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Sound-Resonance\"/>
    </mc:Choice>
  </mc:AlternateContent>
  <xr:revisionPtr revIDLastSave="0" documentId="13_ncr:1_{1EEA0527-ECF2-4839-B821-794EEE85AB1E}" xr6:coauthVersionLast="47" xr6:coauthVersionMax="47" xr10:uidLastSave="{00000000-0000-0000-0000-000000000000}"/>
  <bookViews>
    <workbookView xWindow="17535" yWindow="4080" windowWidth="21600" windowHeight="11385" firstSheet="9" activeTab="10" xr2:uid="{4712D59E-E23F-4109-B93A-0CDC273C7BF4}"/>
  </bookViews>
  <sheets>
    <sheet name="Helium" sheetId="1" r:id="rId1"/>
    <sheet name="Helium (2)" sheetId="20" r:id="rId2"/>
    <sheet name="Oxygen" sheetId="6" r:id="rId3"/>
    <sheet name="Argon" sheetId="7" r:id="rId4"/>
    <sheet name="Nitrogen" sheetId="8" r:id="rId5"/>
    <sheet name="Carbon Dioxide (Pure)" sheetId="9" r:id="rId6"/>
    <sheet name="Ambient Air" sheetId="5" r:id="rId7"/>
    <sheet name="Dry Ambient Air" sheetId="16" r:id="rId8"/>
    <sheet name="Exhaled Air" sheetId="17" r:id="rId9"/>
    <sheet name="Excersize Exhaled Air" sheetId="18" r:id="rId10"/>
    <sheet name="Boltzmann Averaging" sheetId="21" r:id="rId11"/>
  </sheets>
  <definedNames>
    <definedName name="A" localSheetId="6">'Ambient Air'!#REF!</definedName>
    <definedName name="A" localSheetId="3">Argon!#REF!</definedName>
    <definedName name="A" localSheetId="5">'Carbon Dioxide (Pure)'!$H$1</definedName>
    <definedName name="A" localSheetId="7">'Dry Ambient Air'!#REF!</definedName>
    <definedName name="A" localSheetId="9">'Excersize Exhaled Air'!#REF!</definedName>
    <definedName name="A" localSheetId="8">'Exhaled Air'!#REF!</definedName>
    <definedName name="A" localSheetId="1">'Helium (2)'!#REF!</definedName>
    <definedName name="A" localSheetId="4">Nitrogen!$H$1</definedName>
    <definedName name="A" localSheetId="2">Oxygen!$H$1</definedName>
    <definedName name="A">Helium!#REF!</definedName>
    <definedName name="mu" localSheetId="6">'Ambient Air'!#REF!</definedName>
    <definedName name="mu" localSheetId="3">Argon!#REF!</definedName>
    <definedName name="mu" localSheetId="5">'Carbon Dioxide (Pure)'!$H$2</definedName>
    <definedName name="mu" localSheetId="7">'Dry Ambient Air'!#REF!</definedName>
    <definedName name="mu" localSheetId="9">'Excersize Exhaled Air'!#REF!</definedName>
    <definedName name="mu" localSheetId="8">'Exhaled Air'!#REF!</definedName>
    <definedName name="mu" localSheetId="1">'Helium (2)'!#REF!</definedName>
    <definedName name="mu" localSheetId="4">Nitrogen!$H$2</definedName>
    <definedName name="mu" localSheetId="2">Oxygen!$H$2</definedName>
    <definedName name="mu">Helium!#REF!</definedName>
    <definedName name="sigma" localSheetId="6">'Ambient Air'!#REF!</definedName>
    <definedName name="sigma" localSheetId="3">Argon!#REF!</definedName>
    <definedName name="sigma" localSheetId="5">'Carbon Dioxide (Pure)'!$H$3</definedName>
    <definedName name="sigma" localSheetId="7">'Dry Ambient Air'!#REF!</definedName>
    <definedName name="sigma" localSheetId="9">'Excersize Exhaled Air'!#REF!</definedName>
    <definedName name="sigma" localSheetId="8">'Exhaled Air'!#REF!</definedName>
    <definedName name="sigma" localSheetId="1">'Helium (2)'!#REF!</definedName>
    <definedName name="sigma" localSheetId="4">Nitrogen!$H$3</definedName>
    <definedName name="sigma" localSheetId="2">Oxygen!$H$3</definedName>
    <definedName name="sigma">Helium!#REF!</definedName>
    <definedName name="solver_adj" localSheetId="6" hidden="1">'Ambient Air'!#REF!</definedName>
    <definedName name="solver_adj" localSheetId="3" hidden="1">Argon!#REF!</definedName>
    <definedName name="solver_adj" localSheetId="5" hidden="1">'Carbon Dioxide (Pure)'!$H$1:$H$3</definedName>
    <definedName name="solver_adj" localSheetId="7" hidden="1">'Dry Ambient Air'!#REF!</definedName>
    <definedName name="solver_adj" localSheetId="9" hidden="1">'Excersize Exhaled Air'!#REF!</definedName>
    <definedName name="solver_adj" localSheetId="8" hidden="1">'Exhaled Air'!#REF!</definedName>
    <definedName name="solver_adj" localSheetId="0" hidden="1">Helium!#REF!</definedName>
    <definedName name="solver_adj" localSheetId="1" hidden="1">'Helium (2)'!#REF!</definedName>
    <definedName name="solver_adj" localSheetId="4" hidden="1">Nitrogen!$H$1:$H$3</definedName>
    <definedName name="solver_adj" localSheetId="2" hidden="1">Oxygen!$H$1:$H$3</definedName>
    <definedName name="solver_cvg" localSheetId="6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8" hidden="1">0.0001</definedName>
    <definedName name="solver_cvg" localSheetId="0" hidden="1">0.0001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drv" localSheetId="6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0" hidden="1">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eng" localSheetId="6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ng" localSheetId="8" hidden="1">1</definedName>
    <definedName name="solver_eng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st" localSheetId="6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itr" localSheetId="6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0" hidden="1">2147483647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mip" localSheetId="6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ni" localSheetId="6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0" hidden="1">30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rt" localSheetId="6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8" hidden="1">0.075</definedName>
    <definedName name="solver_mrt" localSheetId="0" hidden="1">0.075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sl" localSheetId="6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0" hidden="1">2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neg" localSheetId="6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0" hidden="1">1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od" localSheetId="6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0" hidden="1">2147483647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um" localSheetId="6" hidden="1">0</definedName>
    <definedName name="solver_num" localSheetId="3" hidden="1">0</definedName>
    <definedName name="solver_num" localSheetId="5" hidden="1">0</definedName>
    <definedName name="solver_num" localSheetId="7" hidden="1">0</definedName>
    <definedName name="solver_num" localSheetId="9" hidden="1">0</definedName>
    <definedName name="solver_num" localSheetId="8" hidden="1">0</definedName>
    <definedName name="solver_num" localSheetId="0" hidden="1">0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wt" localSheetId="6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0" hidden="1">1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opt" localSheetId="6" hidden="1">'Ambient Air'!#REF!</definedName>
    <definedName name="solver_opt" localSheetId="3" hidden="1">Argon!#REF!</definedName>
    <definedName name="solver_opt" localSheetId="5" hidden="1">'Carbon Dioxide (Pure)'!$H$6</definedName>
    <definedName name="solver_opt" localSheetId="7" hidden="1">'Dry Ambient Air'!#REF!</definedName>
    <definedName name="solver_opt" localSheetId="9" hidden="1">'Excersize Exhaled Air'!#REF!</definedName>
    <definedName name="solver_opt" localSheetId="8" hidden="1">'Exhaled Air'!#REF!</definedName>
    <definedName name="solver_opt" localSheetId="0" hidden="1">Helium!#REF!</definedName>
    <definedName name="solver_opt" localSheetId="1" hidden="1">'Helium (2)'!#REF!</definedName>
    <definedName name="solver_opt" localSheetId="4" hidden="1">Nitrogen!$H$6</definedName>
    <definedName name="solver_opt" localSheetId="2" hidden="1">Oxygen!$H$6</definedName>
    <definedName name="solver_pre" localSheetId="6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8" hidden="1">0.000001</definedName>
    <definedName name="solver_pre" localSheetId="0" hidden="1">0.000001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rbv" localSheetId="6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0" hidden="1">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lx" localSheetId="6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0" hidden="1">2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sd" localSheetId="6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0" hidden="1">0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scl" localSheetId="6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0" hidden="1">1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ho" localSheetId="6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0" hidden="1">2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sz" localSheetId="6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0" hidden="1">100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tim" localSheetId="6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0" hidden="1">2147483647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ol" localSheetId="6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8" hidden="1">0.01</definedName>
    <definedName name="solver_tol" localSheetId="0" hidden="1">0.01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yp" localSheetId="6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typ" localSheetId="9" hidden="1">2</definedName>
    <definedName name="solver_typ" localSheetId="8" hidden="1">2</definedName>
    <definedName name="solver_typ" localSheetId="0" hidden="1">2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val" localSheetId="6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0" hidden="1">0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er" localSheetId="6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0" hidden="1">3</definedName>
    <definedName name="solver_ver" localSheetId="1" hidden="1">3</definedName>
    <definedName name="solver_ver" localSheetId="4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1" l="1"/>
  <c r="D10" i="21"/>
  <c r="D9" i="21" l="1"/>
  <c r="B12" i="21"/>
  <c r="B11" i="21"/>
  <c r="B9" i="21"/>
  <c r="B10" i="21"/>
  <c r="H18" i="18"/>
  <c r="H18" i="17"/>
  <c r="H18" i="16"/>
  <c r="J18" i="5"/>
  <c r="I18" i="5"/>
  <c r="H18" i="5"/>
  <c r="H18" i="20"/>
  <c r="H15" i="20"/>
  <c r="H16" i="20" s="1"/>
  <c r="H10" i="20"/>
  <c r="H9" i="20"/>
  <c r="H7" i="20"/>
  <c r="G2" i="20"/>
  <c r="I2" i="20" s="1"/>
  <c r="H8" i="20" s="1"/>
  <c r="H14" i="18"/>
  <c r="H13" i="18"/>
  <c r="H15" i="18" s="1"/>
  <c r="H12" i="18"/>
  <c r="H11" i="18"/>
  <c r="H10" i="18"/>
  <c r="H6" i="18"/>
  <c r="H6" i="17"/>
  <c r="H10" i="17"/>
  <c r="H12" i="17"/>
  <c r="H13" i="17"/>
  <c r="H15" i="17" s="1"/>
  <c r="H14" i="17"/>
  <c r="H14" i="5"/>
  <c r="H13" i="5"/>
  <c r="H15" i="5" s="1"/>
  <c r="H12" i="5"/>
  <c r="H11" i="5"/>
  <c r="H10" i="5"/>
  <c r="H6" i="5"/>
  <c r="I14" i="9"/>
  <c r="J14" i="9" s="1"/>
  <c r="I14" i="8"/>
  <c r="J14" i="8" s="1"/>
  <c r="I14" i="7"/>
  <c r="J14" i="7" s="1"/>
  <c r="I14" i="6"/>
  <c r="J14" i="6" s="1"/>
  <c r="J14" i="1"/>
  <c r="I14" i="1"/>
  <c r="H15" i="16"/>
  <c r="H16" i="16" s="1"/>
  <c r="H13" i="16"/>
  <c r="H14" i="16"/>
  <c r="H10" i="16"/>
  <c r="H6" i="16"/>
  <c r="H12" i="16"/>
  <c r="H11" i="16"/>
  <c r="G2" i="18"/>
  <c r="I2" i="18" s="1"/>
  <c r="G2" i="17"/>
  <c r="I2" i="17" s="1"/>
  <c r="H11" i="17" s="1"/>
  <c r="G2" i="16"/>
  <c r="I2" i="16" s="1"/>
  <c r="G2" i="5"/>
  <c r="I2" i="5" s="1"/>
  <c r="J11" i="9"/>
  <c r="I11" i="9"/>
  <c r="H7" i="9"/>
  <c r="H10" i="9"/>
  <c r="H7" i="8"/>
  <c r="H7" i="6"/>
  <c r="H7" i="7"/>
  <c r="H18" i="9"/>
  <c r="H15" i="9"/>
  <c r="H16" i="9" s="1"/>
  <c r="H9" i="9"/>
  <c r="G2" i="9"/>
  <c r="I2" i="9" s="1"/>
  <c r="H8" i="9" s="1"/>
  <c r="H14" i="9" s="1"/>
  <c r="H10" i="8"/>
  <c r="H18" i="8"/>
  <c r="H15" i="8"/>
  <c r="H16" i="8" s="1"/>
  <c r="H9" i="8"/>
  <c r="G2" i="8"/>
  <c r="I2" i="8" s="1"/>
  <c r="H8" i="8" s="1"/>
  <c r="H18" i="7"/>
  <c r="H15" i="7"/>
  <c r="H16" i="7" s="1"/>
  <c r="H10" i="7"/>
  <c r="H9" i="7"/>
  <c r="G2" i="7"/>
  <c r="I2" i="7" s="1"/>
  <c r="H8" i="7" s="1"/>
  <c r="I2" i="6"/>
  <c r="G2" i="6"/>
  <c r="H2" i="6" s="1"/>
  <c r="H10" i="6"/>
  <c r="H18" i="6"/>
  <c r="H15" i="6"/>
  <c r="H16" i="6" s="1"/>
  <c r="H9" i="6"/>
  <c r="H14" i="1"/>
  <c r="J11" i="1"/>
  <c r="I11" i="1"/>
  <c r="H11" i="1"/>
  <c r="H10" i="1"/>
  <c r="H8" i="1"/>
  <c r="H7" i="1"/>
  <c r="H18" i="1"/>
  <c r="H15" i="1"/>
  <c r="H16" i="1" s="1"/>
  <c r="G2" i="1"/>
  <c r="H2" i="1" s="1"/>
  <c r="H9" i="1"/>
  <c r="H14" i="20" l="1"/>
  <c r="H2" i="20"/>
  <c r="H13" i="20" s="1"/>
  <c r="H16" i="18"/>
  <c r="H16" i="17"/>
  <c r="H16" i="5"/>
  <c r="H2" i="18"/>
  <c r="H2" i="17"/>
  <c r="H2" i="16"/>
  <c r="H2" i="5"/>
  <c r="H14" i="8"/>
  <c r="H14" i="7"/>
  <c r="H2" i="9"/>
  <c r="H11" i="9" s="1"/>
  <c r="H2" i="8"/>
  <c r="H11" i="8" s="1"/>
  <c r="I11" i="8" s="1"/>
  <c r="J11" i="8" s="1"/>
  <c r="H2" i="7"/>
  <c r="H11" i="7" s="1"/>
  <c r="I11" i="7" s="1"/>
  <c r="J11" i="7" s="1"/>
  <c r="H8" i="6"/>
  <c r="H14" i="6" s="1"/>
  <c r="H13" i="6"/>
  <c r="H13" i="1"/>
  <c r="I2" i="1"/>
  <c r="I14" i="20" l="1"/>
  <c r="J14" i="20" s="1"/>
  <c r="H11" i="20"/>
  <c r="I11" i="20" s="1"/>
  <c r="J11" i="20" s="1"/>
  <c r="H13" i="9"/>
  <c r="H13" i="8"/>
  <c r="H13" i="7"/>
  <c r="H11" i="6"/>
  <c r="I11" i="6" s="1"/>
  <c r="J11" i="6" s="1"/>
</calcChain>
</file>

<file path=xl/sharedStrings.xml><?xml version="1.0" encoding="utf-8"?>
<sst xmlns="http://schemas.openxmlformats.org/spreadsheetml/2006/main" count="217" uniqueCount="48">
  <si>
    <t>s</t>
  </si>
  <si>
    <t>Maxima</t>
  </si>
  <si>
    <t>Intensity</t>
  </si>
  <si>
    <t>Freq</t>
  </si>
  <si>
    <t>m</t>
  </si>
  <si>
    <t>T</t>
  </si>
  <si>
    <t>L</t>
  </si>
  <si>
    <t>Specific Heat Ratio</t>
  </si>
  <si>
    <t>Speed of Sound</t>
  </si>
  <si>
    <t>Pressure Deviation</t>
  </si>
  <si>
    <t>Error (%)</t>
  </si>
  <si>
    <t>Temp Change</t>
  </si>
  <si>
    <t>Temp</t>
  </si>
  <si>
    <t>Calc Boltzman</t>
  </si>
  <si>
    <t>Exp Boltzman</t>
  </si>
  <si>
    <t>Diff</t>
  </si>
  <si>
    <t>Error</t>
  </si>
  <si>
    <t>Exp Speed of Sound</t>
  </si>
  <si>
    <t>First Fraction</t>
  </si>
  <si>
    <t>Second Fraction</t>
  </si>
  <si>
    <t>Expected Freq</t>
  </si>
  <si>
    <t>cv_A</t>
  </si>
  <si>
    <t>cp_A</t>
  </si>
  <si>
    <t>m_A</t>
  </si>
  <si>
    <t>x_A</t>
  </si>
  <si>
    <t>cv_B</t>
  </si>
  <si>
    <t>cp_B</t>
  </si>
  <si>
    <t>m_B</t>
  </si>
  <si>
    <t>Nitrogen</t>
  </si>
  <si>
    <t>Oxygen</t>
  </si>
  <si>
    <t>Calc Speed of Sound</t>
  </si>
  <si>
    <t>Expected Speed of Sound</t>
  </si>
  <si>
    <t>Substance</t>
  </si>
  <si>
    <t>Calc Boltzmann</t>
  </si>
  <si>
    <t>Helium</t>
  </si>
  <si>
    <t>Helium (2)</t>
  </si>
  <si>
    <t>Argon</t>
  </si>
  <si>
    <t>Carbon Dioxide</t>
  </si>
  <si>
    <t>Exp Boltzmann</t>
  </si>
  <si>
    <t>Avg Calc Boltz</t>
  </si>
  <si>
    <t>Std Dev</t>
  </si>
  <si>
    <t>Mean</t>
  </si>
  <si>
    <t>Standard Error</t>
  </si>
  <si>
    <t>Median</t>
  </si>
  <si>
    <t>Standard Deviation</t>
  </si>
  <si>
    <t>Z score</t>
  </si>
  <si>
    <t>So -1 sigma off</t>
  </si>
  <si>
    <t>Z score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</si>
</sst>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7" formatCode="0.00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Helium!$A$1:$A$2181</c:f>
              <c:numCache>
                <c:formatCode>General</c:formatCode>
                <c:ptCount val="2181"/>
                <c:pt idx="0">
                  <c:v>5000</c:v>
                </c:pt>
                <c:pt idx="1">
                  <c:v>5006</c:v>
                </c:pt>
                <c:pt idx="2">
                  <c:v>5013</c:v>
                </c:pt>
                <c:pt idx="3">
                  <c:v>5020</c:v>
                </c:pt>
                <c:pt idx="4">
                  <c:v>5026</c:v>
                </c:pt>
                <c:pt idx="5">
                  <c:v>5033</c:v>
                </c:pt>
                <c:pt idx="6">
                  <c:v>5040</c:v>
                </c:pt>
                <c:pt idx="7">
                  <c:v>5046</c:v>
                </c:pt>
                <c:pt idx="8">
                  <c:v>5053</c:v>
                </c:pt>
                <c:pt idx="9">
                  <c:v>5060</c:v>
                </c:pt>
                <c:pt idx="10">
                  <c:v>5066</c:v>
                </c:pt>
                <c:pt idx="11">
                  <c:v>5073</c:v>
                </c:pt>
                <c:pt idx="12">
                  <c:v>5080</c:v>
                </c:pt>
                <c:pt idx="13">
                  <c:v>5086</c:v>
                </c:pt>
                <c:pt idx="14">
                  <c:v>5093</c:v>
                </c:pt>
                <c:pt idx="15">
                  <c:v>5100</c:v>
                </c:pt>
                <c:pt idx="16">
                  <c:v>5106</c:v>
                </c:pt>
                <c:pt idx="17">
                  <c:v>5113</c:v>
                </c:pt>
                <c:pt idx="18">
                  <c:v>5120</c:v>
                </c:pt>
                <c:pt idx="19">
                  <c:v>5126</c:v>
                </c:pt>
                <c:pt idx="20">
                  <c:v>5133</c:v>
                </c:pt>
                <c:pt idx="21">
                  <c:v>5140</c:v>
                </c:pt>
                <c:pt idx="22">
                  <c:v>5146</c:v>
                </c:pt>
                <c:pt idx="23">
                  <c:v>5153</c:v>
                </c:pt>
                <c:pt idx="24">
                  <c:v>5160</c:v>
                </c:pt>
                <c:pt idx="25">
                  <c:v>5166</c:v>
                </c:pt>
                <c:pt idx="26">
                  <c:v>5173</c:v>
                </c:pt>
                <c:pt idx="27">
                  <c:v>5180</c:v>
                </c:pt>
                <c:pt idx="28">
                  <c:v>5186</c:v>
                </c:pt>
                <c:pt idx="29">
                  <c:v>5193</c:v>
                </c:pt>
                <c:pt idx="30">
                  <c:v>5200</c:v>
                </c:pt>
                <c:pt idx="31">
                  <c:v>5206</c:v>
                </c:pt>
                <c:pt idx="32">
                  <c:v>5213</c:v>
                </c:pt>
                <c:pt idx="33">
                  <c:v>5220</c:v>
                </c:pt>
                <c:pt idx="34">
                  <c:v>5226</c:v>
                </c:pt>
                <c:pt idx="35">
                  <c:v>5233</c:v>
                </c:pt>
                <c:pt idx="36">
                  <c:v>5240</c:v>
                </c:pt>
                <c:pt idx="37">
                  <c:v>5246</c:v>
                </c:pt>
                <c:pt idx="38">
                  <c:v>5253</c:v>
                </c:pt>
                <c:pt idx="39">
                  <c:v>5260</c:v>
                </c:pt>
                <c:pt idx="40">
                  <c:v>5266</c:v>
                </c:pt>
                <c:pt idx="41">
                  <c:v>5273</c:v>
                </c:pt>
                <c:pt idx="42">
                  <c:v>5280</c:v>
                </c:pt>
                <c:pt idx="43">
                  <c:v>5286</c:v>
                </c:pt>
                <c:pt idx="44">
                  <c:v>5293</c:v>
                </c:pt>
                <c:pt idx="45">
                  <c:v>5300</c:v>
                </c:pt>
                <c:pt idx="46">
                  <c:v>5306</c:v>
                </c:pt>
                <c:pt idx="47">
                  <c:v>5313</c:v>
                </c:pt>
                <c:pt idx="48">
                  <c:v>5320</c:v>
                </c:pt>
                <c:pt idx="49">
                  <c:v>5326</c:v>
                </c:pt>
                <c:pt idx="50">
                  <c:v>5333</c:v>
                </c:pt>
                <c:pt idx="51">
                  <c:v>5340</c:v>
                </c:pt>
                <c:pt idx="52">
                  <c:v>5346</c:v>
                </c:pt>
                <c:pt idx="53">
                  <c:v>5353</c:v>
                </c:pt>
                <c:pt idx="54">
                  <c:v>5360</c:v>
                </c:pt>
                <c:pt idx="55">
                  <c:v>5366</c:v>
                </c:pt>
                <c:pt idx="56">
                  <c:v>5373</c:v>
                </c:pt>
                <c:pt idx="57">
                  <c:v>5380</c:v>
                </c:pt>
                <c:pt idx="58">
                  <c:v>5386</c:v>
                </c:pt>
                <c:pt idx="59">
                  <c:v>5393</c:v>
                </c:pt>
                <c:pt idx="60">
                  <c:v>5400</c:v>
                </c:pt>
                <c:pt idx="61">
                  <c:v>5406</c:v>
                </c:pt>
                <c:pt idx="62">
                  <c:v>5413</c:v>
                </c:pt>
                <c:pt idx="63">
                  <c:v>5420</c:v>
                </c:pt>
                <c:pt idx="64">
                  <c:v>5426</c:v>
                </c:pt>
                <c:pt idx="65">
                  <c:v>5433</c:v>
                </c:pt>
                <c:pt idx="66">
                  <c:v>5440</c:v>
                </c:pt>
                <c:pt idx="67">
                  <c:v>5446</c:v>
                </c:pt>
                <c:pt idx="68">
                  <c:v>5453</c:v>
                </c:pt>
                <c:pt idx="69">
                  <c:v>5460</c:v>
                </c:pt>
                <c:pt idx="70">
                  <c:v>5466</c:v>
                </c:pt>
                <c:pt idx="71">
                  <c:v>5473</c:v>
                </c:pt>
                <c:pt idx="72">
                  <c:v>5480</c:v>
                </c:pt>
                <c:pt idx="73">
                  <c:v>5486</c:v>
                </c:pt>
                <c:pt idx="74">
                  <c:v>5493</c:v>
                </c:pt>
                <c:pt idx="75">
                  <c:v>5500</c:v>
                </c:pt>
                <c:pt idx="76">
                  <c:v>5506</c:v>
                </c:pt>
                <c:pt idx="77">
                  <c:v>5513</c:v>
                </c:pt>
                <c:pt idx="78">
                  <c:v>5520</c:v>
                </c:pt>
                <c:pt idx="79">
                  <c:v>5526</c:v>
                </c:pt>
                <c:pt idx="80">
                  <c:v>5533</c:v>
                </c:pt>
                <c:pt idx="81">
                  <c:v>5540</c:v>
                </c:pt>
                <c:pt idx="82">
                  <c:v>5546</c:v>
                </c:pt>
                <c:pt idx="83">
                  <c:v>5553</c:v>
                </c:pt>
                <c:pt idx="84">
                  <c:v>5560</c:v>
                </c:pt>
                <c:pt idx="85">
                  <c:v>5566</c:v>
                </c:pt>
                <c:pt idx="86">
                  <c:v>5573</c:v>
                </c:pt>
                <c:pt idx="87">
                  <c:v>5580</c:v>
                </c:pt>
                <c:pt idx="88">
                  <c:v>5586</c:v>
                </c:pt>
                <c:pt idx="89">
                  <c:v>5593</c:v>
                </c:pt>
                <c:pt idx="90">
                  <c:v>5600</c:v>
                </c:pt>
                <c:pt idx="91">
                  <c:v>5606</c:v>
                </c:pt>
                <c:pt idx="92">
                  <c:v>5613</c:v>
                </c:pt>
                <c:pt idx="93">
                  <c:v>5620</c:v>
                </c:pt>
                <c:pt idx="94">
                  <c:v>5626</c:v>
                </c:pt>
                <c:pt idx="95">
                  <c:v>5633</c:v>
                </c:pt>
                <c:pt idx="96">
                  <c:v>5640</c:v>
                </c:pt>
                <c:pt idx="97">
                  <c:v>5646</c:v>
                </c:pt>
                <c:pt idx="98">
                  <c:v>5653</c:v>
                </c:pt>
                <c:pt idx="99">
                  <c:v>5660</c:v>
                </c:pt>
                <c:pt idx="100">
                  <c:v>5666</c:v>
                </c:pt>
                <c:pt idx="101">
                  <c:v>5673</c:v>
                </c:pt>
                <c:pt idx="102">
                  <c:v>5680</c:v>
                </c:pt>
                <c:pt idx="103">
                  <c:v>5686</c:v>
                </c:pt>
                <c:pt idx="104">
                  <c:v>5693</c:v>
                </c:pt>
                <c:pt idx="105">
                  <c:v>5700</c:v>
                </c:pt>
                <c:pt idx="106">
                  <c:v>5706</c:v>
                </c:pt>
                <c:pt idx="107">
                  <c:v>5713</c:v>
                </c:pt>
                <c:pt idx="108">
                  <c:v>5720</c:v>
                </c:pt>
                <c:pt idx="109">
                  <c:v>5726</c:v>
                </c:pt>
                <c:pt idx="110">
                  <c:v>5733</c:v>
                </c:pt>
                <c:pt idx="111">
                  <c:v>5740</c:v>
                </c:pt>
                <c:pt idx="112">
                  <c:v>5746</c:v>
                </c:pt>
                <c:pt idx="113">
                  <c:v>5753</c:v>
                </c:pt>
                <c:pt idx="114">
                  <c:v>5760</c:v>
                </c:pt>
                <c:pt idx="115">
                  <c:v>5766</c:v>
                </c:pt>
                <c:pt idx="116">
                  <c:v>5773</c:v>
                </c:pt>
                <c:pt idx="117">
                  <c:v>5780</c:v>
                </c:pt>
                <c:pt idx="118">
                  <c:v>5786</c:v>
                </c:pt>
                <c:pt idx="119">
                  <c:v>5793</c:v>
                </c:pt>
                <c:pt idx="120">
                  <c:v>5800</c:v>
                </c:pt>
                <c:pt idx="121">
                  <c:v>5806</c:v>
                </c:pt>
                <c:pt idx="122">
                  <c:v>5813</c:v>
                </c:pt>
                <c:pt idx="123">
                  <c:v>5820</c:v>
                </c:pt>
                <c:pt idx="124">
                  <c:v>5826</c:v>
                </c:pt>
                <c:pt idx="125">
                  <c:v>5833</c:v>
                </c:pt>
                <c:pt idx="126">
                  <c:v>5840</c:v>
                </c:pt>
                <c:pt idx="127">
                  <c:v>5846</c:v>
                </c:pt>
                <c:pt idx="128">
                  <c:v>5853</c:v>
                </c:pt>
                <c:pt idx="129">
                  <c:v>5860</c:v>
                </c:pt>
                <c:pt idx="130">
                  <c:v>5866</c:v>
                </c:pt>
                <c:pt idx="131">
                  <c:v>5873</c:v>
                </c:pt>
                <c:pt idx="132">
                  <c:v>5880</c:v>
                </c:pt>
                <c:pt idx="133">
                  <c:v>5886</c:v>
                </c:pt>
                <c:pt idx="134">
                  <c:v>5893</c:v>
                </c:pt>
                <c:pt idx="135">
                  <c:v>5900</c:v>
                </c:pt>
                <c:pt idx="136">
                  <c:v>5906</c:v>
                </c:pt>
                <c:pt idx="137">
                  <c:v>5913</c:v>
                </c:pt>
                <c:pt idx="138">
                  <c:v>5920</c:v>
                </c:pt>
                <c:pt idx="139">
                  <c:v>5926</c:v>
                </c:pt>
                <c:pt idx="140">
                  <c:v>5933</c:v>
                </c:pt>
                <c:pt idx="141">
                  <c:v>5940</c:v>
                </c:pt>
                <c:pt idx="142">
                  <c:v>5946</c:v>
                </c:pt>
                <c:pt idx="143">
                  <c:v>5953</c:v>
                </c:pt>
                <c:pt idx="144">
                  <c:v>5960</c:v>
                </c:pt>
                <c:pt idx="145">
                  <c:v>5966</c:v>
                </c:pt>
                <c:pt idx="146">
                  <c:v>5973</c:v>
                </c:pt>
                <c:pt idx="147">
                  <c:v>5980</c:v>
                </c:pt>
                <c:pt idx="148">
                  <c:v>5986</c:v>
                </c:pt>
                <c:pt idx="149">
                  <c:v>5993</c:v>
                </c:pt>
                <c:pt idx="150">
                  <c:v>6000</c:v>
                </c:pt>
              </c:numCache>
            </c:numRef>
          </c:xVal>
          <c:yVal>
            <c:numRef>
              <c:f>Helium!$B$1:$B$2181</c:f>
              <c:numCache>
                <c:formatCode>General</c:formatCode>
                <c:ptCount val="2181"/>
                <c:pt idx="0">
                  <c:v>0.17136399999999999</c:v>
                </c:pt>
                <c:pt idx="1">
                  <c:v>0.17757300000000001</c:v>
                </c:pt>
                <c:pt idx="2">
                  <c:v>0.18005699999999999</c:v>
                </c:pt>
                <c:pt idx="3">
                  <c:v>0.18129799999999999</c:v>
                </c:pt>
                <c:pt idx="4">
                  <c:v>0.17757300000000001</c:v>
                </c:pt>
                <c:pt idx="5">
                  <c:v>0.181919</c:v>
                </c:pt>
                <c:pt idx="6">
                  <c:v>0.18812799999999999</c:v>
                </c:pt>
                <c:pt idx="7">
                  <c:v>0.18999099999999999</c:v>
                </c:pt>
                <c:pt idx="8">
                  <c:v>0.19123299999999999</c:v>
                </c:pt>
                <c:pt idx="9">
                  <c:v>0.198683</c:v>
                </c:pt>
                <c:pt idx="10">
                  <c:v>0.20302999999999999</c:v>
                </c:pt>
                <c:pt idx="11">
                  <c:v>0.212342</c:v>
                </c:pt>
                <c:pt idx="12">
                  <c:v>0.21793000000000001</c:v>
                </c:pt>
                <c:pt idx="13">
                  <c:v>0.21979299999999999</c:v>
                </c:pt>
                <c:pt idx="14">
                  <c:v>0.21606800000000001</c:v>
                </c:pt>
                <c:pt idx="15">
                  <c:v>0.213584</c:v>
                </c:pt>
                <c:pt idx="16">
                  <c:v>0.21668899999999999</c:v>
                </c:pt>
                <c:pt idx="17">
                  <c:v>0.222276</c:v>
                </c:pt>
                <c:pt idx="18">
                  <c:v>0.22289700000000001</c:v>
                </c:pt>
                <c:pt idx="19">
                  <c:v>0.222276</c:v>
                </c:pt>
                <c:pt idx="20">
                  <c:v>0.22289700000000001</c:v>
                </c:pt>
                <c:pt idx="21">
                  <c:v>0.22600200000000001</c:v>
                </c:pt>
                <c:pt idx="22">
                  <c:v>0.23096900000000001</c:v>
                </c:pt>
                <c:pt idx="23">
                  <c:v>0.23469400000000001</c:v>
                </c:pt>
                <c:pt idx="24">
                  <c:v>0.23655699999999999</c:v>
                </c:pt>
                <c:pt idx="25">
                  <c:v>0.24090400000000001</c:v>
                </c:pt>
                <c:pt idx="26">
                  <c:v>0.244008</c:v>
                </c:pt>
                <c:pt idx="27">
                  <c:v>0.247113</c:v>
                </c:pt>
                <c:pt idx="28">
                  <c:v>0.25208000000000003</c:v>
                </c:pt>
                <c:pt idx="29">
                  <c:v>0.25456400000000001</c:v>
                </c:pt>
                <c:pt idx="30">
                  <c:v>0.25394299999999997</c:v>
                </c:pt>
                <c:pt idx="31">
                  <c:v>0.26139299999999999</c:v>
                </c:pt>
                <c:pt idx="32">
                  <c:v>0.26511800000000002</c:v>
                </c:pt>
                <c:pt idx="33">
                  <c:v>0.27194800000000002</c:v>
                </c:pt>
                <c:pt idx="34">
                  <c:v>0.275673</c:v>
                </c:pt>
                <c:pt idx="35">
                  <c:v>0.28126099999999998</c:v>
                </c:pt>
                <c:pt idx="36">
                  <c:v>0.28312399999999999</c:v>
                </c:pt>
                <c:pt idx="37">
                  <c:v>0.28809099999999999</c:v>
                </c:pt>
                <c:pt idx="38">
                  <c:v>0.29430000000000001</c:v>
                </c:pt>
                <c:pt idx="39">
                  <c:v>0.300508</c:v>
                </c:pt>
                <c:pt idx="40">
                  <c:v>0.30609700000000001</c:v>
                </c:pt>
                <c:pt idx="41">
                  <c:v>0.31540899999999999</c:v>
                </c:pt>
                <c:pt idx="42">
                  <c:v>0.319135</c:v>
                </c:pt>
                <c:pt idx="43">
                  <c:v>0.32534400000000002</c:v>
                </c:pt>
                <c:pt idx="44">
                  <c:v>0.33279500000000001</c:v>
                </c:pt>
                <c:pt idx="45">
                  <c:v>0.34148699999999999</c:v>
                </c:pt>
                <c:pt idx="46">
                  <c:v>0.34645399999999998</c:v>
                </c:pt>
                <c:pt idx="47">
                  <c:v>0.353904</c:v>
                </c:pt>
                <c:pt idx="48">
                  <c:v>0.36383799999999999</c:v>
                </c:pt>
                <c:pt idx="49">
                  <c:v>0.37128899999999998</c:v>
                </c:pt>
                <c:pt idx="50">
                  <c:v>0.37998100000000001</c:v>
                </c:pt>
                <c:pt idx="51">
                  <c:v>0.38991500000000001</c:v>
                </c:pt>
                <c:pt idx="52">
                  <c:v>0.397366</c:v>
                </c:pt>
                <c:pt idx="53">
                  <c:v>0.409163</c:v>
                </c:pt>
                <c:pt idx="54">
                  <c:v>0.42096</c:v>
                </c:pt>
                <c:pt idx="55">
                  <c:v>0.430894</c:v>
                </c:pt>
                <c:pt idx="56">
                  <c:v>0.44331100000000001</c:v>
                </c:pt>
                <c:pt idx="57">
                  <c:v>0.45697100000000002</c:v>
                </c:pt>
                <c:pt idx="58">
                  <c:v>0.47000900000000001</c:v>
                </c:pt>
                <c:pt idx="59">
                  <c:v>0.48242800000000002</c:v>
                </c:pt>
                <c:pt idx="60">
                  <c:v>0.50105599999999995</c:v>
                </c:pt>
                <c:pt idx="61">
                  <c:v>0.51347299999999996</c:v>
                </c:pt>
                <c:pt idx="62">
                  <c:v>0.53396200000000005</c:v>
                </c:pt>
                <c:pt idx="63">
                  <c:v>0.55010499999999996</c:v>
                </c:pt>
                <c:pt idx="64">
                  <c:v>0.56873099999999999</c:v>
                </c:pt>
                <c:pt idx="65">
                  <c:v>0.58735800000000005</c:v>
                </c:pt>
                <c:pt idx="66">
                  <c:v>0.61033000000000004</c:v>
                </c:pt>
                <c:pt idx="67">
                  <c:v>0.63330299999999995</c:v>
                </c:pt>
                <c:pt idx="68">
                  <c:v>0.65937999999999997</c:v>
                </c:pt>
                <c:pt idx="69">
                  <c:v>0.68918199999999996</c:v>
                </c:pt>
                <c:pt idx="70">
                  <c:v>0.71339600000000003</c:v>
                </c:pt>
                <c:pt idx="71">
                  <c:v>0.745062</c:v>
                </c:pt>
                <c:pt idx="72">
                  <c:v>0.78045200000000003</c:v>
                </c:pt>
                <c:pt idx="73">
                  <c:v>0.818326</c:v>
                </c:pt>
                <c:pt idx="74">
                  <c:v>0.85744100000000001</c:v>
                </c:pt>
                <c:pt idx="75">
                  <c:v>0.90649100000000005</c:v>
                </c:pt>
                <c:pt idx="76">
                  <c:v>0.95119600000000004</c:v>
                </c:pt>
                <c:pt idx="77">
                  <c:v>1.0064599999999999</c:v>
                </c:pt>
                <c:pt idx="78">
                  <c:v>1.073512</c:v>
                </c:pt>
                <c:pt idx="79">
                  <c:v>1.1355999999999999</c:v>
                </c:pt>
                <c:pt idx="80">
                  <c:v>1.21383</c:v>
                </c:pt>
                <c:pt idx="81">
                  <c:v>1.3044800000000001</c:v>
                </c:pt>
                <c:pt idx="82">
                  <c:v>1.39327</c:v>
                </c:pt>
                <c:pt idx="83">
                  <c:v>1.5099929999999999</c:v>
                </c:pt>
                <c:pt idx="84">
                  <c:v>1.6453469999999999</c:v>
                </c:pt>
                <c:pt idx="85">
                  <c:v>1.77511</c:v>
                </c:pt>
                <c:pt idx="86">
                  <c:v>1.95207</c:v>
                </c:pt>
                <c:pt idx="87">
                  <c:v>2.1544729999999999</c:v>
                </c:pt>
                <c:pt idx="88">
                  <c:v>2.3556400000000002</c:v>
                </c:pt>
                <c:pt idx="89">
                  <c:v>2.5977830000000002</c:v>
                </c:pt>
                <c:pt idx="90">
                  <c:v>2.8498600000000001</c:v>
                </c:pt>
                <c:pt idx="91">
                  <c:v>3.0472999999999999</c:v>
                </c:pt>
                <c:pt idx="92">
                  <c:v>3.2298399999999998</c:v>
                </c:pt>
                <c:pt idx="93">
                  <c:v>3.3006220000000002</c:v>
                </c:pt>
                <c:pt idx="94">
                  <c:v>3.2596400000000001</c:v>
                </c:pt>
                <c:pt idx="95">
                  <c:v>3.1156000000000001</c:v>
                </c:pt>
                <c:pt idx="96">
                  <c:v>2.9026380000000001</c:v>
                </c:pt>
                <c:pt idx="97">
                  <c:v>2.68967</c:v>
                </c:pt>
                <c:pt idx="98">
                  <c:v>2.4462869999999999</c:v>
                </c:pt>
                <c:pt idx="99">
                  <c:v>2.2202899999999999</c:v>
                </c:pt>
                <c:pt idx="100">
                  <c:v>2.0495420000000002</c:v>
                </c:pt>
                <c:pt idx="101">
                  <c:v>1.8663799999999999</c:v>
                </c:pt>
                <c:pt idx="102">
                  <c:v>1.7061900000000001</c:v>
                </c:pt>
                <c:pt idx="103">
                  <c:v>1.5882229999999999</c:v>
                </c:pt>
                <c:pt idx="104">
                  <c:v>1.46591</c:v>
                </c:pt>
                <c:pt idx="105">
                  <c:v>1.3597399999999999</c:v>
                </c:pt>
                <c:pt idx="106">
                  <c:v>1.2827500000000001</c:v>
                </c:pt>
                <c:pt idx="107">
                  <c:v>1.200172</c:v>
                </c:pt>
                <c:pt idx="108">
                  <c:v>1.1262829999999999</c:v>
                </c:pt>
                <c:pt idx="109">
                  <c:v>1.073512</c:v>
                </c:pt>
                <c:pt idx="110">
                  <c:v>1.01329</c:v>
                </c:pt>
                <c:pt idx="111">
                  <c:v>0.95989000000000002</c:v>
                </c:pt>
                <c:pt idx="112">
                  <c:v>0.91828699999999996</c:v>
                </c:pt>
                <c:pt idx="113">
                  <c:v>0.87234299999999998</c:v>
                </c:pt>
                <c:pt idx="114">
                  <c:v>0.83198499999999997</c:v>
                </c:pt>
                <c:pt idx="115">
                  <c:v>0.80342400000000003</c:v>
                </c:pt>
                <c:pt idx="116">
                  <c:v>0.76430900000000002</c:v>
                </c:pt>
                <c:pt idx="117">
                  <c:v>0.73326499999999994</c:v>
                </c:pt>
                <c:pt idx="118">
                  <c:v>0.711534</c:v>
                </c:pt>
                <c:pt idx="119">
                  <c:v>0.681732</c:v>
                </c:pt>
                <c:pt idx="120">
                  <c:v>0.65875899999999998</c:v>
                </c:pt>
                <c:pt idx="121">
                  <c:v>0.63889099999999999</c:v>
                </c:pt>
                <c:pt idx="122">
                  <c:v>0.62212699999999999</c:v>
                </c:pt>
                <c:pt idx="123">
                  <c:v>0.59977499999999995</c:v>
                </c:pt>
                <c:pt idx="124">
                  <c:v>0.58425300000000002</c:v>
                </c:pt>
                <c:pt idx="125">
                  <c:v>0.56997299999999995</c:v>
                </c:pt>
                <c:pt idx="126">
                  <c:v>0.54762100000000002</c:v>
                </c:pt>
                <c:pt idx="127">
                  <c:v>0.53334099999999995</c:v>
                </c:pt>
                <c:pt idx="128">
                  <c:v>0.51906099999999999</c:v>
                </c:pt>
                <c:pt idx="129">
                  <c:v>0.50291799999999998</c:v>
                </c:pt>
                <c:pt idx="130">
                  <c:v>0.492363</c:v>
                </c:pt>
                <c:pt idx="131">
                  <c:v>0.48366999999999999</c:v>
                </c:pt>
                <c:pt idx="132">
                  <c:v>0.472493</c:v>
                </c:pt>
                <c:pt idx="133">
                  <c:v>0.46442099999999997</c:v>
                </c:pt>
                <c:pt idx="134">
                  <c:v>0.45138299999999998</c:v>
                </c:pt>
                <c:pt idx="135">
                  <c:v>0.44268999999999997</c:v>
                </c:pt>
                <c:pt idx="136">
                  <c:v>0.43524000000000002</c:v>
                </c:pt>
                <c:pt idx="137">
                  <c:v>0.42468499999999998</c:v>
                </c:pt>
                <c:pt idx="138">
                  <c:v>0.41599199999999997</c:v>
                </c:pt>
                <c:pt idx="139">
                  <c:v>0.40854200000000002</c:v>
                </c:pt>
                <c:pt idx="140">
                  <c:v>0.39984999999999998</c:v>
                </c:pt>
                <c:pt idx="141">
                  <c:v>0.39053599999999999</c:v>
                </c:pt>
                <c:pt idx="142">
                  <c:v>0.38184400000000002</c:v>
                </c:pt>
                <c:pt idx="143">
                  <c:v>0.37998100000000001</c:v>
                </c:pt>
                <c:pt idx="144">
                  <c:v>0.372531</c:v>
                </c:pt>
                <c:pt idx="145">
                  <c:v>0.36321700000000001</c:v>
                </c:pt>
                <c:pt idx="146">
                  <c:v>0.35949300000000001</c:v>
                </c:pt>
                <c:pt idx="147">
                  <c:v>0.35017900000000002</c:v>
                </c:pt>
                <c:pt idx="148">
                  <c:v>0.34645399999999998</c:v>
                </c:pt>
                <c:pt idx="149">
                  <c:v>0.34272900000000001</c:v>
                </c:pt>
                <c:pt idx="150">
                  <c:v>0.33465699999999998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7-4C0A-A297-0B6FBC99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Helium!$A$1:$A$2181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5000</c:v>
                      </c:pt>
                      <c:pt idx="1">
                        <c:v>5006</c:v>
                      </c:pt>
                      <c:pt idx="2">
                        <c:v>5013</c:v>
                      </c:pt>
                      <c:pt idx="3">
                        <c:v>5020</c:v>
                      </c:pt>
                      <c:pt idx="4">
                        <c:v>5026</c:v>
                      </c:pt>
                      <c:pt idx="5">
                        <c:v>5033</c:v>
                      </c:pt>
                      <c:pt idx="6">
                        <c:v>5040</c:v>
                      </c:pt>
                      <c:pt idx="7">
                        <c:v>5046</c:v>
                      </c:pt>
                      <c:pt idx="8">
                        <c:v>5053</c:v>
                      </c:pt>
                      <c:pt idx="9">
                        <c:v>5060</c:v>
                      </c:pt>
                      <c:pt idx="10">
                        <c:v>5066</c:v>
                      </c:pt>
                      <c:pt idx="11">
                        <c:v>5073</c:v>
                      </c:pt>
                      <c:pt idx="12">
                        <c:v>5080</c:v>
                      </c:pt>
                      <c:pt idx="13">
                        <c:v>5086</c:v>
                      </c:pt>
                      <c:pt idx="14">
                        <c:v>5093</c:v>
                      </c:pt>
                      <c:pt idx="15">
                        <c:v>5100</c:v>
                      </c:pt>
                      <c:pt idx="16">
                        <c:v>5106</c:v>
                      </c:pt>
                      <c:pt idx="17">
                        <c:v>5113</c:v>
                      </c:pt>
                      <c:pt idx="18">
                        <c:v>5120</c:v>
                      </c:pt>
                      <c:pt idx="19">
                        <c:v>5126</c:v>
                      </c:pt>
                      <c:pt idx="20">
                        <c:v>5133</c:v>
                      </c:pt>
                      <c:pt idx="21">
                        <c:v>5140</c:v>
                      </c:pt>
                      <c:pt idx="22">
                        <c:v>5146</c:v>
                      </c:pt>
                      <c:pt idx="23">
                        <c:v>5153</c:v>
                      </c:pt>
                      <c:pt idx="24">
                        <c:v>5160</c:v>
                      </c:pt>
                      <c:pt idx="25">
                        <c:v>5166</c:v>
                      </c:pt>
                      <c:pt idx="26">
                        <c:v>5173</c:v>
                      </c:pt>
                      <c:pt idx="27">
                        <c:v>5180</c:v>
                      </c:pt>
                      <c:pt idx="28">
                        <c:v>5186</c:v>
                      </c:pt>
                      <c:pt idx="29">
                        <c:v>5193</c:v>
                      </c:pt>
                      <c:pt idx="30">
                        <c:v>5200</c:v>
                      </c:pt>
                      <c:pt idx="31">
                        <c:v>5206</c:v>
                      </c:pt>
                      <c:pt idx="32">
                        <c:v>5213</c:v>
                      </c:pt>
                      <c:pt idx="33">
                        <c:v>5220</c:v>
                      </c:pt>
                      <c:pt idx="34">
                        <c:v>5226</c:v>
                      </c:pt>
                      <c:pt idx="35">
                        <c:v>5233</c:v>
                      </c:pt>
                      <c:pt idx="36">
                        <c:v>5240</c:v>
                      </c:pt>
                      <c:pt idx="37">
                        <c:v>5246</c:v>
                      </c:pt>
                      <c:pt idx="38">
                        <c:v>5253</c:v>
                      </c:pt>
                      <c:pt idx="39">
                        <c:v>5260</c:v>
                      </c:pt>
                      <c:pt idx="40">
                        <c:v>5266</c:v>
                      </c:pt>
                      <c:pt idx="41">
                        <c:v>5273</c:v>
                      </c:pt>
                      <c:pt idx="42">
                        <c:v>5280</c:v>
                      </c:pt>
                      <c:pt idx="43">
                        <c:v>5286</c:v>
                      </c:pt>
                      <c:pt idx="44">
                        <c:v>5293</c:v>
                      </c:pt>
                      <c:pt idx="45">
                        <c:v>5300</c:v>
                      </c:pt>
                      <c:pt idx="46">
                        <c:v>5306</c:v>
                      </c:pt>
                      <c:pt idx="47">
                        <c:v>5313</c:v>
                      </c:pt>
                      <c:pt idx="48">
                        <c:v>5320</c:v>
                      </c:pt>
                      <c:pt idx="49">
                        <c:v>5326</c:v>
                      </c:pt>
                      <c:pt idx="50">
                        <c:v>5333</c:v>
                      </c:pt>
                      <c:pt idx="51">
                        <c:v>5340</c:v>
                      </c:pt>
                      <c:pt idx="52">
                        <c:v>5346</c:v>
                      </c:pt>
                      <c:pt idx="53">
                        <c:v>5353</c:v>
                      </c:pt>
                      <c:pt idx="54">
                        <c:v>5360</c:v>
                      </c:pt>
                      <c:pt idx="55">
                        <c:v>5366</c:v>
                      </c:pt>
                      <c:pt idx="56">
                        <c:v>5373</c:v>
                      </c:pt>
                      <c:pt idx="57">
                        <c:v>5380</c:v>
                      </c:pt>
                      <c:pt idx="58">
                        <c:v>5386</c:v>
                      </c:pt>
                      <c:pt idx="59">
                        <c:v>5393</c:v>
                      </c:pt>
                      <c:pt idx="60">
                        <c:v>5400</c:v>
                      </c:pt>
                      <c:pt idx="61">
                        <c:v>5406</c:v>
                      </c:pt>
                      <c:pt idx="62">
                        <c:v>5413</c:v>
                      </c:pt>
                      <c:pt idx="63">
                        <c:v>5420</c:v>
                      </c:pt>
                      <c:pt idx="64">
                        <c:v>5426</c:v>
                      </c:pt>
                      <c:pt idx="65">
                        <c:v>5433</c:v>
                      </c:pt>
                      <c:pt idx="66">
                        <c:v>5440</c:v>
                      </c:pt>
                      <c:pt idx="67">
                        <c:v>5446</c:v>
                      </c:pt>
                      <c:pt idx="68">
                        <c:v>5453</c:v>
                      </c:pt>
                      <c:pt idx="69">
                        <c:v>5460</c:v>
                      </c:pt>
                      <c:pt idx="70">
                        <c:v>5466</c:v>
                      </c:pt>
                      <c:pt idx="71">
                        <c:v>5473</c:v>
                      </c:pt>
                      <c:pt idx="72">
                        <c:v>5480</c:v>
                      </c:pt>
                      <c:pt idx="73">
                        <c:v>5486</c:v>
                      </c:pt>
                      <c:pt idx="74">
                        <c:v>5493</c:v>
                      </c:pt>
                      <c:pt idx="75">
                        <c:v>5500</c:v>
                      </c:pt>
                      <c:pt idx="76">
                        <c:v>5506</c:v>
                      </c:pt>
                      <c:pt idx="77">
                        <c:v>5513</c:v>
                      </c:pt>
                      <c:pt idx="78">
                        <c:v>5520</c:v>
                      </c:pt>
                      <c:pt idx="79">
                        <c:v>5526</c:v>
                      </c:pt>
                      <c:pt idx="80">
                        <c:v>5533</c:v>
                      </c:pt>
                      <c:pt idx="81">
                        <c:v>5540</c:v>
                      </c:pt>
                      <c:pt idx="82">
                        <c:v>5546</c:v>
                      </c:pt>
                      <c:pt idx="83">
                        <c:v>5553</c:v>
                      </c:pt>
                      <c:pt idx="84">
                        <c:v>5560</c:v>
                      </c:pt>
                      <c:pt idx="85">
                        <c:v>5566</c:v>
                      </c:pt>
                      <c:pt idx="86">
                        <c:v>5573</c:v>
                      </c:pt>
                      <c:pt idx="87">
                        <c:v>5580</c:v>
                      </c:pt>
                      <c:pt idx="88">
                        <c:v>5586</c:v>
                      </c:pt>
                      <c:pt idx="89">
                        <c:v>5593</c:v>
                      </c:pt>
                      <c:pt idx="90">
                        <c:v>5600</c:v>
                      </c:pt>
                      <c:pt idx="91">
                        <c:v>5606</c:v>
                      </c:pt>
                      <c:pt idx="92">
                        <c:v>5613</c:v>
                      </c:pt>
                      <c:pt idx="93">
                        <c:v>5620</c:v>
                      </c:pt>
                      <c:pt idx="94">
                        <c:v>5626</c:v>
                      </c:pt>
                      <c:pt idx="95">
                        <c:v>5633</c:v>
                      </c:pt>
                      <c:pt idx="96">
                        <c:v>5640</c:v>
                      </c:pt>
                      <c:pt idx="97">
                        <c:v>5646</c:v>
                      </c:pt>
                      <c:pt idx="98">
                        <c:v>5653</c:v>
                      </c:pt>
                      <c:pt idx="99">
                        <c:v>5660</c:v>
                      </c:pt>
                      <c:pt idx="100">
                        <c:v>5666</c:v>
                      </c:pt>
                      <c:pt idx="101">
                        <c:v>5673</c:v>
                      </c:pt>
                      <c:pt idx="102">
                        <c:v>5680</c:v>
                      </c:pt>
                      <c:pt idx="103">
                        <c:v>5686</c:v>
                      </c:pt>
                      <c:pt idx="104">
                        <c:v>5693</c:v>
                      </c:pt>
                      <c:pt idx="105">
                        <c:v>5700</c:v>
                      </c:pt>
                      <c:pt idx="106">
                        <c:v>5706</c:v>
                      </c:pt>
                      <c:pt idx="107">
                        <c:v>5713</c:v>
                      </c:pt>
                      <c:pt idx="108">
                        <c:v>5720</c:v>
                      </c:pt>
                      <c:pt idx="109">
                        <c:v>5726</c:v>
                      </c:pt>
                      <c:pt idx="110">
                        <c:v>5733</c:v>
                      </c:pt>
                      <c:pt idx="111">
                        <c:v>5740</c:v>
                      </c:pt>
                      <c:pt idx="112">
                        <c:v>5746</c:v>
                      </c:pt>
                      <c:pt idx="113">
                        <c:v>5753</c:v>
                      </c:pt>
                      <c:pt idx="114">
                        <c:v>5760</c:v>
                      </c:pt>
                      <c:pt idx="115">
                        <c:v>5766</c:v>
                      </c:pt>
                      <c:pt idx="116">
                        <c:v>5773</c:v>
                      </c:pt>
                      <c:pt idx="117">
                        <c:v>5780</c:v>
                      </c:pt>
                      <c:pt idx="118">
                        <c:v>5786</c:v>
                      </c:pt>
                      <c:pt idx="119">
                        <c:v>5793</c:v>
                      </c:pt>
                      <c:pt idx="120">
                        <c:v>5800</c:v>
                      </c:pt>
                      <c:pt idx="121">
                        <c:v>5806</c:v>
                      </c:pt>
                      <c:pt idx="122">
                        <c:v>5813</c:v>
                      </c:pt>
                      <c:pt idx="123">
                        <c:v>5820</c:v>
                      </c:pt>
                      <c:pt idx="124">
                        <c:v>5826</c:v>
                      </c:pt>
                      <c:pt idx="125">
                        <c:v>5833</c:v>
                      </c:pt>
                      <c:pt idx="126">
                        <c:v>5840</c:v>
                      </c:pt>
                      <c:pt idx="127">
                        <c:v>5846</c:v>
                      </c:pt>
                      <c:pt idx="128">
                        <c:v>5853</c:v>
                      </c:pt>
                      <c:pt idx="129">
                        <c:v>5860</c:v>
                      </c:pt>
                      <c:pt idx="130">
                        <c:v>5866</c:v>
                      </c:pt>
                      <c:pt idx="131">
                        <c:v>5873</c:v>
                      </c:pt>
                      <c:pt idx="132">
                        <c:v>5880</c:v>
                      </c:pt>
                      <c:pt idx="133">
                        <c:v>5886</c:v>
                      </c:pt>
                      <c:pt idx="134">
                        <c:v>5893</c:v>
                      </c:pt>
                      <c:pt idx="135">
                        <c:v>5900</c:v>
                      </c:pt>
                      <c:pt idx="136">
                        <c:v>5906</c:v>
                      </c:pt>
                      <c:pt idx="137">
                        <c:v>5913</c:v>
                      </c:pt>
                      <c:pt idx="138">
                        <c:v>5920</c:v>
                      </c:pt>
                      <c:pt idx="139">
                        <c:v>5926</c:v>
                      </c:pt>
                      <c:pt idx="140">
                        <c:v>5933</c:v>
                      </c:pt>
                      <c:pt idx="141">
                        <c:v>5940</c:v>
                      </c:pt>
                      <c:pt idx="142">
                        <c:v>5946</c:v>
                      </c:pt>
                      <c:pt idx="143">
                        <c:v>5953</c:v>
                      </c:pt>
                      <c:pt idx="144">
                        <c:v>5960</c:v>
                      </c:pt>
                      <c:pt idx="145">
                        <c:v>5966</c:v>
                      </c:pt>
                      <c:pt idx="146">
                        <c:v>5973</c:v>
                      </c:pt>
                      <c:pt idx="147">
                        <c:v>5980</c:v>
                      </c:pt>
                      <c:pt idx="148">
                        <c:v>5986</c:v>
                      </c:pt>
                      <c:pt idx="149">
                        <c:v>5993</c:v>
                      </c:pt>
                      <c:pt idx="150">
                        <c:v>6000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Helium!$C$1:$C$2181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22.805069</c:v>
                      </c:pt>
                      <c:pt idx="1">
                        <c:v>22.805765999999998</c:v>
                      </c:pt>
                      <c:pt idx="2">
                        <c:v>22.807276000000002</c:v>
                      </c:pt>
                      <c:pt idx="3">
                        <c:v>22.80865</c:v>
                      </c:pt>
                      <c:pt idx="4">
                        <c:v>22.809204000000001</c:v>
                      </c:pt>
                      <c:pt idx="5">
                        <c:v>22.81099</c:v>
                      </c:pt>
                      <c:pt idx="6">
                        <c:v>22.811539</c:v>
                      </c:pt>
                      <c:pt idx="7">
                        <c:v>22.813146</c:v>
                      </c:pt>
                      <c:pt idx="8">
                        <c:v>22.813827</c:v>
                      </c:pt>
                      <c:pt idx="9">
                        <c:v>22.815272</c:v>
                      </c:pt>
                      <c:pt idx="10">
                        <c:v>22.816661</c:v>
                      </c:pt>
                      <c:pt idx="11">
                        <c:v>22.817474000000001</c:v>
                      </c:pt>
                      <c:pt idx="12">
                        <c:v>22.818476</c:v>
                      </c:pt>
                      <c:pt idx="13">
                        <c:v>22.819483000000002</c:v>
                      </c:pt>
                      <c:pt idx="14">
                        <c:v>22.820474999999998</c:v>
                      </c:pt>
                      <c:pt idx="15">
                        <c:v>22.822154000000001</c:v>
                      </c:pt>
                      <c:pt idx="16">
                        <c:v>22.82281</c:v>
                      </c:pt>
                      <c:pt idx="17">
                        <c:v>22.823985</c:v>
                      </c:pt>
                      <c:pt idx="18">
                        <c:v>22.825948</c:v>
                      </c:pt>
                      <c:pt idx="19">
                        <c:v>22.827366999999999</c:v>
                      </c:pt>
                      <c:pt idx="20">
                        <c:v>22.828415</c:v>
                      </c:pt>
                      <c:pt idx="21">
                        <c:v>22.828776000000001</c:v>
                      </c:pt>
                      <c:pt idx="22">
                        <c:v>22.829788000000001</c:v>
                      </c:pt>
                      <c:pt idx="23">
                        <c:v>22.831441000000002</c:v>
                      </c:pt>
                      <c:pt idx="24">
                        <c:v>22.832550000000001</c:v>
                      </c:pt>
                      <c:pt idx="25">
                        <c:v>22.833393999999998</c:v>
                      </c:pt>
                      <c:pt idx="26">
                        <c:v>22.835144</c:v>
                      </c:pt>
                      <c:pt idx="27">
                        <c:v>22.836192</c:v>
                      </c:pt>
                      <c:pt idx="28">
                        <c:v>22.837097</c:v>
                      </c:pt>
                      <c:pt idx="29">
                        <c:v>22.838771000000001</c:v>
                      </c:pt>
                      <c:pt idx="30">
                        <c:v>22.840032000000001</c:v>
                      </c:pt>
                      <c:pt idx="31">
                        <c:v>22.840444000000002</c:v>
                      </c:pt>
                      <c:pt idx="32">
                        <c:v>22.841913999999999</c:v>
                      </c:pt>
                      <c:pt idx="33">
                        <c:v>22.842662000000001</c:v>
                      </c:pt>
                      <c:pt idx="34">
                        <c:v>22.843952999999999</c:v>
                      </c:pt>
                      <c:pt idx="35">
                        <c:v>22.845296000000001</c:v>
                      </c:pt>
                      <c:pt idx="36">
                        <c:v>22.846481000000001</c:v>
                      </c:pt>
                      <c:pt idx="37">
                        <c:v>22.84789</c:v>
                      </c:pt>
                      <c:pt idx="38">
                        <c:v>22.848835999999999</c:v>
                      </c:pt>
                      <c:pt idx="39">
                        <c:v>22.849696000000002</c:v>
                      </c:pt>
                      <c:pt idx="40">
                        <c:v>22.851659000000001</c:v>
                      </c:pt>
                      <c:pt idx="41">
                        <c:v>22.852325</c:v>
                      </c:pt>
                      <c:pt idx="42">
                        <c:v>22.854243</c:v>
                      </c:pt>
                      <c:pt idx="43">
                        <c:v>22.855498999999998</c:v>
                      </c:pt>
                      <c:pt idx="44">
                        <c:v>22.856414999999998</c:v>
                      </c:pt>
                      <c:pt idx="45">
                        <c:v>22.858180000000001</c:v>
                      </c:pt>
                      <c:pt idx="46">
                        <c:v>22.859684999999999</c:v>
                      </c:pt>
                      <c:pt idx="47">
                        <c:v>22.860050999999999</c:v>
                      </c:pt>
                      <c:pt idx="48">
                        <c:v>22.861832</c:v>
                      </c:pt>
                      <c:pt idx="49">
                        <c:v>22.862579</c:v>
                      </c:pt>
                      <c:pt idx="50">
                        <c:v>22.864034</c:v>
                      </c:pt>
                      <c:pt idx="51">
                        <c:v>22.864909000000001</c:v>
                      </c:pt>
                      <c:pt idx="52">
                        <c:v>22.86673</c:v>
                      </c:pt>
                      <c:pt idx="53">
                        <c:v>22.868551</c:v>
                      </c:pt>
                      <c:pt idx="54">
                        <c:v>22.869558000000001</c:v>
                      </c:pt>
                      <c:pt idx="55">
                        <c:v>22.869948999999998</c:v>
                      </c:pt>
                      <c:pt idx="56">
                        <c:v>22.872268999999999</c:v>
                      </c:pt>
                      <c:pt idx="57">
                        <c:v>22.872634999999999</c:v>
                      </c:pt>
                      <c:pt idx="58">
                        <c:v>22.874400000000001</c:v>
                      </c:pt>
                      <c:pt idx="59">
                        <c:v>22.875910000000001</c:v>
                      </c:pt>
                      <c:pt idx="60">
                        <c:v>22.876978000000001</c:v>
                      </c:pt>
                      <c:pt idx="61">
                        <c:v>22.879023</c:v>
                      </c:pt>
                      <c:pt idx="62">
                        <c:v>22.879632999999998</c:v>
                      </c:pt>
                      <c:pt idx="63">
                        <c:v>22.880717000000001</c:v>
                      </c:pt>
                      <c:pt idx="64">
                        <c:v>22.882065000000001</c:v>
                      </c:pt>
                      <c:pt idx="65">
                        <c:v>22.883458000000001</c:v>
                      </c:pt>
                      <c:pt idx="66">
                        <c:v>22.885010000000001</c:v>
                      </c:pt>
                      <c:pt idx="67">
                        <c:v>22.885946000000001</c:v>
                      </c:pt>
                      <c:pt idx="68">
                        <c:v>22.887816999999998</c:v>
                      </c:pt>
                      <c:pt idx="69">
                        <c:v>22.888763000000001</c:v>
                      </c:pt>
                      <c:pt idx="70">
                        <c:v>22.890070999999999</c:v>
                      </c:pt>
                      <c:pt idx="71">
                        <c:v>22.890533000000001</c:v>
                      </c:pt>
                      <c:pt idx="72">
                        <c:v>22.892944</c:v>
                      </c:pt>
                      <c:pt idx="73">
                        <c:v>22.893733000000001</c:v>
                      </c:pt>
                      <c:pt idx="74">
                        <c:v>22.895161999999999</c:v>
                      </c:pt>
                      <c:pt idx="75">
                        <c:v>22.896083000000001</c:v>
                      </c:pt>
                      <c:pt idx="76">
                        <c:v>22.897054000000001</c:v>
                      </c:pt>
                      <c:pt idx="77">
                        <c:v>22.898472999999999</c:v>
                      </c:pt>
                      <c:pt idx="78">
                        <c:v>22.899795000000001</c:v>
                      </c:pt>
                      <c:pt idx="79">
                        <c:v>22.901534999999999</c:v>
                      </c:pt>
                      <c:pt idx="80">
                        <c:v>22.902312999999999</c:v>
                      </c:pt>
                      <c:pt idx="81">
                        <c:v>22.904048</c:v>
                      </c:pt>
                      <c:pt idx="82">
                        <c:v>22.905557999999999</c:v>
                      </c:pt>
                      <c:pt idx="83">
                        <c:v>22.906936999999999</c:v>
                      </c:pt>
                      <c:pt idx="84">
                        <c:v>22.907990000000002</c:v>
                      </c:pt>
                      <c:pt idx="85">
                        <c:v>22.909362999999999</c:v>
                      </c:pt>
                      <c:pt idx="86">
                        <c:v>22.910665000000002</c:v>
                      </c:pt>
                      <c:pt idx="87">
                        <c:v>22.911942</c:v>
                      </c:pt>
                      <c:pt idx="88">
                        <c:v>22.912846999999999</c:v>
                      </c:pt>
                      <c:pt idx="89">
                        <c:v>22.9145</c:v>
                      </c:pt>
                      <c:pt idx="90">
                        <c:v>22.916081999999999</c:v>
                      </c:pt>
                      <c:pt idx="91">
                        <c:v>22.917698999999999</c:v>
                      </c:pt>
                      <c:pt idx="92">
                        <c:v>22.918762000000001</c:v>
                      </c:pt>
                      <c:pt idx="93">
                        <c:v>22.919922</c:v>
                      </c:pt>
                      <c:pt idx="94">
                        <c:v>22.921305</c:v>
                      </c:pt>
                      <c:pt idx="95">
                        <c:v>22.922820999999999</c:v>
                      </c:pt>
                      <c:pt idx="96">
                        <c:v>22.923863999999998</c:v>
                      </c:pt>
                      <c:pt idx="97">
                        <c:v>22.924754</c:v>
                      </c:pt>
                      <c:pt idx="98">
                        <c:v>22.925913000000001</c:v>
                      </c:pt>
                      <c:pt idx="99">
                        <c:v>22.927088000000001</c:v>
                      </c:pt>
                      <c:pt idx="100">
                        <c:v>22.929590999999999</c:v>
                      </c:pt>
                      <c:pt idx="101">
                        <c:v>22.930674</c:v>
                      </c:pt>
                      <c:pt idx="102">
                        <c:v>22.931742</c:v>
                      </c:pt>
                      <c:pt idx="103">
                        <c:v>22.933375000000002</c:v>
                      </c:pt>
                      <c:pt idx="104">
                        <c:v>22.933782000000001</c:v>
                      </c:pt>
                      <c:pt idx="105">
                        <c:v>22.935877000000001</c:v>
                      </c:pt>
                      <c:pt idx="106">
                        <c:v>22.936782999999998</c:v>
                      </c:pt>
                      <c:pt idx="107">
                        <c:v>22.938146</c:v>
                      </c:pt>
                      <c:pt idx="108">
                        <c:v>22.938848</c:v>
                      </c:pt>
                      <c:pt idx="109">
                        <c:v>22.940196</c:v>
                      </c:pt>
                      <c:pt idx="110">
                        <c:v>22.941268999999998</c:v>
                      </c:pt>
                      <c:pt idx="111">
                        <c:v>22.941894999999999</c:v>
                      </c:pt>
                      <c:pt idx="112">
                        <c:v>22.943404999999998</c:v>
                      </c:pt>
                      <c:pt idx="113">
                        <c:v>22.945191000000001</c:v>
                      </c:pt>
                      <c:pt idx="114">
                        <c:v>22.946380999999999</c:v>
                      </c:pt>
                      <c:pt idx="115">
                        <c:v>22.946746999999998</c:v>
                      </c:pt>
                      <c:pt idx="116">
                        <c:v>22.948170999999999</c:v>
                      </c:pt>
                      <c:pt idx="117">
                        <c:v>22.949228999999999</c:v>
                      </c:pt>
                      <c:pt idx="118">
                        <c:v>22.950296999999999</c:v>
                      </c:pt>
                      <c:pt idx="119">
                        <c:v>22.951858999999999</c:v>
                      </c:pt>
                      <c:pt idx="120">
                        <c:v>22.953831999999998</c:v>
                      </c:pt>
                      <c:pt idx="121">
                        <c:v>22.955327</c:v>
                      </c:pt>
                      <c:pt idx="122">
                        <c:v>22.957091999999999</c:v>
                      </c:pt>
                      <c:pt idx="123">
                        <c:v>22.957906000000001</c:v>
                      </c:pt>
                      <c:pt idx="124">
                        <c:v>22.957788999999998</c:v>
                      </c:pt>
                      <c:pt idx="125">
                        <c:v>22.959315</c:v>
                      </c:pt>
                      <c:pt idx="126">
                        <c:v>22.960083000000001</c:v>
                      </c:pt>
                      <c:pt idx="127">
                        <c:v>22.961680000000001</c:v>
                      </c:pt>
                      <c:pt idx="128">
                        <c:v>22.962423000000001</c:v>
                      </c:pt>
                      <c:pt idx="129">
                        <c:v>22.963785999999999</c:v>
                      </c:pt>
                      <c:pt idx="130">
                        <c:v>22.965108000000001</c:v>
                      </c:pt>
                      <c:pt idx="131">
                        <c:v>22.965627000000001</c:v>
                      </c:pt>
                      <c:pt idx="132">
                        <c:v>22.967310000000001</c:v>
                      </c:pt>
                      <c:pt idx="133">
                        <c:v>22.968557000000001</c:v>
                      </c:pt>
                      <c:pt idx="134">
                        <c:v>22.970403000000001</c:v>
                      </c:pt>
                      <c:pt idx="135">
                        <c:v>22.970993</c:v>
                      </c:pt>
                      <c:pt idx="136">
                        <c:v>22.971446</c:v>
                      </c:pt>
                      <c:pt idx="137">
                        <c:v>22.973099000000001</c:v>
                      </c:pt>
                      <c:pt idx="138">
                        <c:v>22.974191999999999</c:v>
                      </c:pt>
                      <c:pt idx="139">
                        <c:v>22.975739000000001</c:v>
                      </c:pt>
                      <c:pt idx="140">
                        <c:v>22.977589999999999</c:v>
                      </c:pt>
                      <c:pt idx="141">
                        <c:v>22.978764999999999</c:v>
                      </c:pt>
                      <c:pt idx="142">
                        <c:v>22.979858</c:v>
                      </c:pt>
                      <c:pt idx="143">
                        <c:v>22.980764000000001</c:v>
                      </c:pt>
                      <c:pt idx="144">
                        <c:v>22.981634</c:v>
                      </c:pt>
                      <c:pt idx="145">
                        <c:v>22.983632</c:v>
                      </c:pt>
                      <c:pt idx="146">
                        <c:v>22.984933999999999</c:v>
                      </c:pt>
                      <c:pt idx="147">
                        <c:v>22.986115000000002</c:v>
                      </c:pt>
                      <c:pt idx="148">
                        <c:v>22.986948999999999</c:v>
                      </c:pt>
                      <c:pt idx="149">
                        <c:v>22.988703000000001</c:v>
                      </c:pt>
                      <c:pt idx="150">
                        <c:v>22.989329000000001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C7-4C0A-A297-0B6FBC996A41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after Excersize</a:t>
            </a:r>
            <a:r>
              <a:rPr lang="en-US" baseline="0"/>
              <a:t>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'Excersize 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'Excersize Exhaled Air'!$B$1:$B$2181</c:f>
              <c:numCache>
                <c:formatCode>General</c:formatCode>
                <c:ptCount val="2181"/>
                <c:pt idx="0">
                  <c:v>5.4128800000000004</c:v>
                </c:pt>
                <c:pt idx="1">
                  <c:v>5.5246300000000002</c:v>
                </c:pt>
                <c:pt idx="2">
                  <c:v>5.6401199999999996</c:v>
                </c:pt>
                <c:pt idx="3">
                  <c:v>5.7630499999999998</c:v>
                </c:pt>
                <c:pt idx="4">
                  <c:v>5.8915749999999996</c:v>
                </c:pt>
                <c:pt idx="5">
                  <c:v>6.0294100000000004</c:v>
                </c:pt>
                <c:pt idx="6">
                  <c:v>6.1672450000000003</c:v>
                </c:pt>
                <c:pt idx="7">
                  <c:v>6.3125349999999996</c:v>
                </c:pt>
                <c:pt idx="8">
                  <c:v>6.4689949999999996</c:v>
                </c:pt>
                <c:pt idx="9">
                  <c:v>6.6291849999999997</c:v>
                </c:pt>
                <c:pt idx="10">
                  <c:v>6.7949599999999997</c:v>
                </c:pt>
                <c:pt idx="11">
                  <c:v>6.9700499999999996</c:v>
                </c:pt>
                <c:pt idx="12">
                  <c:v>7.1563100000000004</c:v>
                </c:pt>
                <c:pt idx="13">
                  <c:v>7.3574799999999998</c:v>
                </c:pt>
                <c:pt idx="14">
                  <c:v>7.5586399999999996</c:v>
                </c:pt>
                <c:pt idx="15">
                  <c:v>7.7803250000000004</c:v>
                </c:pt>
                <c:pt idx="16">
                  <c:v>8.0057050000000007</c:v>
                </c:pt>
                <c:pt idx="17">
                  <c:v>8.2515800000000006</c:v>
                </c:pt>
                <c:pt idx="18">
                  <c:v>8.5086200000000005</c:v>
                </c:pt>
                <c:pt idx="19">
                  <c:v>8.7861550000000008</c:v>
                </c:pt>
                <c:pt idx="20">
                  <c:v>9.0804550000000006</c:v>
                </c:pt>
                <c:pt idx="21">
                  <c:v>9.3840649999999997</c:v>
                </c:pt>
                <c:pt idx="22">
                  <c:v>9.7212049999999994</c:v>
                </c:pt>
                <c:pt idx="23">
                  <c:v>10.075100000000001</c:v>
                </c:pt>
                <c:pt idx="24">
                  <c:v>10.456899999999999</c:v>
                </c:pt>
                <c:pt idx="25">
                  <c:v>10.864850000000001</c:v>
                </c:pt>
                <c:pt idx="26">
                  <c:v>11.31005</c:v>
                </c:pt>
                <c:pt idx="27">
                  <c:v>11.7906</c:v>
                </c:pt>
                <c:pt idx="28">
                  <c:v>12.308400000000001</c:v>
                </c:pt>
                <c:pt idx="29">
                  <c:v>12.870950000000001</c:v>
                </c:pt>
                <c:pt idx="30">
                  <c:v>13.487450000000001</c:v>
                </c:pt>
                <c:pt idx="31">
                  <c:v>14.154299999999999</c:v>
                </c:pt>
                <c:pt idx="32">
                  <c:v>14.89565</c:v>
                </c:pt>
                <c:pt idx="33">
                  <c:v>15.7059</c:v>
                </c:pt>
                <c:pt idx="34">
                  <c:v>16.6112</c:v>
                </c:pt>
                <c:pt idx="35">
                  <c:v>17.618849999999998</c:v>
                </c:pt>
                <c:pt idx="36">
                  <c:v>18.738350000000001</c:v>
                </c:pt>
                <c:pt idx="37">
                  <c:v>19.997499999999999</c:v>
                </c:pt>
                <c:pt idx="38">
                  <c:v>21.424299999999999</c:v>
                </c:pt>
                <c:pt idx="39">
                  <c:v>23.044750000000001</c:v>
                </c:pt>
                <c:pt idx="40">
                  <c:v>24.8888</c:v>
                </c:pt>
                <c:pt idx="41">
                  <c:v>27.002849999999999</c:v>
                </c:pt>
                <c:pt idx="42">
                  <c:v>29.4299</c:v>
                </c:pt>
                <c:pt idx="43">
                  <c:v>32.214649999999999</c:v>
                </c:pt>
                <c:pt idx="44">
                  <c:v>35.401699999999998</c:v>
                </c:pt>
                <c:pt idx="45">
                  <c:v>39.003999999999998</c:v>
                </c:pt>
                <c:pt idx="46">
                  <c:v>42.939799999999998</c:v>
                </c:pt>
                <c:pt idx="47">
                  <c:v>47.020850000000003</c:v>
                </c:pt>
                <c:pt idx="48">
                  <c:v>50.820599999999999</c:v>
                </c:pt>
                <c:pt idx="49">
                  <c:v>53.689100000000003</c:v>
                </c:pt>
                <c:pt idx="50">
                  <c:v>54.9557</c:v>
                </c:pt>
                <c:pt idx="51">
                  <c:v>54.253500000000003</c:v>
                </c:pt>
                <c:pt idx="52">
                  <c:v>51.798549999999999</c:v>
                </c:pt>
                <c:pt idx="53">
                  <c:v>48.229700000000001</c:v>
                </c:pt>
                <c:pt idx="54">
                  <c:v>44.23245</c:v>
                </c:pt>
                <c:pt idx="55">
                  <c:v>40.292949999999998</c:v>
                </c:pt>
                <c:pt idx="56">
                  <c:v>36.645899999999997</c:v>
                </c:pt>
                <c:pt idx="57">
                  <c:v>33.388150000000003</c:v>
                </c:pt>
                <c:pt idx="58">
                  <c:v>30.527149999999999</c:v>
                </c:pt>
                <c:pt idx="59">
                  <c:v>28.036650000000002</c:v>
                </c:pt>
                <c:pt idx="60">
                  <c:v>25.872299999999999</c:v>
                </c:pt>
                <c:pt idx="61">
                  <c:v>23.974250000000001</c:v>
                </c:pt>
                <c:pt idx="62">
                  <c:v>22.318300000000001</c:v>
                </c:pt>
                <c:pt idx="63">
                  <c:v>20.859850000000002</c:v>
                </c:pt>
                <c:pt idx="64">
                  <c:v>19.5672</c:v>
                </c:pt>
                <c:pt idx="65">
                  <c:v>18.421700000000001</c:v>
                </c:pt>
                <c:pt idx="66">
                  <c:v>17.391649999999998</c:v>
                </c:pt>
                <c:pt idx="67">
                  <c:v>16.471499999999999</c:v>
                </c:pt>
                <c:pt idx="68">
                  <c:v>15.6426</c:v>
                </c:pt>
                <c:pt idx="69">
                  <c:v>14.88815</c:v>
                </c:pt>
                <c:pt idx="70">
                  <c:v>14.204599999999999</c:v>
                </c:pt>
                <c:pt idx="71">
                  <c:v>13.5787</c:v>
                </c:pt>
                <c:pt idx="72">
                  <c:v>13.001300000000001</c:v>
                </c:pt>
                <c:pt idx="73">
                  <c:v>12.472300000000001</c:v>
                </c:pt>
                <c:pt idx="74">
                  <c:v>11.98615</c:v>
                </c:pt>
                <c:pt idx="75">
                  <c:v>11.5373</c:v>
                </c:pt>
                <c:pt idx="76">
                  <c:v>11.12</c:v>
                </c:pt>
                <c:pt idx="77">
                  <c:v>10.7326</c:v>
                </c:pt>
                <c:pt idx="78">
                  <c:v>10.373150000000001</c:v>
                </c:pt>
                <c:pt idx="79">
                  <c:v>10.0397</c:v>
                </c:pt>
                <c:pt idx="80">
                  <c:v>9.7193400000000008</c:v>
                </c:pt>
                <c:pt idx="81">
                  <c:v>9.4213199999999997</c:v>
                </c:pt>
                <c:pt idx="82">
                  <c:v>9.145645</c:v>
                </c:pt>
                <c:pt idx="83">
                  <c:v>8.8830150000000003</c:v>
                </c:pt>
                <c:pt idx="84">
                  <c:v>8.6334199999999992</c:v>
                </c:pt>
                <c:pt idx="85">
                  <c:v>8.3968600000000002</c:v>
                </c:pt>
                <c:pt idx="86">
                  <c:v>8.1845199999999991</c:v>
                </c:pt>
                <c:pt idx="87">
                  <c:v>7.9703150000000003</c:v>
                </c:pt>
                <c:pt idx="88">
                  <c:v>7.7747400000000004</c:v>
                </c:pt>
                <c:pt idx="89">
                  <c:v>7.5809899999999999</c:v>
                </c:pt>
                <c:pt idx="90">
                  <c:v>7.404045</c:v>
                </c:pt>
                <c:pt idx="91">
                  <c:v>7.23454</c:v>
                </c:pt>
                <c:pt idx="92">
                  <c:v>7.0706300000000004</c:v>
                </c:pt>
                <c:pt idx="93">
                  <c:v>6.9160300000000001</c:v>
                </c:pt>
                <c:pt idx="94">
                  <c:v>6.765155</c:v>
                </c:pt>
                <c:pt idx="95">
                  <c:v>6.6198699999999997</c:v>
                </c:pt>
                <c:pt idx="96">
                  <c:v>6.4894800000000004</c:v>
                </c:pt>
                <c:pt idx="97">
                  <c:v>6.3609600000000004</c:v>
                </c:pt>
                <c:pt idx="98">
                  <c:v>6.2324400000000004</c:v>
                </c:pt>
                <c:pt idx="99">
                  <c:v>6.1188200000000004</c:v>
                </c:pt>
                <c:pt idx="100">
                  <c:v>6.0014700000000003</c:v>
                </c:pt>
                <c:pt idx="101">
                  <c:v>5.8859899999999996</c:v>
                </c:pt>
                <c:pt idx="102">
                  <c:v>5.7798150000000001</c:v>
                </c:pt>
                <c:pt idx="103">
                  <c:v>5.6810999999999998</c:v>
                </c:pt>
                <c:pt idx="104">
                  <c:v>5.5805100000000003</c:v>
                </c:pt>
                <c:pt idx="105">
                  <c:v>5.4873799999999999</c:v>
                </c:pt>
                <c:pt idx="106">
                  <c:v>5.3942500000000004</c:v>
                </c:pt>
                <c:pt idx="107">
                  <c:v>5.3048450000000003</c:v>
                </c:pt>
                <c:pt idx="108">
                  <c:v>5.2228899999999996</c:v>
                </c:pt>
                <c:pt idx="109">
                  <c:v>5.14093</c:v>
                </c:pt>
                <c:pt idx="110">
                  <c:v>5.0571099999999998</c:v>
                </c:pt>
                <c:pt idx="111">
                  <c:v>4.98447</c:v>
                </c:pt>
                <c:pt idx="112">
                  <c:v>4.9118250000000003</c:v>
                </c:pt>
                <c:pt idx="113">
                  <c:v>4.8354600000000003</c:v>
                </c:pt>
                <c:pt idx="114">
                  <c:v>4.76654</c:v>
                </c:pt>
                <c:pt idx="115">
                  <c:v>4.7013499999999997</c:v>
                </c:pt>
                <c:pt idx="116">
                  <c:v>4.63056</c:v>
                </c:pt>
                <c:pt idx="117">
                  <c:v>4.5653750000000004</c:v>
                </c:pt>
                <c:pt idx="118">
                  <c:v>4.5001800000000003</c:v>
                </c:pt>
                <c:pt idx="119">
                  <c:v>4.4443000000000001</c:v>
                </c:pt>
                <c:pt idx="120">
                  <c:v>4.3846999999999996</c:v>
                </c:pt>
                <c:pt idx="121">
                  <c:v>4.3288200000000003</c:v>
                </c:pt>
                <c:pt idx="122">
                  <c:v>4.2729400000000002</c:v>
                </c:pt>
                <c:pt idx="123">
                  <c:v>4.222645</c:v>
                </c:pt>
                <c:pt idx="124">
                  <c:v>4.1686300000000003</c:v>
                </c:pt>
                <c:pt idx="125">
                  <c:v>4.1164699999999996</c:v>
                </c:pt>
                <c:pt idx="126">
                  <c:v>4.0661849999999999</c:v>
                </c:pt>
                <c:pt idx="127">
                  <c:v>4.0196199999999997</c:v>
                </c:pt>
                <c:pt idx="128">
                  <c:v>3.9655999999999998</c:v>
                </c:pt>
                <c:pt idx="129">
                  <c:v>3.9246249999999998</c:v>
                </c:pt>
                <c:pt idx="130">
                  <c:v>3.8761950000000001</c:v>
                </c:pt>
                <c:pt idx="131">
                  <c:v>3.8314900000000001</c:v>
                </c:pt>
                <c:pt idx="132">
                  <c:v>3.79236</c:v>
                </c:pt>
                <c:pt idx="133">
                  <c:v>3.74952</c:v>
                </c:pt>
                <c:pt idx="134">
                  <c:v>3.70668</c:v>
                </c:pt>
                <c:pt idx="135">
                  <c:v>3.6694300000000002</c:v>
                </c:pt>
                <c:pt idx="136">
                  <c:v>3.6321699999999999</c:v>
                </c:pt>
                <c:pt idx="137">
                  <c:v>3.5911900000000001</c:v>
                </c:pt>
                <c:pt idx="138">
                  <c:v>3.5502199999999999</c:v>
                </c:pt>
                <c:pt idx="139">
                  <c:v>3.5185499999999998</c:v>
                </c:pt>
                <c:pt idx="140">
                  <c:v>3.4831599999999998</c:v>
                </c:pt>
                <c:pt idx="141">
                  <c:v>3.4477699999999998</c:v>
                </c:pt>
                <c:pt idx="142">
                  <c:v>3.4161100000000002</c:v>
                </c:pt>
                <c:pt idx="143">
                  <c:v>3.3825799999999999</c:v>
                </c:pt>
                <c:pt idx="144">
                  <c:v>3.3509150000000001</c:v>
                </c:pt>
                <c:pt idx="145">
                  <c:v>3.3173849999999998</c:v>
                </c:pt>
                <c:pt idx="146">
                  <c:v>3.28572</c:v>
                </c:pt>
                <c:pt idx="147">
                  <c:v>3.2559200000000001</c:v>
                </c:pt>
                <c:pt idx="148">
                  <c:v>3.2279800000000001</c:v>
                </c:pt>
                <c:pt idx="149">
                  <c:v>3.20004</c:v>
                </c:pt>
                <c:pt idx="150">
                  <c:v>3.1702400000000002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4-414B-956C-40AC5880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Helium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'Helium (2)'!$A$1:$A$2181</c:f>
              <c:numCache>
                <c:formatCode>General</c:formatCode>
                <c:ptCount val="2181"/>
                <c:pt idx="0">
                  <c:v>4000</c:v>
                </c:pt>
                <c:pt idx="1">
                  <c:v>4020</c:v>
                </c:pt>
                <c:pt idx="2">
                  <c:v>4040</c:v>
                </c:pt>
                <c:pt idx="3">
                  <c:v>4060</c:v>
                </c:pt>
                <c:pt idx="4">
                  <c:v>4080</c:v>
                </c:pt>
                <c:pt idx="5">
                  <c:v>4100</c:v>
                </c:pt>
                <c:pt idx="6">
                  <c:v>4120</c:v>
                </c:pt>
                <c:pt idx="7">
                  <c:v>4140</c:v>
                </c:pt>
                <c:pt idx="8">
                  <c:v>4160</c:v>
                </c:pt>
                <c:pt idx="9">
                  <c:v>4180</c:v>
                </c:pt>
                <c:pt idx="10">
                  <c:v>4200</c:v>
                </c:pt>
                <c:pt idx="11">
                  <c:v>4220</c:v>
                </c:pt>
                <c:pt idx="12">
                  <c:v>4240</c:v>
                </c:pt>
                <c:pt idx="13">
                  <c:v>4260</c:v>
                </c:pt>
                <c:pt idx="14">
                  <c:v>4280</c:v>
                </c:pt>
                <c:pt idx="15">
                  <c:v>4300</c:v>
                </c:pt>
                <c:pt idx="16">
                  <c:v>4320</c:v>
                </c:pt>
                <c:pt idx="17">
                  <c:v>4340</c:v>
                </c:pt>
                <c:pt idx="18">
                  <c:v>4360</c:v>
                </c:pt>
                <c:pt idx="19">
                  <c:v>4380</c:v>
                </c:pt>
                <c:pt idx="20">
                  <c:v>4400</c:v>
                </c:pt>
                <c:pt idx="21">
                  <c:v>4420</c:v>
                </c:pt>
                <c:pt idx="22">
                  <c:v>4440</c:v>
                </c:pt>
                <c:pt idx="23">
                  <c:v>4460</c:v>
                </c:pt>
                <c:pt idx="24">
                  <c:v>4480</c:v>
                </c:pt>
                <c:pt idx="25">
                  <c:v>4500</c:v>
                </c:pt>
                <c:pt idx="26">
                  <c:v>4520</c:v>
                </c:pt>
                <c:pt idx="27">
                  <c:v>4540</c:v>
                </c:pt>
                <c:pt idx="28">
                  <c:v>4560</c:v>
                </c:pt>
                <c:pt idx="29">
                  <c:v>4580</c:v>
                </c:pt>
                <c:pt idx="30">
                  <c:v>4600</c:v>
                </c:pt>
                <c:pt idx="31">
                  <c:v>4620</c:v>
                </c:pt>
                <c:pt idx="32">
                  <c:v>4640</c:v>
                </c:pt>
                <c:pt idx="33">
                  <c:v>4660</c:v>
                </c:pt>
                <c:pt idx="34">
                  <c:v>4680</c:v>
                </c:pt>
                <c:pt idx="35">
                  <c:v>4700</c:v>
                </c:pt>
                <c:pt idx="36">
                  <c:v>4720</c:v>
                </c:pt>
                <c:pt idx="37">
                  <c:v>4740</c:v>
                </c:pt>
                <c:pt idx="38">
                  <c:v>4760</c:v>
                </c:pt>
                <c:pt idx="39">
                  <c:v>4780</c:v>
                </c:pt>
                <c:pt idx="40">
                  <c:v>4800</c:v>
                </c:pt>
                <c:pt idx="41">
                  <c:v>4820</c:v>
                </c:pt>
                <c:pt idx="42">
                  <c:v>4840</c:v>
                </c:pt>
                <c:pt idx="43">
                  <c:v>4860</c:v>
                </c:pt>
                <c:pt idx="44">
                  <c:v>4880</c:v>
                </c:pt>
                <c:pt idx="45">
                  <c:v>4900</c:v>
                </c:pt>
                <c:pt idx="46">
                  <c:v>4920</c:v>
                </c:pt>
                <c:pt idx="47">
                  <c:v>4940</c:v>
                </c:pt>
                <c:pt idx="48">
                  <c:v>4960</c:v>
                </c:pt>
                <c:pt idx="49">
                  <c:v>4980</c:v>
                </c:pt>
                <c:pt idx="50">
                  <c:v>5000</c:v>
                </c:pt>
                <c:pt idx="51">
                  <c:v>5020</c:v>
                </c:pt>
                <c:pt idx="52">
                  <c:v>5040</c:v>
                </c:pt>
                <c:pt idx="53">
                  <c:v>5060</c:v>
                </c:pt>
                <c:pt idx="54">
                  <c:v>5080</c:v>
                </c:pt>
                <c:pt idx="55">
                  <c:v>5100</c:v>
                </c:pt>
                <c:pt idx="56">
                  <c:v>5120</c:v>
                </c:pt>
                <c:pt idx="57">
                  <c:v>5140</c:v>
                </c:pt>
                <c:pt idx="58">
                  <c:v>5160</c:v>
                </c:pt>
                <c:pt idx="59">
                  <c:v>5180</c:v>
                </c:pt>
                <c:pt idx="60">
                  <c:v>5200</c:v>
                </c:pt>
                <c:pt idx="61">
                  <c:v>5220</c:v>
                </c:pt>
                <c:pt idx="62">
                  <c:v>5240</c:v>
                </c:pt>
                <c:pt idx="63">
                  <c:v>5260</c:v>
                </c:pt>
                <c:pt idx="64">
                  <c:v>5280</c:v>
                </c:pt>
                <c:pt idx="65">
                  <c:v>5300</c:v>
                </c:pt>
                <c:pt idx="66">
                  <c:v>5320</c:v>
                </c:pt>
                <c:pt idx="67">
                  <c:v>5340</c:v>
                </c:pt>
                <c:pt idx="68">
                  <c:v>5360</c:v>
                </c:pt>
                <c:pt idx="69">
                  <c:v>5380</c:v>
                </c:pt>
                <c:pt idx="70">
                  <c:v>5400</c:v>
                </c:pt>
                <c:pt idx="71">
                  <c:v>5420</c:v>
                </c:pt>
                <c:pt idx="72">
                  <c:v>5440</c:v>
                </c:pt>
                <c:pt idx="73">
                  <c:v>5460</c:v>
                </c:pt>
                <c:pt idx="74">
                  <c:v>5480</c:v>
                </c:pt>
                <c:pt idx="75">
                  <c:v>5500</c:v>
                </c:pt>
                <c:pt idx="76">
                  <c:v>5520</c:v>
                </c:pt>
                <c:pt idx="77">
                  <c:v>5540</c:v>
                </c:pt>
                <c:pt idx="78">
                  <c:v>5560</c:v>
                </c:pt>
                <c:pt idx="79">
                  <c:v>5580</c:v>
                </c:pt>
                <c:pt idx="80">
                  <c:v>5600</c:v>
                </c:pt>
                <c:pt idx="81">
                  <c:v>5620</c:v>
                </c:pt>
                <c:pt idx="82">
                  <c:v>5640</c:v>
                </c:pt>
                <c:pt idx="83">
                  <c:v>5660</c:v>
                </c:pt>
                <c:pt idx="84">
                  <c:v>5680</c:v>
                </c:pt>
                <c:pt idx="85">
                  <c:v>5700</c:v>
                </c:pt>
                <c:pt idx="86">
                  <c:v>5720</c:v>
                </c:pt>
                <c:pt idx="87">
                  <c:v>5740</c:v>
                </c:pt>
                <c:pt idx="88">
                  <c:v>5760</c:v>
                </c:pt>
                <c:pt idx="89">
                  <c:v>5780</c:v>
                </c:pt>
                <c:pt idx="90">
                  <c:v>5800</c:v>
                </c:pt>
                <c:pt idx="91">
                  <c:v>5820</c:v>
                </c:pt>
                <c:pt idx="92">
                  <c:v>5840</c:v>
                </c:pt>
                <c:pt idx="93">
                  <c:v>5860</c:v>
                </c:pt>
                <c:pt idx="94">
                  <c:v>5880</c:v>
                </c:pt>
                <c:pt idx="95">
                  <c:v>5900</c:v>
                </c:pt>
                <c:pt idx="96">
                  <c:v>5920</c:v>
                </c:pt>
                <c:pt idx="97">
                  <c:v>5940</c:v>
                </c:pt>
                <c:pt idx="98">
                  <c:v>5960</c:v>
                </c:pt>
                <c:pt idx="99">
                  <c:v>5980</c:v>
                </c:pt>
                <c:pt idx="100">
                  <c:v>6000</c:v>
                </c:pt>
                <c:pt idx="101">
                  <c:v>6020</c:v>
                </c:pt>
                <c:pt idx="102">
                  <c:v>6040</c:v>
                </c:pt>
                <c:pt idx="103">
                  <c:v>6060</c:v>
                </c:pt>
                <c:pt idx="104">
                  <c:v>6080</c:v>
                </c:pt>
                <c:pt idx="105">
                  <c:v>6100</c:v>
                </c:pt>
                <c:pt idx="106">
                  <c:v>6120</c:v>
                </c:pt>
                <c:pt idx="107">
                  <c:v>6140</c:v>
                </c:pt>
                <c:pt idx="108">
                  <c:v>6160</c:v>
                </c:pt>
                <c:pt idx="109">
                  <c:v>6180</c:v>
                </c:pt>
                <c:pt idx="110">
                  <c:v>6200</c:v>
                </c:pt>
                <c:pt idx="111">
                  <c:v>6220</c:v>
                </c:pt>
                <c:pt idx="112">
                  <c:v>6240</c:v>
                </c:pt>
                <c:pt idx="113">
                  <c:v>6260</c:v>
                </c:pt>
                <c:pt idx="114">
                  <c:v>6280</c:v>
                </c:pt>
                <c:pt idx="115">
                  <c:v>6300</c:v>
                </c:pt>
                <c:pt idx="116">
                  <c:v>6320</c:v>
                </c:pt>
                <c:pt idx="117">
                  <c:v>6340</c:v>
                </c:pt>
                <c:pt idx="118">
                  <c:v>6360</c:v>
                </c:pt>
                <c:pt idx="119">
                  <c:v>6380</c:v>
                </c:pt>
                <c:pt idx="120">
                  <c:v>6400</c:v>
                </c:pt>
                <c:pt idx="121">
                  <c:v>6420</c:v>
                </c:pt>
                <c:pt idx="122">
                  <c:v>6440</c:v>
                </c:pt>
                <c:pt idx="123">
                  <c:v>6460</c:v>
                </c:pt>
                <c:pt idx="124">
                  <c:v>6480</c:v>
                </c:pt>
                <c:pt idx="125">
                  <c:v>6500</c:v>
                </c:pt>
                <c:pt idx="126">
                  <c:v>6520</c:v>
                </c:pt>
                <c:pt idx="127">
                  <c:v>6540</c:v>
                </c:pt>
                <c:pt idx="128">
                  <c:v>6560</c:v>
                </c:pt>
                <c:pt idx="129">
                  <c:v>6580</c:v>
                </c:pt>
                <c:pt idx="130">
                  <c:v>6600</c:v>
                </c:pt>
                <c:pt idx="131">
                  <c:v>6620</c:v>
                </c:pt>
                <c:pt idx="132">
                  <c:v>6640</c:v>
                </c:pt>
                <c:pt idx="133">
                  <c:v>6660</c:v>
                </c:pt>
                <c:pt idx="134">
                  <c:v>6680</c:v>
                </c:pt>
                <c:pt idx="135">
                  <c:v>6700</c:v>
                </c:pt>
                <c:pt idx="136">
                  <c:v>6720</c:v>
                </c:pt>
                <c:pt idx="137">
                  <c:v>6740</c:v>
                </c:pt>
                <c:pt idx="138">
                  <c:v>6760</c:v>
                </c:pt>
                <c:pt idx="139">
                  <c:v>6780</c:v>
                </c:pt>
                <c:pt idx="140">
                  <c:v>6800</c:v>
                </c:pt>
                <c:pt idx="141">
                  <c:v>6820</c:v>
                </c:pt>
                <c:pt idx="142">
                  <c:v>6840</c:v>
                </c:pt>
                <c:pt idx="143">
                  <c:v>6860</c:v>
                </c:pt>
                <c:pt idx="144">
                  <c:v>6880</c:v>
                </c:pt>
                <c:pt idx="145">
                  <c:v>6900</c:v>
                </c:pt>
                <c:pt idx="146">
                  <c:v>6920</c:v>
                </c:pt>
                <c:pt idx="147">
                  <c:v>6940</c:v>
                </c:pt>
                <c:pt idx="148">
                  <c:v>6960</c:v>
                </c:pt>
                <c:pt idx="149">
                  <c:v>6980</c:v>
                </c:pt>
                <c:pt idx="150">
                  <c:v>7000</c:v>
                </c:pt>
              </c:numCache>
            </c:numRef>
          </c:xVal>
          <c:yVal>
            <c:numRef>
              <c:f>'Helium (2)'!$B$1:$B$2181</c:f>
              <c:numCache>
                <c:formatCode>General</c:formatCode>
                <c:ptCount val="2181"/>
                <c:pt idx="0">
                  <c:v>6.1468000000000002E-2</c:v>
                </c:pt>
                <c:pt idx="1">
                  <c:v>6.3329999999999997E-2</c:v>
                </c:pt>
                <c:pt idx="2">
                  <c:v>6.3329999999999997E-2</c:v>
                </c:pt>
                <c:pt idx="3">
                  <c:v>6.3329999999999997E-2</c:v>
                </c:pt>
                <c:pt idx="4">
                  <c:v>6.3329999999999997E-2</c:v>
                </c:pt>
                <c:pt idx="5">
                  <c:v>6.3329999999999997E-2</c:v>
                </c:pt>
                <c:pt idx="6">
                  <c:v>6.3329999999999997E-2</c:v>
                </c:pt>
                <c:pt idx="7">
                  <c:v>6.5193000000000001E-2</c:v>
                </c:pt>
                <c:pt idx="8">
                  <c:v>6.7056000000000004E-2</c:v>
                </c:pt>
                <c:pt idx="9">
                  <c:v>6.3329999999999997E-2</c:v>
                </c:pt>
                <c:pt idx="10">
                  <c:v>6.7056000000000004E-2</c:v>
                </c:pt>
                <c:pt idx="11">
                  <c:v>6.8917999999999993E-2</c:v>
                </c:pt>
                <c:pt idx="12">
                  <c:v>7.0780999999999997E-2</c:v>
                </c:pt>
                <c:pt idx="13">
                  <c:v>6.7056000000000004E-2</c:v>
                </c:pt>
                <c:pt idx="14">
                  <c:v>7.0780999999999997E-2</c:v>
                </c:pt>
                <c:pt idx="15">
                  <c:v>6.8917999999999993E-2</c:v>
                </c:pt>
                <c:pt idx="16">
                  <c:v>7.0780999999999997E-2</c:v>
                </c:pt>
                <c:pt idx="17">
                  <c:v>7.4506000000000003E-2</c:v>
                </c:pt>
                <c:pt idx="18">
                  <c:v>7.2644E-2</c:v>
                </c:pt>
                <c:pt idx="19">
                  <c:v>7.6369000000000006E-2</c:v>
                </c:pt>
                <c:pt idx="20">
                  <c:v>8.0093999999999999E-2</c:v>
                </c:pt>
                <c:pt idx="21">
                  <c:v>7.8231999999999996E-2</c:v>
                </c:pt>
                <c:pt idx="22">
                  <c:v>8.0093999999999999E-2</c:v>
                </c:pt>
                <c:pt idx="23">
                  <c:v>8.5681999999999994E-2</c:v>
                </c:pt>
                <c:pt idx="24">
                  <c:v>8.5681999999999994E-2</c:v>
                </c:pt>
                <c:pt idx="25">
                  <c:v>8.7544999999999998E-2</c:v>
                </c:pt>
                <c:pt idx="26">
                  <c:v>8.9407E-2</c:v>
                </c:pt>
                <c:pt idx="27">
                  <c:v>8.9407E-2</c:v>
                </c:pt>
                <c:pt idx="28">
                  <c:v>9.1270000000000004E-2</c:v>
                </c:pt>
                <c:pt idx="29">
                  <c:v>9.3132999999999994E-2</c:v>
                </c:pt>
                <c:pt idx="30">
                  <c:v>9.4994999999999996E-2</c:v>
                </c:pt>
                <c:pt idx="31">
                  <c:v>9.6858E-2</c:v>
                </c:pt>
                <c:pt idx="32">
                  <c:v>0.10058300000000001</c:v>
                </c:pt>
                <c:pt idx="33">
                  <c:v>0.102446</c:v>
                </c:pt>
                <c:pt idx="34">
                  <c:v>0.10803400000000001</c:v>
                </c:pt>
                <c:pt idx="35">
                  <c:v>0.111759</c:v>
                </c:pt>
                <c:pt idx="36">
                  <c:v>0.115484</c:v>
                </c:pt>
                <c:pt idx="37">
                  <c:v>0.113622</c:v>
                </c:pt>
                <c:pt idx="38">
                  <c:v>0.115484</c:v>
                </c:pt>
                <c:pt idx="39">
                  <c:v>0.119209</c:v>
                </c:pt>
                <c:pt idx="40">
                  <c:v>0.121072</c:v>
                </c:pt>
                <c:pt idx="41">
                  <c:v>0.126661</c:v>
                </c:pt>
                <c:pt idx="42">
                  <c:v>0.128523</c:v>
                </c:pt>
                <c:pt idx="43">
                  <c:v>0.132248</c:v>
                </c:pt>
                <c:pt idx="44">
                  <c:v>0.13783699999999999</c:v>
                </c:pt>
                <c:pt idx="45">
                  <c:v>0.14156199999999999</c:v>
                </c:pt>
                <c:pt idx="46">
                  <c:v>0.14715</c:v>
                </c:pt>
                <c:pt idx="47">
                  <c:v>0.15273800000000001</c:v>
                </c:pt>
                <c:pt idx="48">
                  <c:v>0.15646299999999999</c:v>
                </c:pt>
                <c:pt idx="49">
                  <c:v>0.15832599999999999</c:v>
                </c:pt>
                <c:pt idx="50">
                  <c:v>0.17136399999999999</c:v>
                </c:pt>
                <c:pt idx="51">
                  <c:v>0.180677</c:v>
                </c:pt>
                <c:pt idx="52">
                  <c:v>0.18812799999999999</c:v>
                </c:pt>
                <c:pt idx="53">
                  <c:v>0.19930400000000001</c:v>
                </c:pt>
                <c:pt idx="54">
                  <c:v>0.21979299999999999</c:v>
                </c:pt>
                <c:pt idx="55">
                  <c:v>0.21606800000000001</c:v>
                </c:pt>
                <c:pt idx="56">
                  <c:v>0.21979299999999999</c:v>
                </c:pt>
                <c:pt idx="57">
                  <c:v>0.225381</c:v>
                </c:pt>
                <c:pt idx="58">
                  <c:v>0.23841999999999999</c:v>
                </c:pt>
                <c:pt idx="59">
                  <c:v>0.24959600000000001</c:v>
                </c:pt>
                <c:pt idx="60">
                  <c:v>0.255185</c:v>
                </c:pt>
                <c:pt idx="61">
                  <c:v>0.27194800000000002</c:v>
                </c:pt>
                <c:pt idx="62">
                  <c:v>0.28312399999999999</c:v>
                </c:pt>
                <c:pt idx="63">
                  <c:v>0.30175000000000002</c:v>
                </c:pt>
                <c:pt idx="64">
                  <c:v>0.31851400000000002</c:v>
                </c:pt>
                <c:pt idx="65">
                  <c:v>0.34645399999999998</c:v>
                </c:pt>
                <c:pt idx="66">
                  <c:v>0.36321700000000001</c:v>
                </c:pt>
                <c:pt idx="67">
                  <c:v>0.39488299999999998</c:v>
                </c:pt>
                <c:pt idx="68">
                  <c:v>0.42282199999999998</c:v>
                </c:pt>
                <c:pt idx="69">
                  <c:v>0.45821299999999998</c:v>
                </c:pt>
                <c:pt idx="70">
                  <c:v>0.50478000000000001</c:v>
                </c:pt>
                <c:pt idx="71">
                  <c:v>0.55320999999999998</c:v>
                </c:pt>
                <c:pt idx="72">
                  <c:v>0.61095100000000002</c:v>
                </c:pt>
                <c:pt idx="73">
                  <c:v>0.68918199999999996</c:v>
                </c:pt>
                <c:pt idx="74">
                  <c:v>0.78790199999999999</c:v>
                </c:pt>
                <c:pt idx="75">
                  <c:v>0.91642500000000005</c:v>
                </c:pt>
                <c:pt idx="76">
                  <c:v>1.0803400000000001</c:v>
                </c:pt>
                <c:pt idx="77">
                  <c:v>1.3224899999999999</c:v>
                </c:pt>
                <c:pt idx="78">
                  <c:v>1.6614899999999999</c:v>
                </c:pt>
                <c:pt idx="79">
                  <c:v>2.18303</c:v>
                </c:pt>
                <c:pt idx="80">
                  <c:v>2.8815249999999999</c:v>
                </c:pt>
                <c:pt idx="81">
                  <c:v>3.3006199999999999</c:v>
                </c:pt>
                <c:pt idx="82">
                  <c:v>2.86476</c:v>
                </c:pt>
                <c:pt idx="83">
                  <c:v>2.19049</c:v>
                </c:pt>
                <c:pt idx="84">
                  <c:v>1.6857</c:v>
                </c:pt>
                <c:pt idx="85">
                  <c:v>1.3467</c:v>
                </c:pt>
                <c:pt idx="86">
                  <c:v>1.1138650000000001</c:v>
                </c:pt>
                <c:pt idx="87">
                  <c:v>0.94995300000000005</c:v>
                </c:pt>
                <c:pt idx="88">
                  <c:v>0.82701800000000003</c:v>
                </c:pt>
                <c:pt idx="89">
                  <c:v>0.73016000000000003</c:v>
                </c:pt>
                <c:pt idx="90">
                  <c:v>0.65751700000000002</c:v>
                </c:pt>
                <c:pt idx="91">
                  <c:v>0.59977499999999995</c:v>
                </c:pt>
                <c:pt idx="92">
                  <c:v>0.54389600000000005</c:v>
                </c:pt>
                <c:pt idx="93">
                  <c:v>0.50105500000000003</c:v>
                </c:pt>
                <c:pt idx="94">
                  <c:v>0.47311399999999998</c:v>
                </c:pt>
                <c:pt idx="95">
                  <c:v>0.43958599999999998</c:v>
                </c:pt>
                <c:pt idx="96">
                  <c:v>0.41164699999999999</c:v>
                </c:pt>
                <c:pt idx="97">
                  <c:v>0.387432</c:v>
                </c:pt>
                <c:pt idx="98">
                  <c:v>0.36880600000000002</c:v>
                </c:pt>
                <c:pt idx="99">
                  <c:v>0.34831699999999999</c:v>
                </c:pt>
                <c:pt idx="100">
                  <c:v>0.33155299999999999</c:v>
                </c:pt>
                <c:pt idx="101">
                  <c:v>0.31665100000000002</c:v>
                </c:pt>
                <c:pt idx="102">
                  <c:v>0.30547600000000003</c:v>
                </c:pt>
                <c:pt idx="103">
                  <c:v>0.28871200000000002</c:v>
                </c:pt>
                <c:pt idx="104">
                  <c:v>0.28312399999999999</c:v>
                </c:pt>
                <c:pt idx="105">
                  <c:v>0.27381</c:v>
                </c:pt>
                <c:pt idx="106">
                  <c:v>0.260772</c:v>
                </c:pt>
                <c:pt idx="107">
                  <c:v>0.25704700000000003</c:v>
                </c:pt>
                <c:pt idx="108">
                  <c:v>0.244008</c:v>
                </c:pt>
                <c:pt idx="109">
                  <c:v>0.23841999999999999</c:v>
                </c:pt>
                <c:pt idx="110">
                  <c:v>0.23283100000000001</c:v>
                </c:pt>
                <c:pt idx="111">
                  <c:v>0.22351799999999999</c:v>
                </c:pt>
                <c:pt idx="112">
                  <c:v>0.21979299999999999</c:v>
                </c:pt>
                <c:pt idx="113">
                  <c:v>0.21606800000000001</c:v>
                </c:pt>
                <c:pt idx="114">
                  <c:v>0.208617</c:v>
                </c:pt>
                <c:pt idx="115">
                  <c:v>0.20489199999999999</c:v>
                </c:pt>
                <c:pt idx="116">
                  <c:v>0.195578</c:v>
                </c:pt>
                <c:pt idx="117">
                  <c:v>0.193716</c:v>
                </c:pt>
                <c:pt idx="118">
                  <c:v>0.193716</c:v>
                </c:pt>
                <c:pt idx="119">
                  <c:v>0.18999099999999999</c:v>
                </c:pt>
                <c:pt idx="120">
                  <c:v>0.18440200000000001</c:v>
                </c:pt>
                <c:pt idx="121">
                  <c:v>0.178815</c:v>
                </c:pt>
                <c:pt idx="122">
                  <c:v>0.178815</c:v>
                </c:pt>
                <c:pt idx="123">
                  <c:v>0.18254000000000001</c:v>
                </c:pt>
                <c:pt idx="124">
                  <c:v>0.178815</c:v>
                </c:pt>
                <c:pt idx="125">
                  <c:v>0.178815</c:v>
                </c:pt>
                <c:pt idx="126">
                  <c:v>0.176953</c:v>
                </c:pt>
                <c:pt idx="127">
                  <c:v>0.17322699999999999</c:v>
                </c:pt>
                <c:pt idx="128">
                  <c:v>0.16763900000000001</c:v>
                </c:pt>
                <c:pt idx="129">
                  <c:v>0.163914</c:v>
                </c:pt>
                <c:pt idx="130">
                  <c:v>0.160188</c:v>
                </c:pt>
                <c:pt idx="131">
                  <c:v>0.15832599999999999</c:v>
                </c:pt>
                <c:pt idx="132">
                  <c:v>0.160188</c:v>
                </c:pt>
                <c:pt idx="133">
                  <c:v>0.15646299999999999</c:v>
                </c:pt>
                <c:pt idx="134">
                  <c:v>0.15646299999999999</c:v>
                </c:pt>
                <c:pt idx="135">
                  <c:v>0.15273800000000001</c:v>
                </c:pt>
                <c:pt idx="136">
                  <c:v>0.15273800000000001</c:v>
                </c:pt>
                <c:pt idx="137">
                  <c:v>0.15087500000000001</c:v>
                </c:pt>
                <c:pt idx="138">
                  <c:v>0.145287</c:v>
                </c:pt>
                <c:pt idx="139">
                  <c:v>0.14901300000000001</c:v>
                </c:pt>
                <c:pt idx="140">
                  <c:v>0.14901300000000001</c:v>
                </c:pt>
                <c:pt idx="141">
                  <c:v>0.143425</c:v>
                </c:pt>
                <c:pt idx="142">
                  <c:v>0.14156199999999999</c:v>
                </c:pt>
                <c:pt idx="143">
                  <c:v>0.14156199999999999</c:v>
                </c:pt>
                <c:pt idx="144">
                  <c:v>0.13969899999999999</c:v>
                </c:pt>
                <c:pt idx="145">
                  <c:v>0.14156199999999999</c:v>
                </c:pt>
                <c:pt idx="146">
                  <c:v>0.14156199999999999</c:v>
                </c:pt>
                <c:pt idx="147">
                  <c:v>0.14156199999999999</c:v>
                </c:pt>
                <c:pt idx="148">
                  <c:v>0.14156199999999999</c:v>
                </c:pt>
                <c:pt idx="149">
                  <c:v>0.14156199999999999</c:v>
                </c:pt>
                <c:pt idx="150">
                  <c:v>0.13597400000000001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3-4DC8-A3C7-293DBF8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Guassian</c:v>
                </c:tx>
                <c:spPr>
                  <a:ln w="571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'Helium (2)'!$A$1:$A$2181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4000</c:v>
                      </c:pt>
                      <c:pt idx="1">
                        <c:v>4020</c:v>
                      </c:pt>
                      <c:pt idx="2">
                        <c:v>4040</c:v>
                      </c:pt>
                      <c:pt idx="3">
                        <c:v>4060</c:v>
                      </c:pt>
                      <c:pt idx="4">
                        <c:v>4080</c:v>
                      </c:pt>
                      <c:pt idx="5">
                        <c:v>4100</c:v>
                      </c:pt>
                      <c:pt idx="6">
                        <c:v>4120</c:v>
                      </c:pt>
                      <c:pt idx="7">
                        <c:v>4140</c:v>
                      </c:pt>
                      <c:pt idx="8">
                        <c:v>4160</c:v>
                      </c:pt>
                      <c:pt idx="9">
                        <c:v>4180</c:v>
                      </c:pt>
                      <c:pt idx="10">
                        <c:v>4200</c:v>
                      </c:pt>
                      <c:pt idx="11">
                        <c:v>4220</c:v>
                      </c:pt>
                      <c:pt idx="12">
                        <c:v>4240</c:v>
                      </c:pt>
                      <c:pt idx="13">
                        <c:v>4260</c:v>
                      </c:pt>
                      <c:pt idx="14">
                        <c:v>4280</c:v>
                      </c:pt>
                      <c:pt idx="15">
                        <c:v>4300</c:v>
                      </c:pt>
                      <c:pt idx="16">
                        <c:v>4320</c:v>
                      </c:pt>
                      <c:pt idx="17">
                        <c:v>4340</c:v>
                      </c:pt>
                      <c:pt idx="18">
                        <c:v>4360</c:v>
                      </c:pt>
                      <c:pt idx="19">
                        <c:v>4380</c:v>
                      </c:pt>
                      <c:pt idx="20">
                        <c:v>4400</c:v>
                      </c:pt>
                      <c:pt idx="21">
                        <c:v>4420</c:v>
                      </c:pt>
                      <c:pt idx="22">
                        <c:v>4440</c:v>
                      </c:pt>
                      <c:pt idx="23">
                        <c:v>4460</c:v>
                      </c:pt>
                      <c:pt idx="24">
                        <c:v>4480</c:v>
                      </c:pt>
                      <c:pt idx="25">
                        <c:v>4500</c:v>
                      </c:pt>
                      <c:pt idx="26">
                        <c:v>4520</c:v>
                      </c:pt>
                      <c:pt idx="27">
                        <c:v>4540</c:v>
                      </c:pt>
                      <c:pt idx="28">
                        <c:v>4560</c:v>
                      </c:pt>
                      <c:pt idx="29">
                        <c:v>4580</c:v>
                      </c:pt>
                      <c:pt idx="30">
                        <c:v>4600</c:v>
                      </c:pt>
                      <c:pt idx="31">
                        <c:v>4620</c:v>
                      </c:pt>
                      <c:pt idx="32">
                        <c:v>4640</c:v>
                      </c:pt>
                      <c:pt idx="33">
                        <c:v>4660</c:v>
                      </c:pt>
                      <c:pt idx="34">
                        <c:v>4680</c:v>
                      </c:pt>
                      <c:pt idx="35">
                        <c:v>4700</c:v>
                      </c:pt>
                      <c:pt idx="36">
                        <c:v>4720</c:v>
                      </c:pt>
                      <c:pt idx="37">
                        <c:v>4740</c:v>
                      </c:pt>
                      <c:pt idx="38">
                        <c:v>4760</c:v>
                      </c:pt>
                      <c:pt idx="39">
                        <c:v>4780</c:v>
                      </c:pt>
                      <c:pt idx="40">
                        <c:v>4800</c:v>
                      </c:pt>
                      <c:pt idx="41">
                        <c:v>4820</c:v>
                      </c:pt>
                      <c:pt idx="42">
                        <c:v>4840</c:v>
                      </c:pt>
                      <c:pt idx="43">
                        <c:v>4860</c:v>
                      </c:pt>
                      <c:pt idx="44">
                        <c:v>4880</c:v>
                      </c:pt>
                      <c:pt idx="45">
                        <c:v>4900</c:v>
                      </c:pt>
                      <c:pt idx="46">
                        <c:v>4920</c:v>
                      </c:pt>
                      <c:pt idx="47">
                        <c:v>4940</c:v>
                      </c:pt>
                      <c:pt idx="48">
                        <c:v>4960</c:v>
                      </c:pt>
                      <c:pt idx="49">
                        <c:v>4980</c:v>
                      </c:pt>
                      <c:pt idx="50">
                        <c:v>5000</c:v>
                      </c:pt>
                      <c:pt idx="51">
                        <c:v>5020</c:v>
                      </c:pt>
                      <c:pt idx="52">
                        <c:v>5040</c:v>
                      </c:pt>
                      <c:pt idx="53">
                        <c:v>5060</c:v>
                      </c:pt>
                      <c:pt idx="54">
                        <c:v>5080</c:v>
                      </c:pt>
                      <c:pt idx="55">
                        <c:v>5100</c:v>
                      </c:pt>
                      <c:pt idx="56">
                        <c:v>5120</c:v>
                      </c:pt>
                      <c:pt idx="57">
                        <c:v>5140</c:v>
                      </c:pt>
                      <c:pt idx="58">
                        <c:v>5160</c:v>
                      </c:pt>
                      <c:pt idx="59">
                        <c:v>5180</c:v>
                      </c:pt>
                      <c:pt idx="60">
                        <c:v>5200</c:v>
                      </c:pt>
                      <c:pt idx="61">
                        <c:v>5220</c:v>
                      </c:pt>
                      <c:pt idx="62">
                        <c:v>5240</c:v>
                      </c:pt>
                      <c:pt idx="63">
                        <c:v>5260</c:v>
                      </c:pt>
                      <c:pt idx="64">
                        <c:v>5280</c:v>
                      </c:pt>
                      <c:pt idx="65">
                        <c:v>5300</c:v>
                      </c:pt>
                      <c:pt idx="66">
                        <c:v>5320</c:v>
                      </c:pt>
                      <c:pt idx="67">
                        <c:v>5340</c:v>
                      </c:pt>
                      <c:pt idx="68">
                        <c:v>5360</c:v>
                      </c:pt>
                      <c:pt idx="69">
                        <c:v>5380</c:v>
                      </c:pt>
                      <c:pt idx="70">
                        <c:v>5400</c:v>
                      </c:pt>
                      <c:pt idx="71">
                        <c:v>5420</c:v>
                      </c:pt>
                      <c:pt idx="72">
                        <c:v>5440</c:v>
                      </c:pt>
                      <c:pt idx="73">
                        <c:v>5460</c:v>
                      </c:pt>
                      <c:pt idx="74">
                        <c:v>5480</c:v>
                      </c:pt>
                      <c:pt idx="75">
                        <c:v>5500</c:v>
                      </c:pt>
                      <c:pt idx="76">
                        <c:v>5520</c:v>
                      </c:pt>
                      <c:pt idx="77">
                        <c:v>5540</c:v>
                      </c:pt>
                      <c:pt idx="78">
                        <c:v>5560</c:v>
                      </c:pt>
                      <c:pt idx="79">
                        <c:v>5580</c:v>
                      </c:pt>
                      <c:pt idx="80">
                        <c:v>5600</c:v>
                      </c:pt>
                      <c:pt idx="81">
                        <c:v>5620</c:v>
                      </c:pt>
                      <c:pt idx="82">
                        <c:v>5640</c:v>
                      </c:pt>
                      <c:pt idx="83">
                        <c:v>5660</c:v>
                      </c:pt>
                      <c:pt idx="84">
                        <c:v>5680</c:v>
                      </c:pt>
                      <c:pt idx="85">
                        <c:v>5700</c:v>
                      </c:pt>
                      <c:pt idx="86">
                        <c:v>5720</c:v>
                      </c:pt>
                      <c:pt idx="87">
                        <c:v>5740</c:v>
                      </c:pt>
                      <c:pt idx="88">
                        <c:v>5760</c:v>
                      </c:pt>
                      <c:pt idx="89">
                        <c:v>5780</c:v>
                      </c:pt>
                      <c:pt idx="90">
                        <c:v>5800</c:v>
                      </c:pt>
                      <c:pt idx="91">
                        <c:v>5820</c:v>
                      </c:pt>
                      <c:pt idx="92">
                        <c:v>5840</c:v>
                      </c:pt>
                      <c:pt idx="93">
                        <c:v>5860</c:v>
                      </c:pt>
                      <c:pt idx="94">
                        <c:v>5880</c:v>
                      </c:pt>
                      <c:pt idx="95">
                        <c:v>5900</c:v>
                      </c:pt>
                      <c:pt idx="96">
                        <c:v>5920</c:v>
                      </c:pt>
                      <c:pt idx="97">
                        <c:v>5940</c:v>
                      </c:pt>
                      <c:pt idx="98">
                        <c:v>5960</c:v>
                      </c:pt>
                      <c:pt idx="99">
                        <c:v>5980</c:v>
                      </c:pt>
                      <c:pt idx="100">
                        <c:v>6000</c:v>
                      </c:pt>
                      <c:pt idx="101">
                        <c:v>6020</c:v>
                      </c:pt>
                      <c:pt idx="102">
                        <c:v>6040</c:v>
                      </c:pt>
                      <c:pt idx="103">
                        <c:v>6060</c:v>
                      </c:pt>
                      <c:pt idx="104">
                        <c:v>6080</c:v>
                      </c:pt>
                      <c:pt idx="105">
                        <c:v>6100</c:v>
                      </c:pt>
                      <c:pt idx="106">
                        <c:v>6120</c:v>
                      </c:pt>
                      <c:pt idx="107">
                        <c:v>6140</c:v>
                      </c:pt>
                      <c:pt idx="108">
                        <c:v>6160</c:v>
                      </c:pt>
                      <c:pt idx="109">
                        <c:v>6180</c:v>
                      </c:pt>
                      <c:pt idx="110">
                        <c:v>6200</c:v>
                      </c:pt>
                      <c:pt idx="111">
                        <c:v>6220</c:v>
                      </c:pt>
                      <c:pt idx="112">
                        <c:v>6240</c:v>
                      </c:pt>
                      <c:pt idx="113">
                        <c:v>6260</c:v>
                      </c:pt>
                      <c:pt idx="114">
                        <c:v>6280</c:v>
                      </c:pt>
                      <c:pt idx="115">
                        <c:v>6300</c:v>
                      </c:pt>
                      <c:pt idx="116">
                        <c:v>6320</c:v>
                      </c:pt>
                      <c:pt idx="117">
                        <c:v>6340</c:v>
                      </c:pt>
                      <c:pt idx="118">
                        <c:v>6360</c:v>
                      </c:pt>
                      <c:pt idx="119">
                        <c:v>6380</c:v>
                      </c:pt>
                      <c:pt idx="120">
                        <c:v>6400</c:v>
                      </c:pt>
                      <c:pt idx="121">
                        <c:v>6420</c:v>
                      </c:pt>
                      <c:pt idx="122">
                        <c:v>6440</c:v>
                      </c:pt>
                      <c:pt idx="123">
                        <c:v>6460</c:v>
                      </c:pt>
                      <c:pt idx="124">
                        <c:v>6480</c:v>
                      </c:pt>
                      <c:pt idx="125">
                        <c:v>6500</c:v>
                      </c:pt>
                      <c:pt idx="126">
                        <c:v>6520</c:v>
                      </c:pt>
                      <c:pt idx="127">
                        <c:v>6540</c:v>
                      </c:pt>
                      <c:pt idx="128">
                        <c:v>6560</c:v>
                      </c:pt>
                      <c:pt idx="129">
                        <c:v>6580</c:v>
                      </c:pt>
                      <c:pt idx="130">
                        <c:v>6600</c:v>
                      </c:pt>
                      <c:pt idx="131">
                        <c:v>6620</c:v>
                      </c:pt>
                      <c:pt idx="132">
                        <c:v>6640</c:v>
                      </c:pt>
                      <c:pt idx="133">
                        <c:v>6660</c:v>
                      </c:pt>
                      <c:pt idx="134">
                        <c:v>6680</c:v>
                      </c:pt>
                      <c:pt idx="135">
                        <c:v>6700</c:v>
                      </c:pt>
                      <c:pt idx="136">
                        <c:v>6720</c:v>
                      </c:pt>
                      <c:pt idx="137">
                        <c:v>6740</c:v>
                      </c:pt>
                      <c:pt idx="138">
                        <c:v>6760</c:v>
                      </c:pt>
                      <c:pt idx="139">
                        <c:v>6780</c:v>
                      </c:pt>
                      <c:pt idx="140">
                        <c:v>6800</c:v>
                      </c:pt>
                      <c:pt idx="141">
                        <c:v>6820</c:v>
                      </c:pt>
                      <c:pt idx="142">
                        <c:v>6840</c:v>
                      </c:pt>
                      <c:pt idx="143">
                        <c:v>6860</c:v>
                      </c:pt>
                      <c:pt idx="144">
                        <c:v>6880</c:v>
                      </c:pt>
                      <c:pt idx="145">
                        <c:v>6900</c:v>
                      </c:pt>
                      <c:pt idx="146">
                        <c:v>6920</c:v>
                      </c:pt>
                      <c:pt idx="147">
                        <c:v>6940</c:v>
                      </c:pt>
                      <c:pt idx="148">
                        <c:v>6960</c:v>
                      </c:pt>
                      <c:pt idx="149">
                        <c:v>6980</c:v>
                      </c:pt>
                      <c:pt idx="150">
                        <c:v>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'Helium (2)'!$C$1:$C$2181</c15:sqref>
                        </c15:formulaRef>
                      </c:ext>
                    </c:extLst>
                    <c:numCache>
                      <c:formatCode>General</c:formatCode>
                      <c:ptCount val="2181"/>
                      <c:pt idx="0">
                        <c:v>22.731124999999999</c:v>
                      </c:pt>
                      <c:pt idx="1">
                        <c:v>22.730986999999999</c:v>
                      </c:pt>
                      <c:pt idx="2">
                        <c:v>22.731216</c:v>
                      </c:pt>
                      <c:pt idx="3">
                        <c:v>22.731521000000001</c:v>
                      </c:pt>
                      <c:pt idx="4">
                        <c:v>22.732970999999999</c:v>
                      </c:pt>
                      <c:pt idx="5">
                        <c:v>22.733001999999999</c:v>
                      </c:pt>
                      <c:pt idx="6">
                        <c:v>22.732605</c:v>
                      </c:pt>
                      <c:pt idx="7">
                        <c:v>22.733093</c:v>
                      </c:pt>
                      <c:pt idx="8">
                        <c:v>22.733581000000001</c:v>
                      </c:pt>
                      <c:pt idx="9">
                        <c:v>22.733902</c:v>
                      </c:pt>
                      <c:pt idx="10">
                        <c:v>22.734893</c:v>
                      </c:pt>
                      <c:pt idx="11">
                        <c:v>22.734954999999999</c:v>
                      </c:pt>
                      <c:pt idx="12">
                        <c:v>22.734894000000001</c:v>
                      </c:pt>
                      <c:pt idx="13">
                        <c:v>22.735046000000001</c:v>
                      </c:pt>
                      <c:pt idx="14">
                        <c:v>22.736038000000001</c:v>
                      </c:pt>
                      <c:pt idx="15">
                        <c:v>22.736007000000001</c:v>
                      </c:pt>
                      <c:pt idx="16">
                        <c:v>22.735961</c:v>
                      </c:pt>
                      <c:pt idx="17">
                        <c:v>22.736312999999999</c:v>
                      </c:pt>
                      <c:pt idx="18">
                        <c:v>22.737151999999998</c:v>
                      </c:pt>
                      <c:pt idx="19">
                        <c:v>22.737427</c:v>
                      </c:pt>
                      <c:pt idx="20">
                        <c:v>22.737549000000001</c:v>
                      </c:pt>
                      <c:pt idx="21">
                        <c:v>22.738709</c:v>
                      </c:pt>
                      <c:pt idx="22">
                        <c:v>22.739868999999999</c:v>
                      </c:pt>
                      <c:pt idx="23">
                        <c:v>22.740248999999999</c:v>
                      </c:pt>
                      <c:pt idx="24">
                        <c:v>22.740234000000001</c:v>
                      </c:pt>
                      <c:pt idx="25">
                        <c:v>22.739989999999999</c:v>
                      </c:pt>
                      <c:pt idx="26">
                        <c:v>22.740402</c:v>
                      </c:pt>
                      <c:pt idx="27">
                        <c:v>22.740127999999999</c:v>
                      </c:pt>
                      <c:pt idx="28">
                        <c:v>22.740981999999999</c:v>
                      </c:pt>
                      <c:pt idx="29">
                        <c:v>22.740738</c:v>
                      </c:pt>
                      <c:pt idx="30">
                        <c:v>22.741821999999999</c:v>
                      </c:pt>
                      <c:pt idx="31">
                        <c:v>22.742829</c:v>
                      </c:pt>
                      <c:pt idx="32">
                        <c:v>22.742370999999999</c:v>
                      </c:pt>
                      <c:pt idx="33">
                        <c:v>22.742781999999998</c:v>
                      </c:pt>
                      <c:pt idx="34">
                        <c:v>22.742187000000001</c:v>
                      </c:pt>
                      <c:pt idx="35">
                        <c:v>22.743119</c:v>
                      </c:pt>
                      <c:pt idx="36">
                        <c:v>22.743592</c:v>
                      </c:pt>
                      <c:pt idx="37">
                        <c:v>22.745041000000001</c:v>
                      </c:pt>
                      <c:pt idx="38">
                        <c:v>22.745239000000002</c:v>
                      </c:pt>
                      <c:pt idx="39">
                        <c:v>22.745315999999999</c:v>
                      </c:pt>
                      <c:pt idx="40">
                        <c:v>22.745559</c:v>
                      </c:pt>
                      <c:pt idx="41">
                        <c:v>22.745742</c:v>
                      </c:pt>
                      <c:pt idx="42">
                        <c:v>22.745757999999999</c:v>
                      </c:pt>
                      <c:pt idx="43">
                        <c:v>22.746383999999999</c:v>
                      </c:pt>
                      <c:pt idx="44">
                        <c:v>22.746872</c:v>
                      </c:pt>
                      <c:pt idx="45">
                        <c:v>22.747817999999999</c:v>
                      </c:pt>
                      <c:pt idx="46">
                        <c:v>22.748352000000001</c:v>
                      </c:pt>
                      <c:pt idx="47">
                        <c:v>22.748535</c:v>
                      </c:pt>
                      <c:pt idx="48">
                        <c:v>22.748275</c:v>
                      </c:pt>
                      <c:pt idx="49">
                        <c:v>22.748992000000001</c:v>
                      </c:pt>
                      <c:pt idx="50">
                        <c:v>22.749587999999999</c:v>
                      </c:pt>
                      <c:pt idx="51">
                        <c:v>22.749466000000002</c:v>
                      </c:pt>
                      <c:pt idx="52">
                        <c:v>22.749908999999999</c:v>
                      </c:pt>
                      <c:pt idx="53">
                        <c:v>22.750992</c:v>
                      </c:pt>
                      <c:pt idx="54">
                        <c:v>22.750778</c:v>
                      </c:pt>
                      <c:pt idx="55">
                        <c:v>22.751297000000001</c:v>
                      </c:pt>
                      <c:pt idx="56">
                        <c:v>22.752365000000001</c:v>
                      </c:pt>
                      <c:pt idx="57">
                        <c:v>22.752472000000001</c:v>
                      </c:pt>
                      <c:pt idx="58">
                        <c:v>22.752700999999998</c:v>
                      </c:pt>
                      <c:pt idx="59">
                        <c:v>22.752502</c:v>
                      </c:pt>
                      <c:pt idx="60">
                        <c:v>22.752867999999999</c:v>
                      </c:pt>
                      <c:pt idx="61">
                        <c:v>22.753799000000001</c:v>
                      </c:pt>
                      <c:pt idx="62">
                        <c:v>22.754196</c:v>
                      </c:pt>
                      <c:pt idx="63">
                        <c:v>22.754913999999999</c:v>
                      </c:pt>
                      <c:pt idx="64">
                        <c:v>22.754608000000001</c:v>
                      </c:pt>
                      <c:pt idx="65">
                        <c:v>22.755217999999999</c:v>
                      </c:pt>
                      <c:pt idx="66">
                        <c:v>22.755157000000001</c:v>
                      </c:pt>
                      <c:pt idx="67">
                        <c:v>22.756027</c:v>
                      </c:pt>
                      <c:pt idx="68">
                        <c:v>22.756499999999999</c:v>
                      </c:pt>
                      <c:pt idx="69">
                        <c:v>22.756378000000002</c:v>
                      </c:pt>
                      <c:pt idx="70">
                        <c:v>22.756515</c:v>
                      </c:pt>
                      <c:pt idx="71">
                        <c:v>22.756577</c:v>
                      </c:pt>
                      <c:pt idx="72">
                        <c:v>22.75705</c:v>
                      </c:pt>
                      <c:pt idx="73">
                        <c:v>22.758575</c:v>
                      </c:pt>
                      <c:pt idx="74">
                        <c:v>22.757826999999999</c:v>
                      </c:pt>
                      <c:pt idx="75">
                        <c:v>22.758040999999999</c:v>
                      </c:pt>
                      <c:pt idx="76">
                        <c:v>22.759246999999998</c:v>
                      </c:pt>
                      <c:pt idx="77">
                        <c:v>22.758697999999999</c:v>
                      </c:pt>
                      <c:pt idx="78">
                        <c:v>22.759644000000002</c:v>
                      </c:pt>
                      <c:pt idx="79">
                        <c:v>22.759689999999999</c:v>
                      </c:pt>
                      <c:pt idx="80">
                        <c:v>22.759765999999999</c:v>
                      </c:pt>
                      <c:pt idx="81">
                        <c:v>22.760359999999999</c:v>
                      </c:pt>
                      <c:pt idx="82">
                        <c:v>22.760193000000001</c:v>
                      </c:pt>
                      <c:pt idx="83">
                        <c:v>22.760605000000002</c:v>
                      </c:pt>
                      <c:pt idx="84">
                        <c:v>22.760497999999998</c:v>
                      </c:pt>
                      <c:pt idx="85">
                        <c:v>22.761246</c:v>
                      </c:pt>
                      <c:pt idx="86">
                        <c:v>22.761322</c:v>
                      </c:pt>
                      <c:pt idx="87">
                        <c:v>22.762267999999999</c:v>
                      </c:pt>
                      <c:pt idx="88">
                        <c:v>22.763061</c:v>
                      </c:pt>
                      <c:pt idx="89">
                        <c:v>22.762909000000001</c:v>
                      </c:pt>
                      <c:pt idx="90">
                        <c:v>22.763442999999999</c:v>
                      </c:pt>
                      <c:pt idx="91">
                        <c:v>22.764008</c:v>
                      </c:pt>
                      <c:pt idx="92">
                        <c:v>22.76445</c:v>
                      </c:pt>
                      <c:pt idx="93">
                        <c:v>22.765014000000001</c:v>
                      </c:pt>
                      <c:pt idx="94">
                        <c:v>22.766098</c:v>
                      </c:pt>
                      <c:pt idx="95">
                        <c:v>22.765563</c:v>
                      </c:pt>
                      <c:pt idx="96">
                        <c:v>22.766663000000001</c:v>
                      </c:pt>
                      <c:pt idx="97">
                        <c:v>22.765549</c:v>
                      </c:pt>
                      <c:pt idx="98">
                        <c:v>22.766646999999999</c:v>
                      </c:pt>
                      <c:pt idx="99">
                        <c:v>22.766983</c:v>
                      </c:pt>
                      <c:pt idx="100">
                        <c:v>22.766998000000001</c:v>
                      </c:pt>
                      <c:pt idx="101">
                        <c:v>22.767181000000001</c:v>
                      </c:pt>
                      <c:pt idx="102">
                        <c:v>22.767959000000001</c:v>
                      </c:pt>
                      <c:pt idx="103">
                        <c:v>22.767807000000001</c:v>
                      </c:pt>
                      <c:pt idx="104">
                        <c:v>22.768295999999999</c:v>
                      </c:pt>
                      <c:pt idx="105">
                        <c:v>22.768463000000001</c:v>
                      </c:pt>
                      <c:pt idx="106">
                        <c:v>22.769058000000001</c:v>
                      </c:pt>
                      <c:pt idx="107">
                        <c:v>22.768906000000001</c:v>
                      </c:pt>
                      <c:pt idx="108">
                        <c:v>22.769257</c:v>
                      </c:pt>
                      <c:pt idx="109">
                        <c:v>22.770111</c:v>
                      </c:pt>
                      <c:pt idx="110">
                        <c:v>22.770890000000001</c:v>
                      </c:pt>
                      <c:pt idx="111">
                        <c:v>22.770568999999998</c:v>
                      </c:pt>
                      <c:pt idx="112">
                        <c:v>22.770997000000001</c:v>
                      </c:pt>
                      <c:pt idx="113">
                        <c:v>22.771362</c:v>
                      </c:pt>
                      <c:pt idx="114">
                        <c:v>22.771865999999999</c:v>
                      </c:pt>
                      <c:pt idx="115">
                        <c:v>22.772293000000001</c:v>
                      </c:pt>
                      <c:pt idx="116">
                        <c:v>22.773254999999999</c:v>
                      </c:pt>
                      <c:pt idx="117">
                        <c:v>22.77298</c:v>
                      </c:pt>
                      <c:pt idx="118">
                        <c:v>22.773864</c:v>
                      </c:pt>
                      <c:pt idx="119">
                        <c:v>22.775207999999999</c:v>
                      </c:pt>
                      <c:pt idx="120">
                        <c:v>22.775192000000001</c:v>
                      </c:pt>
                      <c:pt idx="121">
                        <c:v>22.775375</c:v>
                      </c:pt>
                      <c:pt idx="122">
                        <c:v>22.775542999999999</c:v>
                      </c:pt>
                      <c:pt idx="123">
                        <c:v>22.775696</c:v>
                      </c:pt>
                      <c:pt idx="124">
                        <c:v>22.776032000000001</c:v>
                      </c:pt>
                      <c:pt idx="125">
                        <c:v>22.775925000000001</c:v>
                      </c:pt>
                      <c:pt idx="126">
                        <c:v>22.776505</c:v>
                      </c:pt>
                      <c:pt idx="127">
                        <c:v>22.776688</c:v>
                      </c:pt>
                      <c:pt idx="128">
                        <c:v>22.777054</c:v>
                      </c:pt>
                      <c:pt idx="129">
                        <c:v>22.778061000000001</c:v>
                      </c:pt>
                      <c:pt idx="130">
                        <c:v>22.778411999999999</c:v>
                      </c:pt>
                      <c:pt idx="131">
                        <c:v>22.779174999999999</c:v>
                      </c:pt>
                      <c:pt idx="132">
                        <c:v>22.779373</c:v>
                      </c:pt>
                      <c:pt idx="133">
                        <c:v>22.779800999999999</c:v>
                      </c:pt>
                      <c:pt idx="134">
                        <c:v>22.780532999999998</c:v>
                      </c:pt>
                      <c:pt idx="135">
                        <c:v>22.780761999999999</c:v>
                      </c:pt>
                      <c:pt idx="136">
                        <c:v>22.781647</c:v>
                      </c:pt>
                      <c:pt idx="137">
                        <c:v>22.781981999999999</c:v>
                      </c:pt>
                      <c:pt idx="138">
                        <c:v>22.781417999999999</c:v>
                      </c:pt>
                      <c:pt idx="139">
                        <c:v>22.781890000000001</c:v>
                      </c:pt>
                      <c:pt idx="140">
                        <c:v>22.782685000000001</c:v>
                      </c:pt>
                      <c:pt idx="141">
                        <c:v>22.782806000000001</c:v>
                      </c:pt>
                      <c:pt idx="142">
                        <c:v>22.782927999999998</c:v>
                      </c:pt>
                      <c:pt idx="143">
                        <c:v>22.783524</c:v>
                      </c:pt>
                      <c:pt idx="144">
                        <c:v>22.784775</c:v>
                      </c:pt>
                      <c:pt idx="145">
                        <c:v>22.784210999999999</c:v>
                      </c:pt>
                      <c:pt idx="146">
                        <c:v>22.785537999999999</c:v>
                      </c:pt>
                      <c:pt idx="147">
                        <c:v>22.786148000000001</c:v>
                      </c:pt>
                      <c:pt idx="148">
                        <c:v>22.786072000000001</c:v>
                      </c:pt>
                      <c:pt idx="149">
                        <c:v>22.785934000000001</c:v>
                      </c:pt>
                      <c:pt idx="150">
                        <c:v>22.786086999999998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E03-4DC8-A3C7-293DBF8146E5}"/>
                  </c:ext>
                </c:extLst>
              </c15:ser>
            </c15:filteredScatterSeries>
          </c:ext>
        </c:extLst>
      </c:scatterChart>
      <c:valAx>
        <c:axId val="684239104"/>
        <c:scaling>
          <c:orientation val="minMax"/>
          <c:max val="6050"/>
          <c:min val="4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Oxygen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Oxygen!$A$1:$A$2181</c:f>
              <c:numCache>
                <c:formatCode>General</c:formatCode>
                <c:ptCount val="218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</c:numCache>
            </c:numRef>
          </c:xVal>
          <c:yVal>
            <c:numRef>
              <c:f>Oxygen!$B$1:$B$2181</c:f>
              <c:numCache>
                <c:formatCode>General</c:formatCode>
                <c:ptCount val="2181"/>
                <c:pt idx="0">
                  <c:v>4.6218700000000004</c:v>
                </c:pt>
                <c:pt idx="1">
                  <c:v>4.6951330000000002</c:v>
                </c:pt>
                <c:pt idx="2">
                  <c:v>4.7764720000000001</c:v>
                </c:pt>
                <c:pt idx="3">
                  <c:v>4.8540799999999997</c:v>
                </c:pt>
                <c:pt idx="4">
                  <c:v>4.9391400000000001</c:v>
                </c:pt>
                <c:pt idx="5">
                  <c:v>5.0254479999999999</c:v>
                </c:pt>
                <c:pt idx="6">
                  <c:v>5.1129899999999999</c:v>
                </c:pt>
                <c:pt idx="7">
                  <c:v>5.2054980000000004</c:v>
                </c:pt>
                <c:pt idx="8">
                  <c:v>5.2992549999999996</c:v>
                </c:pt>
                <c:pt idx="9">
                  <c:v>5.4004570000000003</c:v>
                </c:pt>
                <c:pt idx="10">
                  <c:v>5.5035249999999998</c:v>
                </c:pt>
                <c:pt idx="11">
                  <c:v>5.60473</c:v>
                </c:pt>
                <c:pt idx="12">
                  <c:v>5.7177280000000001</c:v>
                </c:pt>
                <c:pt idx="13">
                  <c:v>5.827623</c:v>
                </c:pt>
                <c:pt idx="14">
                  <c:v>5.9486980000000003</c:v>
                </c:pt>
                <c:pt idx="15">
                  <c:v>6.0722500000000004</c:v>
                </c:pt>
                <c:pt idx="16">
                  <c:v>6.1982900000000001</c:v>
                </c:pt>
                <c:pt idx="17">
                  <c:v>6.3323999999999998</c:v>
                </c:pt>
                <c:pt idx="18">
                  <c:v>6.46713</c:v>
                </c:pt>
                <c:pt idx="19">
                  <c:v>6.6161399999999997</c:v>
                </c:pt>
                <c:pt idx="20">
                  <c:v>6.7651599999999998</c:v>
                </c:pt>
                <c:pt idx="21">
                  <c:v>6.9216199999999999</c:v>
                </c:pt>
                <c:pt idx="22">
                  <c:v>7.0880169999999998</c:v>
                </c:pt>
                <c:pt idx="23">
                  <c:v>7.2562699999999998</c:v>
                </c:pt>
                <c:pt idx="24">
                  <c:v>7.4394299999999998</c:v>
                </c:pt>
                <c:pt idx="25">
                  <c:v>7.6294500000000003</c:v>
                </c:pt>
                <c:pt idx="26">
                  <c:v>7.8262700000000001</c:v>
                </c:pt>
                <c:pt idx="27">
                  <c:v>8.0367499999999996</c:v>
                </c:pt>
                <c:pt idx="28">
                  <c:v>8.2590299999999992</c:v>
                </c:pt>
                <c:pt idx="29">
                  <c:v>8.48813</c:v>
                </c:pt>
                <c:pt idx="30">
                  <c:v>8.7352399999999992</c:v>
                </c:pt>
                <c:pt idx="31">
                  <c:v>8.9929100000000002</c:v>
                </c:pt>
                <c:pt idx="32">
                  <c:v>9.2660979999999995</c:v>
                </c:pt>
                <c:pt idx="33">
                  <c:v>9.5554299999999994</c:v>
                </c:pt>
                <c:pt idx="34">
                  <c:v>9.8627649999999996</c:v>
                </c:pt>
                <c:pt idx="35">
                  <c:v>10.191867</c:v>
                </c:pt>
                <c:pt idx="36">
                  <c:v>10.537667000000001</c:v>
                </c:pt>
                <c:pt idx="37">
                  <c:v>10.9077</c:v>
                </c:pt>
                <c:pt idx="38">
                  <c:v>11.304449999999999</c:v>
                </c:pt>
                <c:pt idx="39">
                  <c:v>11.732849999999999</c:v>
                </c:pt>
                <c:pt idx="40">
                  <c:v>12.189817</c:v>
                </c:pt>
                <c:pt idx="41">
                  <c:v>12.684699999999999</c:v>
                </c:pt>
                <c:pt idx="42">
                  <c:v>13.21555</c:v>
                </c:pt>
                <c:pt idx="43">
                  <c:v>13.7948</c:v>
                </c:pt>
                <c:pt idx="44">
                  <c:v>14.4169</c:v>
                </c:pt>
                <c:pt idx="45">
                  <c:v>15.102399999999999</c:v>
                </c:pt>
                <c:pt idx="46">
                  <c:v>15.844417</c:v>
                </c:pt>
                <c:pt idx="47">
                  <c:v>16.661449999999999</c:v>
                </c:pt>
                <c:pt idx="48">
                  <c:v>17.563632999999999</c:v>
                </c:pt>
                <c:pt idx="49">
                  <c:v>18.555800000000001</c:v>
                </c:pt>
                <c:pt idx="50">
                  <c:v>19.657233000000002</c:v>
                </c:pt>
                <c:pt idx="51">
                  <c:v>20.882867000000001</c:v>
                </c:pt>
                <c:pt idx="52">
                  <c:v>22.258700000000001</c:v>
                </c:pt>
                <c:pt idx="53">
                  <c:v>23.796016999999999</c:v>
                </c:pt>
                <c:pt idx="54">
                  <c:v>25.533916999999999</c:v>
                </c:pt>
                <c:pt idx="55">
                  <c:v>27.502683000000001</c:v>
                </c:pt>
                <c:pt idx="56">
                  <c:v>29.728532999999999</c:v>
                </c:pt>
                <c:pt idx="57">
                  <c:v>32.249433000000003</c:v>
                </c:pt>
                <c:pt idx="58">
                  <c:v>35.100517000000004</c:v>
                </c:pt>
                <c:pt idx="59">
                  <c:v>38.283766999999997</c:v>
                </c:pt>
                <c:pt idx="60">
                  <c:v>41.776266999999997</c:v>
                </c:pt>
                <c:pt idx="61">
                  <c:v>45.464917</c:v>
                </c:pt>
                <c:pt idx="62">
                  <c:v>49.113233000000001</c:v>
                </c:pt>
                <c:pt idx="63">
                  <c:v>52.321950000000001</c:v>
                </c:pt>
                <c:pt idx="64">
                  <c:v>54.556483</c:v>
                </c:pt>
                <c:pt idx="65">
                  <c:v>55.345616999999997</c:v>
                </c:pt>
                <c:pt idx="66">
                  <c:v>54.50685</c:v>
                </c:pt>
                <c:pt idx="67">
                  <c:v>52.2667</c:v>
                </c:pt>
                <c:pt idx="68">
                  <c:v>49.104533000000004</c:v>
                </c:pt>
                <c:pt idx="69">
                  <c:v>45.526383000000003</c:v>
                </c:pt>
                <c:pt idx="70">
                  <c:v>41.915967000000002</c:v>
                </c:pt>
                <c:pt idx="71">
                  <c:v>38.496167</c:v>
                </c:pt>
                <c:pt idx="72">
                  <c:v>35.371899999999997</c:v>
                </c:pt>
                <c:pt idx="73">
                  <c:v>32.576050000000002</c:v>
                </c:pt>
                <c:pt idx="74">
                  <c:v>30.093616999999998</c:v>
                </c:pt>
                <c:pt idx="75">
                  <c:v>27.900033000000001</c:v>
                </c:pt>
                <c:pt idx="76">
                  <c:v>25.965399999999999</c:v>
                </c:pt>
                <c:pt idx="77">
                  <c:v>24.254883</c:v>
                </c:pt>
                <c:pt idx="78">
                  <c:v>22.734332999999999</c:v>
                </c:pt>
                <c:pt idx="79">
                  <c:v>21.373332999999999</c:v>
                </c:pt>
                <c:pt idx="80">
                  <c:v>20.165099999999999</c:v>
                </c:pt>
                <c:pt idx="81">
                  <c:v>19.071133</c:v>
                </c:pt>
                <c:pt idx="82">
                  <c:v>18.090116999999999</c:v>
                </c:pt>
                <c:pt idx="83">
                  <c:v>17.1998</c:v>
                </c:pt>
                <c:pt idx="84">
                  <c:v>16.38955</c:v>
                </c:pt>
                <c:pt idx="85">
                  <c:v>15.6501</c:v>
                </c:pt>
                <c:pt idx="86">
                  <c:v>14.9757</c:v>
                </c:pt>
                <c:pt idx="87">
                  <c:v>14.3536</c:v>
                </c:pt>
                <c:pt idx="88">
                  <c:v>13.782367000000001</c:v>
                </c:pt>
                <c:pt idx="89">
                  <c:v>13.253367000000001</c:v>
                </c:pt>
                <c:pt idx="90">
                  <c:v>12.7629</c:v>
                </c:pt>
                <c:pt idx="91">
                  <c:v>12.309017000000001</c:v>
                </c:pt>
                <c:pt idx="92">
                  <c:v>11.88185</c:v>
                </c:pt>
                <c:pt idx="93">
                  <c:v>11.490133</c:v>
                </c:pt>
                <c:pt idx="94">
                  <c:v>11.119400000000001</c:v>
                </c:pt>
                <c:pt idx="95">
                  <c:v>10.774217</c:v>
                </c:pt>
                <c:pt idx="96">
                  <c:v>10.4495</c:v>
                </c:pt>
                <c:pt idx="97">
                  <c:v>10.142150000000001</c:v>
                </c:pt>
                <c:pt idx="98">
                  <c:v>9.8515899999999998</c:v>
                </c:pt>
                <c:pt idx="99">
                  <c:v>9.5808820000000008</c:v>
                </c:pt>
                <c:pt idx="100">
                  <c:v>9.3257030000000007</c:v>
                </c:pt>
                <c:pt idx="101">
                  <c:v>9.0804550000000006</c:v>
                </c:pt>
                <c:pt idx="102">
                  <c:v>8.8469999999999995</c:v>
                </c:pt>
                <c:pt idx="103">
                  <c:v>8.6303169999999998</c:v>
                </c:pt>
                <c:pt idx="104">
                  <c:v>8.4192099999999996</c:v>
                </c:pt>
                <c:pt idx="105">
                  <c:v>8.2199100000000005</c:v>
                </c:pt>
                <c:pt idx="106">
                  <c:v>8.0292999999999992</c:v>
                </c:pt>
                <c:pt idx="107">
                  <c:v>7.8523480000000001</c:v>
                </c:pt>
                <c:pt idx="108">
                  <c:v>7.6741599999999996</c:v>
                </c:pt>
                <c:pt idx="109">
                  <c:v>7.5102099999999998</c:v>
                </c:pt>
                <c:pt idx="110">
                  <c:v>7.3487869999999997</c:v>
                </c:pt>
                <c:pt idx="111">
                  <c:v>7.2016400000000003</c:v>
                </c:pt>
                <c:pt idx="112">
                  <c:v>7.05945</c:v>
                </c:pt>
                <c:pt idx="113">
                  <c:v>6.9178899999999999</c:v>
                </c:pt>
                <c:pt idx="114">
                  <c:v>6.7850229999999998</c:v>
                </c:pt>
                <c:pt idx="115">
                  <c:v>6.6577419999999998</c:v>
                </c:pt>
                <c:pt idx="116">
                  <c:v>6.5360500000000004</c:v>
                </c:pt>
                <c:pt idx="117">
                  <c:v>6.4224300000000003</c:v>
                </c:pt>
                <c:pt idx="118">
                  <c:v>6.3094299999999999</c:v>
                </c:pt>
                <c:pt idx="119">
                  <c:v>6.2001549999999996</c:v>
                </c:pt>
                <c:pt idx="120">
                  <c:v>6.0977079999999999</c:v>
                </c:pt>
                <c:pt idx="121">
                  <c:v>5.9958850000000004</c:v>
                </c:pt>
                <c:pt idx="122">
                  <c:v>5.9008880000000001</c:v>
                </c:pt>
                <c:pt idx="123">
                  <c:v>5.8034100000000004</c:v>
                </c:pt>
                <c:pt idx="124">
                  <c:v>5.7164849999999996</c:v>
                </c:pt>
                <c:pt idx="125">
                  <c:v>5.6283200000000004</c:v>
                </c:pt>
                <c:pt idx="126">
                  <c:v>5.5420199999999999</c:v>
                </c:pt>
                <c:pt idx="127">
                  <c:v>5.4612999999999996</c:v>
                </c:pt>
                <c:pt idx="128">
                  <c:v>5.38307</c:v>
                </c:pt>
                <c:pt idx="129">
                  <c:v>5.3060830000000001</c:v>
                </c:pt>
                <c:pt idx="130">
                  <c:v>5.2284769999999998</c:v>
                </c:pt>
                <c:pt idx="131">
                  <c:v>5.1552100000000003</c:v>
                </c:pt>
                <c:pt idx="132">
                  <c:v>5.0869150000000003</c:v>
                </c:pt>
                <c:pt idx="133">
                  <c:v>5.0117830000000003</c:v>
                </c:pt>
                <c:pt idx="134">
                  <c:v>4.947832</c:v>
                </c:pt>
                <c:pt idx="135">
                  <c:v>4.8807799999999997</c:v>
                </c:pt>
                <c:pt idx="136">
                  <c:v>4.8205499999999999</c:v>
                </c:pt>
                <c:pt idx="137">
                  <c:v>4.7578420000000001</c:v>
                </c:pt>
                <c:pt idx="138">
                  <c:v>4.6994850000000001</c:v>
                </c:pt>
                <c:pt idx="139">
                  <c:v>4.6398799999999998</c:v>
                </c:pt>
                <c:pt idx="140">
                  <c:v>4.5846200000000001</c:v>
                </c:pt>
                <c:pt idx="141">
                  <c:v>4.5274999999999999</c:v>
                </c:pt>
                <c:pt idx="142">
                  <c:v>4.4759650000000004</c:v>
                </c:pt>
                <c:pt idx="143">
                  <c:v>4.4256700000000002</c:v>
                </c:pt>
                <c:pt idx="144">
                  <c:v>4.3697900000000001</c:v>
                </c:pt>
                <c:pt idx="145">
                  <c:v>4.3232299999999997</c:v>
                </c:pt>
                <c:pt idx="146">
                  <c:v>4.2729400000000002</c:v>
                </c:pt>
                <c:pt idx="147">
                  <c:v>4.2257499999999997</c:v>
                </c:pt>
                <c:pt idx="148">
                  <c:v>4.1798000000000002</c:v>
                </c:pt>
                <c:pt idx="149">
                  <c:v>4.136965</c:v>
                </c:pt>
                <c:pt idx="150">
                  <c:v>4.0903999999999998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4-470B-A3CE-C16238BAE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70"/>
          <c:min val="17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Argon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Argon!$A$1:$A$2181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</c:numCache>
            </c:numRef>
          </c:xVal>
          <c:yVal>
            <c:numRef>
              <c:f>Argon!$B$1:$B$2181</c:f>
              <c:numCache>
                <c:formatCode>General</c:formatCode>
                <c:ptCount val="2181"/>
                <c:pt idx="0">
                  <c:v>4.2580400000000003</c:v>
                </c:pt>
                <c:pt idx="1">
                  <c:v>4.3219900000000004</c:v>
                </c:pt>
                <c:pt idx="2">
                  <c:v>4.38842</c:v>
                </c:pt>
                <c:pt idx="3">
                  <c:v>4.4529930000000002</c:v>
                </c:pt>
                <c:pt idx="4">
                  <c:v>4.5237730000000003</c:v>
                </c:pt>
                <c:pt idx="5">
                  <c:v>4.5895900000000003</c:v>
                </c:pt>
                <c:pt idx="6">
                  <c:v>4.6653349999999998</c:v>
                </c:pt>
                <c:pt idx="7">
                  <c:v>4.7416999999999998</c:v>
                </c:pt>
                <c:pt idx="8">
                  <c:v>4.8149649999999999</c:v>
                </c:pt>
                <c:pt idx="9">
                  <c:v>4.8975470000000003</c:v>
                </c:pt>
                <c:pt idx="10">
                  <c:v>4.9782599999999997</c:v>
                </c:pt>
                <c:pt idx="11">
                  <c:v>5.0664199999999999</c:v>
                </c:pt>
                <c:pt idx="12">
                  <c:v>5.15273</c:v>
                </c:pt>
                <c:pt idx="13">
                  <c:v>5.2408900000000003</c:v>
                </c:pt>
                <c:pt idx="14">
                  <c:v>5.3358829999999999</c:v>
                </c:pt>
                <c:pt idx="15">
                  <c:v>5.42964</c:v>
                </c:pt>
                <c:pt idx="16">
                  <c:v>5.5308469999999996</c:v>
                </c:pt>
                <c:pt idx="17">
                  <c:v>5.6308049999999996</c:v>
                </c:pt>
                <c:pt idx="18">
                  <c:v>5.7357370000000003</c:v>
                </c:pt>
                <c:pt idx="19">
                  <c:v>5.8499730000000003</c:v>
                </c:pt>
                <c:pt idx="20">
                  <c:v>5.961112</c:v>
                </c:pt>
                <c:pt idx="21">
                  <c:v>6.0796999999999999</c:v>
                </c:pt>
                <c:pt idx="22">
                  <c:v>6.2063600000000001</c:v>
                </c:pt>
                <c:pt idx="23">
                  <c:v>6.334263</c:v>
                </c:pt>
                <c:pt idx="24">
                  <c:v>6.4696170000000004</c:v>
                </c:pt>
                <c:pt idx="25">
                  <c:v>6.6093120000000001</c:v>
                </c:pt>
                <c:pt idx="26">
                  <c:v>6.7508800000000004</c:v>
                </c:pt>
                <c:pt idx="27">
                  <c:v>6.9048550000000004</c:v>
                </c:pt>
                <c:pt idx="28">
                  <c:v>7.0631779999999997</c:v>
                </c:pt>
                <c:pt idx="29">
                  <c:v>7.2233700000000001</c:v>
                </c:pt>
                <c:pt idx="30">
                  <c:v>7.4003199999999998</c:v>
                </c:pt>
                <c:pt idx="31">
                  <c:v>7.5803700000000003</c:v>
                </c:pt>
                <c:pt idx="32">
                  <c:v>7.7679099999999996</c:v>
                </c:pt>
                <c:pt idx="33">
                  <c:v>7.9665900000000001</c:v>
                </c:pt>
                <c:pt idx="34">
                  <c:v>8.1733499999999992</c:v>
                </c:pt>
                <c:pt idx="35">
                  <c:v>8.3900319999999997</c:v>
                </c:pt>
                <c:pt idx="36">
                  <c:v>8.6185150000000004</c:v>
                </c:pt>
                <c:pt idx="37">
                  <c:v>8.8588000000000005</c:v>
                </c:pt>
                <c:pt idx="38">
                  <c:v>9.1145999999999994</c:v>
                </c:pt>
                <c:pt idx="39">
                  <c:v>9.3772319999999993</c:v>
                </c:pt>
                <c:pt idx="40">
                  <c:v>9.6616</c:v>
                </c:pt>
                <c:pt idx="41">
                  <c:v>9.9652100000000008</c:v>
                </c:pt>
                <c:pt idx="42">
                  <c:v>10.279367000000001</c:v>
                </c:pt>
                <c:pt idx="43">
                  <c:v>10.619633</c:v>
                </c:pt>
                <c:pt idx="44">
                  <c:v>10.982817000000001</c:v>
                </c:pt>
                <c:pt idx="45">
                  <c:v>11.3659</c:v>
                </c:pt>
                <c:pt idx="46">
                  <c:v>11.77755</c:v>
                </c:pt>
                <c:pt idx="47">
                  <c:v>12.21715</c:v>
                </c:pt>
                <c:pt idx="48">
                  <c:v>12.692717</c:v>
                </c:pt>
                <c:pt idx="49">
                  <c:v>13.203733</c:v>
                </c:pt>
                <c:pt idx="50">
                  <c:v>13.751950000000001</c:v>
                </c:pt>
                <c:pt idx="51">
                  <c:v>14.344932999999999</c:v>
                </c:pt>
                <c:pt idx="52">
                  <c:v>14.994400000000001</c:v>
                </c:pt>
                <c:pt idx="53">
                  <c:v>15.692266999999999</c:v>
                </c:pt>
                <c:pt idx="54">
                  <c:v>16.457166999999998</c:v>
                </c:pt>
                <c:pt idx="55">
                  <c:v>17.289816999999999</c:v>
                </c:pt>
                <c:pt idx="56">
                  <c:v>18.2056</c:v>
                </c:pt>
                <c:pt idx="57">
                  <c:v>19.215817000000001</c:v>
                </c:pt>
                <c:pt idx="58">
                  <c:v>20.329000000000001</c:v>
                </c:pt>
                <c:pt idx="59">
                  <c:v>21.562716999999999</c:v>
                </c:pt>
                <c:pt idx="60">
                  <c:v>22.94605</c:v>
                </c:pt>
                <c:pt idx="61">
                  <c:v>24.488299999999999</c:v>
                </c:pt>
                <c:pt idx="62">
                  <c:v>26.217466999999999</c:v>
                </c:pt>
                <c:pt idx="63">
                  <c:v>28.155266999999998</c:v>
                </c:pt>
                <c:pt idx="64">
                  <c:v>30.3352</c:v>
                </c:pt>
                <c:pt idx="65">
                  <c:v>32.782183000000003</c:v>
                </c:pt>
                <c:pt idx="66">
                  <c:v>35.504733000000002</c:v>
                </c:pt>
                <c:pt idx="67">
                  <c:v>38.511066999999997</c:v>
                </c:pt>
                <c:pt idx="68">
                  <c:v>41.744582999999999</c:v>
                </c:pt>
                <c:pt idx="69">
                  <c:v>45.096133000000002</c:v>
                </c:pt>
                <c:pt idx="70">
                  <c:v>48.367550000000001</c:v>
                </c:pt>
                <c:pt idx="71">
                  <c:v>51.224232999999998</c:v>
                </c:pt>
                <c:pt idx="72">
                  <c:v>53.247033000000002</c:v>
                </c:pt>
                <c:pt idx="73">
                  <c:v>54.087083</c:v>
                </c:pt>
                <c:pt idx="74">
                  <c:v>53.559967</c:v>
                </c:pt>
                <c:pt idx="75">
                  <c:v>51.797317</c:v>
                </c:pt>
                <c:pt idx="76">
                  <c:v>49.134950000000003</c:v>
                </c:pt>
                <c:pt idx="77">
                  <c:v>45.975900000000003</c:v>
                </c:pt>
                <c:pt idx="78">
                  <c:v>42.679049999999997</c:v>
                </c:pt>
                <c:pt idx="79">
                  <c:v>39.469082999999998</c:v>
                </c:pt>
                <c:pt idx="80">
                  <c:v>36.474583000000003</c:v>
                </c:pt>
                <c:pt idx="81">
                  <c:v>33.740200000000002</c:v>
                </c:pt>
                <c:pt idx="82">
                  <c:v>31.283349999999999</c:v>
                </c:pt>
                <c:pt idx="83">
                  <c:v>29.079716999999999</c:v>
                </c:pt>
                <c:pt idx="84">
                  <c:v>27.127082999999999</c:v>
                </c:pt>
                <c:pt idx="85">
                  <c:v>25.388000000000002</c:v>
                </c:pt>
                <c:pt idx="86">
                  <c:v>23.834499999999998</c:v>
                </c:pt>
                <c:pt idx="87">
                  <c:v>22.451167000000002</c:v>
                </c:pt>
                <c:pt idx="88">
                  <c:v>21.201333000000002</c:v>
                </c:pt>
                <c:pt idx="89">
                  <c:v>20.074466999999999</c:v>
                </c:pt>
                <c:pt idx="90">
                  <c:v>19.052533</c:v>
                </c:pt>
                <c:pt idx="91">
                  <c:v>18.126166999999999</c:v>
                </c:pt>
                <c:pt idx="92">
                  <c:v>17.284233</c:v>
                </c:pt>
                <c:pt idx="93">
                  <c:v>16.515567000000001</c:v>
                </c:pt>
                <c:pt idx="94">
                  <c:v>15.8102</c:v>
                </c:pt>
                <c:pt idx="95">
                  <c:v>15.157667</c:v>
                </c:pt>
                <c:pt idx="96">
                  <c:v>14.557267</c:v>
                </c:pt>
                <c:pt idx="97">
                  <c:v>14.002167</c:v>
                </c:pt>
                <c:pt idx="98">
                  <c:v>13.4893</c:v>
                </c:pt>
                <c:pt idx="99">
                  <c:v>13.012499999999999</c:v>
                </c:pt>
                <c:pt idx="100">
                  <c:v>12.567349999999999</c:v>
                </c:pt>
                <c:pt idx="101">
                  <c:v>12.151983</c:v>
                </c:pt>
                <c:pt idx="102">
                  <c:v>11.762650000000001</c:v>
                </c:pt>
                <c:pt idx="103">
                  <c:v>11.3994</c:v>
                </c:pt>
                <c:pt idx="104">
                  <c:v>11.059167</c:v>
                </c:pt>
                <c:pt idx="105">
                  <c:v>10.737567</c:v>
                </c:pt>
                <c:pt idx="106">
                  <c:v>10.433983</c:v>
                </c:pt>
                <c:pt idx="107">
                  <c:v>10.148350000000001</c:v>
                </c:pt>
                <c:pt idx="108">
                  <c:v>9.8795300000000008</c:v>
                </c:pt>
                <c:pt idx="109">
                  <c:v>9.6231019999999994</c:v>
                </c:pt>
                <c:pt idx="110">
                  <c:v>9.38096</c:v>
                </c:pt>
                <c:pt idx="111">
                  <c:v>9.1524780000000003</c:v>
                </c:pt>
                <c:pt idx="112">
                  <c:v>8.93703</c:v>
                </c:pt>
                <c:pt idx="113">
                  <c:v>8.7277900000000006</c:v>
                </c:pt>
                <c:pt idx="114">
                  <c:v>8.5278700000000001</c:v>
                </c:pt>
                <c:pt idx="115">
                  <c:v>8.3366380000000007</c:v>
                </c:pt>
                <c:pt idx="116">
                  <c:v>8.1553400000000007</c:v>
                </c:pt>
                <c:pt idx="117">
                  <c:v>7.9827370000000002</c:v>
                </c:pt>
                <c:pt idx="118">
                  <c:v>7.8194400000000002</c:v>
                </c:pt>
                <c:pt idx="119">
                  <c:v>7.6629800000000001</c:v>
                </c:pt>
                <c:pt idx="120">
                  <c:v>7.5083500000000001</c:v>
                </c:pt>
                <c:pt idx="121">
                  <c:v>7.3624429999999998</c:v>
                </c:pt>
                <c:pt idx="122">
                  <c:v>7.2227480000000002</c:v>
                </c:pt>
                <c:pt idx="123">
                  <c:v>7.0929799999999998</c:v>
                </c:pt>
                <c:pt idx="124">
                  <c:v>6.9657</c:v>
                </c:pt>
                <c:pt idx="125">
                  <c:v>6.8396600000000003</c:v>
                </c:pt>
                <c:pt idx="126">
                  <c:v>6.7210720000000004</c:v>
                </c:pt>
                <c:pt idx="127">
                  <c:v>6.6093120000000001</c:v>
                </c:pt>
                <c:pt idx="128">
                  <c:v>6.4963179999999996</c:v>
                </c:pt>
                <c:pt idx="129">
                  <c:v>6.3938699999999997</c:v>
                </c:pt>
                <c:pt idx="130">
                  <c:v>6.2889369999999998</c:v>
                </c:pt>
                <c:pt idx="131">
                  <c:v>6.190842</c:v>
                </c:pt>
                <c:pt idx="132">
                  <c:v>6.0896330000000001</c:v>
                </c:pt>
                <c:pt idx="133">
                  <c:v>5.9996099999999997</c:v>
                </c:pt>
                <c:pt idx="134">
                  <c:v>5.9089600000000004</c:v>
                </c:pt>
                <c:pt idx="135">
                  <c:v>5.8226579999999997</c:v>
                </c:pt>
                <c:pt idx="136">
                  <c:v>5.7375999999999996</c:v>
                </c:pt>
                <c:pt idx="137">
                  <c:v>5.6568849999999999</c:v>
                </c:pt>
                <c:pt idx="138">
                  <c:v>5.5743029999999996</c:v>
                </c:pt>
                <c:pt idx="139">
                  <c:v>5.4973150000000004</c:v>
                </c:pt>
                <c:pt idx="140">
                  <c:v>5.4203299999999999</c:v>
                </c:pt>
                <c:pt idx="141">
                  <c:v>5.3501700000000003</c:v>
                </c:pt>
                <c:pt idx="142">
                  <c:v>5.28125</c:v>
                </c:pt>
                <c:pt idx="143">
                  <c:v>5.2117100000000001</c:v>
                </c:pt>
                <c:pt idx="144">
                  <c:v>5.1434170000000003</c:v>
                </c:pt>
                <c:pt idx="145">
                  <c:v>5.0794649999999999</c:v>
                </c:pt>
                <c:pt idx="146">
                  <c:v>5.0155130000000003</c:v>
                </c:pt>
                <c:pt idx="147">
                  <c:v>4.9540449999999998</c:v>
                </c:pt>
                <c:pt idx="148">
                  <c:v>4.8938199999999998</c:v>
                </c:pt>
                <c:pt idx="149">
                  <c:v>4.8367000000000004</c:v>
                </c:pt>
                <c:pt idx="150">
                  <c:v>4.7795800000000002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EA4-9894-08B28B16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91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Nitrogen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Nitrogen!$A$1:$A$2181</c:f>
              <c:numCache>
                <c:formatCode>General</c:formatCode>
                <c:ptCount val="2181"/>
                <c:pt idx="0">
                  <c:v>1925</c:v>
                </c:pt>
                <c:pt idx="1">
                  <c:v>1926</c:v>
                </c:pt>
                <c:pt idx="2">
                  <c:v>1927</c:v>
                </c:pt>
                <c:pt idx="3">
                  <c:v>1928</c:v>
                </c:pt>
                <c:pt idx="4">
                  <c:v>1929</c:v>
                </c:pt>
                <c:pt idx="5">
                  <c:v>1930</c:v>
                </c:pt>
                <c:pt idx="6">
                  <c:v>1931</c:v>
                </c:pt>
                <c:pt idx="7">
                  <c:v>1932</c:v>
                </c:pt>
                <c:pt idx="8">
                  <c:v>1933</c:v>
                </c:pt>
                <c:pt idx="9">
                  <c:v>1934</c:v>
                </c:pt>
                <c:pt idx="10">
                  <c:v>1935</c:v>
                </c:pt>
                <c:pt idx="11">
                  <c:v>1936</c:v>
                </c:pt>
                <c:pt idx="12">
                  <c:v>1937</c:v>
                </c:pt>
                <c:pt idx="13">
                  <c:v>1938</c:v>
                </c:pt>
                <c:pt idx="14">
                  <c:v>1939</c:v>
                </c:pt>
                <c:pt idx="15">
                  <c:v>1940</c:v>
                </c:pt>
                <c:pt idx="16">
                  <c:v>1941</c:v>
                </c:pt>
                <c:pt idx="17">
                  <c:v>1942</c:v>
                </c:pt>
                <c:pt idx="18">
                  <c:v>1943</c:v>
                </c:pt>
                <c:pt idx="19">
                  <c:v>1944</c:v>
                </c:pt>
                <c:pt idx="20">
                  <c:v>1945</c:v>
                </c:pt>
                <c:pt idx="21">
                  <c:v>1946</c:v>
                </c:pt>
                <c:pt idx="22">
                  <c:v>1947</c:v>
                </c:pt>
                <c:pt idx="23">
                  <c:v>1948</c:v>
                </c:pt>
                <c:pt idx="24">
                  <c:v>1949</c:v>
                </c:pt>
                <c:pt idx="25">
                  <c:v>1950</c:v>
                </c:pt>
                <c:pt idx="26">
                  <c:v>1951</c:v>
                </c:pt>
                <c:pt idx="27">
                  <c:v>1952</c:v>
                </c:pt>
                <c:pt idx="28">
                  <c:v>1953</c:v>
                </c:pt>
                <c:pt idx="29">
                  <c:v>1954</c:v>
                </c:pt>
                <c:pt idx="30">
                  <c:v>1955</c:v>
                </c:pt>
                <c:pt idx="31">
                  <c:v>1956</c:v>
                </c:pt>
                <c:pt idx="32">
                  <c:v>1957</c:v>
                </c:pt>
                <c:pt idx="33">
                  <c:v>1958</c:v>
                </c:pt>
                <c:pt idx="34">
                  <c:v>1959</c:v>
                </c:pt>
                <c:pt idx="35">
                  <c:v>1960</c:v>
                </c:pt>
                <c:pt idx="36">
                  <c:v>1961</c:v>
                </c:pt>
                <c:pt idx="37">
                  <c:v>1962</c:v>
                </c:pt>
                <c:pt idx="38">
                  <c:v>1963</c:v>
                </c:pt>
                <c:pt idx="39">
                  <c:v>1964</c:v>
                </c:pt>
                <c:pt idx="40">
                  <c:v>1965</c:v>
                </c:pt>
                <c:pt idx="41">
                  <c:v>1966</c:v>
                </c:pt>
                <c:pt idx="42">
                  <c:v>1967</c:v>
                </c:pt>
                <c:pt idx="43">
                  <c:v>1968</c:v>
                </c:pt>
                <c:pt idx="44">
                  <c:v>1969</c:v>
                </c:pt>
                <c:pt idx="45">
                  <c:v>1970</c:v>
                </c:pt>
                <c:pt idx="46">
                  <c:v>1971</c:v>
                </c:pt>
                <c:pt idx="47">
                  <c:v>1972</c:v>
                </c:pt>
                <c:pt idx="48">
                  <c:v>1973</c:v>
                </c:pt>
                <c:pt idx="49">
                  <c:v>1974</c:v>
                </c:pt>
                <c:pt idx="50">
                  <c:v>1975</c:v>
                </c:pt>
                <c:pt idx="51">
                  <c:v>1976</c:v>
                </c:pt>
                <c:pt idx="52">
                  <c:v>1977</c:v>
                </c:pt>
                <c:pt idx="53">
                  <c:v>1978</c:v>
                </c:pt>
                <c:pt idx="54">
                  <c:v>1979</c:v>
                </c:pt>
                <c:pt idx="55">
                  <c:v>1980</c:v>
                </c:pt>
                <c:pt idx="56">
                  <c:v>1981</c:v>
                </c:pt>
                <c:pt idx="57">
                  <c:v>1982</c:v>
                </c:pt>
                <c:pt idx="58">
                  <c:v>1983</c:v>
                </c:pt>
                <c:pt idx="59">
                  <c:v>1984</c:v>
                </c:pt>
                <c:pt idx="60">
                  <c:v>1985</c:v>
                </c:pt>
                <c:pt idx="61">
                  <c:v>1986</c:v>
                </c:pt>
                <c:pt idx="62">
                  <c:v>1987</c:v>
                </c:pt>
                <c:pt idx="63">
                  <c:v>1988</c:v>
                </c:pt>
                <c:pt idx="64">
                  <c:v>1989</c:v>
                </c:pt>
                <c:pt idx="65">
                  <c:v>1990</c:v>
                </c:pt>
                <c:pt idx="66">
                  <c:v>1991</c:v>
                </c:pt>
                <c:pt idx="67">
                  <c:v>1992</c:v>
                </c:pt>
                <c:pt idx="68">
                  <c:v>1993</c:v>
                </c:pt>
                <c:pt idx="69">
                  <c:v>1994</c:v>
                </c:pt>
                <c:pt idx="70">
                  <c:v>1995</c:v>
                </c:pt>
                <c:pt idx="71">
                  <c:v>1996</c:v>
                </c:pt>
                <c:pt idx="72">
                  <c:v>1997</c:v>
                </c:pt>
                <c:pt idx="73">
                  <c:v>1998</c:v>
                </c:pt>
                <c:pt idx="74">
                  <c:v>1999</c:v>
                </c:pt>
                <c:pt idx="75">
                  <c:v>2000</c:v>
                </c:pt>
                <c:pt idx="76">
                  <c:v>2001</c:v>
                </c:pt>
                <c:pt idx="77">
                  <c:v>2002</c:v>
                </c:pt>
                <c:pt idx="78">
                  <c:v>2003</c:v>
                </c:pt>
                <c:pt idx="79">
                  <c:v>2004</c:v>
                </c:pt>
                <c:pt idx="80">
                  <c:v>2005</c:v>
                </c:pt>
                <c:pt idx="81">
                  <c:v>2006</c:v>
                </c:pt>
                <c:pt idx="82">
                  <c:v>2007</c:v>
                </c:pt>
                <c:pt idx="83">
                  <c:v>2008</c:v>
                </c:pt>
                <c:pt idx="84">
                  <c:v>2009</c:v>
                </c:pt>
                <c:pt idx="85">
                  <c:v>2010</c:v>
                </c:pt>
                <c:pt idx="86">
                  <c:v>2011</c:v>
                </c:pt>
                <c:pt idx="87">
                  <c:v>2012</c:v>
                </c:pt>
                <c:pt idx="88">
                  <c:v>2013</c:v>
                </c:pt>
                <c:pt idx="89">
                  <c:v>2014</c:v>
                </c:pt>
                <c:pt idx="90">
                  <c:v>2015</c:v>
                </c:pt>
                <c:pt idx="91">
                  <c:v>2016</c:v>
                </c:pt>
                <c:pt idx="92">
                  <c:v>2017</c:v>
                </c:pt>
                <c:pt idx="93">
                  <c:v>2018</c:v>
                </c:pt>
                <c:pt idx="94">
                  <c:v>2019</c:v>
                </c:pt>
                <c:pt idx="95">
                  <c:v>2020</c:v>
                </c:pt>
                <c:pt idx="96">
                  <c:v>2021</c:v>
                </c:pt>
                <c:pt idx="97">
                  <c:v>2022</c:v>
                </c:pt>
                <c:pt idx="98">
                  <c:v>2023</c:v>
                </c:pt>
                <c:pt idx="99">
                  <c:v>2024</c:v>
                </c:pt>
                <c:pt idx="100">
                  <c:v>2025</c:v>
                </c:pt>
                <c:pt idx="101">
                  <c:v>2026</c:v>
                </c:pt>
                <c:pt idx="102">
                  <c:v>2027</c:v>
                </c:pt>
                <c:pt idx="103">
                  <c:v>2028</c:v>
                </c:pt>
                <c:pt idx="104">
                  <c:v>2029</c:v>
                </c:pt>
                <c:pt idx="105">
                  <c:v>2030</c:v>
                </c:pt>
                <c:pt idx="106">
                  <c:v>2031</c:v>
                </c:pt>
                <c:pt idx="107">
                  <c:v>2032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2036</c:v>
                </c:pt>
                <c:pt idx="112">
                  <c:v>2037</c:v>
                </c:pt>
                <c:pt idx="113">
                  <c:v>2038</c:v>
                </c:pt>
                <c:pt idx="114">
                  <c:v>2039</c:v>
                </c:pt>
                <c:pt idx="115">
                  <c:v>2040</c:v>
                </c:pt>
                <c:pt idx="116">
                  <c:v>2041</c:v>
                </c:pt>
                <c:pt idx="117">
                  <c:v>2042</c:v>
                </c:pt>
                <c:pt idx="118">
                  <c:v>2043</c:v>
                </c:pt>
                <c:pt idx="119">
                  <c:v>2044</c:v>
                </c:pt>
                <c:pt idx="120">
                  <c:v>2045</c:v>
                </c:pt>
                <c:pt idx="121">
                  <c:v>2046</c:v>
                </c:pt>
                <c:pt idx="122">
                  <c:v>2047</c:v>
                </c:pt>
                <c:pt idx="123">
                  <c:v>2048</c:v>
                </c:pt>
                <c:pt idx="124">
                  <c:v>2049</c:v>
                </c:pt>
                <c:pt idx="125">
                  <c:v>2050</c:v>
                </c:pt>
                <c:pt idx="126">
                  <c:v>2051</c:v>
                </c:pt>
                <c:pt idx="127">
                  <c:v>2052</c:v>
                </c:pt>
                <c:pt idx="128">
                  <c:v>2053</c:v>
                </c:pt>
                <c:pt idx="129">
                  <c:v>2054</c:v>
                </c:pt>
                <c:pt idx="130">
                  <c:v>2055</c:v>
                </c:pt>
                <c:pt idx="131">
                  <c:v>2056</c:v>
                </c:pt>
                <c:pt idx="132">
                  <c:v>2057</c:v>
                </c:pt>
                <c:pt idx="133">
                  <c:v>2058</c:v>
                </c:pt>
                <c:pt idx="134">
                  <c:v>2059</c:v>
                </c:pt>
                <c:pt idx="135">
                  <c:v>2060</c:v>
                </c:pt>
                <c:pt idx="136">
                  <c:v>2061</c:v>
                </c:pt>
                <c:pt idx="137">
                  <c:v>2062</c:v>
                </c:pt>
                <c:pt idx="138">
                  <c:v>2063</c:v>
                </c:pt>
                <c:pt idx="139">
                  <c:v>2064</c:v>
                </c:pt>
                <c:pt idx="140">
                  <c:v>2065</c:v>
                </c:pt>
                <c:pt idx="141">
                  <c:v>2066</c:v>
                </c:pt>
                <c:pt idx="142">
                  <c:v>2067</c:v>
                </c:pt>
                <c:pt idx="143">
                  <c:v>2068</c:v>
                </c:pt>
                <c:pt idx="144">
                  <c:v>2069</c:v>
                </c:pt>
                <c:pt idx="145">
                  <c:v>2070</c:v>
                </c:pt>
                <c:pt idx="146">
                  <c:v>2071</c:v>
                </c:pt>
                <c:pt idx="147">
                  <c:v>2072</c:v>
                </c:pt>
                <c:pt idx="148">
                  <c:v>2073</c:v>
                </c:pt>
                <c:pt idx="149">
                  <c:v>2074</c:v>
                </c:pt>
                <c:pt idx="150">
                  <c:v>2075</c:v>
                </c:pt>
              </c:numCache>
            </c:numRef>
          </c:xVal>
          <c:yVal>
            <c:numRef>
              <c:f>Nitrogen!$B$1:$B$2181</c:f>
              <c:numCache>
                <c:formatCode>General</c:formatCode>
                <c:ptCount val="2181"/>
                <c:pt idx="0">
                  <c:v>3.69923</c:v>
                </c:pt>
                <c:pt idx="1">
                  <c:v>3.7569699999999999</c:v>
                </c:pt>
                <c:pt idx="2">
                  <c:v>3.810368</c:v>
                </c:pt>
                <c:pt idx="3">
                  <c:v>3.8668800000000001</c:v>
                </c:pt>
                <c:pt idx="4">
                  <c:v>3.9264899999999998</c:v>
                </c:pt>
                <c:pt idx="5">
                  <c:v>3.99044</c:v>
                </c:pt>
                <c:pt idx="6">
                  <c:v>4.0543829999999996</c:v>
                </c:pt>
                <c:pt idx="7">
                  <c:v>4.1208220000000004</c:v>
                </c:pt>
                <c:pt idx="8">
                  <c:v>4.1866380000000003</c:v>
                </c:pt>
                <c:pt idx="9">
                  <c:v>4.2555529999999999</c:v>
                </c:pt>
                <c:pt idx="10">
                  <c:v>4.3288200000000003</c:v>
                </c:pt>
                <c:pt idx="11">
                  <c:v>4.4039419999999998</c:v>
                </c:pt>
                <c:pt idx="12">
                  <c:v>4.4790700000000001</c:v>
                </c:pt>
                <c:pt idx="13">
                  <c:v>4.5597799999999999</c:v>
                </c:pt>
                <c:pt idx="14">
                  <c:v>4.6398799999999998</c:v>
                </c:pt>
                <c:pt idx="15">
                  <c:v>4.7255599999999998</c:v>
                </c:pt>
                <c:pt idx="16">
                  <c:v>4.8118600000000002</c:v>
                </c:pt>
                <c:pt idx="17">
                  <c:v>4.903753</c:v>
                </c:pt>
                <c:pt idx="18">
                  <c:v>5.0018500000000001</c:v>
                </c:pt>
                <c:pt idx="19">
                  <c:v>5.0962300000000003</c:v>
                </c:pt>
                <c:pt idx="20">
                  <c:v>5.1961880000000003</c:v>
                </c:pt>
                <c:pt idx="21">
                  <c:v>5.3042199999999999</c:v>
                </c:pt>
                <c:pt idx="22">
                  <c:v>5.4128800000000004</c:v>
                </c:pt>
                <c:pt idx="23">
                  <c:v>5.5283600000000002</c:v>
                </c:pt>
                <c:pt idx="24">
                  <c:v>5.6432200000000003</c:v>
                </c:pt>
                <c:pt idx="25">
                  <c:v>5.7686400000000004</c:v>
                </c:pt>
                <c:pt idx="26">
                  <c:v>5.9002679999999996</c:v>
                </c:pt>
                <c:pt idx="27">
                  <c:v>6.0343780000000002</c:v>
                </c:pt>
                <c:pt idx="28">
                  <c:v>6.1746999999999996</c:v>
                </c:pt>
                <c:pt idx="29">
                  <c:v>6.3206049999999996</c:v>
                </c:pt>
                <c:pt idx="30">
                  <c:v>6.4745799999999996</c:v>
                </c:pt>
                <c:pt idx="31">
                  <c:v>6.6384999999999996</c:v>
                </c:pt>
                <c:pt idx="32">
                  <c:v>6.8098599999999996</c:v>
                </c:pt>
                <c:pt idx="33">
                  <c:v>6.9886699999999999</c:v>
                </c:pt>
                <c:pt idx="34">
                  <c:v>7.1774199999999997</c:v>
                </c:pt>
                <c:pt idx="35">
                  <c:v>7.3698930000000002</c:v>
                </c:pt>
                <c:pt idx="36">
                  <c:v>7.5735400000000004</c:v>
                </c:pt>
                <c:pt idx="37">
                  <c:v>7.7970899999999999</c:v>
                </c:pt>
                <c:pt idx="38">
                  <c:v>8.0292999999999992</c:v>
                </c:pt>
                <c:pt idx="39">
                  <c:v>8.270823</c:v>
                </c:pt>
                <c:pt idx="40">
                  <c:v>8.5347000000000008</c:v>
                </c:pt>
                <c:pt idx="41">
                  <c:v>8.8091270000000002</c:v>
                </c:pt>
                <c:pt idx="42">
                  <c:v>9.1034269999999999</c:v>
                </c:pt>
                <c:pt idx="43">
                  <c:v>9.4157299999999999</c:v>
                </c:pt>
                <c:pt idx="44">
                  <c:v>9.7528699999999997</c:v>
                </c:pt>
                <c:pt idx="45">
                  <c:v>10.1068</c:v>
                </c:pt>
                <c:pt idx="46">
                  <c:v>10.494199999999999</c:v>
                </c:pt>
                <c:pt idx="47">
                  <c:v>10.905849999999999</c:v>
                </c:pt>
                <c:pt idx="48">
                  <c:v>11.348533</c:v>
                </c:pt>
                <c:pt idx="49">
                  <c:v>11.830983</c:v>
                </c:pt>
                <c:pt idx="50">
                  <c:v>12.349399999999999</c:v>
                </c:pt>
                <c:pt idx="51">
                  <c:v>12.9194</c:v>
                </c:pt>
                <c:pt idx="52">
                  <c:v>13.537167</c:v>
                </c:pt>
                <c:pt idx="53">
                  <c:v>14.2158</c:v>
                </c:pt>
                <c:pt idx="54">
                  <c:v>14.960800000000001</c:v>
                </c:pt>
                <c:pt idx="55">
                  <c:v>15.777933000000001</c:v>
                </c:pt>
                <c:pt idx="56">
                  <c:v>16.685700000000001</c:v>
                </c:pt>
                <c:pt idx="57">
                  <c:v>17.699000000000002</c:v>
                </c:pt>
                <c:pt idx="58">
                  <c:v>18.837050000000001</c:v>
                </c:pt>
                <c:pt idx="59">
                  <c:v>20.105499999999999</c:v>
                </c:pt>
                <c:pt idx="60">
                  <c:v>21.5441</c:v>
                </c:pt>
                <c:pt idx="61">
                  <c:v>23.178899999999999</c:v>
                </c:pt>
                <c:pt idx="62">
                  <c:v>25.040883000000001</c:v>
                </c:pt>
                <c:pt idx="63">
                  <c:v>27.173017000000002</c:v>
                </c:pt>
                <c:pt idx="64">
                  <c:v>29.621749999999999</c:v>
                </c:pt>
                <c:pt idx="65">
                  <c:v>32.432600000000001</c:v>
                </c:pt>
                <c:pt idx="66">
                  <c:v>35.626432999999999</c:v>
                </c:pt>
                <c:pt idx="67">
                  <c:v>39.222566999999998</c:v>
                </c:pt>
                <c:pt idx="68">
                  <c:v>43.120483</c:v>
                </c:pt>
                <c:pt idx="69">
                  <c:v>47.093516999999999</c:v>
                </c:pt>
                <c:pt idx="70">
                  <c:v>50.701416999999999</c:v>
                </c:pt>
                <c:pt idx="71">
                  <c:v>53.294832999999997</c:v>
                </c:pt>
                <c:pt idx="72">
                  <c:v>54.241733000000004</c:v>
                </c:pt>
                <c:pt idx="73">
                  <c:v>53.265667000000001</c:v>
                </c:pt>
                <c:pt idx="74">
                  <c:v>50.670366999999999</c:v>
                </c:pt>
                <c:pt idx="75">
                  <c:v>47.096017000000003</c:v>
                </c:pt>
                <c:pt idx="76">
                  <c:v>43.176966999999998</c:v>
                </c:pt>
                <c:pt idx="77">
                  <c:v>39.340533000000001</c:v>
                </c:pt>
                <c:pt idx="78">
                  <c:v>35.818283000000001</c:v>
                </c:pt>
                <c:pt idx="79">
                  <c:v>32.673532999999999</c:v>
                </c:pt>
                <c:pt idx="80">
                  <c:v>29.913582999999999</c:v>
                </c:pt>
                <c:pt idx="81">
                  <c:v>27.499583000000001</c:v>
                </c:pt>
                <c:pt idx="82">
                  <c:v>25.396633000000001</c:v>
                </c:pt>
                <c:pt idx="83">
                  <c:v>23.560133</c:v>
                </c:pt>
                <c:pt idx="84">
                  <c:v>21.945799999999998</c:v>
                </c:pt>
                <c:pt idx="85">
                  <c:v>20.52835</c:v>
                </c:pt>
                <c:pt idx="86">
                  <c:v>19.265450000000001</c:v>
                </c:pt>
                <c:pt idx="87">
                  <c:v>18.143533000000001</c:v>
                </c:pt>
                <c:pt idx="88">
                  <c:v>17.145133000000001</c:v>
                </c:pt>
                <c:pt idx="89">
                  <c:v>16.2424</c:v>
                </c:pt>
                <c:pt idx="90">
                  <c:v>15.425917</c:v>
                </c:pt>
                <c:pt idx="91">
                  <c:v>14.689517</c:v>
                </c:pt>
                <c:pt idx="92">
                  <c:v>14.020833</c:v>
                </c:pt>
                <c:pt idx="93">
                  <c:v>13.403682999999999</c:v>
                </c:pt>
                <c:pt idx="94">
                  <c:v>12.837400000000001</c:v>
                </c:pt>
                <c:pt idx="95">
                  <c:v>12.319599999999999</c:v>
                </c:pt>
                <c:pt idx="96">
                  <c:v>11.843417000000001</c:v>
                </c:pt>
                <c:pt idx="97">
                  <c:v>11.4032</c:v>
                </c:pt>
                <c:pt idx="98">
                  <c:v>10.9878</c:v>
                </c:pt>
                <c:pt idx="99">
                  <c:v>10.607233000000001</c:v>
                </c:pt>
                <c:pt idx="100">
                  <c:v>10.254567</c:v>
                </c:pt>
                <c:pt idx="101">
                  <c:v>9.9192669999999996</c:v>
                </c:pt>
                <c:pt idx="102">
                  <c:v>9.6125500000000006</c:v>
                </c:pt>
                <c:pt idx="103">
                  <c:v>9.3170099999999998</c:v>
                </c:pt>
                <c:pt idx="104">
                  <c:v>9.0432000000000006</c:v>
                </c:pt>
                <c:pt idx="105">
                  <c:v>8.7842900000000004</c:v>
                </c:pt>
                <c:pt idx="106">
                  <c:v>8.5421499999999995</c:v>
                </c:pt>
                <c:pt idx="107">
                  <c:v>8.3099399999999992</c:v>
                </c:pt>
                <c:pt idx="108">
                  <c:v>8.0932499999999994</c:v>
                </c:pt>
                <c:pt idx="109">
                  <c:v>7.8840130000000004</c:v>
                </c:pt>
                <c:pt idx="110">
                  <c:v>7.69278</c:v>
                </c:pt>
                <c:pt idx="111">
                  <c:v>7.5027600000000003</c:v>
                </c:pt>
                <c:pt idx="112">
                  <c:v>7.3295399999999997</c:v>
                </c:pt>
                <c:pt idx="113">
                  <c:v>7.158175</c:v>
                </c:pt>
                <c:pt idx="114">
                  <c:v>6.9961200000000003</c:v>
                </c:pt>
                <c:pt idx="115">
                  <c:v>6.8446300000000004</c:v>
                </c:pt>
                <c:pt idx="116">
                  <c:v>6.6962400000000004</c:v>
                </c:pt>
                <c:pt idx="117">
                  <c:v>6.5540529999999997</c:v>
                </c:pt>
                <c:pt idx="118">
                  <c:v>6.4230499999999999</c:v>
                </c:pt>
                <c:pt idx="119">
                  <c:v>6.2932829999999997</c:v>
                </c:pt>
                <c:pt idx="120">
                  <c:v>6.1697319999999998</c:v>
                </c:pt>
                <c:pt idx="121">
                  <c:v>6.0474199999999998</c:v>
                </c:pt>
                <c:pt idx="122">
                  <c:v>5.93628</c:v>
                </c:pt>
                <c:pt idx="123">
                  <c:v>5.8263800000000003</c:v>
                </c:pt>
                <c:pt idx="124">
                  <c:v>5.7226980000000003</c:v>
                </c:pt>
                <c:pt idx="125">
                  <c:v>5.6183899999999998</c:v>
                </c:pt>
                <c:pt idx="126">
                  <c:v>5.521528</c:v>
                </c:pt>
                <c:pt idx="127">
                  <c:v>5.4315020000000001</c:v>
                </c:pt>
                <c:pt idx="128">
                  <c:v>5.3365049999999998</c:v>
                </c:pt>
                <c:pt idx="129">
                  <c:v>5.2495820000000002</c:v>
                </c:pt>
                <c:pt idx="130">
                  <c:v>5.1632800000000003</c:v>
                </c:pt>
                <c:pt idx="131">
                  <c:v>5.0813300000000003</c:v>
                </c:pt>
                <c:pt idx="132">
                  <c:v>5.0030900000000003</c:v>
                </c:pt>
                <c:pt idx="133">
                  <c:v>4.9285899999999998</c:v>
                </c:pt>
                <c:pt idx="134">
                  <c:v>4.8503600000000002</c:v>
                </c:pt>
                <c:pt idx="135">
                  <c:v>4.7801999999999998</c:v>
                </c:pt>
                <c:pt idx="136">
                  <c:v>4.714385</c:v>
                </c:pt>
                <c:pt idx="137">
                  <c:v>4.6423620000000003</c:v>
                </c:pt>
                <c:pt idx="138">
                  <c:v>4.5777900000000002</c:v>
                </c:pt>
                <c:pt idx="139">
                  <c:v>4.5175669999999997</c:v>
                </c:pt>
                <c:pt idx="140">
                  <c:v>4.4529930000000002</c:v>
                </c:pt>
                <c:pt idx="141">
                  <c:v>4.3921469999999996</c:v>
                </c:pt>
                <c:pt idx="142">
                  <c:v>4.3362699999999998</c:v>
                </c:pt>
                <c:pt idx="143">
                  <c:v>4.276662</c:v>
                </c:pt>
                <c:pt idx="144">
                  <c:v>4.2220230000000001</c:v>
                </c:pt>
                <c:pt idx="145">
                  <c:v>4.1692499999999999</c:v>
                </c:pt>
                <c:pt idx="146">
                  <c:v>4.1170920000000004</c:v>
                </c:pt>
                <c:pt idx="147">
                  <c:v>4.065563</c:v>
                </c:pt>
                <c:pt idx="148">
                  <c:v>4.0171330000000003</c:v>
                </c:pt>
                <c:pt idx="149">
                  <c:v>3.96746</c:v>
                </c:pt>
                <c:pt idx="150">
                  <c:v>3.9215170000000001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E-4876-9E6E-F081C6A8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2080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 Dioxide 1st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'Carbon Dioxide (Pure)'!$A$1:$A$2181</c:f>
              <c:numCache>
                <c:formatCode>General</c:formatCode>
                <c:ptCount val="218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</c:numCache>
            </c:numRef>
          </c:xVal>
          <c:yVal>
            <c:numRef>
              <c:f>'Carbon Dioxide (Pure)'!$B$1:$B$2181</c:f>
              <c:numCache>
                <c:formatCode>General</c:formatCode>
                <c:ptCount val="2181"/>
                <c:pt idx="0">
                  <c:v>3.90103</c:v>
                </c:pt>
                <c:pt idx="1">
                  <c:v>3.9556680000000002</c:v>
                </c:pt>
                <c:pt idx="2">
                  <c:v>4.0134100000000004</c:v>
                </c:pt>
                <c:pt idx="3">
                  <c:v>4.0661849999999999</c:v>
                </c:pt>
                <c:pt idx="4">
                  <c:v>4.1251699999999998</c:v>
                </c:pt>
                <c:pt idx="5">
                  <c:v>4.1835300000000002</c:v>
                </c:pt>
                <c:pt idx="6">
                  <c:v>4.2474819999999998</c:v>
                </c:pt>
                <c:pt idx="7">
                  <c:v>4.312055</c:v>
                </c:pt>
                <c:pt idx="8">
                  <c:v>4.3747629999999997</c:v>
                </c:pt>
                <c:pt idx="9">
                  <c:v>4.4424400000000004</c:v>
                </c:pt>
                <c:pt idx="10">
                  <c:v>4.5113599999999998</c:v>
                </c:pt>
                <c:pt idx="11">
                  <c:v>4.58338</c:v>
                </c:pt>
                <c:pt idx="12">
                  <c:v>4.6529199999999999</c:v>
                </c:pt>
                <c:pt idx="13">
                  <c:v>4.7317679999999998</c:v>
                </c:pt>
                <c:pt idx="14">
                  <c:v>4.8087580000000001</c:v>
                </c:pt>
                <c:pt idx="15">
                  <c:v>4.8919579999999998</c:v>
                </c:pt>
                <c:pt idx="16">
                  <c:v>4.9732900000000004</c:v>
                </c:pt>
                <c:pt idx="17">
                  <c:v>5.0614569999999999</c:v>
                </c:pt>
                <c:pt idx="18">
                  <c:v>5.1483819999999998</c:v>
                </c:pt>
                <c:pt idx="19">
                  <c:v>5.2452379999999996</c:v>
                </c:pt>
                <c:pt idx="20">
                  <c:v>5.3389920000000002</c:v>
                </c:pt>
                <c:pt idx="21">
                  <c:v>5.4364699999999999</c:v>
                </c:pt>
                <c:pt idx="22">
                  <c:v>5.538297</c:v>
                </c:pt>
                <c:pt idx="23">
                  <c:v>5.644463</c:v>
                </c:pt>
                <c:pt idx="24">
                  <c:v>5.75312</c:v>
                </c:pt>
                <c:pt idx="25">
                  <c:v>5.8654999999999999</c:v>
                </c:pt>
                <c:pt idx="26">
                  <c:v>5.9834699999999996</c:v>
                </c:pt>
                <c:pt idx="27">
                  <c:v>6.1076449999999998</c:v>
                </c:pt>
                <c:pt idx="28">
                  <c:v>6.234305</c:v>
                </c:pt>
                <c:pt idx="29">
                  <c:v>6.363442</c:v>
                </c:pt>
                <c:pt idx="30">
                  <c:v>6.5043870000000004</c:v>
                </c:pt>
                <c:pt idx="31">
                  <c:v>6.6496700000000004</c:v>
                </c:pt>
                <c:pt idx="32">
                  <c:v>6.8011670000000004</c:v>
                </c:pt>
                <c:pt idx="33">
                  <c:v>6.95763</c:v>
                </c:pt>
                <c:pt idx="34">
                  <c:v>7.1227799999999997</c:v>
                </c:pt>
                <c:pt idx="35">
                  <c:v>7.2922849999999997</c:v>
                </c:pt>
                <c:pt idx="36">
                  <c:v>7.4742030000000002</c:v>
                </c:pt>
                <c:pt idx="37">
                  <c:v>7.6629800000000001</c:v>
                </c:pt>
                <c:pt idx="38">
                  <c:v>7.8579400000000001</c:v>
                </c:pt>
                <c:pt idx="39">
                  <c:v>8.0696600000000007</c:v>
                </c:pt>
                <c:pt idx="40">
                  <c:v>8.2888300000000008</c:v>
                </c:pt>
                <c:pt idx="41">
                  <c:v>8.5210399999999993</c:v>
                </c:pt>
                <c:pt idx="42">
                  <c:v>8.7619399999999992</c:v>
                </c:pt>
                <c:pt idx="43">
                  <c:v>9.02271</c:v>
                </c:pt>
                <c:pt idx="44">
                  <c:v>9.2878299999999996</c:v>
                </c:pt>
                <c:pt idx="45">
                  <c:v>9.5771580000000007</c:v>
                </c:pt>
                <c:pt idx="46">
                  <c:v>9.8844930000000009</c:v>
                </c:pt>
                <c:pt idx="47">
                  <c:v>10.208017</c:v>
                </c:pt>
                <c:pt idx="48">
                  <c:v>10.555033</c:v>
                </c:pt>
                <c:pt idx="49">
                  <c:v>10.921367</c:v>
                </c:pt>
                <c:pt idx="50">
                  <c:v>11.315033</c:v>
                </c:pt>
                <c:pt idx="51">
                  <c:v>11.736549999999999</c:v>
                </c:pt>
                <c:pt idx="52">
                  <c:v>12.189817</c:v>
                </c:pt>
                <c:pt idx="53">
                  <c:v>12.6828</c:v>
                </c:pt>
                <c:pt idx="54">
                  <c:v>13.2118</c:v>
                </c:pt>
                <c:pt idx="55">
                  <c:v>13.786133</c:v>
                </c:pt>
                <c:pt idx="56">
                  <c:v>14.4095</c:v>
                </c:pt>
                <c:pt idx="57">
                  <c:v>15.098682999999999</c:v>
                </c:pt>
                <c:pt idx="58">
                  <c:v>15.846266999999999</c:v>
                </c:pt>
                <c:pt idx="59">
                  <c:v>16.670183000000002</c:v>
                </c:pt>
                <c:pt idx="60">
                  <c:v>17.579799999999999</c:v>
                </c:pt>
                <c:pt idx="61">
                  <c:v>18.6005</c:v>
                </c:pt>
                <c:pt idx="62">
                  <c:v>19.726766999999999</c:v>
                </c:pt>
                <c:pt idx="63">
                  <c:v>21.001449999999998</c:v>
                </c:pt>
                <c:pt idx="64">
                  <c:v>22.448083</c:v>
                </c:pt>
                <c:pt idx="65">
                  <c:v>24.096533000000001</c:v>
                </c:pt>
                <c:pt idx="66">
                  <c:v>25.997050000000002</c:v>
                </c:pt>
                <c:pt idx="67">
                  <c:v>28.191866999999998</c:v>
                </c:pt>
                <c:pt idx="68">
                  <c:v>30.7898</c:v>
                </c:pt>
                <c:pt idx="69">
                  <c:v>33.874299999999998</c:v>
                </c:pt>
                <c:pt idx="70">
                  <c:v>37.5884</c:v>
                </c:pt>
                <c:pt idx="71">
                  <c:v>42.111533000000001</c:v>
                </c:pt>
                <c:pt idx="72">
                  <c:v>47.722433000000002</c:v>
                </c:pt>
                <c:pt idx="73">
                  <c:v>54.759517000000002</c:v>
                </c:pt>
                <c:pt idx="74">
                  <c:v>63.653883</c:v>
                </c:pt>
                <c:pt idx="75">
                  <c:v>74.785633000000004</c:v>
                </c:pt>
                <c:pt idx="76">
                  <c:v>87.9024</c:v>
                </c:pt>
                <c:pt idx="77">
                  <c:v>100.682667</c:v>
                </c:pt>
                <c:pt idx="78">
                  <c:v>107.622333</c:v>
                </c:pt>
                <c:pt idx="79">
                  <c:v>104.049333</c:v>
                </c:pt>
                <c:pt idx="80">
                  <c:v>92.608699999999999</c:v>
                </c:pt>
                <c:pt idx="81">
                  <c:v>79.339200000000005</c:v>
                </c:pt>
                <c:pt idx="82">
                  <c:v>67.556117</c:v>
                </c:pt>
                <c:pt idx="83">
                  <c:v>58.008583000000002</c:v>
                </c:pt>
                <c:pt idx="84">
                  <c:v>50.448717000000002</c:v>
                </c:pt>
                <c:pt idx="85">
                  <c:v>44.448549999999997</c:v>
                </c:pt>
                <c:pt idx="86">
                  <c:v>39.620550000000001</c:v>
                </c:pt>
                <c:pt idx="87">
                  <c:v>35.687882999999999</c:v>
                </c:pt>
                <c:pt idx="88">
                  <c:v>32.425199999999997</c:v>
                </c:pt>
                <c:pt idx="89">
                  <c:v>29.700633</c:v>
                </c:pt>
                <c:pt idx="90">
                  <c:v>27.3841</c:v>
                </c:pt>
                <c:pt idx="91">
                  <c:v>25.399100000000001</c:v>
                </c:pt>
                <c:pt idx="92">
                  <c:v>23.684266999999998</c:v>
                </c:pt>
                <c:pt idx="93">
                  <c:v>22.181733000000001</c:v>
                </c:pt>
                <c:pt idx="94">
                  <c:v>20.863600000000002</c:v>
                </c:pt>
                <c:pt idx="95">
                  <c:v>19.688300000000002</c:v>
                </c:pt>
                <c:pt idx="96">
                  <c:v>18.636467</c:v>
                </c:pt>
                <c:pt idx="97">
                  <c:v>17.690882999999999</c:v>
                </c:pt>
                <c:pt idx="98">
                  <c:v>16.838417</c:v>
                </c:pt>
                <c:pt idx="99">
                  <c:v>16.066683000000001</c:v>
                </c:pt>
                <c:pt idx="100">
                  <c:v>15.362583000000001</c:v>
                </c:pt>
                <c:pt idx="101">
                  <c:v>14.719932999999999</c:v>
                </c:pt>
                <c:pt idx="102">
                  <c:v>14.12825</c:v>
                </c:pt>
                <c:pt idx="103">
                  <c:v>13.5862</c:v>
                </c:pt>
                <c:pt idx="104">
                  <c:v>13.084533</c:v>
                </c:pt>
                <c:pt idx="105">
                  <c:v>12.620683</c:v>
                </c:pt>
                <c:pt idx="106">
                  <c:v>12.187967</c:v>
                </c:pt>
                <c:pt idx="107">
                  <c:v>11.782567</c:v>
                </c:pt>
                <c:pt idx="108">
                  <c:v>11.4032</c:v>
                </c:pt>
                <c:pt idx="109">
                  <c:v>11.049917000000001</c:v>
                </c:pt>
                <c:pt idx="110">
                  <c:v>10.722667</c:v>
                </c:pt>
                <c:pt idx="111">
                  <c:v>10.411583</c:v>
                </c:pt>
                <c:pt idx="112">
                  <c:v>10.11605</c:v>
                </c:pt>
                <c:pt idx="113">
                  <c:v>9.8373069999999991</c:v>
                </c:pt>
                <c:pt idx="114">
                  <c:v>9.5752930000000003</c:v>
                </c:pt>
                <c:pt idx="115">
                  <c:v>9.3263250000000006</c:v>
                </c:pt>
                <c:pt idx="116">
                  <c:v>9.0922499999999999</c:v>
                </c:pt>
                <c:pt idx="117">
                  <c:v>8.8699700000000004</c:v>
                </c:pt>
                <c:pt idx="118">
                  <c:v>8.6582519999999992</c:v>
                </c:pt>
                <c:pt idx="119">
                  <c:v>8.4570900000000009</c:v>
                </c:pt>
                <c:pt idx="120">
                  <c:v>8.2646149999999992</c:v>
                </c:pt>
                <c:pt idx="121">
                  <c:v>8.0845579999999995</c:v>
                </c:pt>
                <c:pt idx="122">
                  <c:v>7.91195</c:v>
                </c:pt>
                <c:pt idx="123">
                  <c:v>7.7461799999999998</c:v>
                </c:pt>
                <c:pt idx="124">
                  <c:v>7.5872070000000003</c:v>
                </c:pt>
                <c:pt idx="125">
                  <c:v>7.4357100000000003</c:v>
                </c:pt>
                <c:pt idx="126">
                  <c:v>7.2885600000000004</c:v>
                </c:pt>
                <c:pt idx="127">
                  <c:v>7.1501029999999997</c:v>
                </c:pt>
                <c:pt idx="128">
                  <c:v>7.0190999999999999</c:v>
                </c:pt>
                <c:pt idx="129">
                  <c:v>6.8918200000000001</c:v>
                </c:pt>
                <c:pt idx="130">
                  <c:v>6.7664</c:v>
                </c:pt>
                <c:pt idx="131">
                  <c:v>6.6496700000000004</c:v>
                </c:pt>
                <c:pt idx="132">
                  <c:v>6.5304599999999997</c:v>
                </c:pt>
                <c:pt idx="133">
                  <c:v>6.4211869999999998</c:v>
                </c:pt>
                <c:pt idx="134">
                  <c:v>6.3131570000000004</c:v>
                </c:pt>
                <c:pt idx="135">
                  <c:v>6.2082249999999997</c:v>
                </c:pt>
                <c:pt idx="136">
                  <c:v>6.1095100000000002</c:v>
                </c:pt>
                <c:pt idx="137">
                  <c:v>6.0163700000000002</c:v>
                </c:pt>
                <c:pt idx="138">
                  <c:v>5.9207599999999996</c:v>
                </c:pt>
                <c:pt idx="139">
                  <c:v>5.83073</c:v>
                </c:pt>
                <c:pt idx="140">
                  <c:v>5.7469099999999997</c:v>
                </c:pt>
                <c:pt idx="141">
                  <c:v>5.6624699999999999</c:v>
                </c:pt>
                <c:pt idx="142">
                  <c:v>5.5774080000000001</c:v>
                </c:pt>
                <c:pt idx="143">
                  <c:v>5.5016619999999996</c:v>
                </c:pt>
                <c:pt idx="144">
                  <c:v>5.4228120000000004</c:v>
                </c:pt>
                <c:pt idx="145">
                  <c:v>5.3483070000000001</c:v>
                </c:pt>
                <c:pt idx="146">
                  <c:v>5.2762830000000003</c:v>
                </c:pt>
                <c:pt idx="147">
                  <c:v>5.2067399999999999</c:v>
                </c:pt>
                <c:pt idx="148">
                  <c:v>5.1378219999999999</c:v>
                </c:pt>
                <c:pt idx="149">
                  <c:v>5.0707700000000004</c:v>
                </c:pt>
                <c:pt idx="150">
                  <c:v>5.0068169999999999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1-4042-8CD5-43260E8A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</c:scatterChart>
      <c:valAx>
        <c:axId val="684239104"/>
        <c:scaling>
          <c:orientation val="minMax"/>
          <c:max val="161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(Damp)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'Ambient Air'!$A$1:$A$2181</c:f>
              <c:numCache>
                <c:formatCode>General</c:formatCode>
                <c:ptCount val="2181"/>
                <c:pt idx="0">
                  <c:v>1750</c:v>
                </c:pt>
                <c:pt idx="1">
                  <c:v>1756.8</c:v>
                </c:pt>
                <c:pt idx="2">
                  <c:v>1763.7</c:v>
                </c:pt>
                <c:pt idx="3">
                  <c:v>1770.5</c:v>
                </c:pt>
                <c:pt idx="4">
                  <c:v>1777.4</c:v>
                </c:pt>
                <c:pt idx="5">
                  <c:v>1784.2</c:v>
                </c:pt>
                <c:pt idx="6">
                  <c:v>1791.1</c:v>
                </c:pt>
                <c:pt idx="7">
                  <c:v>1797.9</c:v>
                </c:pt>
                <c:pt idx="8">
                  <c:v>1804.8</c:v>
                </c:pt>
                <c:pt idx="9">
                  <c:v>1811.6</c:v>
                </c:pt>
                <c:pt idx="10">
                  <c:v>1818.5</c:v>
                </c:pt>
                <c:pt idx="11">
                  <c:v>1825.3</c:v>
                </c:pt>
                <c:pt idx="12">
                  <c:v>1832.2</c:v>
                </c:pt>
                <c:pt idx="13">
                  <c:v>1839</c:v>
                </c:pt>
                <c:pt idx="14">
                  <c:v>1845.9</c:v>
                </c:pt>
                <c:pt idx="15">
                  <c:v>1852.7</c:v>
                </c:pt>
                <c:pt idx="16">
                  <c:v>1859.5</c:v>
                </c:pt>
                <c:pt idx="17">
                  <c:v>1866.4</c:v>
                </c:pt>
                <c:pt idx="18">
                  <c:v>1873.2</c:v>
                </c:pt>
                <c:pt idx="19">
                  <c:v>1880.1</c:v>
                </c:pt>
                <c:pt idx="20">
                  <c:v>1886.9</c:v>
                </c:pt>
                <c:pt idx="21">
                  <c:v>1893.8</c:v>
                </c:pt>
                <c:pt idx="22">
                  <c:v>1900.6</c:v>
                </c:pt>
                <c:pt idx="23">
                  <c:v>1907.5</c:v>
                </c:pt>
                <c:pt idx="24">
                  <c:v>1914.3</c:v>
                </c:pt>
                <c:pt idx="25">
                  <c:v>1921.2</c:v>
                </c:pt>
                <c:pt idx="26">
                  <c:v>1928</c:v>
                </c:pt>
                <c:pt idx="27">
                  <c:v>1934.9</c:v>
                </c:pt>
                <c:pt idx="28">
                  <c:v>1941.7</c:v>
                </c:pt>
                <c:pt idx="29">
                  <c:v>1948.6</c:v>
                </c:pt>
                <c:pt idx="30">
                  <c:v>1955.4</c:v>
                </c:pt>
                <c:pt idx="31">
                  <c:v>1962.3</c:v>
                </c:pt>
                <c:pt idx="32">
                  <c:v>1969.1</c:v>
                </c:pt>
                <c:pt idx="33">
                  <c:v>1975.9</c:v>
                </c:pt>
                <c:pt idx="34">
                  <c:v>1982.8</c:v>
                </c:pt>
                <c:pt idx="35">
                  <c:v>1989.6</c:v>
                </c:pt>
                <c:pt idx="36">
                  <c:v>1996.5</c:v>
                </c:pt>
                <c:pt idx="37">
                  <c:v>2003</c:v>
                </c:pt>
                <c:pt idx="38">
                  <c:v>2010</c:v>
                </c:pt>
                <c:pt idx="39">
                  <c:v>2017</c:v>
                </c:pt>
                <c:pt idx="40">
                  <c:v>2023</c:v>
                </c:pt>
                <c:pt idx="41">
                  <c:v>2030</c:v>
                </c:pt>
                <c:pt idx="42">
                  <c:v>2037</c:v>
                </c:pt>
                <c:pt idx="43">
                  <c:v>2044</c:v>
                </c:pt>
                <c:pt idx="44">
                  <c:v>2051</c:v>
                </c:pt>
                <c:pt idx="45">
                  <c:v>2058</c:v>
                </c:pt>
                <c:pt idx="46">
                  <c:v>2065</c:v>
                </c:pt>
                <c:pt idx="47">
                  <c:v>2071</c:v>
                </c:pt>
                <c:pt idx="48">
                  <c:v>2078</c:v>
                </c:pt>
                <c:pt idx="49">
                  <c:v>2085</c:v>
                </c:pt>
                <c:pt idx="50">
                  <c:v>2092</c:v>
                </c:pt>
                <c:pt idx="51">
                  <c:v>2099</c:v>
                </c:pt>
                <c:pt idx="52">
                  <c:v>2106</c:v>
                </c:pt>
                <c:pt idx="53">
                  <c:v>2112</c:v>
                </c:pt>
                <c:pt idx="54">
                  <c:v>2119</c:v>
                </c:pt>
                <c:pt idx="55">
                  <c:v>2126</c:v>
                </c:pt>
                <c:pt idx="56">
                  <c:v>2133</c:v>
                </c:pt>
                <c:pt idx="57">
                  <c:v>2140</c:v>
                </c:pt>
                <c:pt idx="58">
                  <c:v>2147</c:v>
                </c:pt>
                <c:pt idx="59">
                  <c:v>2154</c:v>
                </c:pt>
                <c:pt idx="60">
                  <c:v>2160</c:v>
                </c:pt>
                <c:pt idx="61">
                  <c:v>2167</c:v>
                </c:pt>
                <c:pt idx="62">
                  <c:v>2174</c:v>
                </c:pt>
                <c:pt idx="63">
                  <c:v>2181</c:v>
                </c:pt>
                <c:pt idx="64">
                  <c:v>2188</c:v>
                </c:pt>
                <c:pt idx="65">
                  <c:v>2195</c:v>
                </c:pt>
                <c:pt idx="66">
                  <c:v>2201</c:v>
                </c:pt>
                <c:pt idx="67">
                  <c:v>2208</c:v>
                </c:pt>
                <c:pt idx="68">
                  <c:v>2215</c:v>
                </c:pt>
                <c:pt idx="69">
                  <c:v>2222</c:v>
                </c:pt>
                <c:pt idx="70">
                  <c:v>2229</c:v>
                </c:pt>
                <c:pt idx="71">
                  <c:v>2236</c:v>
                </c:pt>
                <c:pt idx="72">
                  <c:v>2243</c:v>
                </c:pt>
                <c:pt idx="73">
                  <c:v>2249</c:v>
                </c:pt>
                <c:pt idx="74">
                  <c:v>2256</c:v>
                </c:pt>
                <c:pt idx="75">
                  <c:v>2263</c:v>
                </c:pt>
                <c:pt idx="76">
                  <c:v>2270</c:v>
                </c:pt>
                <c:pt idx="77">
                  <c:v>2277</c:v>
                </c:pt>
                <c:pt idx="78">
                  <c:v>2284</c:v>
                </c:pt>
                <c:pt idx="79">
                  <c:v>2290</c:v>
                </c:pt>
                <c:pt idx="80">
                  <c:v>2297</c:v>
                </c:pt>
                <c:pt idx="81">
                  <c:v>2304</c:v>
                </c:pt>
                <c:pt idx="82">
                  <c:v>2311</c:v>
                </c:pt>
                <c:pt idx="83">
                  <c:v>2318</c:v>
                </c:pt>
                <c:pt idx="84">
                  <c:v>2325</c:v>
                </c:pt>
                <c:pt idx="85">
                  <c:v>2332</c:v>
                </c:pt>
                <c:pt idx="86">
                  <c:v>2338</c:v>
                </c:pt>
                <c:pt idx="87">
                  <c:v>2345</c:v>
                </c:pt>
                <c:pt idx="88">
                  <c:v>2352</c:v>
                </c:pt>
                <c:pt idx="89">
                  <c:v>2359</c:v>
                </c:pt>
                <c:pt idx="90">
                  <c:v>2366</c:v>
                </c:pt>
                <c:pt idx="91">
                  <c:v>2373</c:v>
                </c:pt>
                <c:pt idx="92">
                  <c:v>2379</c:v>
                </c:pt>
                <c:pt idx="93">
                  <c:v>2386</c:v>
                </c:pt>
                <c:pt idx="94">
                  <c:v>2393</c:v>
                </c:pt>
                <c:pt idx="95">
                  <c:v>2400</c:v>
                </c:pt>
                <c:pt idx="96">
                  <c:v>2407</c:v>
                </c:pt>
                <c:pt idx="97">
                  <c:v>2414</c:v>
                </c:pt>
                <c:pt idx="98">
                  <c:v>2421</c:v>
                </c:pt>
                <c:pt idx="99">
                  <c:v>2427</c:v>
                </c:pt>
                <c:pt idx="100">
                  <c:v>2434</c:v>
                </c:pt>
                <c:pt idx="101">
                  <c:v>2441</c:v>
                </c:pt>
                <c:pt idx="102">
                  <c:v>2448</c:v>
                </c:pt>
                <c:pt idx="103">
                  <c:v>2455</c:v>
                </c:pt>
                <c:pt idx="104">
                  <c:v>2462</c:v>
                </c:pt>
                <c:pt idx="105">
                  <c:v>2468</c:v>
                </c:pt>
                <c:pt idx="106">
                  <c:v>2475</c:v>
                </c:pt>
                <c:pt idx="107">
                  <c:v>2482</c:v>
                </c:pt>
                <c:pt idx="108">
                  <c:v>2489</c:v>
                </c:pt>
                <c:pt idx="109">
                  <c:v>2496</c:v>
                </c:pt>
                <c:pt idx="110">
                  <c:v>2503</c:v>
                </c:pt>
                <c:pt idx="111">
                  <c:v>2510</c:v>
                </c:pt>
              </c:numCache>
            </c:numRef>
          </c:xVal>
          <c:yVal>
            <c:numRef>
              <c:f>'Ambient Air'!$B$1:$B$2181</c:f>
              <c:numCache>
                <c:formatCode>General</c:formatCode>
                <c:ptCount val="2181"/>
                <c:pt idx="0">
                  <c:v>1.1026899999999999</c:v>
                </c:pt>
                <c:pt idx="1">
                  <c:v>1.1430499999999999</c:v>
                </c:pt>
                <c:pt idx="2">
                  <c:v>1.1902349999999999</c:v>
                </c:pt>
                <c:pt idx="3">
                  <c:v>1.2367999999999999</c:v>
                </c:pt>
                <c:pt idx="4">
                  <c:v>1.2895799999999999</c:v>
                </c:pt>
                <c:pt idx="5">
                  <c:v>1.34484</c:v>
                </c:pt>
                <c:pt idx="6">
                  <c:v>1.405062</c:v>
                </c:pt>
                <c:pt idx="7">
                  <c:v>1.4721200000000001</c:v>
                </c:pt>
                <c:pt idx="8">
                  <c:v>1.5441400000000001</c:v>
                </c:pt>
                <c:pt idx="9">
                  <c:v>1.6186449999999999</c:v>
                </c:pt>
                <c:pt idx="10">
                  <c:v>1.7061900000000001</c:v>
                </c:pt>
                <c:pt idx="11">
                  <c:v>1.8005629999999999</c:v>
                </c:pt>
                <c:pt idx="12">
                  <c:v>1.9036329999999999</c:v>
                </c:pt>
                <c:pt idx="13">
                  <c:v>2.01912</c:v>
                </c:pt>
                <c:pt idx="14">
                  <c:v>2.1488879999999999</c:v>
                </c:pt>
                <c:pt idx="15">
                  <c:v>2.2898269999999998</c:v>
                </c:pt>
                <c:pt idx="16">
                  <c:v>2.4525000000000001</c:v>
                </c:pt>
                <c:pt idx="17">
                  <c:v>2.638763</c:v>
                </c:pt>
                <c:pt idx="18">
                  <c:v>2.8511030000000002</c:v>
                </c:pt>
                <c:pt idx="19">
                  <c:v>3.10318</c:v>
                </c:pt>
                <c:pt idx="20">
                  <c:v>3.3956149999999998</c:v>
                </c:pt>
                <c:pt idx="21">
                  <c:v>3.7451720000000002</c:v>
                </c:pt>
                <c:pt idx="22">
                  <c:v>4.1698700000000004</c:v>
                </c:pt>
                <c:pt idx="23">
                  <c:v>4.7007269999999997</c:v>
                </c:pt>
                <c:pt idx="24">
                  <c:v>5.3644499999999997</c:v>
                </c:pt>
                <c:pt idx="25">
                  <c:v>6.2479630000000004</c:v>
                </c:pt>
                <c:pt idx="26">
                  <c:v>7.4394299999999998</c:v>
                </c:pt>
                <c:pt idx="27">
                  <c:v>9.1847600000000007</c:v>
                </c:pt>
                <c:pt idx="28">
                  <c:v>11.884983</c:v>
                </c:pt>
                <c:pt idx="29">
                  <c:v>16.709267000000001</c:v>
                </c:pt>
                <c:pt idx="30">
                  <c:v>26.684383</c:v>
                </c:pt>
                <c:pt idx="31">
                  <c:v>47.650399999999998</c:v>
                </c:pt>
                <c:pt idx="32">
                  <c:v>38.562567000000001</c:v>
                </c:pt>
                <c:pt idx="33">
                  <c:v>22.174900000000001</c:v>
                </c:pt>
                <c:pt idx="34">
                  <c:v>14.86585</c:v>
                </c:pt>
                <c:pt idx="35">
                  <c:v>11.157916999999999</c:v>
                </c:pt>
                <c:pt idx="36">
                  <c:v>8.9035049999999991</c:v>
                </c:pt>
                <c:pt idx="37">
                  <c:v>7.4859999999999998</c:v>
                </c:pt>
                <c:pt idx="38">
                  <c:v>6.40008</c:v>
                </c:pt>
                <c:pt idx="39">
                  <c:v>5.5997620000000001</c:v>
                </c:pt>
                <c:pt idx="40">
                  <c:v>5.0639399999999997</c:v>
                </c:pt>
                <c:pt idx="41">
                  <c:v>4.5597799999999999</c:v>
                </c:pt>
                <c:pt idx="42">
                  <c:v>4.1500000000000004</c:v>
                </c:pt>
                <c:pt idx="43">
                  <c:v>3.8128600000000001</c:v>
                </c:pt>
                <c:pt idx="44">
                  <c:v>3.5340769999999999</c:v>
                </c:pt>
                <c:pt idx="45">
                  <c:v>3.2931699999999999</c:v>
                </c:pt>
                <c:pt idx="46">
                  <c:v>3.085172</c:v>
                </c:pt>
                <c:pt idx="47">
                  <c:v>2.9293330000000002</c:v>
                </c:pt>
                <c:pt idx="48">
                  <c:v>2.7654230000000002</c:v>
                </c:pt>
                <c:pt idx="49">
                  <c:v>2.6282049999999999</c:v>
                </c:pt>
                <c:pt idx="50">
                  <c:v>2.500302</c:v>
                </c:pt>
                <c:pt idx="51">
                  <c:v>2.3879299999999999</c:v>
                </c:pt>
                <c:pt idx="52">
                  <c:v>2.2904469999999999</c:v>
                </c:pt>
                <c:pt idx="53">
                  <c:v>2.2153200000000002</c:v>
                </c:pt>
                <c:pt idx="54">
                  <c:v>2.1290200000000001</c:v>
                </c:pt>
                <c:pt idx="55">
                  <c:v>2.0557500000000002</c:v>
                </c:pt>
                <c:pt idx="56">
                  <c:v>1.98559</c:v>
                </c:pt>
                <c:pt idx="57">
                  <c:v>1.9228829999999999</c:v>
                </c:pt>
                <c:pt idx="58">
                  <c:v>1.865137</c:v>
                </c:pt>
                <c:pt idx="59">
                  <c:v>1.808635</c:v>
                </c:pt>
                <c:pt idx="60">
                  <c:v>1.7664120000000001</c:v>
                </c:pt>
                <c:pt idx="61">
                  <c:v>1.7155050000000001</c:v>
                </c:pt>
                <c:pt idx="62">
                  <c:v>1.674525</c:v>
                </c:pt>
                <c:pt idx="63">
                  <c:v>1.6341669999999999</c:v>
                </c:pt>
                <c:pt idx="64">
                  <c:v>1.59443</c:v>
                </c:pt>
                <c:pt idx="65">
                  <c:v>1.5578000000000001</c:v>
                </c:pt>
                <c:pt idx="66">
                  <c:v>1.527998</c:v>
                </c:pt>
                <c:pt idx="67">
                  <c:v>1.4963299999999999</c:v>
                </c:pt>
                <c:pt idx="68">
                  <c:v>1.46777</c:v>
                </c:pt>
                <c:pt idx="69">
                  <c:v>1.4398299999999999</c:v>
                </c:pt>
                <c:pt idx="70">
                  <c:v>1.412512</c:v>
                </c:pt>
                <c:pt idx="71">
                  <c:v>1.3883000000000001</c:v>
                </c:pt>
                <c:pt idx="72">
                  <c:v>1.3634599999999999</c:v>
                </c:pt>
                <c:pt idx="73">
                  <c:v>1.3460799999999999</c:v>
                </c:pt>
                <c:pt idx="74">
                  <c:v>1.3224880000000001</c:v>
                </c:pt>
                <c:pt idx="75">
                  <c:v>1.3013749999999999</c:v>
                </c:pt>
                <c:pt idx="76">
                  <c:v>1.2827500000000001</c:v>
                </c:pt>
                <c:pt idx="77">
                  <c:v>1.26661</c:v>
                </c:pt>
                <c:pt idx="78">
                  <c:v>1.2517</c:v>
                </c:pt>
                <c:pt idx="79">
                  <c:v>1.237422</c:v>
                </c:pt>
                <c:pt idx="80">
                  <c:v>1.223765</c:v>
                </c:pt>
                <c:pt idx="81">
                  <c:v>1.208243</c:v>
                </c:pt>
                <c:pt idx="82">
                  <c:v>1.1995530000000001</c:v>
                </c:pt>
                <c:pt idx="83">
                  <c:v>1.1840280000000001</c:v>
                </c:pt>
                <c:pt idx="84">
                  <c:v>1.1722300000000001</c:v>
                </c:pt>
                <c:pt idx="85">
                  <c:v>1.1660200000000001</c:v>
                </c:pt>
                <c:pt idx="86">
                  <c:v>1.1548499999999999</c:v>
                </c:pt>
                <c:pt idx="87">
                  <c:v>1.1442920000000001</c:v>
                </c:pt>
                <c:pt idx="88">
                  <c:v>1.1362220000000001</c:v>
                </c:pt>
                <c:pt idx="89">
                  <c:v>1.1256619999999999</c:v>
                </c:pt>
                <c:pt idx="90">
                  <c:v>1.11511</c:v>
                </c:pt>
                <c:pt idx="91">
                  <c:v>1.10704</c:v>
                </c:pt>
                <c:pt idx="92">
                  <c:v>1.09897</c:v>
                </c:pt>
                <c:pt idx="93">
                  <c:v>1.0902750000000001</c:v>
                </c:pt>
                <c:pt idx="94">
                  <c:v>1.081583</c:v>
                </c:pt>
                <c:pt idx="95">
                  <c:v>1.0766199999999999</c:v>
                </c:pt>
                <c:pt idx="96">
                  <c:v>1.0728899999999999</c:v>
                </c:pt>
                <c:pt idx="97">
                  <c:v>1.0679270000000001</c:v>
                </c:pt>
                <c:pt idx="98">
                  <c:v>1.06172</c:v>
                </c:pt>
                <c:pt idx="99">
                  <c:v>1.054883</c:v>
                </c:pt>
                <c:pt idx="100">
                  <c:v>1.0517780000000001</c:v>
                </c:pt>
                <c:pt idx="101">
                  <c:v>1.0437099999999999</c:v>
                </c:pt>
                <c:pt idx="102">
                  <c:v>1.0412250000000001</c:v>
                </c:pt>
                <c:pt idx="103">
                  <c:v>1.0393600000000001</c:v>
                </c:pt>
                <c:pt idx="104">
                  <c:v>1.03626</c:v>
                </c:pt>
                <c:pt idx="105">
                  <c:v>1.0319100000000001</c:v>
                </c:pt>
                <c:pt idx="106">
                  <c:v>1.027568</c:v>
                </c:pt>
                <c:pt idx="107">
                  <c:v>1.025703</c:v>
                </c:pt>
                <c:pt idx="108">
                  <c:v>1.02136</c:v>
                </c:pt>
                <c:pt idx="109">
                  <c:v>1.0194970000000001</c:v>
                </c:pt>
                <c:pt idx="110">
                  <c:v>1.0145299999999999</c:v>
                </c:pt>
                <c:pt idx="111">
                  <c:v>1.0145299999999999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7F1-8540-5A3F85BC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ax val="2300"/>
          <c:min val="17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Air</a:t>
            </a:r>
            <a:r>
              <a:rPr lang="en-US" baseline="0"/>
              <a:t> (Dry) 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'Dry Ambient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'Dry Ambient Air'!$B$1:$B$2181</c:f>
              <c:numCache>
                <c:formatCode>General</c:formatCode>
                <c:ptCount val="2181"/>
                <c:pt idx="0">
                  <c:v>4.791995</c:v>
                </c:pt>
                <c:pt idx="1">
                  <c:v>4.8776729999999997</c:v>
                </c:pt>
                <c:pt idx="2">
                  <c:v>4.9683270000000004</c:v>
                </c:pt>
                <c:pt idx="3">
                  <c:v>5.062697</c:v>
                </c:pt>
                <c:pt idx="4">
                  <c:v>5.1595599999999999</c:v>
                </c:pt>
                <c:pt idx="5">
                  <c:v>5.2595169999999998</c:v>
                </c:pt>
                <c:pt idx="6">
                  <c:v>5.3663100000000004</c:v>
                </c:pt>
                <c:pt idx="7">
                  <c:v>5.47621</c:v>
                </c:pt>
                <c:pt idx="8">
                  <c:v>5.5885819999999997</c:v>
                </c:pt>
                <c:pt idx="9">
                  <c:v>5.7102779999999997</c:v>
                </c:pt>
                <c:pt idx="10">
                  <c:v>5.8332100000000002</c:v>
                </c:pt>
                <c:pt idx="11">
                  <c:v>5.9604900000000001</c:v>
                </c:pt>
                <c:pt idx="12">
                  <c:v>6.0983299999999998</c:v>
                </c:pt>
                <c:pt idx="13">
                  <c:v>6.2361700000000004</c:v>
                </c:pt>
                <c:pt idx="14">
                  <c:v>6.3851779999999998</c:v>
                </c:pt>
                <c:pt idx="15">
                  <c:v>6.5379100000000001</c:v>
                </c:pt>
                <c:pt idx="16">
                  <c:v>6.7024480000000004</c:v>
                </c:pt>
                <c:pt idx="17">
                  <c:v>6.870082</c:v>
                </c:pt>
                <c:pt idx="18">
                  <c:v>7.0507600000000004</c:v>
                </c:pt>
                <c:pt idx="19">
                  <c:v>7.23827</c:v>
                </c:pt>
                <c:pt idx="20">
                  <c:v>7.4350880000000004</c:v>
                </c:pt>
                <c:pt idx="21">
                  <c:v>7.641248</c:v>
                </c:pt>
                <c:pt idx="22">
                  <c:v>7.8579400000000001</c:v>
                </c:pt>
                <c:pt idx="23">
                  <c:v>8.0901479999999992</c:v>
                </c:pt>
                <c:pt idx="24">
                  <c:v>8.3291880000000003</c:v>
                </c:pt>
                <c:pt idx="25">
                  <c:v>8.5905799999999992</c:v>
                </c:pt>
                <c:pt idx="26">
                  <c:v>8.8656279999999992</c:v>
                </c:pt>
                <c:pt idx="27">
                  <c:v>9.1518569999999997</c:v>
                </c:pt>
                <c:pt idx="28">
                  <c:v>9.4623000000000008</c:v>
                </c:pt>
                <c:pt idx="29">
                  <c:v>9.7839130000000001</c:v>
                </c:pt>
                <c:pt idx="30">
                  <c:v>10.1372</c:v>
                </c:pt>
                <c:pt idx="31">
                  <c:v>10.5166</c:v>
                </c:pt>
                <c:pt idx="32">
                  <c:v>10.919517000000001</c:v>
                </c:pt>
                <c:pt idx="33">
                  <c:v>11.349767</c:v>
                </c:pt>
                <c:pt idx="34">
                  <c:v>11.819167</c:v>
                </c:pt>
                <c:pt idx="35">
                  <c:v>12.327</c:v>
                </c:pt>
                <c:pt idx="36">
                  <c:v>12.878399999999999</c:v>
                </c:pt>
                <c:pt idx="37">
                  <c:v>13.478149999999999</c:v>
                </c:pt>
                <c:pt idx="38">
                  <c:v>14.134416999999999</c:v>
                </c:pt>
                <c:pt idx="39">
                  <c:v>14.854649999999999</c:v>
                </c:pt>
                <c:pt idx="40">
                  <c:v>15.648217000000001</c:v>
                </c:pt>
                <c:pt idx="41">
                  <c:v>16.526116999999999</c:v>
                </c:pt>
                <c:pt idx="42">
                  <c:v>17.500299999999999</c:v>
                </c:pt>
                <c:pt idx="43">
                  <c:v>18.58745</c:v>
                </c:pt>
                <c:pt idx="44">
                  <c:v>19.808116999999999</c:v>
                </c:pt>
                <c:pt idx="45">
                  <c:v>21.179632999999999</c:v>
                </c:pt>
                <c:pt idx="46">
                  <c:v>22.735600000000002</c:v>
                </c:pt>
                <c:pt idx="47">
                  <c:v>24.508800000000001</c:v>
                </c:pt>
                <c:pt idx="48">
                  <c:v>26.540949999999999</c:v>
                </c:pt>
                <c:pt idx="49">
                  <c:v>28.877967000000002</c:v>
                </c:pt>
                <c:pt idx="50">
                  <c:v>31.578900000000001</c:v>
                </c:pt>
                <c:pt idx="51">
                  <c:v>34.684567000000001</c:v>
                </c:pt>
                <c:pt idx="52">
                  <c:v>38.245916999999999</c:v>
                </c:pt>
                <c:pt idx="53">
                  <c:v>42.244399999999999</c:v>
                </c:pt>
                <c:pt idx="54">
                  <c:v>46.576317000000003</c:v>
                </c:pt>
                <c:pt idx="55">
                  <c:v>50.942332999999998</c:v>
                </c:pt>
                <c:pt idx="56">
                  <c:v>54.757632999999998</c:v>
                </c:pt>
                <c:pt idx="57">
                  <c:v>57.246766999999998</c:v>
                </c:pt>
                <c:pt idx="58">
                  <c:v>57.716166999999999</c:v>
                </c:pt>
                <c:pt idx="59">
                  <c:v>56.033549999999998</c:v>
                </c:pt>
                <c:pt idx="60">
                  <c:v>52.706249999999997</c:v>
                </c:pt>
                <c:pt idx="61">
                  <c:v>48.548833000000002</c:v>
                </c:pt>
                <c:pt idx="62">
                  <c:v>44.212000000000003</c:v>
                </c:pt>
                <c:pt idx="63">
                  <c:v>40.109833000000002</c:v>
                </c:pt>
                <c:pt idx="64">
                  <c:v>36.41245</c:v>
                </c:pt>
                <c:pt idx="65">
                  <c:v>33.161499999999997</c:v>
                </c:pt>
                <c:pt idx="66">
                  <c:v>30.33455</c:v>
                </c:pt>
                <c:pt idx="67">
                  <c:v>27.883900000000001</c:v>
                </c:pt>
                <c:pt idx="68">
                  <c:v>25.746832999999999</c:v>
                </c:pt>
                <c:pt idx="69">
                  <c:v>23.887933</c:v>
                </c:pt>
                <c:pt idx="70">
                  <c:v>22.2606</c:v>
                </c:pt>
                <c:pt idx="71">
                  <c:v>20.827583000000001</c:v>
                </c:pt>
                <c:pt idx="72">
                  <c:v>19.556667000000001</c:v>
                </c:pt>
                <c:pt idx="73">
                  <c:v>18.427866999999999</c:v>
                </c:pt>
                <c:pt idx="74">
                  <c:v>17.415800000000001</c:v>
                </c:pt>
                <c:pt idx="75">
                  <c:v>16.506283</c:v>
                </c:pt>
                <c:pt idx="76">
                  <c:v>15.686067</c:v>
                </c:pt>
                <c:pt idx="77">
                  <c:v>14.944050000000001</c:v>
                </c:pt>
                <c:pt idx="78">
                  <c:v>14.264817000000001</c:v>
                </c:pt>
                <c:pt idx="79">
                  <c:v>13.645182999999999</c:v>
                </c:pt>
                <c:pt idx="80">
                  <c:v>13.076433</c:v>
                </c:pt>
                <c:pt idx="81">
                  <c:v>12.554917</c:v>
                </c:pt>
                <c:pt idx="82">
                  <c:v>12.073700000000001</c:v>
                </c:pt>
                <c:pt idx="83">
                  <c:v>11.6267</c:v>
                </c:pt>
                <c:pt idx="84">
                  <c:v>11.212583</c:v>
                </c:pt>
                <c:pt idx="85">
                  <c:v>10.833817</c:v>
                </c:pt>
                <c:pt idx="86">
                  <c:v>10.477449999999999</c:v>
                </c:pt>
                <c:pt idx="87">
                  <c:v>10.137217</c:v>
                </c:pt>
                <c:pt idx="88">
                  <c:v>9.8224070000000001</c:v>
                </c:pt>
                <c:pt idx="89">
                  <c:v>9.5293500000000009</c:v>
                </c:pt>
                <c:pt idx="90">
                  <c:v>9.250572</c:v>
                </c:pt>
                <c:pt idx="91">
                  <c:v>8.9910449999999997</c:v>
                </c:pt>
                <c:pt idx="92">
                  <c:v>8.7395899999999997</c:v>
                </c:pt>
                <c:pt idx="93">
                  <c:v>8.5123499999999996</c:v>
                </c:pt>
                <c:pt idx="94">
                  <c:v>8.2888300000000008</c:v>
                </c:pt>
                <c:pt idx="95">
                  <c:v>8.0764849999999999</c:v>
                </c:pt>
                <c:pt idx="96">
                  <c:v>7.8778069999999998</c:v>
                </c:pt>
                <c:pt idx="97">
                  <c:v>7.6890599999999996</c:v>
                </c:pt>
                <c:pt idx="98">
                  <c:v>7.5071099999999999</c:v>
                </c:pt>
                <c:pt idx="99">
                  <c:v>7.3394719999999998</c:v>
                </c:pt>
                <c:pt idx="100">
                  <c:v>7.1755599999999999</c:v>
                </c:pt>
                <c:pt idx="101">
                  <c:v>7.0215800000000002</c:v>
                </c:pt>
                <c:pt idx="102">
                  <c:v>6.8694600000000001</c:v>
                </c:pt>
                <c:pt idx="103">
                  <c:v>6.7303870000000003</c:v>
                </c:pt>
                <c:pt idx="104">
                  <c:v>6.5925500000000001</c:v>
                </c:pt>
                <c:pt idx="105">
                  <c:v>6.4596799999999996</c:v>
                </c:pt>
                <c:pt idx="106">
                  <c:v>6.3330200000000003</c:v>
                </c:pt>
                <c:pt idx="107">
                  <c:v>6.2138099999999996</c:v>
                </c:pt>
                <c:pt idx="108">
                  <c:v>6.1045369999999997</c:v>
                </c:pt>
                <c:pt idx="109">
                  <c:v>5.9865729999999999</c:v>
                </c:pt>
                <c:pt idx="110">
                  <c:v>5.882263</c:v>
                </c:pt>
                <c:pt idx="111">
                  <c:v>5.7773300000000001</c:v>
                </c:pt>
                <c:pt idx="112">
                  <c:v>5.6736500000000003</c:v>
                </c:pt>
                <c:pt idx="113">
                  <c:v>5.5811320000000002</c:v>
                </c:pt>
                <c:pt idx="114">
                  <c:v>5.4886229999999996</c:v>
                </c:pt>
                <c:pt idx="115">
                  <c:v>5.3998350000000004</c:v>
                </c:pt>
                <c:pt idx="116">
                  <c:v>5.3129119999999999</c:v>
                </c:pt>
                <c:pt idx="117">
                  <c:v>5.2278529999999996</c:v>
                </c:pt>
                <c:pt idx="118">
                  <c:v>5.1459000000000001</c:v>
                </c:pt>
                <c:pt idx="119">
                  <c:v>5.0676629999999996</c:v>
                </c:pt>
                <c:pt idx="120">
                  <c:v>4.9931599999999996</c:v>
                </c:pt>
                <c:pt idx="121">
                  <c:v>4.9198969999999997</c:v>
                </c:pt>
                <c:pt idx="122">
                  <c:v>4.846012</c:v>
                </c:pt>
                <c:pt idx="123">
                  <c:v>4.7777149999999997</c:v>
                </c:pt>
                <c:pt idx="124">
                  <c:v>4.714385</c:v>
                </c:pt>
                <c:pt idx="125">
                  <c:v>4.6485719999999997</c:v>
                </c:pt>
                <c:pt idx="126">
                  <c:v>4.5827600000000004</c:v>
                </c:pt>
                <c:pt idx="127">
                  <c:v>4.5219120000000004</c:v>
                </c:pt>
                <c:pt idx="128">
                  <c:v>4.4629300000000001</c:v>
                </c:pt>
                <c:pt idx="129">
                  <c:v>4.4058070000000003</c:v>
                </c:pt>
                <c:pt idx="130">
                  <c:v>4.3486830000000003</c:v>
                </c:pt>
                <c:pt idx="131">
                  <c:v>4.2946679999999997</c:v>
                </c:pt>
                <c:pt idx="132">
                  <c:v>4.2394100000000003</c:v>
                </c:pt>
                <c:pt idx="133">
                  <c:v>4.1872579999999999</c:v>
                </c:pt>
                <c:pt idx="134">
                  <c:v>4.136965</c:v>
                </c:pt>
                <c:pt idx="135">
                  <c:v>4.0854299999999997</c:v>
                </c:pt>
                <c:pt idx="136">
                  <c:v>4.0419700000000001</c:v>
                </c:pt>
                <c:pt idx="137">
                  <c:v>3.994783</c:v>
                </c:pt>
                <c:pt idx="138">
                  <c:v>3.9500799999999998</c:v>
                </c:pt>
                <c:pt idx="139">
                  <c:v>3.9028900000000002</c:v>
                </c:pt>
                <c:pt idx="140">
                  <c:v>3.8631600000000001</c:v>
                </c:pt>
                <c:pt idx="141">
                  <c:v>3.8209369999999998</c:v>
                </c:pt>
                <c:pt idx="142">
                  <c:v>3.7749730000000001</c:v>
                </c:pt>
                <c:pt idx="143">
                  <c:v>3.7364799999999998</c:v>
                </c:pt>
                <c:pt idx="144">
                  <c:v>3.697365</c:v>
                </c:pt>
                <c:pt idx="145">
                  <c:v>3.6582479999999999</c:v>
                </c:pt>
                <c:pt idx="146">
                  <c:v>3.6203780000000001</c:v>
                </c:pt>
                <c:pt idx="147">
                  <c:v>3.5837400000000001</c:v>
                </c:pt>
                <c:pt idx="148">
                  <c:v>3.547733</c:v>
                </c:pt>
                <c:pt idx="149">
                  <c:v>3.5129600000000001</c:v>
                </c:pt>
                <c:pt idx="150">
                  <c:v>3.4800599999999999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7-4254-9553-36D06BA6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  <c:min val="1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Exhaled Air </a:t>
            </a:r>
            <a:r>
              <a:rPr lang="en-US" baseline="0"/>
              <a:t>1st</a:t>
            </a:r>
            <a:r>
              <a:rPr lang="en-US"/>
              <a:t> Resonance 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'Exhaled Air'!$A$1:$A$2181</c:f>
              <c:numCache>
                <c:formatCode>General</c:formatCode>
                <c:ptCount val="218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xVal>
          <c:yVal>
            <c:numRef>
              <c:f>'Exhaled Air'!$B$1:$B$2181</c:f>
              <c:numCache>
                <c:formatCode>General</c:formatCode>
                <c:ptCount val="2181"/>
                <c:pt idx="0">
                  <c:v>4.5212899999999996</c:v>
                </c:pt>
                <c:pt idx="1">
                  <c:v>4.5970399999999998</c:v>
                </c:pt>
                <c:pt idx="2">
                  <c:v>4.6864400000000002</c:v>
                </c:pt>
                <c:pt idx="3">
                  <c:v>4.7677800000000001</c:v>
                </c:pt>
                <c:pt idx="4">
                  <c:v>4.8596700000000004</c:v>
                </c:pt>
                <c:pt idx="5">
                  <c:v>4.9509400000000001</c:v>
                </c:pt>
                <c:pt idx="6">
                  <c:v>5.05152</c:v>
                </c:pt>
                <c:pt idx="7">
                  <c:v>5.1508669999999999</c:v>
                </c:pt>
                <c:pt idx="8">
                  <c:v>5.2564099999999998</c:v>
                </c:pt>
                <c:pt idx="9">
                  <c:v>5.3625850000000002</c:v>
                </c:pt>
                <c:pt idx="10">
                  <c:v>5.4780699999999998</c:v>
                </c:pt>
                <c:pt idx="11">
                  <c:v>5.5997620000000001</c:v>
                </c:pt>
                <c:pt idx="12">
                  <c:v>5.7208370000000004</c:v>
                </c:pt>
                <c:pt idx="13">
                  <c:v>5.8487299999999998</c:v>
                </c:pt>
                <c:pt idx="14">
                  <c:v>5.98285</c:v>
                </c:pt>
                <c:pt idx="15">
                  <c:v>6.1213030000000002</c:v>
                </c:pt>
                <c:pt idx="16">
                  <c:v>6.2696899999999998</c:v>
                </c:pt>
                <c:pt idx="17">
                  <c:v>6.4211869999999998</c:v>
                </c:pt>
                <c:pt idx="18">
                  <c:v>6.5826200000000004</c:v>
                </c:pt>
                <c:pt idx="19">
                  <c:v>6.7465299999999999</c:v>
                </c:pt>
                <c:pt idx="20">
                  <c:v>6.9253400000000003</c:v>
                </c:pt>
                <c:pt idx="21">
                  <c:v>7.1122269999999999</c:v>
                </c:pt>
                <c:pt idx="22">
                  <c:v>7.3078070000000004</c:v>
                </c:pt>
                <c:pt idx="23">
                  <c:v>7.5114530000000004</c:v>
                </c:pt>
                <c:pt idx="24">
                  <c:v>7.7275530000000003</c:v>
                </c:pt>
                <c:pt idx="25">
                  <c:v>7.9591399999999997</c:v>
                </c:pt>
                <c:pt idx="26">
                  <c:v>8.2012850000000004</c:v>
                </c:pt>
                <c:pt idx="27">
                  <c:v>8.4577080000000002</c:v>
                </c:pt>
                <c:pt idx="28">
                  <c:v>8.7333800000000004</c:v>
                </c:pt>
                <c:pt idx="29">
                  <c:v>9.02271</c:v>
                </c:pt>
                <c:pt idx="30">
                  <c:v>9.3319100000000006</c:v>
                </c:pt>
                <c:pt idx="31">
                  <c:v>9.6634620000000009</c:v>
                </c:pt>
                <c:pt idx="32">
                  <c:v>10.0174</c:v>
                </c:pt>
                <c:pt idx="33">
                  <c:v>10.396682999999999</c:v>
                </c:pt>
                <c:pt idx="34">
                  <c:v>10.804017</c:v>
                </c:pt>
                <c:pt idx="35">
                  <c:v>11.243617</c:v>
                </c:pt>
                <c:pt idx="36">
                  <c:v>11.71795</c:v>
                </c:pt>
                <c:pt idx="37">
                  <c:v>12.233283</c:v>
                </c:pt>
                <c:pt idx="38">
                  <c:v>12.793933000000001</c:v>
                </c:pt>
                <c:pt idx="39">
                  <c:v>13.403682999999999</c:v>
                </c:pt>
                <c:pt idx="40">
                  <c:v>14.071116999999999</c:v>
                </c:pt>
                <c:pt idx="41">
                  <c:v>14.804399999999999</c:v>
                </c:pt>
                <c:pt idx="42">
                  <c:v>15.6091</c:v>
                </c:pt>
                <c:pt idx="43">
                  <c:v>16.5032</c:v>
                </c:pt>
                <c:pt idx="44">
                  <c:v>17.498417</c:v>
                </c:pt>
                <c:pt idx="45">
                  <c:v>18.6098</c:v>
                </c:pt>
                <c:pt idx="46">
                  <c:v>19.854666999999999</c:v>
                </c:pt>
                <c:pt idx="47">
                  <c:v>21.259699999999999</c:v>
                </c:pt>
                <c:pt idx="48">
                  <c:v>22.852882999999999</c:v>
                </c:pt>
                <c:pt idx="49">
                  <c:v>24.664650000000002</c:v>
                </c:pt>
                <c:pt idx="50">
                  <c:v>26.729717000000001</c:v>
                </c:pt>
                <c:pt idx="51">
                  <c:v>29.1021</c:v>
                </c:pt>
                <c:pt idx="52">
                  <c:v>31.805533</c:v>
                </c:pt>
                <c:pt idx="53">
                  <c:v>34.881999999999998</c:v>
                </c:pt>
                <c:pt idx="54">
                  <c:v>38.316066999999997</c:v>
                </c:pt>
                <c:pt idx="55">
                  <c:v>42.037633</c:v>
                </c:pt>
                <c:pt idx="56">
                  <c:v>45.823149999999998</c:v>
                </c:pt>
                <c:pt idx="57">
                  <c:v>49.276499999999999</c:v>
                </c:pt>
                <c:pt idx="58">
                  <c:v>51.803483</c:v>
                </c:pt>
                <c:pt idx="59">
                  <c:v>52.818016999999998</c:v>
                </c:pt>
                <c:pt idx="60">
                  <c:v>52.040649999999999</c:v>
                </c:pt>
                <c:pt idx="61">
                  <c:v>49.706183000000003</c:v>
                </c:pt>
                <c:pt idx="62">
                  <c:v>46.379483</c:v>
                </c:pt>
                <c:pt idx="63">
                  <c:v>42.656033000000001</c:v>
                </c:pt>
                <c:pt idx="64">
                  <c:v>38.973582999999998</c:v>
                </c:pt>
                <c:pt idx="65">
                  <c:v>35.541967</c:v>
                </c:pt>
                <c:pt idx="66">
                  <c:v>32.466132999999999</c:v>
                </c:pt>
                <c:pt idx="67">
                  <c:v>29.748449999999998</c:v>
                </c:pt>
                <c:pt idx="68">
                  <c:v>27.369800000000001</c:v>
                </c:pt>
                <c:pt idx="69">
                  <c:v>25.292950000000001</c:v>
                </c:pt>
                <c:pt idx="70">
                  <c:v>23.469417</c:v>
                </c:pt>
                <c:pt idx="71">
                  <c:v>21.872533000000001</c:v>
                </c:pt>
                <c:pt idx="72">
                  <c:v>20.4557</c:v>
                </c:pt>
                <c:pt idx="73">
                  <c:v>19.203382999999999</c:v>
                </c:pt>
                <c:pt idx="74">
                  <c:v>18.089483000000001</c:v>
                </c:pt>
                <c:pt idx="75">
                  <c:v>17.093599999999999</c:v>
                </c:pt>
                <c:pt idx="76">
                  <c:v>16.193332999999999</c:v>
                </c:pt>
                <c:pt idx="77">
                  <c:v>15.383067</c:v>
                </c:pt>
                <c:pt idx="78">
                  <c:v>14.646050000000001</c:v>
                </c:pt>
                <c:pt idx="79">
                  <c:v>13.97545</c:v>
                </c:pt>
                <c:pt idx="80">
                  <c:v>13.3627</c:v>
                </c:pt>
                <c:pt idx="81">
                  <c:v>12.803900000000001</c:v>
                </c:pt>
                <c:pt idx="82">
                  <c:v>12.287333</c:v>
                </c:pt>
                <c:pt idx="83">
                  <c:v>11.809200000000001</c:v>
                </c:pt>
                <c:pt idx="84">
                  <c:v>11.3659</c:v>
                </c:pt>
                <c:pt idx="85">
                  <c:v>10.959899999999999</c:v>
                </c:pt>
                <c:pt idx="86">
                  <c:v>10.5762</c:v>
                </c:pt>
                <c:pt idx="87">
                  <c:v>10.222917000000001</c:v>
                </c:pt>
                <c:pt idx="88">
                  <c:v>9.8919429999999995</c:v>
                </c:pt>
                <c:pt idx="89">
                  <c:v>9.5808800000000005</c:v>
                </c:pt>
                <c:pt idx="90">
                  <c:v>9.2890700000000006</c:v>
                </c:pt>
                <c:pt idx="91">
                  <c:v>9.0165030000000002</c:v>
                </c:pt>
                <c:pt idx="92">
                  <c:v>8.7557329999999993</c:v>
                </c:pt>
                <c:pt idx="93">
                  <c:v>8.5135900000000007</c:v>
                </c:pt>
                <c:pt idx="94">
                  <c:v>8.2850999999999999</c:v>
                </c:pt>
                <c:pt idx="95">
                  <c:v>8.0665530000000008</c:v>
                </c:pt>
                <c:pt idx="96">
                  <c:v>7.8597999999999999</c:v>
                </c:pt>
                <c:pt idx="97">
                  <c:v>7.6629800000000001</c:v>
                </c:pt>
                <c:pt idx="98">
                  <c:v>7.4748250000000001</c:v>
                </c:pt>
                <c:pt idx="99">
                  <c:v>7.3022169999999997</c:v>
                </c:pt>
                <c:pt idx="100">
                  <c:v>7.1339600000000001</c:v>
                </c:pt>
                <c:pt idx="101">
                  <c:v>6.9762570000000004</c:v>
                </c:pt>
                <c:pt idx="102">
                  <c:v>6.8235200000000003</c:v>
                </c:pt>
                <c:pt idx="103">
                  <c:v>6.67699</c:v>
                </c:pt>
                <c:pt idx="104">
                  <c:v>6.5410180000000002</c:v>
                </c:pt>
                <c:pt idx="105">
                  <c:v>6.4013200000000001</c:v>
                </c:pt>
                <c:pt idx="106">
                  <c:v>6.2765199999999997</c:v>
                </c:pt>
                <c:pt idx="107">
                  <c:v>6.1523450000000004</c:v>
                </c:pt>
                <c:pt idx="108">
                  <c:v>6.0356199999999998</c:v>
                </c:pt>
                <c:pt idx="109">
                  <c:v>5.9195200000000003</c:v>
                </c:pt>
                <c:pt idx="110">
                  <c:v>5.8102419999999997</c:v>
                </c:pt>
                <c:pt idx="111">
                  <c:v>5.7053099999999999</c:v>
                </c:pt>
                <c:pt idx="112">
                  <c:v>5.6041100000000004</c:v>
                </c:pt>
                <c:pt idx="113">
                  <c:v>5.5091099999999997</c:v>
                </c:pt>
                <c:pt idx="114">
                  <c:v>5.4128800000000004</c:v>
                </c:pt>
                <c:pt idx="115">
                  <c:v>5.320983</c:v>
                </c:pt>
                <c:pt idx="116">
                  <c:v>5.2377900000000004</c:v>
                </c:pt>
                <c:pt idx="117">
                  <c:v>5.1521100000000004</c:v>
                </c:pt>
                <c:pt idx="118">
                  <c:v>5.0707700000000004</c:v>
                </c:pt>
                <c:pt idx="119">
                  <c:v>4.9925379999999997</c:v>
                </c:pt>
                <c:pt idx="120">
                  <c:v>4.91493</c:v>
                </c:pt>
                <c:pt idx="121">
                  <c:v>4.8391799999999998</c:v>
                </c:pt>
                <c:pt idx="122">
                  <c:v>4.7715079999999999</c:v>
                </c:pt>
                <c:pt idx="123">
                  <c:v>4.6994850000000001</c:v>
                </c:pt>
                <c:pt idx="124">
                  <c:v>4.6318029999999997</c:v>
                </c:pt>
                <c:pt idx="125">
                  <c:v>4.5641319999999999</c:v>
                </c:pt>
                <c:pt idx="126">
                  <c:v>4.5032880000000004</c:v>
                </c:pt>
                <c:pt idx="127">
                  <c:v>4.4443000000000001</c:v>
                </c:pt>
                <c:pt idx="128">
                  <c:v>4.3815920000000004</c:v>
                </c:pt>
                <c:pt idx="129">
                  <c:v>4.3269549999999999</c:v>
                </c:pt>
                <c:pt idx="130">
                  <c:v>4.2692129999999997</c:v>
                </c:pt>
                <c:pt idx="131">
                  <c:v>4.21333</c:v>
                </c:pt>
                <c:pt idx="132">
                  <c:v>4.1599370000000002</c:v>
                </c:pt>
                <c:pt idx="133">
                  <c:v>4.1127500000000001</c:v>
                </c:pt>
                <c:pt idx="134">
                  <c:v>4.0562480000000001</c:v>
                </c:pt>
                <c:pt idx="135">
                  <c:v>4.0103049999999998</c:v>
                </c:pt>
                <c:pt idx="136">
                  <c:v>3.96001</c:v>
                </c:pt>
                <c:pt idx="137">
                  <c:v>3.9128219999999998</c:v>
                </c:pt>
                <c:pt idx="138">
                  <c:v>3.869367</c:v>
                </c:pt>
                <c:pt idx="139">
                  <c:v>3.8252799999999998</c:v>
                </c:pt>
                <c:pt idx="140">
                  <c:v>3.7824230000000001</c:v>
                </c:pt>
                <c:pt idx="141">
                  <c:v>3.7395879999999999</c:v>
                </c:pt>
                <c:pt idx="142">
                  <c:v>3.69923</c:v>
                </c:pt>
                <c:pt idx="143">
                  <c:v>3.6576279999999999</c:v>
                </c:pt>
                <c:pt idx="144">
                  <c:v>3.6160299999999999</c:v>
                </c:pt>
                <c:pt idx="145">
                  <c:v>3.5800200000000002</c:v>
                </c:pt>
                <c:pt idx="146">
                  <c:v>3.5452499999999998</c:v>
                </c:pt>
                <c:pt idx="147">
                  <c:v>3.507997</c:v>
                </c:pt>
                <c:pt idx="148">
                  <c:v>3.4719899999999999</c:v>
                </c:pt>
                <c:pt idx="149">
                  <c:v>3.4347300000000001</c:v>
                </c:pt>
                <c:pt idx="150">
                  <c:v>3.4024429999999999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E-4E7B-A66A-48594308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39104"/>
        <c:axId val="684240352"/>
        <c:extLst/>
      </c:scatterChart>
      <c:valAx>
        <c:axId val="684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40352"/>
        <c:crosses val="autoZero"/>
        <c:crossBetween val="midCat"/>
      </c:valAx>
      <c:valAx>
        <c:axId val="6842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39C71F-6401-4E67-BE9B-1A85B7072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595104</xdr:colOff>
      <xdr:row>0</xdr:row>
      <xdr:rowOff>0</xdr:rowOff>
    </xdr:from>
    <xdr:to>
      <xdr:col>30</xdr:col>
      <xdr:colOff>480805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55782-24F0-4DF5-9A96-4276881C4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</xdr:row>
      <xdr:rowOff>19050</xdr:rowOff>
    </xdr:from>
    <xdr:to>
      <xdr:col>23</xdr:col>
      <xdr:colOff>161925</xdr:colOff>
      <xdr:row>29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A8DED-6E39-499A-AAE5-61691538B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266699</xdr:colOff>
      <xdr:row>1</xdr:row>
      <xdr:rowOff>9524</xdr:rowOff>
    </xdr:from>
    <xdr:to>
      <xdr:col>31</xdr:col>
      <xdr:colOff>152400</xdr:colOff>
      <xdr:row>33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36CC-B375-451C-BBF8-8BEF2D39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152399</xdr:colOff>
      <xdr:row>2</xdr:row>
      <xdr:rowOff>38099</xdr:rowOff>
    </xdr:from>
    <xdr:to>
      <xdr:col>32</xdr:col>
      <xdr:colOff>38100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85C8D-6FE2-4A6E-B98A-D23A5DB2D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1</xdr:row>
      <xdr:rowOff>19049</xdr:rowOff>
    </xdr:from>
    <xdr:to>
      <xdr:col>31</xdr:col>
      <xdr:colOff>552450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6A6B9-AADE-401E-B2F6-2256DB9A7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0</xdr:row>
      <xdr:rowOff>66674</xdr:rowOff>
    </xdr:from>
    <xdr:to>
      <xdr:col>29</xdr:col>
      <xdr:colOff>552450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BFA92-1820-4523-A931-65D229F6A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408746</xdr:colOff>
      <xdr:row>0</xdr:row>
      <xdr:rowOff>38099</xdr:rowOff>
    </xdr:from>
    <xdr:to>
      <xdr:col>30</xdr:col>
      <xdr:colOff>294447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5FBD2-504B-446B-A91D-AC8405AA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149914</xdr:colOff>
      <xdr:row>0</xdr:row>
      <xdr:rowOff>17393</xdr:rowOff>
    </xdr:from>
    <xdr:to>
      <xdr:col>32</xdr:col>
      <xdr:colOff>35615</xdr:colOff>
      <xdr:row>32</xdr:row>
      <xdr:rowOff>74544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AD09-F1EC-4DB1-8FB0-DAE32D395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4969</xdr:colOff>
      <xdr:row>0</xdr:row>
      <xdr:rowOff>0</xdr:rowOff>
    </xdr:from>
    <xdr:to>
      <xdr:col>30</xdr:col>
      <xdr:colOff>501512</xdr:colOff>
      <xdr:row>32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87DB-0344-4213-B0B8-DD7107BE2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F183-94C3-462E-929A-8B177ED986F7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5000</v>
      </c>
      <c r="B1">
        <v>0.17136399999999999</v>
      </c>
      <c r="C1">
        <v>22.805069</v>
      </c>
      <c r="D1">
        <v>623.61873200000002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5006</v>
      </c>
      <c r="B2">
        <v>0.17757300000000001</v>
      </c>
      <c r="C2">
        <v>22.805765999999998</v>
      </c>
      <c r="D2">
        <v>623.61205900000004</v>
      </c>
      <c r="G2">
        <f>MAX($B$1:$B$151)</f>
        <v>3.3006220000000002</v>
      </c>
      <c r="H2">
        <f>INDEX($A$1:$A$151, MATCH($G$2,$B$1:$B$151, 0), 1)</f>
        <v>5620</v>
      </c>
      <c r="I2">
        <f>INDEX($C$1:$C$151, MATCH($G$2,$B$1:$B$151, 0), 1)</f>
        <v>22.919922</v>
      </c>
    </row>
    <row r="3" spans="1:10" x14ac:dyDescent="0.25">
      <c r="A3">
        <v>5013</v>
      </c>
      <c r="B3">
        <v>0.18005699999999999</v>
      </c>
      <c r="C3">
        <v>22.807276000000002</v>
      </c>
      <c r="D3">
        <v>623.61103200000002</v>
      </c>
    </row>
    <row r="4" spans="1:10" x14ac:dyDescent="0.25">
      <c r="A4">
        <v>5020</v>
      </c>
      <c r="B4">
        <v>0.18129799999999999</v>
      </c>
      <c r="C4">
        <v>22.80865</v>
      </c>
      <c r="D4">
        <v>623.61975900000004</v>
      </c>
    </row>
    <row r="5" spans="1:10" x14ac:dyDescent="0.25">
      <c r="A5">
        <v>5026</v>
      </c>
      <c r="B5">
        <v>0.17757300000000001</v>
      </c>
      <c r="C5">
        <v>22.809204000000001</v>
      </c>
      <c r="D5">
        <v>623.63669900000002</v>
      </c>
    </row>
    <row r="6" spans="1:10" x14ac:dyDescent="0.25">
      <c r="A6">
        <v>5033</v>
      </c>
      <c r="B6">
        <v>0.181919</v>
      </c>
      <c r="C6">
        <v>22.81099</v>
      </c>
      <c r="D6">
        <v>623.65158599999995</v>
      </c>
      <c r="G6" t="s">
        <v>7</v>
      </c>
      <c r="H6">
        <v>1.667</v>
      </c>
    </row>
    <row r="7" spans="1:10" x14ac:dyDescent="0.25">
      <c r="A7">
        <v>5040</v>
      </c>
      <c r="B7">
        <v>0.18812799999999999</v>
      </c>
      <c r="C7">
        <v>22.811539</v>
      </c>
      <c r="D7">
        <v>623.64799200000004</v>
      </c>
      <c r="G7" t="s">
        <v>4</v>
      </c>
      <c r="H7">
        <f>4.002602*10^(-3)/6.022E+23</f>
        <v>6.6466323480571248E-27</v>
      </c>
    </row>
    <row r="8" spans="1:10" x14ac:dyDescent="0.25">
      <c r="A8">
        <v>5046</v>
      </c>
      <c r="B8">
        <v>0.18999099999999999</v>
      </c>
      <c r="C8">
        <v>22.813146</v>
      </c>
      <c r="D8">
        <v>623.65774599999997</v>
      </c>
      <c r="G8" t="s">
        <v>5</v>
      </c>
      <c r="H8">
        <f>I2+273</f>
        <v>295.91992199999999</v>
      </c>
    </row>
    <row r="9" spans="1:10" x14ac:dyDescent="0.25">
      <c r="A9">
        <v>5053</v>
      </c>
      <c r="B9">
        <v>0.19123299999999999</v>
      </c>
      <c r="C9">
        <v>22.813827</v>
      </c>
      <c r="D9">
        <v>623.69367899999997</v>
      </c>
      <c r="G9" t="s">
        <v>6</v>
      </c>
      <c r="H9">
        <f>87.5*10^(-3)</f>
        <v>8.7500000000000008E-2</v>
      </c>
    </row>
    <row r="10" spans="1:10" x14ac:dyDescent="0.25">
      <c r="A10">
        <v>5060</v>
      </c>
      <c r="B10">
        <v>0.198683</v>
      </c>
      <c r="C10">
        <v>22.815272</v>
      </c>
      <c r="D10">
        <v>623.710106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5066</v>
      </c>
      <c r="B11">
        <v>0.20302999999999999</v>
      </c>
      <c r="C11">
        <v>22.816661</v>
      </c>
      <c r="D11">
        <v>623.68495199999995</v>
      </c>
      <c r="G11" t="s">
        <v>13</v>
      </c>
      <c r="H11">
        <f>(H6)^(-1)*(H7/H8)*(2*H9*H2)^2</f>
        <v>1.3032885557604572E-23</v>
      </c>
      <c r="I11" s="1">
        <f>H10-H11</f>
        <v>7.7359964239543002E-25</v>
      </c>
      <c r="J11" s="1">
        <f>I11/H10*100</f>
        <v>5.6031613490986825</v>
      </c>
    </row>
    <row r="12" spans="1:10" x14ac:dyDescent="0.25">
      <c r="A12">
        <v>5073</v>
      </c>
      <c r="B12">
        <v>0.212342</v>
      </c>
      <c r="C12">
        <v>22.817474000000001</v>
      </c>
      <c r="D12">
        <v>623.658772</v>
      </c>
    </row>
    <row r="13" spans="1:10" x14ac:dyDescent="0.25">
      <c r="A13">
        <v>5080</v>
      </c>
      <c r="B13">
        <v>0.21793000000000001</v>
      </c>
      <c r="C13">
        <v>22.818476</v>
      </c>
      <c r="D13">
        <v>623.66852600000004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5086</v>
      </c>
      <c r="B14">
        <v>0.21979299999999999</v>
      </c>
      <c r="C14">
        <v>22.819483000000002</v>
      </c>
      <c r="D14">
        <v>623.67879200000004</v>
      </c>
      <c r="G14" t="s">
        <v>17</v>
      </c>
      <c r="H14">
        <f>SQRT(H6*(H8/H7)*H10)</f>
        <v>1012.268305744454</v>
      </c>
      <c r="I14">
        <f>H14-H13</f>
        <v>28.768305744453869</v>
      </c>
      <c r="J14">
        <f>I14/H14*100</f>
        <v>2.8419644852257573</v>
      </c>
    </row>
    <row r="15" spans="1:10" x14ac:dyDescent="0.25">
      <c r="A15">
        <v>5093</v>
      </c>
      <c r="B15">
        <v>0.21606800000000001</v>
      </c>
      <c r="C15">
        <v>22.820474999999998</v>
      </c>
      <c r="D15">
        <v>623.65055900000004</v>
      </c>
      <c r="G15" t="s">
        <v>9</v>
      </c>
      <c r="H15">
        <f>_xlfn.STDEV.P(D1:D151)</f>
        <v>8.7269978735197248E-2</v>
      </c>
    </row>
    <row r="16" spans="1:10" x14ac:dyDescent="0.25">
      <c r="A16">
        <v>5100</v>
      </c>
      <c r="B16">
        <v>0.213584</v>
      </c>
      <c r="C16">
        <v>22.822154000000001</v>
      </c>
      <c r="D16">
        <v>623.69778599999995</v>
      </c>
      <c r="G16" t="s">
        <v>10</v>
      </c>
      <c r="H16">
        <f>H15/AVERAGE(D1:D151)*100</f>
        <v>1.3990241708831515E-2</v>
      </c>
    </row>
    <row r="17" spans="1:8" x14ac:dyDescent="0.25">
      <c r="A17">
        <v>5106</v>
      </c>
      <c r="B17">
        <v>0.21668899999999999</v>
      </c>
      <c r="C17">
        <v>22.82281</v>
      </c>
      <c r="D17">
        <v>623.68033200000002</v>
      </c>
    </row>
    <row r="18" spans="1:8" x14ac:dyDescent="0.25">
      <c r="A18">
        <v>5113</v>
      </c>
      <c r="B18">
        <v>0.222276</v>
      </c>
      <c r="C18">
        <v>22.823985</v>
      </c>
      <c r="D18">
        <v>623.68341199999998</v>
      </c>
      <c r="G18" t="s">
        <v>11</v>
      </c>
      <c r="H18">
        <f>(C151-C1)</f>
        <v>0.18426000000000187</v>
      </c>
    </row>
    <row r="19" spans="1:8" x14ac:dyDescent="0.25">
      <c r="A19">
        <v>5120</v>
      </c>
      <c r="B19">
        <v>0.22289700000000001</v>
      </c>
      <c r="C19">
        <v>22.825948</v>
      </c>
      <c r="D19">
        <v>623.712672</v>
      </c>
    </row>
    <row r="20" spans="1:8" x14ac:dyDescent="0.25">
      <c r="A20">
        <v>5126</v>
      </c>
      <c r="B20">
        <v>0.222276</v>
      </c>
      <c r="C20">
        <v>22.827366999999999</v>
      </c>
      <c r="D20">
        <v>623.68597899999997</v>
      </c>
    </row>
    <row r="21" spans="1:8" x14ac:dyDescent="0.25">
      <c r="A21">
        <v>5133</v>
      </c>
      <c r="B21">
        <v>0.22289700000000001</v>
      </c>
      <c r="C21">
        <v>22.828415</v>
      </c>
      <c r="D21">
        <v>623.67057899999998</v>
      </c>
    </row>
    <row r="22" spans="1:8" x14ac:dyDescent="0.25">
      <c r="A22">
        <v>5140</v>
      </c>
      <c r="B22">
        <v>0.22600200000000001</v>
      </c>
      <c r="C22">
        <v>22.828776000000001</v>
      </c>
      <c r="D22">
        <v>623.72858599999995</v>
      </c>
    </row>
    <row r="23" spans="1:8" x14ac:dyDescent="0.25">
      <c r="A23">
        <v>5146</v>
      </c>
      <c r="B23">
        <v>0.23096900000000001</v>
      </c>
      <c r="C23">
        <v>22.829788000000001</v>
      </c>
      <c r="D23">
        <v>623.73012600000004</v>
      </c>
    </row>
    <row r="24" spans="1:8" x14ac:dyDescent="0.25">
      <c r="A24">
        <v>5153</v>
      </c>
      <c r="B24">
        <v>0.23469400000000001</v>
      </c>
      <c r="C24">
        <v>22.831441000000002</v>
      </c>
      <c r="D24">
        <v>623.69932600000004</v>
      </c>
    </row>
    <row r="25" spans="1:8" x14ac:dyDescent="0.25">
      <c r="A25">
        <v>5160</v>
      </c>
      <c r="B25">
        <v>0.23655699999999999</v>
      </c>
      <c r="C25">
        <v>22.832550000000001</v>
      </c>
      <c r="D25">
        <v>623.722939</v>
      </c>
    </row>
    <row r="26" spans="1:8" x14ac:dyDescent="0.25">
      <c r="A26">
        <v>5166</v>
      </c>
      <c r="B26">
        <v>0.24090400000000001</v>
      </c>
      <c r="C26">
        <v>22.833393999999998</v>
      </c>
      <c r="D26">
        <v>623.70548599999995</v>
      </c>
    </row>
    <row r="27" spans="1:8" x14ac:dyDescent="0.25">
      <c r="A27">
        <v>5173</v>
      </c>
      <c r="B27">
        <v>0.244008</v>
      </c>
      <c r="C27">
        <v>22.835144</v>
      </c>
      <c r="D27">
        <v>623.76451899999995</v>
      </c>
    </row>
    <row r="28" spans="1:8" x14ac:dyDescent="0.25">
      <c r="A28">
        <v>5180</v>
      </c>
      <c r="B28">
        <v>0.247113</v>
      </c>
      <c r="C28">
        <v>22.836192</v>
      </c>
      <c r="D28">
        <v>623.75476600000002</v>
      </c>
    </row>
    <row r="29" spans="1:8" x14ac:dyDescent="0.25">
      <c r="A29">
        <v>5186</v>
      </c>
      <c r="B29">
        <v>0.25208000000000003</v>
      </c>
      <c r="C29">
        <v>22.837097</v>
      </c>
      <c r="D29">
        <v>623.73987899999997</v>
      </c>
    </row>
    <row r="30" spans="1:8" x14ac:dyDescent="0.25">
      <c r="A30">
        <v>5193</v>
      </c>
      <c r="B30">
        <v>0.25456400000000001</v>
      </c>
      <c r="C30">
        <v>22.838771000000001</v>
      </c>
      <c r="D30">
        <v>623.71934599999997</v>
      </c>
    </row>
    <row r="31" spans="1:8" x14ac:dyDescent="0.25">
      <c r="A31">
        <v>5200</v>
      </c>
      <c r="B31">
        <v>0.25394299999999997</v>
      </c>
      <c r="C31">
        <v>22.840032000000001</v>
      </c>
      <c r="D31">
        <v>623.722939</v>
      </c>
    </row>
    <row r="32" spans="1:8" x14ac:dyDescent="0.25">
      <c r="A32">
        <v>5206</v>
      </c>
      <c r="B32">
        <v>0.26139299999999999</v>
      </c>
      <c r="C32">
        <v>22.840444000000002</v>
      </c>
      <c r="D32">
        <v>623.70907899999997</v>
      </c>
    </row>
    <row r="33" spans="1:4" x14ac:dyDescent="0.25">
      <c r="A33">
        <v>5213</v>
      </c>
      <c r="B33">
        <v>0.26511800000000002</v>
      </c>
      <c r="C33">
        <v>22.841913999999999</v>
      </c>
      <c r="D33">
        <v>623.70291899999995</v>
      </c>
    </row>
    <row r="34" spans="1:4" x14ac:dyDescent="0.25">
      <c r="A34">
        <v>5220</v>
      </c>
      <c r="B34">
        <v>0.27194800000000002</v>
      </c>
      <c r="C34">
        <v>22.842662000000001</v>
      </c>
      <c r="D34">
        <v>623.70137899999997</v>
      </c>
    </row>
    <row r="35" spans="1:4" x14ac:dyDescent="0.25">
      <c r="A35">
        <v>5226</v>
      </c>
      <c r="B35">
        <v>0.275673</v>
      </c>
      <c r="C35">
        <v>22.843952999999999</v>
      </c>
      <c r="D35">
        <v>623.710106</v>
      </c>
    </row>
    <row r="36" spans="1:4" x14ac:dyDescent="0.25">
      <c r="A36">
        <v>5233</v>
      </c>
      <c r="B36">
        <v>0.28126099999999998</v>
      </c>
      <c r="C36">
        <v>22.845296000000001</v>
      </c>
      <c r="D36">
        <v>623.72447899999997</v>
      </c>
    </row>
    <row r="37" spans="1:4" x14ac:dyDescent="0.25">
      <c r="A37">
        <v>5240</v>
      </c>
      <c r="B37">
        <v>0.28312399999999999</v>
      </c>
      <c r="C37">
        <v>22.846481000000001</v>
      </c>
      <c r="D37">
        <v>623.72139900000002</v>
      </c>
    </row>
    <row r="38" spans="1:4" x14ac:dyDescent="0.25">
      <c r="A38">
        <v>5246</v>
      </c>
      <c r="B38">
        <v>0.28809099999999999</v>
      </c>
      <c r="C38">
        <v>22.84789</v>
      </c>
      <c r="D38">
        <v>623.73936600000002</v>
      </c>
    </row>
    <row r="39" spans="1:4" x14ac:dyDescent="0.25">
      <c r="A39">
        <v>5253</v>
      </c>
      <c r="B39">
        <v>0.29430000000000001</v>
      </c>
      <c r="C39">
        <v>22.848835999999999</v>
      </c>
      <c r="D39">
        <v>623.74911899999995</v>
      </c>
    </row>
    <row r="40" spans="1:4" x14ac:dyDescent="0.25">
      <c r="A40">
        <v>5260</v>
      </c>
      <c r="B40">
        <v>0.300508</v>
      </c>
      <c r="C40">
        <v>22.849696000000002</v>
      </c>
      <c r="D40">
        <v>623.77067899999997</v>
      </c>
    </row>
    <row r="41" spans="1:4" x14ac:dyDescent="0.25">
      <c r="A41">
        <v>5266</v>
      </c>
      <c r="B41">
        <v>0.30609700000000001</v>
      </c>
      <c r="C41">
        <v>22.851659000000001</v>
      </c>
      <c r="D41">
        <v>623.75579200000004</v>
      </c>
    </row>
    <row r="42" spans="1:4" x14ac:dyDescent="0.25">
      <c r="A42">
        <v>5273</v>
      </c>
      <c r="B42">
        <v>0.31540899999999999</v>
      </c>
      <c r="C42">
        <v>22.852325</v>
      </c>
      <c r="D42">
        <v>623.78915900000004</v>
      </c>
    </row>
    <row r="43" spans="1:4" x14ac:dyDescent="0.25">
      <c r="A43">
        <v>5280</v>
      </c>
      <c r="B43">
        <v>0.319135</v>
      </c>
      <c r="C43">
        <v>22.854243</v>
      </c>
      <c r="D43">
        <v>623.80301899999995</v>
      </c>
    </row>
    <row r="44" spans="1:4" x14ac:dyDescent="0.25">
      <c r="A44">
        <v>5286</v>
      </c>
      <c r="B44">
        <v>0.32534400000000002</v>
      </c>
      <c r="C44">
        <v>22.855498999999998</v>
      </c>
      <c r="D44">
        <v>623.797372</v>
      </c>
    </row>
    <row r="45" spans="1:4" x14ac:dyDescent="0.25">
      <c r="A45">
        <v>5293</v>
      </c>
      <c r="B45">
        <v>0.33279500000000001</v>
      </c>
      <c r="C45">
        <v>22.856414999999998</v>
      </c>
      <c r="D45">
        <v>623.82149900000002</v>
      </c>
    </row>
    <row r="46" spans="1:4" x14ac:dyDescent="0.25">
      <c r="A46">
        <v>5300</v>
      </c>
      <c r="B46">
        <v>0.34148699999999999</v>
      </c>
      <c r="C46">
        <v>22.858180000000001</v>
      </c>
      <c r="D46">
        <v>623.73474599999997</v>
      </c>
    </row>
    <row r="47" spans="1:4" x14ac:dyDescent="0.25">
      <c r="A47">
        <v>5306</v>
      </c>
      <c r="B47">
        <v>0.34645399999999998</v>
      </c>
      <c r="C47">
        <v>22.859684999999999</v>
      </c>
      <c r="D47">
        <v>623.73936600000002</v>
      </c>
    </row>
    <row r="48" spans="1:4" x14ac:dyDescent="0.25">
      <c r="A48">
        <v>5313</v>
      </c>
      <c r="B48">
        <v>0.353904</v>
      </c>
      <c r="C48">
        <v>22.860050999999999</v>
      </c>
      <c r="D48">
        <v>623.717806</v>
      </c>
    </row>
    <row r="49" spans="1:4" x14ac:dyDescent="0.25">
      <c r="A49">
        <v>5320</v>
      </c>
      <c r="B49">
        <v>0.36383799999999999</v>
      </c>
      <c r="C49">
        <v>22.861832</v>
      </c>
      <c r="D49">
        <v>623.71318599999995</v>
      </c>
    </row>
    <row r="50" spans="1:4" x14ac:dyDescent="0.25">
      <c r="A50">
        <v>5326</v>
      </c>
      <c r="B50">
        <v>0.37128899999999998</v>
      </c>
      <c r="C50">
        <v>22.862579</v>
      </c>
      <c r="D50">
        <v>623.72704599999997</v>
      </c>
    </row>
    <row r="51" spans="1:4" x14ac:dyDescent="0.25">
      <c r="A51">
        <v>5333</v>
      </c>
      <c r="B51">
        <v>0.37998100000000001</v>
      </c>
      <c r="C51">
        <v>22.864034</v>
      </c>
      <c r="D51">
        <v>623.73371899999995</v>
      </c>
    </row>
    <row r="52" spans="1:4" x14ac:dyDescent="0.25">
      <c r="A52">
        <v>5340</v>
      </c>
      <c r="B52">
        <v>0.38991500000000001</v>
      </c>
      <c r="C52">
        <v>22.864909000000001</v>
      </c>
      <c r="D52">
        <v>623.712672</v>
      </c>
    </row>
    <row r="53" spans="1:4" x14ac:dyDescent="0.25">
      <c r="A53">
        <v>5346</v>
      </c>
      <c r="B53">
        <v>0.397366</v>
      </c>
      <c r="C53">
        <v>22.86673</v>
      </c>
      <c r="D53">
        <v>623.70805199999995</v>
      </c>
    </row>
    <row r="54" spans="1:4" x14ac:dyDescent="0.25">
      <c r="A54">
        <v>5353</v>
      </c>
      <c r="B54">
        <v>0.409163</v>
      </c>
      <c r="C54">
        <v>22.868551</v>
      </c>
      <c r="D54">
        <v>623.71831899999995</v>
      </c>
    </row>
    <row r="55" spans="1:4" x14ac:dyDescent="0.25">
      <c r="A55">
        <v>5360</v>
      </c>
      <c r="B55">
        <v>0.42096</v>
      </c>
      <c r="C55">
        <v>22.869558000000001</v>
      </c>
      <c r="D55">
        <v>623.72755900000004</v>
      </c>
    </row>
    <row r="56" spans="1:4" x14ac:dyDescent="0.25">
      <c r="A56">
        <v>5366</v>
      </c>
      <c r="B56">
        <v>0.430894</v>
      </c>
      <c r="C56">
        <v>22.869948999999998</v>
      </c>
      <c r="D56">
        <v>623.72345199999995</v>
      </c>
    </row>
    <row r="57" spans="1:4" x14ac:dyDescent="0.25">
      <c r="A57">
        <v>5373</v>
      </c>
      <c r="B57">
        <v>0.44331100000000001</v>
      </c>
      <c r="C57">
        <v>22.872268999999999</v>
      </c>
      <c r="D57">
        <v>623.71934599999997</v>
      </c>
    </row>
    <row r="58" spans="1:4" x14ac:dyDescent="0.25">
      <c r="A58">
        <v>5380</v>
      </c>
      <c r="B58">
        <v>0.45697100000000002</v>
      </c>
      <c r="C58">
        <v>22.872634999999999</v>
      </c>
      <c r="D58">
        <v>623.73269200000004</v>
      </c>
    </row>
    <row r="59" spans="1:4" x14ac:dyDescent="0.25">
      <c r="A59">
        <v>5386</v>
      </c>
      <c r="B59">
        <v>0.47000900000000001</v>
      </c>
      <c r="C59">
        <v>22.874400000000001</v>
      </c>
      <c r="D59">
        <v>623.72704599999997</v>
      </c>
    </row>
    <row r="60" spans="1:4" x14ac:dyDescent="0.25">
      <c r="A60">
        <v>5393</v>
      </c>
      <c r="B60">
        <v>0.48242800000000002</v>
      </c>
      <c r="C60">
        <v>22.875910000000001</v>
      </c>
      <c r="D60">
        <v>623.73474599999997</v>
      </c>
    </row>
    <row r="61" spans="1:4" x14ac:dyDescent="0.25">
      <c r="A61">
        <v>5400</v>
      </c>
      <c r="B61">
        <v>0.50105599999999995</v>
      </c>
      <c r="C61">
        <v>22.876978000000001</v>
      </c>
      <c r="D61">
        <v>623.76862600000004</v>
      </c>
    </row>
    <row r="62" spans="1:4" x14ac:dyDescent="0.25">
      <c r="A62">
        <v>5406</v>
      </c>
      <c r="B62">
        <v>0.51347299999999996</v>
      </c>
      <c r="C62">
        <v>22.879023</v>
      </c>
      <c r="D62">
        <v>623.71164599999997</v>
      </c>
    </row>
    <row r="63" spans="1:4" x14ac:dyDescent="0.25">
      <c r="A63">
        <v>5413</v>
      </c>
      <c r="B63">
        <v>0.53396200000000005</v>
      </c>
      <c r="C63">
        <v>22.879632999999998</v>
      </c>
      <c r="D63">
        <v>623.74449900000002</v>
      </c>
    </row>
    <row r="64" spans="1:4" x14ac:dyDescent="0.25">
      <c r="A64">
        <v>5420</v>
      </c>
      <c r="B64">
        <v>0.55010499999999996</v>
      </c>
      <c r="C64">
        <v>22.880717000000001</v>
      </c>
      <c r="D64">
        <v>623.75476600000002</v>
      </c>
    </row>
    <row r="65" spans="1:4" x14ac:dyDescent="0.25">
      <c r="A65">
        <v>5426</v>
      </c>
      <c r="B65">
        <v>0.56873099999999999</v>
      </c>
      <c r="C65">
        <v>22.882065000000001</v>
      </c>
      <c r="D65">
        <v>623.79429200000004</v>
      </c>
    </row>
    <row r="66" spans="1:4" x14ac:dyDescent="0.25">
      <c r="A66">
        <v>5433</v>
      </c>
      <c r="B66">
        <v>0.58735800000000005</v>
      </c>
      <c r="C66">
        <v>22.883458000000001</v>
      </c>
      <c r="D66">
        <v>623.75271199999997</v>
      </c>
    </row>
    <row r="67" spans="1:4" x14ac:dyDescent="0.25">
      <c r="A67">
        <v>5440</v>
      </c>
      <c r="B67">
        <v>0.61033000000000004</v>
      </c>
      <c r="C67">
        <v>22.885010000000001</v>
      </c>
      <c r="D67">
        <v>623.77837899999997</v>
      </c>
    </row>
    <row r="68" spans="1:4" x14ac:dyDescent="0.25">
      <c r="A68">
        <v>5446</v>
      </c>
      <c r="B68">
        <v>0.63330299999999995</v>
      </c>
      <c r="C68">
        <v>22.885946000000001</v>
      </c>
      <c r="D68">
        <v>623.78864599999997</v>
      </c>
    </row>
    <row r="69" spans="1:4" x14ac:dyDescent="0.25">
      <c r="A69">
        <v>5453</v>
      </c>
      <c r="B69">
        <v>0.65937999999999997</v>
      </c>
      <c r="C69">
        <v>22.887816999999998</v>
      </c>
      <c r="D69">
        <v>623.79480599999999</v>
      </c>
    </row>
    <row r="70" spans="1:4" x14ac:dyDescent="0.25">
      <c r="A70">
        <v>5460</v>
      </c>
      <c r="B70">
        <v>0.68918199999999996</v>
      </c>
      <c r="C70">
        <v>22.888763000000001</v>
      </c>
      <c r="D70">
        <v>623.76349200000004</v>
      </c>
    </row>
    <row r="71" spans="1:4" x14ac:dyDescent="0.25">
      <c r="A71">
        <v>5466</v>
      </c>
      <c r="B71">
        <v>0.71339600000000003</v>
      </c>
      <c r="C71">
        <v>22.890070999999999</v>
      </c>
      <c r="D71">
        <v>623.77067899999997</v>
      </c>
    </row>
    <row r="72" spans="1:4" x14ac:dyDescent="0.25">
      <c r="A72">
        <v>5473</v>
      </c>
      <c r="B72">
        <v>0.745062</v>
      </c>
      <c r="C72">
        <v>22.890533000000001</v>
      </c>
      <c r="D72">
        <v>623.77170599999999</v>
      </c>
    </row>
    <row r="73" spans="1:4" x14ac:dyDescent="0.25">
      <c r="A73">
        <v>5480</v>
      </c>
      <c r="B73">
        <v>0.78045200000000003</v>
      </c>
      <c r="C73">
        <v>22.892944</v>
      </c>
      <c r="D73">
        <v>623.78813200000002</v>
      </c>
    </row>
    <row r="74" spans="1:4" x14ac:dyDescent="0.25">
      <c r="A74">
        <v>5486</v>
      </c>
      <c r="B74">
        <v>0.818326</v>
      </c>
      <c r="C74">
        <v>22.893733000000001</v>
      </c>
      <c r="D74">
        <v>623.78556600000002</v>
      </c>
    </row>
    <row r="75" spans="1:4" x14ac:dyDescent="0.25">
      <c r="A75">
        <v>5493</v>
      </c>
      <c r="B75">
        <v>0.85744100000000001</v>
      </c>
      <c r="C75">
        <v>22.895161999999999</v>
      </c>
      <c r="D75">
        <v>623.80147899999997</v>
      </c>
    </row>
    <row r="76" spans="1:4" x14ac:dyDescent="0.25">
      <c r="A76">
        <v>5500</v>
      </c>
      <c r="B76">
        <v>0.90649100000000005</v>
      </c>
      <c r="C76">
        <v>22.896083000000001</v>
      </c>
      <c r="D76">
        <v>623.776839</v>
      </c>
    </row>
    <row r="77" spans="1:4" x14ac:dyDescent="0.25">
      <c r="A77">
        <v>5506</v>
      </c>
      <c r="B77">
        <v>0.95119600000000004</v>
      </c>
      <c r="C77">
        <v>22.897054000000001</v>
      </c>
      <c r="D77">
        <v>623.76349200000004</v>
      </c>
    </row>
    <row r="78" spans="1:4" x14ac:dyDescent="0.25">
      <c r="A78">
        <v>5513</v>
      </c>
      <c r="B78">
        <v>1.0064599999999999</v>
      </c>
      <c r="C78">
        <v>22.898472999999999</v>
      </c>
      <c r="D78">
        <v>623.80147899999997</v>
      </c>
    </row>
    <row r="79" spans="1:4" x14ac:dyDescent="0.25">
      <c r="A79">
        <v>5520</v>
      </c>
      <c r="B79">
        <v>1.073512</v>
      </c>
      <c r="C79">
        <v>22.899795000000001</v>
      </c>
      <c r="D79">
        <v>623.80250599999999</v>
      </c>
    </row>
    <row r="80" spans="1:4" x14ac:dyDescent="0.25">
      <c r="A80">
        <v>5526</v>
      </c>
      <c r="B80">
        <v>1.1355999999999999</v>
      </c>
      <c r="C80">
        <v>22.901534999999999</v>
      </c>
      <c r="D80">
        <v>623.79172600000004</v>
      </c>
    </row>
    <row r="81" spans="1:4" x14ac:dyDescent="0.25">
      <c r="A81">
        <v>5533</v>
      </c>
      <c r="B81">
        <v>1.21383</v>
      </c>
      <c r="C81">
        <v>22.902312999999999</v>
      </c>
      <c r="D81">
        <v>623.79275199999995</v>
      </c>
    </row>
    <row r="82" spans="1:4" x14ac:dyDescent="0.25">
      <c r="A82">
        <v>5540</v>
      </c>
      <c r="B82">
        <v>1.3044800000000001</v>
      </c>
      <c r="C82">
        <v>22.904048</v>
      </c>
      <c r="D82">
        <v>623.77786600000002</v>
      </c>
    </row>
    <row r="83" spans="1:4" x14ac:dyDescent="0.25">
      <c r="A83">
        <v>5546</v>
      </c>
      <c r="B83">
        <v>1.39327</v>
      </c>
      <c r="C83">
        <v>22.905557999999999</v>
      </c>
      <c r="D83">
        <v>623.82509200000004</v>
      </c>
    </row>
    <row r="84" spans="1:4" x14ac:dyDescent="0.25">
      <c r="A84">
        <v>5553</v>
      </c>
      <c r="B84">
        <v>1.5099929999999999</v>
      </c>
      <c r="C84">
        <v>22.906936999999999</v>
      </c>
      <c r="D84">
        <v>623.792239</v>
      </c>
    </row>
    <row r="85" spans="1:4" x14ac:dyDescent="0.25">
      <c r="A85">
        <v>5560</v>
      </c>
      <c r="B85">
        <v>1.6453469999999999</v>
      </c>
      <c r="C85">
        <v>22.907990000000002</v>
      </c>
      <c r="D85">
        <v>623.80917899999997</v>
      </c>
    </row>
    <row r="86" spans="1:4" x14ac:dyDescent="0.25">
      <c r="A86">
        <v>5566</v>
      </c>
      <c r="B86">
        <v>1.77511</v>
      </c>
      <c r="C86">
        <v>22.909362999999999</v>
      </c>
      <c r="D86">
        <v>623.83997899999997</v>
      </c>
    </row>
    <row r="87" spans="1:4" x14ac:dyDescent="0.25">
      <c r="A87">
        <v>5573</v>
      </c>
      <c r="B87">
        <v>1.95207</v>
      </c>
      <c r="C87">
        <v>22.910665000000002</v>
      </c>
      <c r="D87">
        <v>623.83381899999995</v>
      </c>
    </row>
    <row r="88" spans="1:4" x14ac:dyDescent="0.25">
      <c r="A88">
        <v>5580</v>
      </c>
      <c r="B88">
        <v>2.1544729999999999</v>
      </c>
      <c r="C88">
        <v>22.911942</v>
      </c>
      <c r="D88">
        <v>623.84151899999995</v>
      </c>
    </row>
    <row r="89" spans="1:4" x14ac:dyDescent="0.25">
      <c r="A89">
        <v>5586</v>
      </c>
      <c r="B89">
        <v>2.3556400000000002</v>
      </c>
      <c r="C89">
        <v>22.912846999999999</v>
      </c>
      <c r="D89">
        <v>623.83433200000002</v>
      </c>
    </row>
    <row r="90" spans="1:4" x14ac:dyDescent="0.25">
      <c r="A90">
        <v>5593</v>
      </c>
      <c r="B90">
        <v>2.5977830000000002</v>
      </c>
      <c r="C90">
        <v>22.9145</v>
      </c>
      <c r="D90">
        <v>623.83689900000002</v>
      </c>
    </row>
    <row r="91" spans="1:4" x14ac:dyDescent="0.25">
      <c r="A91">
        <v>5600</v>
      </c>
      <c r="B91">
        <v>2.8498600000000001</v>
      </c>
      <c r="C91">
        <v>22.916081999999999</v>
      </c>
      <c r="D91">
        <v>623.80609900000002</v>
      </c>
    </row>
    <row r="92" spans="1:4" x14ac:dyDescent="0.25">
      <c r="A92">
        <v>5606</v>
      </c>
      <c r="B92">
        <v>3.0472999999999999</v>
      </c>
      <c r="C92">
        <v>22.917698999999999</v>
      </c>
      <c r="D92">
        <v>623.81431199999997</v>
      </c>
    </row>
    <row r="93" spans="1:4" x14ac:dyDescent="0.25">
      <c r="A93">
        <v>5613</v>
      </c>
      <c r="B93">
        <v>3.2298399999999998</v>
      </c>
      <c r="C93">
        <v>22.918762000000001</v>
      </c>
      <c r="D93">
        <v>623.81379900000002</v>
      </c>
    </row>
    <row r="94" spans="1:4" x14ac:dyDescent="0.25">
      <c r="A94">
        <v>5620</v>
      </c>
      <c r="B94">
        <v>3.3006220000000002</v>
      </c>
      <c r="C94">
        <v>22.919922</v>
      </c>
      <c r="D94">
        <v>623.820472</v>
      </c>
    </row>
    <row r="95" spans="1:4" x14ac:dyDescent="0.25">
      <c r="A95">
        <v>5626</v>
      </c>
      <c r="B95">
        <v>3.2596400000000001</v>
      </c>
      <c r="C95">
        <v>22.921305</v>
      </c>
      <c r="D95">
        <v>623.789672</v>
      </c>
    </row>
    <row r="96" spans="1:4" x14ac:dyDescent="0.25">
      <c r="A96">
        <v>5633</v>
      </c>
      <c r="B96">
        <v>3.1156000000000001</v>
      </c>
      <c r="C96">
        <v>22.922820999999999</v>
      </c>
      <c r="D96">
        <v>623.82765900000004</v>
      </c>
    </row>
    <row r="97" spans="1:4" x14ac:dyDescent="0.25">
      <c r="A97">
        <v>5640</v>
      </c>
      <c r="B97">
        <v>2.9026380000000001</v>
      </c>
      <c r="C97">
        <v>22.923863999999998</v>
      </c>
      <c r="D97">
        <v>623.82919900000002</v>
      </c>
    </row>
    <row r="98" spans="1:4" x14ac:dyDescent="0.25">
      <c r="A98">
        <v>5646</v>
      </c>
      <c r="B98">
        <v>2.68967</v>
      </c>
      <c r="C98">
        <v>22.924754</v>
      </c>
      <c r="D98">
        <v>623.83227899999997</v>
      </c>
    </row>
    <row r="99" spans="1:4" x14ac:dyDescent="0.25">
      <c r="A99">
        <v>5653</v>
      </c>
      <c r="B99">
        <v>2.4462869999999999</v>
      </c>
      <c r="C99">
        <v>22.925913000000001</v>
      </c>
      <c r="D99">
        <v>623.83227899999997</v>
      </c>
    </row>
    <row r="100" spans="1:4" x14ac:dyDescent="0.25">
      <c r="A100">
        <v>5660</v>
      </c>
      <c r="B100">
        <v>2.2202899999999999</v>
      </c>
      <c r="C100">
        <v>22.927088000000001</v>
      </c>
      <c r="D100">
        <v>623.81431199999997</v>
      </c>
    </row>
    <row r="101" spans="1:4" x14ac:dyDescent="0.25">
      <c r="A101">
        <v>5666</v>
      </c>
      <c r="B101">
        <v>2.0495420000000002</v>
      </c>
      <c r="C101">
        <v>22.929590999999999</v>
      </c>
      <c r="D101">
        <v>623.82971199999997</v>
      </c>
    </row>
    <row r="102" spans="1:4" x14ac:dyDescent="0.25">
      <c r="A102">
        <v>5673</v>
      </c>
      <c r="B102">
        <v>1.8663799999999999</v>
      </c>
      <c r="C102">
        <v>22.930674</v>
      </c>
      <c r="D102">
        <v>623.84408599999995</v>
      </c>
    </row>
    <row r="103" spans="1:4" x14ac:dyDescent="0.25">
      <c r="A103">
        <v>5680</v>
      </c>
      <c r="B103">
        <v>1.7061900000000001</v>
      </c>
      <c r="C103">
        <v>22.931742</v>
      </c>
      <c r="D103">
        <v>623.79429200000004</v>
      </c>
    </row>
    <row r="104" spans="1:4" x14ac:dyDescent="0.25">
      <c r="A104">
        <v>5686</v>
      </c>
      <c r="B104">
        <v>1.5882229999999999</v>
      </c>
      <c r="C104">
        <v>22.933375000000002</v>
      </c>
      <c r="D104">
        <v>623.83689900000002</v>
      </c>
    </row>
    <row r="105" spans="1:4" x14ac:dyDescent="0.25">
      <c r="A105">
        <v>5693</v>
      </c>
      <c r="B105">
        <v>1.46591</v>
      </c>
      <c r="C105">
        <v>22.933782000000001</v>
      </c>
      <c r="D105">
        <v>623.81841899999995</v>
      </c>
    </row>
    <row r="106" spans="1:4" x14ac:dyDescent="0.25">
      <c r="A106">
        <v>5700</v>
      </c>
      <c r="B106">
        <v>1.3597399999999999</v>
      </c>
      <c r="C106">
        <v>22.935877000000001</v>
      </c>
      <c r="D106">
        <v>623.81739200000004</v>
      </c>
    </row>
    <row r="107" spans="1:4" x14ac:dyDescent="0.25">
      <c r="A107">
        <v>5706</v>
      </c>
      <c r="B107">
        <v>1.2827500000000001</v>
      </c>
      <c r="C107">
        <v>22.936782999999998</v>
      </c>
      <c r="D107">
        <v>623.83638599999995</v>
      </c>
    </row>
    <row r="108" spans="1:4" x14ac:dyDescent="0.25">
      <c r="A108">
        <v>5713</v>
      </c>
      <c r="B108">
        <v>1.200172</v>
      </c>
      <c r="C108">
        <v>22.938146</v>
      </c>
      <c r="D108">
        <v>623.85127199999999</v>
      </c>
    </row>
    <row r="109" spans="1:4" x14ac:dyDescent="0.25">
      <c r="A109">
        <v>5720</v>
      </c>
      <c r="B109">
        <v>1.1262829999999999</v>
      </c>
      <c r="C109">
        <v>22.938848</v>
      </c>
      <c r="D109">
        <v>623.86256600000002</v>
      </c>
    </row>
    <row r="110" spans="1:4" x14ac:dyDescent="0.25">
      <c r="A110">
        <v>5726</v>
      </c>
      <c r="B110">
        <v>1.073512</v>
      </c>
      <c r="C110">
        <v>22.940196</v>
      </c>
      <c r="D110">
        <v>623.85178599999995</v>
      </c>
    </row>
    <row r="111" spans="1:4" x14ac:dyDescent="0.25">
      <c r="A111">
        <v>5733</v>
      </c>
      <c r="B111">
        <v>1.01329</v>
      </c>
      <c r="C111">
        <v>22.941268999999998</v>
      </c>
      <c r="D111">
        <v>623.85383899999999</v>
      </c>
    </row>
    <row r="112" spans="1:4" x14ac:dyDescent="0.25">
      <c r="A112">
        <v>5740</v>
      </c>
      <c r="B112">
        <v>0.95989000000000002</v>
      </c>
      <c r="C112">
        <v>22.941894999999999</v>
      </c>
      <c r="D112">
        <v>623.85435199999995</v>
      </c>
    </row>
    <row r="113" spans="1:4" x14ac:dyDescent="0.25">
      <c r="A113">
        <v>5746</v>
      </c>
      <c r="B113">
        <v>0.91828699999999996</v>
      </c>
      <c r="C113">
        <v>22.943404999999998</v>
      </c>
      <c r="D113">
        <v>623.85024599999997</v>
      </c>
    </row>
    <row r="114" spans="1:4" x14ac:dyDescent="0.25">
      <c r="A114">
        <v>5753</v>
      </c>
      <c r="B114">
        <v>0.87234299999999998</v>
      </c>
      <c r="C114">
        <v>22.945191000000001</v>
      </c>
      <c r="D114">
        <v>623.86872600000004</v>
      </c>
    </row>
    <row r="115" spans="1:4" x14ac:dyDescent="0.25">
      <c r="A115">
        <v>5760</v>
      </c>
      <c r="B115">
        <v>0.83198499999999997</v>
      </c>
      <c r="C115">
        <v>22.946380999999999</v>
      </c>
      <c r="D115">
        <v>623.85281199999997</v>
      </c>
    </row>
    <row r="116" spans="1:4" x14ac:dyDescent="0.25">
      <c r="A116">
        <v>5766</v>
      </c>
      <c r="B116">
        <v>0.80342400000000003</v>
      </c>
      <c r="C116">
        <v>22.946746999999998</v>
      </c>
      <c r="D116">
        <v>623.84921899999995</v>
      </c>
    </row>
    <row r="117" spans="1:4" x14ac:dyDescent="0.25">
      <c r="A117">
        <v>5773</v>
      </c>
      <c r="B117">
        <v>0.76430900000000002</v>
      </c>
      <c r="C117">
        <v>22.948170999999999</v>
      </c>
      <c r="D117">
        <v>623.86769900000002</v>
      </c>
    </row>
    <row r="118" spans="1:4" x14ac:dyDescent="0.25">
      <c r="A118">
        <v>5780</v>
      </c>
      <c r="B118">
        <v>0.73326499999999994</v>
      </c>
      <c r="C118">
        <v>22.949228999999999</v>
      </c>
      <c r="D118">
        <v>623.88001899999995</v>
      </c>
    </row>
    <row r="119" spans="1:4" x14ac:dyDescent="0.25">
      <c r="A119">
        <v>5786</v>
      </c>
      <c r="B119">
        <v>0.711534</v>
      </c>
      <c r="C119">
        <v>22.950296999999999</v>
      </c>
      <c r="D119">
        <v>623.83895199999995</v>
      </c>
    </row>
    <row r="120" spans="1:4" x14ac:dyDescent="0.25">
      <c r="A120">
        <v>5793</v>
      </c>
      <c r="B120">
        <v>0.681732</v>
      </c>
      <c r="C120">
        <v>22.951858999999999</v>
      </c>
      <c r="D120">
        <v>623.81533899999999</v>
      </c>
    </row>
    <row r="121" spans="1:4" x14ac:dyDescent="0.25">
      <c r="A121">
        <v>5800</v>
      </c>
      <c r="B121">
        <v>0.65875899999999998</v>
      </c>
      <c r="C121">
        <v>22.953831999999998</v>
      </c>
      <c r="D121">
        <v>623.83997899999997</v>
      </c>
    </row>
    <row r="122" spans="1:4" x14ac:dyDescent="0.25">
      <c r="A122">
        <v>5806</v>
      </c>
      <c r="B122">
        <v>0.63889099999999999</v>
      </c>
      <c r="C122">
        <v>22.955327</v>
      </c>
      <c r="D122">
        <v>623.83638599999995</v>
      </c>
    </row>
    <row r="123" spans="1:4" x14ac:dyDescent="0.25">
      <c r="A123">
        <v>5813</v>
      </c>
      <c r="B123">
        <v>0.62212699999999999</v>
      </c>
      <c r="C123">
        <v>22.957091999999999</v>
      </c>
      <c r="D123">
        <v>623.83279200000004</v>
      </c>
    </row>
    <row r="124" spans="1:4" x14ac:dyDescent="0.25">
      <c r="A124">
        <v>5820</v>
      </c>
      <c r="B124">
        <v>0.59977499999999995</v>
      </c>
      <c r="C124">
        <v>22.957906000000001</v>
      </c>
      <c r="D124">
        <v>623.86359200000004</v>
      </c>
    </row>
    <row r="125" spans="1:4" x14ac:dyDescent="0.25">
      <c r="A125">
        <v>5826</v>
      </c>
      <c r="B125">
        <v>0.58425300000000002</v>
      </c>
      <c r="C125">
        <v>22.957788999999998</v>
      </c>
      <c r="D125">
        <v>623.87745199999995</v>
      </c>
    </row>
    <row r="126" spans="1:4" x14ac:dyDescent="0.25">
      <c r="A126">
        <v>5833</v>
      </c>
      <c r="B126">
        <v>0.56997299999999995</v>
      </c>
      <c r="C126">
        <v>22.959315</v>
      </c>
      <c r="D126">
        <v>623.84613899999999</v>
      </c>
    </row>
    <row r="127" spans="1:4" x14ac:dyDescent="0.25">
      <c r="A127">
        <v>5840</v>
      </c>
      <c r="B127">
        <v>0.54762100000000002</v>
      </c>
      <c r="C127">
        <v>22.960083000000001</v>
      </c>
      <c r="D127">
        <v>623.84049200000004</v>
      </c>
    </row>
    <row r="128" spans="1:4" x14ac:dyDescent="0.25">
      <c r="A128">
        <v>5846</v>
      </c>
      <c r="B128">
        <v>0.53334099999999995</v>
      </c>
      <c r="C128">
        <v>22.961680000000001</v>
      </c>
      <c r="D128">
        <v>623.83997899999997</v>
      </c>
    </row>
    <row r="129" spans="1:4" x14ac:dyDescent="0.25">
      <c r="A129">
        <v>5853</v>
      </c>
      <c r="B129">
        <v>0.51906099999999999</v>
      </c>
      <c r="C129">
        <v>22.962423000000001</v>
      </c>
      <c r="D129">
        <v>623.85999900000002</v>
      </c>
    </row>
    <row r="130" spans="1:4" x14ac:dyDescent="0.25">
      <c r="A130">
        <v>5860</v>
      </c>
      <c r="B130">
        <v>0.50291799999999998</v>
      </c>
      <c r="C130">
        <v>22.963785999999999</v>
      </c>
      <c r="D130">
        <v>623.86975199999995</v>
      </c>
    </row>
    <row r="131" spans="1:4" x14ac:dyDescent="0.25">
      <c r="A131">
        <v>5866</v>
      </c>
      <c r="B131">
        <v>0.492363</v>
      </c>
      <c r="C131">
        <v>22.965108000000001</v>
      </c>
      <c r="D131">
        <v>623.85178599999995</v>
      </c>
    </row>
    <row r="132" spans="1:4" x14ac:dyDescent="0.25">
      <c r="A132">
        <v>5873</v>
      </c>
      <c r="B132">
        <v>0.48366999999999999</v>
      </c>
      <c r="C132">
        <v>22.965627000000001</v>
      </c>
      <c r="D132">
        <v>623.87334599999997</v>
      </c>
    </row>
    <row r="133" spans="1:4" x14ac:dyDescent="0.25">
      <c r="A133">
        <v>5880</v>
      </c>
      <c r="B133">
        <v>0.472493</v>
      </c>
      <c r="C133">
        <v>22.967310000000001</v>
      </c>
      <c r="D133">
        <v>623.89593200000002</v>
      </c>
    </row>
    <row r="134" spans="1:4" x14ac:dyDescent="0.25">
      <c r="A134">
        <v>5886</v>
      </c>
      <c r="B134">
        <v>0.46442099999999997</v>
      </c>
      <c r="C134">
        <v>22.968557000000001</v>
      </c>
      <c r="D134">
        <v>623.91903200000002</v>
      </c>
    </row>
    <row r="135" spans="1:4" x14ac:dyDescent="0.25">
      <c r="A135">
        <v>5893</v>
      </c>
      <c r="B135">
        <v>0.45138299999999998</v>
      </c>
      <c r="C135">
        <v>22.970403000000001</v>
      </c>
      <c r="D135">
        <v>623.89182600000004</v>
      </c>
    </row>
    <row r="136" spans="1:4" x14ac:dyDescent="0.25">
      <c r="A136">
        <v>5900</v>
      </c>
      <c r="B136">
        <v>0.44268999999999997</v>
      </c>
      <c r="C136">
        <v>22.970993</v>
      </c>
      <c r="D136">
        <v>623.89336600000001</v>
      </c>
    </row>
    <row r="137" spans="1:4" x14ac:dyDescent="0.25">
      <c r="A137">
        <v>5906</v>
      </c>
      <c r="B137">
        <v>0.43524000000000002</v>
      </c>
      <c r="C137">
        <v>22.971446</v>
      </c>
      <c r="D137">
        <v>623.92467899999997</v>
      </c>
    </row>
    <row r="138" spans="1:4" x14ac:dyDescent="0.25">
      <c r="A138">
        <v>5913</v>
      </c>
      <c r="B138">
        <v>0.42468499999999998</v>
      </c>
      <c r="C138">
        <v>22.973099000000001</v>
      </c>
      <c r="D138">
        <v>623.93340499999999</v>
      </c>
    </row>
    <row r="139" spans="1:4" x14ac:dyDescent="0.25">
      <c r="A139">
        <v>5920</v>
      </c>
      <c r="B139">
        <v>0.41599199999999997</v>
      </c>
      <c r="C139">
        <v>22.974191999999999</v>
      </c>
      <c r="D139">
        <v>623.93956500000002</v>
      </c>
    </row>
    <row r="140" spans="1:4" x14ac:dyDescent="0.25">
      <c r="A140">
        <v>5926</v>
      </c>
      <c r="B140">
        <v>0.40854200000000002</v>
      </c>
      <c r="C140">
        <v>22.975739000000001</v>
      </c>
      <c r="D140">
        <v>623.92621899999995</v>
      </c>
    </row>
    <row r="141" spans="1:4" x14ac:dyDescent="0.25">
      <c r="A141">
        <v>5933</v>
      </c>
      <c r="B141">
        <v>0.39984999999999998</v>
      </c>
      <c r="C141">
        <v>22.977589999999999</v>
      </c>
      <c r="D141">
        <v>623.94880499999999</v>
      </c>
    </row>
    <row r="142" spans="1:4" x14ac:dyDescent="0.25">
      <c r="A142">
        <v>5940</v>
      </c>
      <c r="B142">
        <v>0.39053599999999999</v>
      </c>
      <c r="C142">
        <v>22.978764999999999</v>
      </c>
      <c r="D142">
        <v>623.95137199999999</v>
      </c>
    </row>
    <row r="143" spans="1:4" x14ac:dyDescent="0.25">
      <c r="A143">
        <v>5946</v>
      </c>
      <c r="B143">
        <v>0.38184400000000002</v>
      </c>
      <c r="C143">
        <v>22.979858</v>
      </c>
      <c r="D143">
        <v>623.94777899999997</v>
      </c>
    </row>
    <row r="144" spans="1:4" x14ac:dyDescent="0.25">
      <c r="A144">
        <v>5953</v>
      </c>
      <c r="B144">
        <v>0.37998100000000001</v>
      </c>
      <c r="C144">
        <v>22.980764000000001</v>
      </c>
      <c r="D144">
        <v>623.94726500000002</v>
      </c>
    </row>
    <row r="145" spans="1:4" x14ac:dyDescent="0.25">
      <c r="A145">
        <v>5960</v>
      </c>
      <c r="B145">
        <v>0.372531</v>
      </c>
      <c r="C145">
        <v>22.981634</v>
      </c>
      <c r="D145">
        <v>623.97036500000002</v>
      </c>
    </row>
    <row r="146" spans="1:4" x14ac:dyDescent="0.25">
      <c r="A146">
        <v>5966</v>
      </c>
      <c r="B146">
        <v>0.36321700000000001</v>
      </c>
      <c r="C146">
        <v>22.983632</v>
      </c>
      <c r="D146">
        <v>623.96728499999995</v>
      </c>
    </row>
    <row r="147" spans="1:4" x14ac:dyDescent="0.25">
      <c r="A147">
        <v>5973</v>
      </c>
      <c r="B147">
        <v>0.35949300000000001</v>
      </c>
      <c r="C147">
        <v>22.984933999999999</v>
      </c>
      <c r="D147">
        <v>623.98576500000001</v>
      </c>
    </row>
    <row r="148" spans="1:4" x14ac:dyDescent="0.25">
      <c r="A148">
        <v>5980</v>
      </c>
      <c r="B148">
        <v>0.35017900000000002</v>
      </c>
      <c r="C148">
        <v>22.986115000000002</v>
      </c>
      <c r="D148">
        <v>623.99346500000001</v>
      </c>
    </row>
    <row r="149" spans="1:4" x14ac:dyDescent="0.25">
      <c r="A149">
        <v>5986</v>
      </c>
      <c r="B149">
        <v>0.34645399999999998</v>
      </c>
      <c r="C149">
        <v>22.986948999999999</v>
      </c>
      <c r="D149">
        <v>623.96471899999995</v>
      </c>
    </row>
    <row r="150" spans="1:4" x14ac:dyDescent="0.25">
      <c r="A150">
        <v>5993</v>
      </c>
      <c r="B150">
        <v>0.34272900000000001</v>
      </c>
      <c r="C150">
        <v>22.988703000000001</v>
      </c>
      <c r="D150">
        <v>623.99500499999999</v>
      </c>
    </row>
    <row r="151" spans="1:4" x14ac:dyDescent="0.25">
      <c r="A151">
        <v>6000</v>
      </c>
      <c r="B151">
        <v>0.33465699999999998</v>
      </c>
      <c r="C151">
        <v>22.989329000000001</v>
      </c>
      <c r="D151">
        <v>624.00424499999997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E0F8-9662-4DE9-B850-BC544A3C720E}">
  <dimension ref="A1:AA151"/>
  <sheetViews>
    <sheetView zoomScale="92" workbookViewId="0">
      <selection activeCell="H24" sqref="H24"/>
    </sheetView>
  </sheetViews>
  <sheetFormatPr defaultRowHeight="15" x14ac:dyDescent="0.25"/>
  <cols>
    <col min="8" max="8" width="11.85546875" bestFit="1" customWidth="1"/>
  </cols>
  <sheetData>
    <row r="1" spans="1:9" x14ac:dyDescent="0.25">
      <c r="A1">
        <v>1900</v>
      </c>
      <c r="B1">
        <v>5.4128800000000004</v>
      </c>
      <c r="C1">
        <v>21.830642999999998</v>
      </c>
      <c r="D1">
        <v>668.46091699999999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5.5246300000000002</v>
      </c>
      <c r="C2">
        <v>21.832214</v>
      </c>
      <c r="D2">
        <v>668.47785699999997</v>
      </c>
      <c r="E2">
        <v>100</v>
      </c>
      <c r="G2">
        <f>MAX($B$1:$B$151)</f>
        <v>54.9557</v>
      </c>
      <c r="H2">
        <f>INDEX($A$1:$A$151, MATCH($G$2,$B$1:$B$151, 0), 1)</f>
        <v>1950</v>
      </c>
      <c r="I2">
        <f>INDEX($C$1:$C$151, MATCH($G$2,$B$1:$B$151, 0), 1)</f>
        <v>21.871582</v>
      </c>
    </row>
    <row r="3" spans="1:9" x14ac:dyDescent="0.25">
      <c r="A3">
        <v>1902</v>
      </c>
      <c r="B3">
        <v>5.6401199999999996</v>
      </c>
      <c r="C3">
        <v>21.832245</v>
      </c>
      <c r="D3">
        <v>668.49479699999995</v>
      </c>
      <c r="E3">
        <v>100</v>
      </c>
    </row>
    <row r="4" spans="1:9" x14ac:dyDescent="0.25">
      <c r="A4">
        <v>1903</v>
      </c>
      <c r="B4">
        <v>5.7630499999999998</v>
      </c>
      <c r="C4">
        <v>21.833344</v>
      </c>
      <c r="D4">
        <v>668.46553700000004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5.8915749999999996</v>
      </c>
      <c r="C5">
        <v>21.833694000000001</v>
      </c>
      <c r="D5">
        <v>668.43319699999995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6.0294100000000004</v>
      </c>
      <c r="C6">
        <v>21.834503999999999</v>
      </c>
      <c r="D6">
        <v>668.43319699999995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6.1672450000000003</v>
      </c>
      <c r="C7">
        <v>21.834579999999999</v>
      </c>
      <c r="D7">
        <v>668.422417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6.3125349999999996</v>
      </c>
      <c r="C8">
        <v>21.835768999999999</v>
      </c>
      <c r="D8">
        <v>668.44397700000002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6.4689949999999996</v>
      </c>
      <c r="C9">
        <v>21.836456999999999</v>
      </c>
      <c r="D9">
        <v>668.40393700000004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6.6291849999999997</v>
      </c>
      <c r="C10">
        <v>21.836441000000001</v>
      </c>
      <c r="D10">
        <v>668.37775699999997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6.7949599999999997</v>
      </c>
      <c r="C11">
        <v>21.838042999999999</v>
      </c>
      <c r="D11">
        <v>668.41779699999995</v>
      </c>
      <c r="E11">
        <v>100</v>
      </c>
      <c r="G11" t="s">
        <v>5</v>
      </c>
      <c r="H11">
        <f>I2</f>
        <v>21.871582</v>
      </c>
    </row>
    <row r="12" spans="1:9" x14ac:dyDescent="0.25">
      <c r="A12">
        <v>1911</v>
      </c>
      <c r="B12">
        <v>6.9700499999999996</v>
      </c>
      <c r="C12">
        <v>21.838394000000001</v>
      </c>
      <c r="D12">
        <v>668.36235699999997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7.1563100000000004</v>
      </c>
      <c r="C13">
        <v>21.839783000000001</v>
      </c>
      <c r="D13">
        <v>668.37467700000002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7.3574799999999998</v>
      </c>
      <c r="C14">
        <v>21.840851000000001</v>
      </c>
      <c r="D14">
        <v>668.360817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7.5586399999999996</v>
      </c>
      <c r="C15">
        <v>21.841232999999999</v>
      </c>
      <c r="D15">
        <v>668.35465699999997</v>
      </c>
      <c r="E15">
        <v>100</v>
      </c>
      <c r="G15" t="s">
        <v>19</v>
      </c>
      <c r="H15">
        <f>H13*(H11+273)/(H7*H6+(1-H7)*H10)</f>
        <v>84953.792954848483</v>
      </c>
    </row>
    <row r="16" spans="1:9" x14ac:dyDescent="0.25">
      <c r="A16">
        <v>1915</v>
      </c>
      <c r="B16">
        <v>7.7803250000000004</v>
      </c>
      <c r="C16">
        <v>21.842559999999999</v>
      </c>
      <c r="D16">
        <v>668.337717</v>
      </c>
      <c r="E16">
        <v>100</v>
      </c>
      <c r="G16" t="s">
        <v>20</v>
      </c>
      <c r="H16">
        <f>SQRT(H14*H15)/(2*H12)</f>
        <v>1969.108175436538</v>
      </c>
    </row>
    <row r="17" spans="1:27" x14ac:dyDescent="0.25">
      <c r="A17">
        <v>1916</v>
      </c>
      <c r="B17">
        <v>8.0057050000000007</v>
      </c>
      <c r="C17">
        <v>21.842941</v>
      </c>
      <c r="D17">
        <v>668.353117</v>
      </c>
      <c r="E17">
        <v>100</v>
      </c>
    </row>
    <row r="18" spans="1:27" x14ac:dyDescent="0.25">
      <c r="A18">
        <v>1917</v>
      </c>
      <c r="B18">
        <v>8.2515800000000006</v>
      </c>
      <c r="C18">
        <v>21.843001999999998</v>
      </c>
      <c r="D18">
        <v>668.40393700000004</v>
      </c>
      <c r="E18">
        <v>100</v>
      </c>
      <c r="G18" t="s">
        <v>30</v>
      </c>
      <c r="H18">
        <f>SQRT(H14*H15)</f>
        <v>344.59393070139419</v>
      </c>
    </row>
    <row r="19" spans="1:27" x14ac:dyDescent="0.25">
      <c r="A19">
        <v>1918</v>
      </c>
      <c r="B19">
        <v>8.5086200000000005</v>
      </c>
      <c r="C19">
        <v>21.844223</v>
      </c>
      <c r="D19">
        <v>668.36697700000002</v>
      </c>
      <c r="E19">
        <v>100</v>
      </c>
    </row>
    <row r="20" spans="1:27" x14ac:dyDescent="0.25">
      <c r="A20">
        <v>1919</v>
      </c>
      <c r="B20">
        <v>8.7861550000000008</v>
      </c>
      <c r="C20">
        <v>21.845794999999999</v>
      </c>
      <c r="D20">
        <v>668.31769699999995</v>
      </c>
      <c r="E20">
        <v>100</v>
      </c>
    </row>
    <row r="21" spans="1:27" x14ac:dyDescent="0.25">
      <c r="A21">
        <v>1920</v>
      </c>
      <c r="B21">
        <v>9.0804550000000006</v>
      </c>
      <c r="C21">
        <v>21.846374000000001</v>
      </c>
      <c r="D21">
        <v>668.34387700000002</v>
      </c>
      <c r="E21">
        <v>100</v>
      </c>
    </row>
    <row r="22" spans="1:27" x14ac:dyDescent="0.25">
      <c r="A22">
        <v>1921</v>
      </c>
      <c r="B22">
        <v>9.3840649999999997</v>
      </c>
      <c r="C22">
        <v>21.846648999999999</v>
      </c>
      <c r="D22">
        <v>668.33617700000002</v>
      </c>
      <c r="E22">
        <v>100</v>
      </c>
    </row>
    <row r="23" spans="1:27" x14ac:dyDescent="0.25">
      <c r="A23">
        <v>1922</v>
      </c>
      <c r="B23">
        <v>9.7212049999999994</v>
      </c>
      <c r="C23">
        <v>21.847794</v>
      </c>
      <c r="D23">
        <v>668.32077700000002</v>
      </c>
      <c r="E23">
        <v>100</v>
      </c>
      <c r="AA23" t="s">
        <v>0</v>
      </c>
    </row>
    <row r="24" spans="1:27" x14ac:dyDescent="0.25">
      <c r="A24">
        <v>1923</v>
      </c>
      <c r="B24">
        <v>10.075100000000001</v>
      </c>
      <c r="C24">
        <v>21.848022</v>
      </c>
      <c r="D24">
        <v>668.29305799999997</v>
      </c>
      <c r="E24">
        <v>100</v>
      </c>
    </row>
    <row r="25" spans="1:27" x14ac:dyDescent="0.25">
      <c r="A25">
        <v>1924</v>
      </c>
      <c r="B25">
        <v>10.456899999999999</v>
      </c>
      <c r="C25">
        <v>21.849364999999999</v>
      </c>
      <c r="D25">
        <v>668.29459799999995</v>
      </c>
      <c r="E25">
        <v>100</v>
      </c>
    </row>
    <row r="26" spans="1:27" x14ac:dyDescent="0.25">
      <c r="A26">
        <v>1925</v>
      </c>
      <c r="B26">
        <v>10.864850000000001</v>
      </c>
      <c r="C26">
        <v>21.849609000000001</v>
      </c>
      <c r="D26">
        <v>668.28073800000004</v>
      </c>
      <c r="E26">
        <v>100</v>
      </c>
    </row>
    <row r="27" spans="1:27" x14ac:dyDescent="0.25">
      <c r="A27">
        <v>1926</v>
      </c>
      <c r="B27">
        <v>11.31005</v>
      </c>
      <c r="C27">
        <v>21.850662</v>
      </c>
      <c r="D27">
        <v>668.28535799999997</v>
      </c>
      <c r="E27">
        <v>100</v>
      </c>
    </row>
    <row r="28" spans="1:27" x14ac:dyDescent="0.25">
      <c r="A28">
        <v>1927</v>
      </c>
      <c r="B28">
        <v>11.7906</v>
      </c>
      <c r="C28">
        <v>21.852340999999999</v>
      </c>
      <c r="D28">
        <v>668.27149799999995</v>
      </c>
      <c r="E28">
        <v>100</v>
      </c>
    </row>
    <row r="29" spans="1:27" x14ac:dyDescent="0.25">
      <c r="A29">
        <v>1928</v>
      </c>
      <c r="B29">
        <v>12.308400000000001</v>
      </c>
      <c r="C29">
        <v>21.853287000000002</v>
      </c>
      <c r="D29">
        <v>668.27919799999995</v>
      </c>
      <c r="E29">
        <v>100</v>
      </c>
    </row>
    <row r="30" spans="1:27" x14ac:dyDescent="0.25">
      <c r="A30">
        <v>1929</v>
      </c>
      <c r="B30">
        <v>12.870950000000001</v>
      </c>
      <c r="C30">
        <v>21.854752000000001</v>
      </c>
      <c r="D30">
        <v>668.24223800000004</v>
      </c>
      <c r="E30">
        <v>100</v>
      </c>
    </row>
    <row r="31" spans="1:27" x14ac:dyDescent="0.25">
      <c r="A31">
        <v>1930</v>
      </c>
      <c r="B31">
        <v>13.487450000000001</v>
      </c>
      <c r="C31">
        <v>21.855377000000001</v>
      </c>
      <c r="D31">
        <v>668.27149799999995</v>
      </c>
      <c r="E31">
        <v>100</v>
      </c>
    </row>
    <row r="32" spans="1:27" x14ac:dyDescent="0.25">
      <c r="A32">
        <v>1931</v>
      </c>
      <c r="B32">
        <v>14.154299999999999</v>
      </c>
      <c r="C32">
        <v>21.856324000000001</v>
      </c>
      <c r="D32">
        <v>668.20835799999998</v>
      </c>
      <c r="E32">
        <v>100</v>
      </c>
    </row>
    <row r="33" spans="1:5" x14ac:dyDescent="0.25">
      <c r="A33">
        <v>1932</v>
      </c>
      <c r="B33">
        <v>14.89565</v>
      </c>
      <c r="C33">
        <v>21.857574</v>
      </c>
      <c r="D33">
        <v>668.19295799999998</v>
      </c>
      <c r="E33">
        <v>100</v>
      </c>
    </row>
    <row r="34" spans="1:5" x14ac:dyDescent="0.25">
      <c r="A34">
        <v>1933</v>
      </c>
      <c r="B34">
        <v>15.7059</v>
      </c>
      <c r="C34">
        <v>21.857482999999998</v>
      </c>
      <c r="D34">
        <v>668.23915799999997</v>
      </c>
      <c r="E34">
        <v>100</v>
      </c>
    </row>
    <row r="35" spans="1:5" x14ac:dyDescent="0.25">
      <c r="A35">
        <v>1934</v>
      </c>
      <c r="B35">
        <v>16.6112</v>
      </c>
      <c r="C35">
        <v>21.857696000000001</v>
      </c>
      <c r="D35">
        <v>668.24069799999995</v>
      </c>
      <c r="E35">
        <v>100</v>
      </c>
    </row>
    <row r="36" spans="1:5" x14ac:dyDescent="0.25">
      <c r="A36">
        <v>1935</v>
      </c>
      <c r="B36">
        <v>17.618849999999998</v>
      </c>
      <c r="C36">
        <v>21.857880000000002</v>
      </c>
      <c r="D36">
        <v>668.24069799999995</v>
      </c>
      <c r="E36">
        <v>100</v>
      </c>
    </row>
    <row r="37" spans="1:5" x14ac:dyDescent="0.25">
      <c r="A37">
        <v>1936</v>
      </c>
      <c r="B37">
        <v>18.738350000000001</v>
      </c>
      <c r="C37">
        <v>21.859359999999999</v>
      </c>
      <c r="D37">
        <v>668.25455799999997</v>
      </c>
      <c r="E37">
        <v>100</v>
      </c>
    </row>
    <row r="38" spans="1:5" x14ac:dyDescent="0.25">
      <c r="A38">
        <v>1937</v>
      </c>
      <c r="B38">
        <v>19.997499999999999</v>
      </c>
      <c r="C38">
        <v>21.860320999999999</v>
      </c>
      <c r="D38">
        <v>668.23607800000002</v>
      </c>
      <c r="E38">
        <v>100</v>
      </c>
    </row>
    <row r="39" spans="1:5" x14ac:dyDescent="0.25">
      <c r="A39">
        <v>1938</v>
      </c>
      <c r="B39">
        <v>21.424299999999999</v>
      </c>
      <c r="C39">
        <v>21.861038000000001</v>
      </c>
      <c r="D39">
        <v>668.22837800000002</v>
      </c>
      <c r="E39">
        <v>100</v>
      </c>
    </row>
    <row r="40" spans="1:5" x14ac:dyDescent="0.25">
      <c r="A40">
        <v>1939</v>
      </c>
      <c r="B40">
        <v>23.044750000000001</v>
      </c>
      <c r="C40">
        <v>21.862151999999998</v>
      </c>
      <c r="D40">
        <v>668.18987800000002</v>
      </c>
      <c r="E40">
        <v>100</v>
      </c>
    </row>
    <row r="41" spans="1:5" x14ac:dyDescent="0.25">
      <c r="A41">
        <v>1940</v>
      </c>
      <c r="B41">
        <v>24.8888</v>
      </c>
      <c r="C41">
        <v>21.863526</v>
      </c>
      <c r="D41">
        <v>668.20219799999995</v>
      </c>
      <c r="E41">
        <v>100</v>
      </c>
    </row>
    <row r="42" spans="1:5" x14ac:dyDescent="0.25">
      <c r="A42">
        <v>1941</v>
      </c>
      <c r="B42">
        <v>27.002849999999999</v>
      </c>
      <c r="C42">
        <v>21.864425000000001</v>
      </c>
      <c r="D42">
        <v>668.21913800000004</v>
      </c>
      <c r="E42">
        <v>100</v>
      </c>
    </row>
    <row r="43" spans="1:5" x14ac:dyDescent="0.25">
      <c r="A43">
        <v>1942</v>
      </c>
      <c r="B43">
        <v>29.4299</v>
      </c>
      <c r="C43">
        <v>21.865279999999998</v>
      </c>
      <c r="D43">
        <v>668.21605799999998</v>
      </c>
      <c r="E43">
        <v>100</v>
      </c>
    </row>
    <row r="44" spans="1:5" x14ac:dyDescent="0.25">
      <c r="A44">
        <v>1943</v>
      </c>
      <c r="B44">
        <v>32.214649999999999</v>
      </c>
      <c r="C44">
        <v>21.866394</v>
      </c>
      <c r="D44">
        <v>668.22067800000002</v>
      </c>
      <c r="E44">
        <v>100</v>
      </c>
    </row>
    <row r="45" spans="1:5" x14ac:dyDescent="0.25">
      <c r="A45">
        <v>1944</v>
      </c>
      <c r="B45">
        <v>35.401699999999998</v>
      </c>
      <c r="C45">
        <v>21.865600000000001</v>
      </c>
      <c r="D45">
        <v>668.25609799999995</v>
      </c>
      <c r="E45">
        <v>100</v>
      </c>
    </row>
    <row r="46" spans="1:5" x14ac:dyDescent="0.25">
      <c r="A46">
        <v>1945</v>
      </c>
      <c r="B46">
        <v>39.003999999999998</v>
      </c>
      <c r="C46">
        <v>21.866531999999999</v>
      </c>
      <c r="D46">
        <v>668.21143800000004</v>
      </c>
      <c r="E46">
        <v>100</v>
      </c>
    </row>
    <row r="47" spans="1:5" x14ac:dyDescent="0.25">
      <c r="A47">
        <v>1946</v>
      </c>
      <c r="B47">
        <v>42.939799999999998</v>
      </c>
      <c r="C47">
        <v>21.867874</v>
      </c>
      <c r="D47">
        <v>668.222218</v>
      </c>
      <c r="E47">
        <v>100</v>
      </c>
    </row>
    <row r="48" spans="1:5" x14ac:dyDescent="0.25">
      <c r="A48">
        <v>1947</v>
      </c>
      <c r="B48">
        <v>47.020850000000003</v>
      </c>
      <c r="C48">
        <v>21.868407999999999</v>
      </c>
      <c r="D48">
        <v>668.245318</v>
      </c>
      <c r="E48">
        <v>100</v>
      </c>
    </row>
    <row r="49" spans="1:5" x14ac:dyDescent="0.25">
      <c r="A49">
        <v>1948</v>
      </c>
      <c r="B49">
        <v>50.820599999999999</v>
      </c>
      <c r="C49">
        <v>21.868957999999999</v>
      </c>
      <c r="D49">
        <v>668.22067800000002</v>
      </c>
      <c r="E49">
        <v>100</v>
      </c>
    </row>
    <row r="50" spans="1:5" x14ac:dyDescent="0.25">
      <c r="A50">
        <v>1949</v>
      </c>
      <c r="B50">
        <v>53.689100000000003</v>
      </c>
      <c r="C50">
        <v>21.870819000000001</v>
      </c>
      <c r="D50">
        <v>668.22837800000002</v>
      </c>
      <c r="E50">
        <v>100</v>
      </c>
    </row>
    <row r="51" spans="1:5" x14ac:dyDescent="0.25">
      <c r="A51">
        <v>1950</v>
      </c>
      <c r="B51">
        <v>54.9557</v>
      </c>
      <c r="C51">
        <v>21.871582</v>
      </c>
      <c r="D51">
        <v>668.22067800000002</v>
      </c>
      <c r="E51">
        <v>100</v>
      </c>
    </row>
    <row r="52" spans="1:5" x14ac:dyDescent="0.25">
      <c r="A52">
        <v>1951</v>
      </c>
      <c r="B52">
        <v>54.253500000000003</v>
      </c>
      <c r="C52">
        <v>21.872422</v>
      </c>
      <c r="D52">
        <v>668.206818</v>
      </c>
      <c r="E52">
        <v>100</v>
      </c>
    </row>
    <row r="53" spans="1:5" x14ac:dyDescent="0.25">
      <c r="A53">
        <v>1952</v>
      </c>
      <c r="B53">
        <v>51.798549999999999</v>
      </c>
      <c r="C53">
        <v>21.872084999999998</v>
      </c>
      <c r="D53">
        <v>668.20373800000004</v>
      </c>
      <c r="E53">
        <v>100</v>
      </c>
    </row>
    <row r="54" spans="1:5" x14ac:dyDescent="0.25">
      <c r="A54">
        <v>1953</v>
      </c>
      <c r="B54">
        <v>48.229700000000001</v>
      </c>
      <c r="C54">
        <v>21.873002</v>
      </c>
      <c r="D54">
        <v>668.19295799999998</v>
      </c>
      <c r="E54">
        <v>100</v>
      </c>
    </row>
    <row r="55" spans="1:5" x14ac:dyDescent="0.25">
      <c r="A55">
        <v>1954</v>
      </c>
      <c r="B55">
        <v>44.23245</v>
      </c>
      <c r="C55">
        <v>21.873123</v>
      </c>
      <c r="D55">
        <v>668.24377800000002</v>
      </c>
      <c r="E55">
        <v>100</v>
      </c>
    </row>
    <row r="56" spans="1:5" x14ac:dyDescent="0.25">
      <c r="A56">
        <v>1955</v>
      </c>
      <c r="B56">
        <v>40.292949999999998</v>
      </c>
      <c r="C56">
        <v>21.874404999999999</v>
      </c>
      <c r="D56">
        <v>668.229918</v>
      </c>
      <c r="E56">
        <v>100</v>
      </c>
    </row>
    <row r="57" spans="1:5" x14ac:dyDescent="0.25">
      <c r="A57">
        <v>1956</v>
      </c>
      <c r="B57">
        <v>36.645899999999997</v>
      </c>
      <c r="C57">
        <v>21.875914999999999</v>
      </c>
      <c r="D57">
        <v>668.20989799999995</v>
      </c>
      <c r="E57">
        <v>100</v>
      </c>
    </row>
    <row r="58" spans="1:5" x14ac:dyDescent="0.25">
      <c r="A58">
        <v>1957</v>
      </c>
      <c r="B58">
        <v>33.388150000000003</v>
      </c>
      <c r="C58">
        <v>21.876601999999998</v>
      </c>
      <c r="D58">
        <v>668.21913800000004</v>
      </c>
      <c r="E58">
        <v>100</v>
      </c>
    </row>
    <row r="59" spans="1:5" x14ac:dyDescent="0.25">
      <c r="A59">
        <v>1958</v>
      </c>
      <c r="B59">
        <v>30.527149999999999</v>
      </c>
      <c r="C59">
        <v>21.877669999999998</v>
      </c>
      <c r="D59">
        <v>668.23145799999998</v>
      </c>
      <c r="E59">
        <v>100</v>
      </c>
    </row>
    <row r="60" spans="1:5" x14ac:dyDescent="0.25">
      <c r="A60">
        <v>1959</v>
      </c>
      <c r="B60">
        <v>28.036650000000002</v>
      </c>
      <c r="C60">
        <v>21.879272</v>
      </c>
      <c r="D60">
        <v>668.21143800000004</v>
      </c>
      <c r="E60">
        <v>100</v>
      </c>
    </row>
    <row r="61" spans="1:5" x14ac:dyDescent="0.25">
      <c r="A61">
        <v>1960</v>
      </c>
      <c r="B61">
        <v>25.872299999999999</v>
      </c>
      <c r="C61">
        <v>21.878952000000002</v>
      </c>
      <c r="D61">
        <v>668.22067800000002</v>
      </c>
      <c r="E61">
        <v>100</v>
      </c>
    </row>
    <row r="62" spans="1:5" x14ac:dyDescent="0.25">
      <c r="A62">
        <v>1961</v>
      </c>
      <c r="B62">
        <v>23.974250000000001</v>
      </c>
      <c r="C62">
        <v>21.880248999999999</v>
      </c>
      <c r="D62">
        <v>668.21143800000004</v>
      </c>
      <c r="E62">
        <v>100</v>
      </c>
    </row>
    <row r="63" spans="1:5" x14ac:dyDescent="0.25">
      <c r="A63">
        <v>1962</v>
      </c>
      <c r="B63">
        <v>22.318300000000001</v>
      </c>
      <c r="C63">
        <v>21.881087999999998</v>
      </c>
      <c r="D63">
        <v>668.20835799999998</v>
      </c>
      <c r="E63">
        <v>100</v>
      </c>
    </row>
    <row r="64" spans="1:5" x14ac:dyDescent="0.25">
      <c r="A64">
        <v>1963</v>
      </c>
      <c r="B64">
        <v>20.859850000000002</v>
      </c>
      <c r="C64">
        <v>21.881180000000001</v>
      </c>
      <c r="D64">
        <v>668.23453800000004</v>
      </c>
      <c r="E64">
        <v>100</v>
      </c>
    </row>
    <row r="65" spans="1:5" x14ac:dyDescent="0.25">
      <c r="A65">
        <v>1964</v>
      </c>
      <c r="B65">
        <v>19.5672</v>
      </c>
      <c r="C65">
        <v>21.882904</v>
      </c>
      <c r="D65">
        <v>668.21143800000004</v>
      </c>
      <c r="E65">
        <v>100</v>
      </c>
    </row>
    <row r="66" spans="1:5" x14ac:dyDescent="0.25">
      <c r="A66">
        <v>1965</v>
      </c>
      <c r="B66">
        <v>18.421700000000001</v>
      </c>
      <c r="C66">
        <v>21.884048</v>
      </c>
      <c r="D66">
        <v>668.22683800000004</v>
      </c>
      <c r="E66">
        <v>100</v>
      </c>
    </row>
    <row r="67" spans="1:5" x14ac:dyDescent="0.25">
      <c r="A67">
        <v>1966</v>
      </c>
      <c r="B67">
        <v>17.391649999999998</v>
      </c>
      <c r="C67">
        <v>21.885649999999998</v>
      </c>
      <c r="D67">
        <v>668.24223800000004</v>
      </c>
      <c r="E67">
        <v>100</v>
      </c>
    </row>
    <row r="68" spans="1:5" x14ac:dyDescent="0.25">
      <c r="A68">
        <v>1967</v>
      </c>
      <c r="B68">
        <v>16.471499999999999</v>
      </c>
      <c r="C68">
        <v>21.884919</v>
      </c>
      <c r="D68">
        <v>668.237618</v>
      </c>
      <c r="E68">
        <v>100</v>
      </c>
    </row>
    <row r="69" spans="1:5" x14ac:dyDescent="0.25">
      <c r="A69">
        <v>1968</v>
      </c>
      <c r="B69">
        <v>15.6426</v>
      </c>
      <c r="C69">
        <v>21.886551000000001</v>
      </c>
      <c r="D69">
        <v>668.229918</v>
      </c>
      <c r="E69">
        <v>100</v>
      </c>
    </row>
    <row r="70" spans="1:5" x14ac:dyDescent="0.25">
      <c r="A70">
        <v>1969</v>
      </c>
      <c r="B70">
        <v>14.88815</v>
      </c>
      <c r="C70">
        <v>21.887695000000001</v>
      </c>
      <c r="D70">
        <v>668.22067800000002</v>
      </c>
      <c r="E70">
        <v>100</v>
      </c>
    </row>
    <row r="71" spans="1:5" x14ac:dyDescent="0.25">
      <c r="A71">
        <v>1970</v>
      </c>
      <c r="B71">
        <v>14.204599999999999</v>
      </c>
      <c r="C71">
        <v>21.889541000000001</v>
      </c>
      <c r="D71">
        <v>668.214518</v>
      </c>
      <c r="E71">
        <v>100</v>
      </c>
    </row>
    <row r="72" spans="1:5" x14ac:dyDescent="0.25">
      <c r="A72">
        <v>1971</v>
      </c>
      <c r="B72">
        <v>13.5787</v>
      </c>
      <c r="C72">
        <v>21.889113999999999</v>
      </c>
      <c r="D72">
        <v>668.229918</v>
      </c>
      <c r="E72">
        <v>100</v>
      </c>
    </row>
    <row r="73" spans="1:5" x14ac:dyDescent="0.25">
      <c r="A73">
        <v>1972</v>
      </c>
      <c r="B73">
        <v>13.001300000000001</v>
      </c>
      <c r="C73">
        <v>21.889800999999999</v>
      </c>
      <c r="D73">
        <v>668.245318</v>
      </c>
      <c r="E73">
        <v>100</v>
      </c>
    </row>
    <row r="74" spans="1:5" x14ac:dyDescent="0.25">
      <c r="A74">
        <v>1973</v>
      </c>
      <c r="B74">
        <v>12.472300000000001</v>
      </c>
      <c r="C74">
        <v>21.891311999999999</v>
      </c>
      <c r="D74">
        <v>668.27457800000002</v>
      </c>
      <c r="E74">
        <v>100</v>
      </c>
    </row>
    <row r="75" spans="1:5" x14ac:dyDescent="0.25">
      <c r="A75">
        <v>1974</v>
      </c>
      <c r="B75">
        <v>11.98615</v>
      </c>
      <c r="C75">
        <v>21.891769</v>
      </c>
      <c r="D75">
        <v>668.237618</v>
      </c>
      <c r="E75">
        <v>100</v>
      </c>
    </row>
    <row r="76" spans="1:5" x14ac:dyDescent="0.25">
      <c r="A76">
        <v>1975</v>
      </c>
      <c r="B76">
        <v>11.5373</v>
      </c>
      <c r="C76">
        <v>21.892486999999999</v>
      </c>
      <c r="D76">
        <v>668.23145799999998</v>
      </c>
      <c r="E76">
        <v>100</v>
      </c>
    </row>
    <row r="77" spans="1:5" x14ac:dyDescent="0.25">
      <c r="A77">
        <v>1976</v>
      </c>
      <c r="B77">
        <v>11.12</v>
      </c>
      <c r="C77">
        <v>21.894486000000001</v>
      </c>
      <c r="D77">
        <v>668.253018</v>
      </c>
      <c r="E77">
        <v>100</v>
      </c>
    </row>
    <row r="78" spans="1:5" x14ac:dyDescent="0.25">
      <c r="A78">
        <v>1977</v>
      </c>
      <c r="B78">
        <v>10.7326</v>
      </c>
      <c r="C78">
        <v>21.894469999999998</v>
      </c>
      <c r="D78">
        <v>668.24223800000004</v>
      </c>
      <c r="E78">
        <v>100</v>
      </c>
    </row>
    <row r="79" spans="1:5" x14ac:dyDescent="0.25">
      <c r="A79">
        <v>1978</v>
      </c>
      <c r="B79">
        <v>10.373150000000001</v>
      </c>
      <c r="C79">
        <v>21.89479</v>
      </c>
      <c r="D79">
        <v>668.28689799999995</v>
      </c>
      <c r="E79">
        <v>100</v>
      </c>
    </row>
    <row r="80" spans="1:5" x14ac:dyDescent="0.25">
      <c r="A80">
        <v>1979</v>
      </c>
      <c r="B80">
        <v>10.0397</v>
      </c>
      <c r="C80">
        <v>21.896179</v>
      </c>
      <c r="D80">
        <v>668.237618</v>
      </c>
      <c r="E80">
        <v>100</v>
      </c>
    </row>
    <row r="81" spans="1:5" x14ac:dyDescent="0.25">
      <c r="A81">
        <v>1980</v>
      </c>
      <c r="B81">
        <v>9.7193400000000008</v>
      </c>
      <c r="C81">
        <v>21.897217000000001</v>
      </c>
      <c r="D81">
        <v>668.24069799999995</v>
      </c>
      <c r="E81">
        <v>100</v>
      </c>
    </row>
    <row r="82" spans="1:5" x14ac:dyDescent="0.25">
      <c r="A82">
        <v>1981</v>
      </c>
      <c r="B82">
        <v>9.4213199999999997</v>
      </c>
      <c r="C82">
        <v>21.898955999999998</v>
      </c>
      <c r="D82">
        <v>668.24839799999995</v>
      </c>
      <c r="E82">
        <v>100</v>
      </c>
    </row>
    <row r="83" spans="1:5" x14ac:dyDescent="0.25">
      <c r="A83">
        <v>1982</v>
      </c>
      <c r="B83">
        <v>9.145645</v>
      </c>
      <c r="C83">
        <v>21.898651000000001</v>
      </c>
      <c r="D83">
        <v>668.26995799999997</v>
      </c>
      <c r="E83">
        <v>100</v>
      </c>
    </row>
    <row r="84" spans="1:5" x14ac:dyDescent="0.25">
      <c r="A84">
        <v>1983</v>
      </c>
      <c r="B84">
        <v>8.8830150000000003</v>
      </c>
      <c r="C84">
        <v>21.899536000000001</v>
      </c>
      <c r="D84">
        <v>668.23453800000004</v>
      </c>
      <c r="E84">
        <v>100</v>
      </c>
    </row>
    <row r="85" spans="1:5" x14ac:dyDescent="0.25">
      <c r="A85">
        <v>1984</v>
      </c>
      <c r="B85">
        <v>8.6334199999999992</v>
      </c>
      <c r="C85">
        <v>21.900009000000001</v>
      </c>
      <c r="D85">
        <v>668.22837800000002</v>
      </c>
      <c r="E85">
        <v>100</v>
      </c>
    </row>
    <row r="86" spans="1:5" x14ac:dyDescent="0.25">
      <c r="A86">
        <v>1985</v>
      </c>
      <c r="B86">
        <v>8.3968600000000002</v>
      </c>
      <c r="C86">
        <v>21.901413000000002</v>
      </c>
      <c r="D86">
        <v>668.22067800000002</v>
      </c>
      <c r="E86">
        <v>100</v>
      </c>
    </row>
    <row r="87" spans="1:5" x14ac:dyDescent="0.25">
      <c r="A87">
        <v>1986</v>
      </c>
      <c r="B87">
        <v>8.1845199999999991</v>
      </c>
      <c r="C87">
        <v>21.901748999999999</v>
      </c>
      <c r="D87">
        <v>668.20835799999998</v>
      </c>
      <c r="E87">
        <v>100</v>
      </c>
    </row>
    <row r="88" spans="1:5" x14ac:dyDescent="0.25">
      <c r="A88">
        <v>1987</v>
      </c>
      <c r="B88">
        <v>7.9703150000000003</v>
      </c>
      <c r="C88">
        <v>21.903625000000002</v>
      </c>
      <c r="D88">
        <v>668.23145799999998</v>
      </c>
      <c r="E88">
        <v>100</v>
      </c>
    </row>
    <row r="89" spans="1:5" x14ac:dyDescent="0.25">
      <c r="A89">
        <v>1988</v>
      </c>
      <c r="B89">
        <v>7.7747400000000004</v>
      </c>
      <c r="C89">
        <v>21.904800999999999</v>
      </c>
      <c r="D89">
        <v>668.25455799999997</v>
      </c>
      <c r="E89">
        <v>100</v>
      </c>
    </row>
    <row r="90" spans="1:5" x14ac:dyDescent="0.25">
      <c r="A90">
        <v>1989</v>
      </c>
      <c r="B90">
        <v>7.5809899999999999</v>
      </c>
      <c r="C90">
        <v>21.906205</v>
      </c>
      <c r="D90">
        <v>668.260718</v>
      </c>
      <c r="E90">
        <v>100</v>
      </c>
    </row>
    <row r="91" spans="1:5" x14ac:dyDescent="0.25">
      <c r="A91">
        <v>1990</v>
      </c>
      <c r="B91">
        <v>7.404045</v>
      </c>
      <c r="C91">
        <v>21.906936999999999</v>
      </c>
      <c r="D91">
        <v>668.222218</v>
      </c>
      <c r="E91">
        <v>100</v>
      </c>
    </row>
    <row r="92" spans="1:5" x14ac:dyDescent="0.25">
      <c r="A92">
        <v>1991</v>
      </c>
      <c r="B92">
        <v>7.23454</v>
      </c>
      <c r="C92">
        <v>21.907119999999999</v>
      </c>
      <c r="D92">
        <v>668.21759799999995</v>
      </c>
      <c r="E92">
        <v>100</v>
      </c>
    </row>
    <row r="93" spans="1:5" x14ac:dyDescent="0.25">
      <c r="A93">
        <v>1992</v>
      </c>
      <c r="B93">
        <v>7.0706300000000004</v>
      </c>
      <c r="C93">
        <v>21.907975</v>
      </c>
      <c r="D93">
        <v>668.26687800000002</v>
      </c>
      <c r="E93">
        <v>100</v>
      </c>
    </row>
    <row r="94" spans="1:5" x14ac:dyDescent="0.25">
      <c r="A94">
        <v>1993</v>
      </c>
      <c r="B94">
        <v>6.9160300000000001</v>
      </c>
      <c r="C94">
        <v>21.908722000000001</v>
      </c>
      <c r="D94">
        <v>668.245318</v>
      </c>
      <c r="E94">
        <v>100</v>
      </c>
    </row>
    <row r="95" spans="1:5" x14ac:dyDescent="0.25">
      <c r="A95">
        <v>1994</v>
      </c>
      <c r="B95">
        <v>6.765155</v>
      </c>
      <c r="C95">
        <v>21.909744</v>
      </c>
      <c r="D95">
        <v>668.23145799999998</v>
      </c>
      <c r="E95">
        <v>100</v>
      </c>
    </row>
    <row r="96" spans="1:5" x14ac:dyDescent="0.25">
      <c r="A96">
        <v>1995</v>
      </c>
      <c r="B96">
        <v>6.6198699999999997</v>
      </c>
      <c r="C96">
        <v>21.910720999999999</v>
      </c>
      <c r="D96">
        <v>668.229918</v>
      </c>
      <c r="E96">
        <v>100</v>
      </c>
    </row>
    <row r="97" spans="1:5" x14ac:dyDescent="0.25">
      <c r="A97">
        <v>1996</v>
      </c>
      <c r="B97">
        <v>6.4894800000000004</v>
      </c>
      <c r="C97">
        <v>21.911560000000001</v>
      </c>
      <c r="D97">
        <v>668.22529799999995</v>
      </c>
      <c r="E97">
        <v>100</v>
      </c>
    </row>
    <row r="98" spans="1:5" x14ac:dyDescent="0.25">
      <c r="A98">
        <v>1997</v>
      </c>
      <c r="B98">
        <v>6.3609600000000004</v>
      </c>
      <c r="C98">
        <v>21.911940999999999</v>
      </c>
      <c r="D98">
        <v>668.23915799999997</v>
      </c>
      <c r="E98">
        <v>100</v>
      </c>
    </row>
    <row r="99" spans="1:5" x14ac:dyDescent="0.25">
      <c r="A99">
        <v>1998</v>
      </c>
      <c r="B99">
        <v>6.2324400000000004</v>
      </c>
      <c r="C99">
        <v>21.912872</v>
      </c>
      <c r="D99">
        <v>668.229918</v>
      </c>
      <c r="E99">
        <v>100</v>
      </c>
    </row>
    <row r="100" spans="1:5" x14ac:dyDescent="0.25">
      <c r="A100">
        <v>1999</v>
      </c>
      <c r="B100">
        <v>6.1188200000000004</v>
      </c>
      <c r="C100">
        <v>21.913848999999999</v>
      </c>
      <c r="D100">
        <v>668.23453800000004</v>
      </c>
      <c r="E100">
        <v>100</v>
      </c>
    </row>
    <row r="101" spans="1:5" x14ac:dyDescent="0.25">
      <c r="A101">
        <v>2000</v>
      </c>
      <c r="B101">
        <v>6.0014700000000003</v>
      </c>
      <c r="C101">
        <v>21.914994</v>
      </c>
      <c r="D101">
        <v>668.28997800000002</v>
      </c>
      <c r="E101">
        <v>100</v>
      </c>
    </row>
    <row r="102" spans="1:5" x14ac:dyDescent="0.25">
      <c r="A102">
        <v>2001</v>
      </c>
      <c r="B102">
        <v>5.8859899999999996</v>
      </c>
      <c r="C102">
        <v>21.916319999999999</v>
      </c>
      <c r="D102">
        <v>668.23915799999997</v>
      </c>
      <c r="E102">
        <v>100</v>
      </c>
    </row>
    <row r="103" spans="1:5" x14ac:dyDescent="0.25">
      <c r="A103">
        <v>2002</v>
      </c>
      <c r="B103">
        <v>5.7798150000000001</v>
      </c>
      <c r="C103">
        <v>21.917297000000001</v>
      </c>
      <c r="D103">
        <v>668.20527800000002</v>
      </c>
      <c r="E103">
        <v>100</v>
      </c>
    </row>
    <row r="104" spans="1:5" x14ac:dyDescent="0.25">
      <c r="A104">
        <v>2003</v>
      </c>
      <c r="B104">
        <v>5.6810999999999998</v>
      </c>
      <c r="C104">
        <v>21.918168000000001</v>
      </c>
      <c r="D104">
        <v>668.18217800000002</v>
      </c>
      <c r="E104">
        <v>100</v>
      </c>
    </row>
    <row r="105" spans="1:5" x14ac:dyDescent="0.25">
      <c r="A105">
        <v>2004</v>
      </c>
      <c r="B105">
        <v>5.5805100000000003</v>
      </c>
      <c r="C105">
        <v>21.919846</v>
      </c>
      <c r="D105">
        <v>668.24377800000002</v>
      </c>
      <c r="E105">
        <v>100</v>
      </c>
    </row>
    <row r="106" spans="1:5" x14ac:dyDescent="0.25">
      <c r="A106">
        <v>2005</v>
      </c>
      <c r="B106">
        <v>5.4873799999999999</v>
      </c>
      <c r="C106">
        <v>21.920593</v>
      </c>
      <c r="D106">
        <v>668.26995799999997</v>
      </c>
      <c r="E106">
        <v>100</v>
      </c>
    </row>
    <row r="107" spans="1:5" x14ac:dyDescent="0.25">
      <c r="A107">
        <v>2006</v>
      </c>
      <c r="B107">
        <v>5.3942500000000004</v>
      </c>
      <c r="C107">
        <v>21.920456000000001</v>
      </c>
      <c r="D107">
        <v>668.23299799999995</v>
      </c>
      <c r="E107">
        <v>100</v>
      </c>
    </row>
    <row r="108" spans="1:5" x14ac:dyDescent="0.25">
      <c r="A108">
        <v>2007</v>
      </c>
      <c r="B108">
        <v>5.3048450000000003</v>
      </c>
      <c r="C108">
        <v>21.922394000000001</v>
      </c>
      <c r="D108">
        <v>668.21759799999995</v>
      </c>
      <c r="E108">
        <v>100</v>
      </c>
    </row>
    <row r="109" spans="1:5" x14ac:dyDescent="0.25">
      <c r="A109">
        <v>2008</v>
      </c>
      <c r="B109">
        <v>5.2228899999999996</v>
      </c>
      <c r="C109">
        <v>21.923507000000001</v>
      </c>
      <c r="D109">
        <v>668.191418</v>
      </c>
      <c r="E109">
        <v>100</v>
      </c>
    </row>
    <row r="110" spans="1:5" x14ac:dyDescent="0.25">
      <c r="A110">
        <v>2009</v>
      </c>
      <c r="B110">
        <v>5.14093</v>
      </c>
      <c r="C110">
        <v>21.923126</v>
      </c>
      <c r="D110">
        <v>668.222218</v>
      </c>
      <c r="E110">
        <v>100</v>
      </c>
    </row>
    <row r="111" spans="1:5" x14ac:dyDescent="0.25">
      <c r="A111">
        <v>2010</v>
      </c>
      <c r="B111">
        <v>5.0571099999999998</v>
      </c>
      <c r="C111">
        <v>21.925217</v>
      </c>
      <c r="D111">
        <v>668.183718</v>
      </c>
      <c r="E111">
        <v>100</v>
      </c>
    </row>
    <row r="112" spans="1:5" x14ac:dyDescent="0.25">
      <c r="A112">
        <v>2011</v>
      </c>
      <c r="B112">
        <v>4.98447</v>
      </c>
      <c r="C112">
        <v>21.925736000000001</v>
      </c>
      <c r="D112">
        <v>668.21913800000004</v>
      </c>
      <c r="E112">
        <v>100</v>
      </c>
    </row>
    <row r="113" spans="1:5" x14ac:dyDescent="0.25">
      <c r="A113">
        <v>2012</v>
      </c>
      <c r="B113">
        <v>4.9118250000000003</v>
      </c>
      <c r="C113">
        <v>21.926010000000002</v>
      </c>
      <c r="D113">
        <v>668.18063800000004</v>
      </c>
      <c r="E113">
        <v>100</v>
      </c>
    </row>
    <row r="114" spans="1:5" x14ac:dyDescent="0.25">
      <c r="A114">
        <v>2013</v>
      </c>
      <c r="B114">
        <v>4.8354600000000003</v>
      </c>
      <c r="C114">
        <v>21.926773000000001</v>
      </c>
      <c r="D114">
        <v>668.21913800000004</v>
      </c>
      <c r="E114">
        <v>100</v>
      </c>
    </row>
    <row r="115" spans="1:5" x14ac:dyDescent="0.25">
      <c r="A115">
        <v>2014</v>
      </c>
      <c r="B115">
        <v>4.76654</v>
      </c>
      <c r="C115">
        <v>21.928436000000001</v>
      </c>
      <c r="D115">
        <v>668.21759799999995</v>
      </c>
      <c r="E115">
        <v>100</v>
      </c>
    </row>
    <row r="116" spans="1:5" x14ac:dyDescent="0.25">
      <c r="A116">
        <v>2015</v>
      </c>
      <c r="B116">
        <v>4.7013499999999997</v>
      </c>
      <c r="C116">
        <v>21.92868</v>
      </c>
      <c r="D116">
        <v>668.22529799999995</v>
      </c>
      <c r="E116">
        <v>100</v>
      </c>
    </row>
    <row r="117" spans="1:5" x14ac:dyDescent="0.25">
      <c r="A117">
        <v>2016</v>
      </c>
      <c r="B117">
        <v>4.63056</v>
      </c>
      <c r="C117">
        <v>21.930313000000002</v>
      </c>
      <c r="D117">
        <v>668.24377800000002</v>
      </c>
      <c r="E117">
        <v>100</v>
      </c>
    </row>
    <row r="118" spans="1:5" x14ac:dyDescent="0.25">
      <c r="A118">
        <v>2017</v>
      </c>
      <c r="B118">
        <v>4.5653750000000004</v>
      </c>
      <c r="C118">
        <v>21.931168</v>
      </c>
      <c r="D118">
        <v>668.222218</v>
      </c>
      <c r="E118">
        <v>100</v>
      </c>
    </row>
    <row r="119" spans="1:5" x14ac:dyDescent="0.25">
      <c r="A119">
        <v>2018</v>
      </c>
      <c r="B119">
        <v>4.5001800000000003</v>
      </c>
      <c r="C119">
        <v>21.931809000000001</v>
      </c>
      <c r="D119">
        <v>668.21759799999995</v>
      </c>
      <c r="E119">
        <v>100</v>
      </c>
    </row>
    <row r="120" spans="1:5" x14ac:dyDescent="0.25">
      <c r="A120">
        <v>2019</v>
      </c>
      <c r="B120">
        <v>4.4443000000000001</v>
      </c>
      <c r="C120">
        <v>21.933685000000001</v>
      </c>
      <c r="D120">
        <v>668.206818</v>
      </c>
      <c r="E120">
        <v>100</v>
      </c>
    </row>
    <row r="121" spans="1:5" x14ac:dyDescent="0.25">
      <c r="A121">
        <v>2020</v>
      </c>
      <c r="B121">
        <v>4.3846999999999996</v>
      </c>
      <c r="C121">
        <v>21.935241999999999</v>
      </c>
      <c r="D121">
        <v>668.21913800000004</v>
      </c>
      <c r="E121">
        <v>100</v>
      </c>
    </row>
    <row r="122" spans="1:5" x14ac:dyDescent="0.25">
      <c r="A122">
        <v>2021</v>
      </c>
      <c r="B122">
        <v>4.3288200000000003</v>
      </c>
      <c r="C122">
        <v>21.935562000000001</v>
      </c>
      <c r="D122">
        <v>668.24069799999995</v>
      </c>
      <c r="E122">
        <v>100</v>
      </c>
    </row>
    <row r="123" spans="1:5" x14ac:dyDescent="0.25">
      <c r="A123">
        <v>2022</v>
      </c>
      <c r="B123">
        <v>4.2729400000000002</v>
      </c>
      <c r="C123">
        <v>21.936554000000001</v>
      </c>
      <c r="D123">
        <v>668.18217800000002</v>
      </c>
      <c r="E123">
        <v>100</v>
      </c>
    </row>
    <row r="124" spans="1:5" x14ac:dyDescent="0.25">
      <c r="A124">
        <v>2023</v>
      </c>
      <c r="B124">
        <v>4.222645</v>
      </c>
      <c r="C124">
        <v>21.937225000000002</v>
      </c>
      <c r="D124">
        <v>668.16677800000002</v>
      </c>
      <c r="E124">
        <v>100</v>
      </c>
    </row>
    <row r="125" spans="1:5" x14ac:dyDescent="0.25">
      <c r="A125">
        <v>2024</v>
      </c>
      <c r="B125">
        <v>4.1686300000000003</v>
      </c>
      <c r="C125">
        <v>21.938231999999999</v>
      </c>
      <c r="D125">
        <v>668.191418</v>
      </c>
      <c r="E125">
        <v>100</v>
      </c>
    </row>
    <row r="126" spans="1:5" x14ac:dyDescent="0.25">
      <c r="A126">
        <v>2025</v>
      </c>
      <c r="B126">
        <v>4.1164699999999996</v>
      </c>
      <c r="C126">
        <v>21.938690000000001</v>
      </c>
      <c r="D126">
        <v>668.160618</v>
      </c>
      <c r="E126">
        <v>100</v>
      </c>
    </row>
    <row r="127" spans="1:5" x14ac:dyDescent="0.25">
      <c r="A127">
        <v>2026</v>
      </c>
      <c r="B127">
        <v>4.0661849999999999</v>
      </c>
      <c r="C127">
        <v>21.939132000000001</v>
      </c>
      <c r="D127">
        <v>668.214518</v>
      </c>
      <c r="E127">
        <v>100</v>
      </c>
    </row>
    <row r="128" spans="1:5" x14ac:dyDescent="0.25">
      <c r="A128">
        <v>2027</v>
      </c>
      <c r="B128">
        <v>4.0196199999999997</v>
      </c>
      <c r="C128">
        <v>21.940673</v>
      </c>
      <c r="D128">
        <v>668.18987800000002</v>
      </c>
      <c r="E128">
        <v>100</v>
      </c>
    </row>
    <row r="129" spans="1:5" x14ac:dyDescent="0.25">
      <c r="A129">
        <v>2028</v>
      </c>
      <c r="B129">
        <v>3.9655999999999998</v>
      </c>
      <c r="C129">
        <v>21.941482000000001</v>
      </c>
      <c r="D129">
        <v>668.176018</v>
      </c>
      <c r="E129">
        <v>100</v>
      </c>
    </row>
    <row r="130" spans="1:5" x14ac:dyDescent="0.25">
      <c r="A130">
        <v>2029</v>
      </c>
      <c r="B130">
        <v>3.9246249999999998</v>
      </c>
      <c r="C130">
        <v>21.941834</v>
      </c>
      <c r="D130">
        <v>668.17447800000002</v>
      </c>
      <c r="E130">
        <v>100</v>
      </c>
    </row>
    <row r="131" spans="1:5" x14ac:dyDescent="0.25">
      <c r="A131">
        <v>2030</v>
      </c>
      <c r="B131">
        <v>3.8761950000000001</v>
      </c>
      <c r="C131">
        <v>21.942688</v>
      </c>
      <c r="D131">
        <v>668.18525799999998</v>
      </c>
      <c r="E131">
        <v>100</v>
      </c>
    </row>
    <row r="132" spans="1:5" x14ac:dyDescent="0.25">
      <c r="A132">
        <v>2031</v>
      </c>
      <c r="B132">
        <v>3.8314900000000001</v>
      </c>
      <c r="C132">
        <v>21.943359000000001</v>
      </c>
      <c r="D132">
        <v>668.14213800000005</v>
      </c>
      <c r="E132">
        <v>100</v>
      </c>
    </row>
    <row r="133" spans="1:5" x14ac:dyDescent="0.25">
      <c r="A133">
        <v>2032</v>
      </c>
      <c r="B133">
        <v>3.79236</v>
      </c>
      <c r="C133">
        <v>21.945053000000001</v>
      </c>
      <c r="D133">
        <v>668.20065799999998</v>
      </c>
      <c r="E133">
        <v>100</v>
      </c>
    </row>
    <row r="134" spans="1:5" x14ac:dyDescent="0.25">
      <c r="A134">
        <v>2033</v>
      </c>
      <c r="B134">
        <v>3.74952</v>
      </c>
      <c r="C134">
        <v>21.945923000000001</v>
      </c>
      <c r="D134">
        <v>668.16677800000002</v>
      </c>
      <c r="E134">
        <v>100</v>
      </c>
    </row>
    <row r="135" spans="1:5" x14ac:dyDescent="0.25">
      <c r="A135">
        <v>2034</v>
      </c>
      <c r="B135">
        <v>3.70668</v>
      </c>
      <c r="C135">
        <v>21.94632</v>
      </c>
      <c r="D135">
        <v>668.21913800000004</v>
      </c>
      <c r="E135">
        <v>100</v>
      </c>
    </row>
    <row r="136" spans="1:5" x14ac:dyDescent="0.25">
      <c r="A136">
        <v>2035</v>
      </c>
      <c r="B136">
        <v>3.6694300000000002</v>
      </c>
      <c r="C136">
        <v>21.947662000000001</v>
      </c>
      <c r="D136">
        <v>668.16677800000002</v>
      </c>
      <c r="E136">
        <v>100</v>
      </c>
    </row>
    <row r="137" spans="1:5" x14ac:dyDescent="0.25">
      <c r="A137">
        <v>2036</v>
      </c>
      <c r="B137">
        <v>3.6321699999999999</v>
      </c>
      <c r="C137">
        <v>21.947676999999999</v>
      </c>
      <c r="D137">
        <v>668.19603800000004</v>
      </c>
      <c r="E137">
        <v>100</v>
      </c>
    </row>
    <row r="138" spans="1:5" x14ac:dyDescent="0.25">
      <c r="A138">
        <v>2037</v>
      </c>
      <c r="B138">
        <v>3.5911900000000001</v>
      </c>
      <c r="C138">
        <v>21.948884</v>
      </c>
      <c r="D138">
        <v>668.19603800000004</v>
      </c>
      <c r="E138">
        <v>100</v>
      </c>
    </row>
    <row r="139" spans="1:5" x14ac:dyDescent="0.25">
      <c r="A139">
        <v>2038</v>
      </c>
      <c r="B139">
        <v>3.5502199999999999</v>
      </c>
      <c r="C139">
        <v>21.950485</v>
      </c>
      <c r="D139">
        <v>668.18987800000002</v>
      </c>
      <c r="E139">
        <v>100</v>
      </c>
    </row>
    <row r="140" spans="1:5" x14ac:dyDescent="0.25">
      <c r="A140">
        <v>2039</v>
      </c>
      <c r="B140">
        <v>3.5185499999999998</v>
      </c>
      <c r="C140">
        <v>21.950866999999999</v>
      </c>
      <c r="D140">
        <v>668.16369799999995</v>
      </c>
      <c r="E140">
        <v>100</v>
      </c>
    </row>
    <row r="141" spans="1:5" x14ac:dyDescent="0.25">
      <c r="A141">
        <v>2040</v>
      </c>
      <c r="B141">
        <v>3.4831599999999998</v>
      </c>
      <c r="C141">
        <v>21.951751999999999</v>
      </c>
      <c r="D141">
        <v>668.15599799999995</v>
      </c>
      <c r="E141">
        <v>100</v>
      </c>
    </row>
    <row r="142" spans="1:5" x14ac:dyDescent="0.25">
      <c r="A142">
        <v>2041</v>
      </c>
      <c r="B142">
        <v>3.4477699999999998</v>
      </c>
      <c r="C142">
        <v>21.953263</v>
      </c>
      <c r="D142">
        <v>668.15753800000005</v>
      </c>
      <c r="E142">
        <v>100</v>
      </c>
    </row>
    <row r="143" spans="1:5" x14ac:dyDescent="0.25">
      <c r="A143">
        <v>2042</v>
      </c>
      <c r="B143">
        <v>3.4161100000000002</v>
      </c>
      <c r="C143">
        <v>21.954879999999999</v>
      </c>
      <c r="D143">
        <v>668.17447800000002</v>
      </c>
      <c r="E143">
        <v>100</v>
      </c>
    </row>
    <row r="144" spans="1:5" x14ac:dyDescent="0.25">
      <c r="A144">
        <v>2043</v>
      </c>
      <c r="B144">
        <v>3.3825799999999999</v>
      </c>
      <c r="C144">
        <v>21.955245999999999</v>
      </c>
      <c r="D144">
        <v>668.07129799999996</v>
      </c>
      <c r="E144">
        <v>100</v>
      </c>
    </row>
    <row r="145" spans="1:5" x14ac:dyDescent="0.25">
      <c r="A145">
        <v>2044</v>
      </c>
      <c r="B145">
        <v>3.3509150000000001</v>
      </c>
      <c r="C145">
        <v>21.957274999999999</v>
      </c>
      <c r="D145">
        <v>668.08515799999998</v>
      </c>
      <c r="E145">
        <v>100</v>
      </c>
    </row>
    <row r="146" spans="1:5" x14ac:dyDescent="0.25">
      <c r="A146">
        <v>2045</v>
      </c>
      <c r="B146">
        <v>3.3173849999999998</v>
      </c>
      <c r="C146">
        <v>21.957015999999999</v>
      </c>
      <c r="D146">
        <v>668.16369799999995</v>
      </c>
      <c r="E146">
        <v>100</v>
      </c>
    </row>
    <row r="147" spans="1:5" x14ac:dyDescent="0.25">
      <c r="A147">
        <v>2046</v>
      </c>
      <c r="B147">
        <v>3.28572</v>
      </c>
      <c r="C147">
        <v>21.957260999999999</v>
      </c>
      <c r="D147">
        <v>668.14059799999995</v>
      </c>
      <c r="E147">
        <v>100</v>
      </c>
    </row>
    <row r="148" spans="1:5" x14ac:dyDescent="0.25">
      <c r="A148">
        <v>2047</v>
      </c>
      <c r="B148">
        <v>3.2559200000000001</v>
      </c>
      <c r="C148">
        <v>21.959229000000001</v>
      </c>
      <c r="D148">
        <v>668.137518</v>
      </c>
      <c r="E148">
        <v>100</v>
      </c>
    </row>
    <row r="149" spans="1:5" x14ac:dyDescent="0.25">
      <c r="A149">
        <v>2048</v>
      </c>
      <c r="B149">
        <v>3.2279800000000001</v>
      </c>
      <c r="C149">
        <v>21.958815999999999</v>
      </c>
      <c r="D149">
        <v>668.11749799999996</v>
      </c>
      <c r="E149">
        <v>100</v>
      </c>
    </row>
    <row r="150" spans="1:5" x14ac:dyDescent="0.25">
      <c r="A150">
        <v>2049</v>
      </c>
      <c r="B150">
        <v>3.20004</v>
      </c>
      <c r="C150">
        <v>21.960267000000002</v>
      </c>
      <c r="D150">
        <v>668.05897800000002</v>
      </c>
      <c r="E150">
        <v>100</v>
      </c>
    </row>
    <row r="151" spans="1:5" x14ac:dyDescent="0.25">
      <c r="A151">
        <v>2050</v>
      </c>
      <c r="B151">
        <v>3.1702400000000002</v>
      </c>
      <c r="C151">
        <v>21.961410000000001</v>
      </c>
      <c r="D151">
        <v>668.06975799999998</v>
      </c>
      <c r="E151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0C6-04F7-4156-80F0-B2CA1AE013F6}">
  <dimension ref="A1:G12"/>
  <sheetViews>
    <sheetView tabSelected="1" workbookViewId="0">
      <selection activeCell="F11" sqref="F11"/>
    </sheetView>
  </sheetViews>
  <sheetFormatPr defaultRowHeight="15" x14ac:dyDescent="0.25"/>
  <cols>
    <col min="1" max="1" width="14.7109375" bestFit="1" customWidth="1"/>
    <col min="2" max="2" width="14.5703125" bestFit="1" customWidth="1"/>
    <col min="4" max="4" width="14.42578125" bestFit="1" customWidth="1"/>
    <col min="5" max="5" width="16.28515625" bestFit="1" customWidth="1"/>
    <col min="6" max="6" width="18.140625" bestFit="1" customWidth="1"/>
    <col min="7" max="7" width="12" bestFit="1" customWidth="1"/>
  </cols>
  <sheetData>
    <row r="1" spans="1:7" x14ac:dyDescent="0.25">
      <c r="A1" t="s">
        <v>32</v>
      </c>
      <c r="B1" t="s">
        <v>33</v>
      </c>
      <c r="F1" t="s">
        <v>41</v>
      </c>
      <c r="G1">
        <v>1.3486144040150168E-23</v>
      </c>
    </row>
    <row r="2" spans="1:7" x14ac:dyDescent="0.25">
      <c r="A2" t="s">
        <v>34</v>
      </c>
      <c r="B2">
        <v>1.3032885557604572E-23</v>
      </c>
      <c r="F2" t="s">
        <v>42</v>
      </c>
      <c r="G2">
        <v>1.4237888227790316E-25</v>
      </c>
    </row>
    <row r="3" spans="1:7" x14ac:dyDescent="0.25">
      <c r="A3" t="s">
        <v>35</v>
      </c>
      <c r="B3">
        <v>1.3039916767890298E-23</v>
      </c>
      <c r="F3" t="s">
        <v>43</v>
      </c>
      <c r="G3">
        <v>1.3693150522292046E-23</v>
      </c>
    </row>
    <row r="4" spans="1:7" x14ac:dyDescent="0.25">
      <c r="A4" t="s">
        <v>29</v>
      </c>
      <c r="B4">
        <v>1.3733489822225184E-23</v>
      </c>
    </row>
    <row r="5" spans="1:7" x14ac:dyDescent="0.25">
      <c r="A5" t="s">
        <v>36</v>
      </c>
      <c r="B5">
        <v>1.3692015248416912E-23</v>
      </c>
      <c r="F5" t="s">
        <v>44</v>
      </c>
      <c r="G5">
        <v>3.4875561172865739E-25</v>
      </c>
    </row>
    <row r="6" spans="1:7" x14ac:dyDescent="0.25">
      <c r="A6" t="s">
        <v>28</v>
      </c>
      <c r="B6">
        <v>1.3694285796167179E-23</v>
      </c>
    </row>
    <row r="7" spans="1:7" x14ac:dyDescent="0.25">
      <c r="A7" t="s">
        <v>37</v>
      </c>
      <c r="B7">
        <v>1.3724271048596867E-23</v>
      </c>
    </row>
    <row r="9" spans="1:7" x14ac:dyDescent="0.25">
      <c r="A9" t="s">
        <v>39</v>
      </c>
      <c r="B9">
        <f>AVERAGE(B2:B7)</f>
        <v>1.3486144040150168E-23</v>
      </c>
      <c r="C9" t="s">
        <v>40</v>
      </c>
      <c r="D9" s="2">
        <f>_xlfn.STDEV.P(B2:B7)</f>
        <v>3.1836885933383156E-25</v>
      </c>
    </row>
    <row r="10" spans="1:7" x14ac:dyDescent="0.25">
      <c r="A10" t="s">
        <v>38</v>
      </c>
      <c r="B10" s="1">
        <f>1.38064852*10^(-23)</f>
        <v>1.3806485200000002E-23</v>
      </c>
      <c r="C10" t="s">
        <v>45</v>
      </c>
      <c r="D10" s="1">
        <f>(B9-B10)/D9</f>
        <v>-1.0061950170633169</v>
      </c>
      <c r="E10" t="s">
        <v>47</v>
      </c>
      <c r="F10" s="1">
        <f>(G1-B10)/G5</f>
        <v>-0.9185261801581236</v>
      </c>
    </row>
    <row r="11" spans="1:7" x14ac:dyDescent="0.25">
      <c r="A11" t="s">
        <v>15</v>
      </c>
      <c r="B11" s="1">
        <f>B10-B9</f>
        <v>3.2034115984983337E-25</v>
      </c>
      <c r="C11" t="s">
        <v>46</v>
      </c>
    </row>
    <row r="12" spans="1:7" x14ac:dyDescent="0.25">
      <c r="A12" t="s">
        <v>16</v>
      </c>
      <c r="B12" s="1">
        <f>B11/B10*100</f>
        <v>2.3202223825208845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F6DF-CA18-4A18-9FA0-A7B1C612620E}">
  <dimension ref="A1:J151"/>
  <sheetViews>
    <sheetView workbookViewId="0">
      <selection activeCell="H11" sqref="H11"/>
    </sheetView>
  </sheetViews>
  <sheetFormatPr defaultRowHeight="15" x14ac:dyDescent="0.25"/>
  <cols>
    <col min="7" max="7" width="17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4000</v>
      </c>
      <c r="B1">
        <v>6.1468000000000002E-2</v>
      </c>
      <c r="C1">
        <v>22.731124999999999</v>
      </c>
      <c r="D1">
        <v>623.07100600000001</v>
      </c>
      <c r="E1">
        <v>100</v>
      </c>
      <c r="F1" t="s">
        <v>1</v>
      </c>
      <c r="G1" t="s">
        <v>2</v>
      </c>
      <c r="H1" t="s">
        <v>3</v>
      </c>
      <c r="I1" t="s">
        <v>12</v>
      </c>
    </row>
    <row r="2" spans="1:10" x14ac:dyDescent="0.25">
      <c r="A2">
        <v>4020</v>
      </c>
      <c r="B2">
        <v>6.3329999999999997E-2</v>
      </c>
      <c r="C2">
        <v>22.730986999999999</v>
      </c>
      <c r="D2">
        <v>623.06792600000006</v>
      </c>
      <c r="E2">
        <v>100</v>
      </c>
      <c r="G2">
        <f>MAX($B$1:$B$151)</f>
        <v>3.3006199999999999</v>
      </c>
      <c r="H2">
        <f>INDEX($A$1:$A$151, MATCH($G$2,$B$1:$B$151, 0), 1)</f>
        <v>5620</v>
      </c>
      <c r="I2">
        <f>INDEX($C$1:$C$151, MATCH($G$2,$B$1:$B$151, 0), 1)</f>
        <v>22.760359999999999</v>
      </c>
    </row>
    <row r="3" spans="1:10" x14ac:dyDescent="0.25">
      <c r="A3">
        <v>4040</v>
      </c>
      <c r="B3">
        <v>6.3329999999999997E-2</v>
      </c>
      <c r="C3">
        <v>22.731216</v>
      </c>
      <c r="D3">
        <v>623.09718599999997</v>
      </c>
      <c r="E3">
        <v>100</v>
      </c>
    </row>
    <row r="4" spans="1:10" x14ac:dyDescent="0.25">
      <c r="A4">
        <v>4060</v>
      </c>
      <c r="B4">
        <v>6.3329999999999997E-2</v>
      </c>
      <c r="C4">
        <v>22.731521000000001</v>
      </c>
      <c r="D4">
        <v>623.09872600000006</v>
      </c>
      <c r="E4">
        <v>100</v>
      </c>
    </row>
    <row r="5" spans="1:10" x14ac:dyDescent="0.25">
      <c r="A5">
        <v>4080</v>
      </c>
      <c r="B5">
        <v>6.3329999999999997E-2</v>
      </c>
      <c r="C5">
        <v>22.732970999999999</v>
      </c>
      <c r="D5">
        <v>623.08024599999999</v>
      </c>
      <c r="E5">
        <v>100</v>
      </c>
    </row>
    <row r="6" spans="1:10" x14ac:dyDescent="0.25">
      <c r="A6">
        <v>4100</v>
      </c>
      <c r="B6">
        <v>6.3329999999999997E-2</v>
      </c>
      <c r="C6">
        <v>22.733001999999999</v>
      </c>
      <c r="D6">
        <v>623.10642600000006</v>
      </c>
      <c r="E6">
        <v>100</v>
      </c>
      <c r="G6" t="s">
        <v>7</v>
      </c>
      <c r="H6">
        <v>1.667</v>
      </c>
    </row>
    <row r="7" spans="1:10" x14ac:dyDescent="0.25">
      <c r="A7">
        <v>4120</v>
      </c>
      <c r="B7">
        <v>6.3329999999999997E-2</v>
      </c>
      <c r="C7">
        <v>22.732605</v>
      </c>
      <c r="D7">
        <v>623.09564599999999</v>
      </c>
      <c r="E7">
        <v>100</v>
      </c>
      <c r="G7" t="s">
        <v>4</v>
      </c>
      <c r="H7">
        <f>4.002602*10^(-3)/6.022E+23</f>
        <v>6.6466323480571248E-27</v>
      </c>
    </row>
    <row r="8" spans="1:10" x14ac:dyDescent="0.25">
      <c r="A8">
        <v>4140</v>
      </c>
      <c r="B8">
        <v>6.5193000000000001E-2</v>
      </c>
      <c r="C8">
        <v>22.733093</v>
      </c>
      <c r="D8">
        <v>623.08486600000003</v>
      </c>
      <c r="E8">
        <v>100</v>
      </c>
      <c r="G8" t="s">
        <v>5</v>
      </c>
      <c r="H8">
        <f>I2+273</f>
        <v>295.76035999999999</v>
      </c>
    </row>
    <row r="9" spans="1:10" x14ac:dyDescent="0.25">
      <c r="A9">
        <v>4160</v>
      </c>
      <c r="B9">
        <v>6.7056000000000004E-2</v>
      </c>
      <c r="C9">
        <v>22.733581000000001</v>
      </c>
      <c r="D9">
        <v>623.10642600000006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4180</v>
      </c>
      <c r="B10">
        <v>6.3329999999999997E-2</v>
      </c>
      <c r="C10">
        <v>22.733902</v>
      </c>
      <c r="D10">
        <v>623.12028599999996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4200</v>
      </c>
      <c r="B11">
        <v>6.7056000000000004E-2</v>
      </c>
      <c r="C11">
        <v>22.734893</v>
      </c>
      <c r="D11">
        <v>623.12028599999996</v>
      </c>
      <c r="E11">
        <v>100</v>
      </c>
      <c r="G11" t="s">
        <v>13</v>
      </c>
      <c r="H11">
        <f>(H6)^(-1)*(H7/H8)*(2*H9*H2)^2</f>
        <v>1.3039916767890298E-23</v>
      </c>
      <c r="I11" s="1">
        <f>H10-H11</f>
        <v>7.6656843210970311E-25</v>
      </c>
      <c r="J11" s="1">
        <f>I11/H10*100</f>
        <v>5.5522344826017198</v>
      </c>
    </row>
    <row r="12" spans="1:10" x14ac:dyDescent="0.25">
      <c r="A12">
        <v>4220</v>
      </c>
      <c r="B12">
        <v>6.8917999999999993E-2</v>
      </c>
      <c r="C12">
        <v>22.734954999999999</v>
      </c>
      <c r="D12">
        <v>623.09410600000001</v>
      </c>
      <c r="E12">
        <v>100</v>
      </c>
    </row>
    <row r="13" spans="1:10" x14ac:dyDescent="0.25">
      <c r="A13">
        <v>4240</v>
      </c>
      <c r="B13">
        <v>7.0780999999999997E-2</v>
      </c>
      <c r="C13">
        <v>22.734894000000001</v>
      </c>
      <c r="D13">
        <v>623.14184599999999</v>
      </c>
      <c r="E13">
        <v>100</v>
      </c>
      <c r="G13" t="s">
        <v>8</v>
      </c>
      <c r="H13">
        <f>2*H9*H2</f>
        <v>983.50000000000011</v>
      </c>
      <c r="I13" t="s">
        <v>15</v>
      </c>
      <c r="J13" t="s">
        <v>16</v>
      </c>
    </row>
    <row r="14" spans="1:10" x14ac:dyDescent="0.25">
      <c r="A14">
        <v>4260</v>
      </c>
      <c r="B14">
        <v>6.7056000000000004E-2</v>
      </c>
      <c r="C14">
        <v>22.735046000000001</v>
      </c>
      <c r="D14">
        <v>623.14954599999999</v>
      </c>
      <c r="E14">
        <v>100</v>
      </c>
      <c r="G14" t="s">
        <v>17</v>
      </c>
      <c r="H14">
        <f>SQRT(H6*(H8/H7)*H10)</f>
        <v>1011.9953580272346</v>
      </c>
      <c r="I14">
        <f>H14-H13</f>
        <v>28.495358027234488</v>
      </c>
      <c r="J14">
        <f>I14/H14*100</f>
        <v>2.8157597563276204</v>
      </c>
    </row>
    <row r="15" spans="1:10" x14ac:dyDescent="0.25">
      <c r="A15">
        <v>4280</v>
      </c>
      <c r="B15">
        <v>7.0780999999999997E-2</v>
      </c>
      <c r="C15">
        <v>22.736038000000001</v>
      </c>
      <c r="D15">
        <v>623.15724599999999</v>
      </c>
      <c r="E15">
        <v>100</v>
      </c>
      <c r="G15" t="s">
        <v>9</v>
      </c>
      <c r="H15">
        <f>_xlfn.STDEV.P(D1:D151)</f>
        <v>9.7918029970517198E-2</v>
      </c>
    </row>
    <row r="16" spans="1:10" x14ac:dyDescent="0.25">
      <c r="A16">
        <v>4300</v>
      </c>
      <c r="B16">
        <v>6.8917999999999993E-2</v>
      </c>
      <c r="C16">
        <v>22.736007000000001</v>
      </c>
      <c r="D16">
        <v>623.14492600000005</v>
      </c>
      <c r="E16">
        <v>100</v>
      </c>
      <c r="G16" t="s">
        <v>10</v>
      </c>
      <c r="H16">
        <f>H15/AVERAGE(D1:D151)*100</f>
        <v>1.5711323802945088E-2</v>
      </c>
    </row>
    <row r="17" spans="1:8" x14ac:dyDescent="0.25">
      <c r="A17">
        <v>4320</v>
      </c>
      <c r="B17">
        <v>7.0780999999999997E-2</v>
      </c>
      <c r="C17">
        <v>22.735961</v>
      </c>
      <c r="D17">
        <v>623.14492600000005</v>
      </c>
      <c r="E17">
        <v>100</v>
      </c>
    </row>
    <row r="18" spans="1:8" x14ac:dyDescent="0.25">
      <c r="A18">
        <v>4340</v>
      </c>
      <c r="B18">
        <v>7.4506000000000003E-2</v>
      </c>
      <c r="C18">
        <v>22.736312999999999</v>
      </c>
      <c r="D18">
        <v>623.12182600000006</v>
      </c>
      <c r="E18">
        <v>100</v>
      </c>
      <c r="G18" t="s">
        <v>11</v>
      </c>
      <c r="H18">
        <f>(C151-C1)</f>
        <v>5.4961999999999733E-2</v>
      </c>
    </row>
    <row r="19" spans="1:8" x14ac:dyDescent="0.25">
      <c r="A19">
        <v>4360</v>
      </c>
      <c r="B19">
        <v>7.2644E-2</v>
      </c>
      <c r="C19">
        <v>22.737151999999998</v>
      </c>
      <c r="D19">
        <v>623.13876600000003</v>
      </c>
      <c r="E19">
        <v>100</v>
      </c>
    </row>
    <row r="20" spans="1:8" x14ac:dyDescent="0.25">
      <c r="A20">
        <v>4380</v>
      </c>
      <c r="B20">
        <v>7.6369000000000006E-2</v>
      </c>
      <c r="C20">
        <v>22.737427</v>
      </c>
      <c r="D20">
        <v>623.15416600000003</v>
      </c>
      <c r="E20">
        <v>100</v>
      </c>
    </row>
    <row r="21" spans="1:8" x14ac:dyDescent="0.25">
      <c r="A21">
        <v>4400</v>
      </c>
      <c r="B21">
        <v>8.0093999999999999E-2</v>
      </c>
      <c r="C21">
        <v>22.737549000000001</v>
      </c>
      <c r="D21">
        <v>623.13414599999999</v>
      </c>
      <c r="E21">
        <v>100</v>
      </c>
    </row>
    <row r="22" spans="1:8" x14ac:dyDescent="0.25">
      <c r="A22">
        <v>4420</v>
      </c>
      <c r="B22">
        <v>7.8231999999999996E-2</v>
      </c>
      <c r="C22">
        <v>22.738709</v>
      </c>
      <c r="D22">
        <v>623.16186600000003</v>
      </c>
      <c r="E22">
        <v>100</v>
      </c>
    </row>
    <row r="23" spans="1:8" x14ac:dyDescent="0.25">
      <c r="A23">
        <v>4440</v>
      </c>
      <c r="B23">
        <v>8.0093999999999999E-2</v>
      </c>
      <c r="C23">
        <v>22.739868999999999</v>
      </c>
      <c r="D23">
        <v>623.16494599999999</v>
      </c>
      <c r="E23">
        <v>100</v>
      </c>
    </row>
    <row r="24" spans="1:8" x14ac:dyDescent="0.25">
      <c r="A24">
        <v>4460</v>
      </c>
      <c r="B24">
        <v>8.5681999999999994E-2</v>
      </c>
      <c r="C24">
        <v>22.740248999999999</v>
      </c>
      <c r="D24">
        <v>623.16186600000003</v>
      </c>
      <c r="E24">
        <v>100</v>
      </c>
    </row>
    <row r="25" spans="1:8" x14ac:dyDescent="0.25">
      <c r="A25">
        <v>4480</v>
      </c>
      <c r="B25">
        <v>8.5681999999999994E-2</v>
      </c>
      <c r="C25">
        <v>22.740234000000001</v>
      </c>
      <c r="D25">
        <v>623.14646600000003</v>
      </c>
      <c r="E25">
        <v>100</v>
      </c>
    </row>
    <row r="26" spans="1:8" x14ac:dyDescent="0.25">
      <c r="A26">
        <v>4500</v>
      </c>
      <c r="B26">
        <v>8.7544999999999998E-2</v>
      </c>
      <c r="C26">
        <v>22.739989999999999</v>
      </c>
      <c r="D26">
        <v>623.16032600000005</v>
      </c>
      <c r="E26">
        <v>100</v>
      </c>
    </row>
    <row r="27" spans="1:8" x14ac:dyDescent="0.25">
      <c r="A27">
        <v>4520</v>
      </c>
      <c r="B27">
        <v>8.9407E-2</v>
      </c>
      <c r="C27">
        <v>22.740402</v>
      </c>
      <c r="D27">
        <v>623.11720600000001</v>
      </c>
      <c r="E27">
        <v>100</v>
      </c>
    </row>
    <row r="28" spans="1:8" x14ac:dyDescent="0.25">
      <c r="A28">
        <v>4540</v>
      </c>
      <c r="B28">
        <v>8.9407E-2</v>
      </c>
      <c r="C28">
        <v>22.740127999999999</v>
      </c>
      <c r="D28">
        <v>623.14338599999996</v>
      </c>
      <c r="E28">
        <v>100</v>
      </c>
    </row>
    <row r="29" spans="1:8" x14ac:dyDescent="0.25">
      <c r="A29">
        <v>4560</v>
      </c>
      <c r="B29">
        <v>9.1270000000000004E-2</v>
      </c>
      <c r="C29">
        <v>22.740981999999999</v>
      </c>
      <c r="D29">
        <v>623.16032600000005</v>
      </c>
      <c r="E29">
        <v>100</v>
      </c>
    </row>
    <row r="30" spans="1:8" x14ac:dyDescent="0.25">
      <c r="A30">
        <v>4580</v>
      </c>
      <c r="B30">
        <v>9.3132999999999994E-2</v>
      </c>
      <c r="C30">
        <v>22.740738</v>
      </c>
      <c r="D30">
        <v>623.13414599999999</v>
      </c>
      <c r="E30">
        <v>100</v>
      </c>
    </row>
    <row r="31" spans="1:8" x14ac:dyDescent="0.25">
      <c r="A31">
        <v>4600</v>
      </c>
      <c r="B31">
        <v>9.4994999999999996E-2</v>
      </c>
      <c r="C31">
        <v>22.741821999999999</v>
      </c>
      <c r="D31">
        <v>623.15108599999996</v>
      </c>
      <c r="E31">
        <v>100</v>
      </c>
    </row>
    <row r="32" spans="1:8" x14ac:dyDescent="0.25">
      <c r="A32">
        <v>4620</v>
      </c>
      <c r="B32">
        <v>9.6858E-2</v>
      </c>
      <c r="C32">
        <v>22.742829</v>
      </c>
      <c r="D32">
        <v>623.10180600000001</v>
      </c>
      <c r="E32">
        <v>100</v>
      </c>
    </row>
    <row r="33" spans="1:5" x14ac:dyDescent="0.25">
      <c r="A33">
        <v>4640</v>
      </c>
      <c r="B33">
        <v>0.10058300000000001</v>
      </c>
      <c r="C33">
        <v>22.742370999999999</v>
      </c>
      <c r="D33">
        <v>623.13876600000003</v>
      </c>
      <c r="E33">
        <v>100</v>
      </c>
    </row>
    <row r="34" spans="1:5" x14ac:dyDescent="0.25">
      <c r="A34">
        <v>4660</v>
      </c>
      <c r="B34">
        <v>0.102446</v>
      </c>
      <c r="C34">
        <v>22.742781999999998</v>
      </c>
      <c r="D34">
        <v>623.13260600000001</v>
      </c>
      <c r="E34">
        <v>100</v>
      </c>
    </row>
    <row r="35" spans="1:5" x14ac:dyDescent="0.25">
      <c r="A35">
        <v>4680</v>
      </c>
      <c r="B35">
        <v>0.10803400000000001</v>
      </c>
      <c r="C35">
        <v>22.742187000000001</v>
      </c>
      <c r="D35">
        <v>623.12798599999996</v>
      </c>
      <c r="E35">
        <v>100</v>
      </c>
    </row>
    <row r="36" spans="1:5" x14ac:dyDescent="0.25">
      <c r="A36">
        <v>4700</v>
      </c>
      <c r="B36">
        <v>0.111759</v>
      </c>
      <c r="C36">
        <v>22.743119</v>
      </c>
      <c r="D36">
        <v>623.16494599999999</v>
      </c>
      <c r="E36">
        <v>100</v>
      </c>
    </row>
    <row r="37" spans="1:5" x14ac:dyDescent="0.25">
      <c r="A37">
        <v>4720</v>
      </c>
      <c r="B37">
        <v>0.115484</v>
      </c>
      <c r="C37">
        <v>22.743592</v>
      </c>
      <c r="D37">
        <v>623.14338599999996</v>
      </c>
      <c r="E37">
        <v>100</v>
      </c>
    </row>
    <row r="38" spans="1:5" x14ac:dyDescent="0.25">
      <c r="A38">
        <v>4740</v>
      </c>
      <c r="B38">
        <v>0.113622</v>
      </c>
      <c r="C38">
        <v>22.745041000000001</v>
      </c>
      <c r="D38">
        <v>623.14646600000003</v>
      </c>
      <c r="E38">
        <v>100</v>
      </c>
    </row>
    <row r="39" spans="1:5" x14ac:dyDescent="0.25">
      <c r="A39">
        <v>4760</v>
      </c>
      <c r="B39">
        <v>0.115484</v>
      </c>
      <c r="C39">
        <v>22.745239000000002</v>
      </c>
      <c r="D39">
        <v>623.19882600000005</v>
      </c>
      <c r="E39">
        <v>100</v>
      </c>
    </row>
    <row r="40" spans="1:5" x14ac:dyDescent="0.25">
      <c r="A40">
        <v>4780</v>
      </c>
      <c r="B40">
        <v>0.119209</v>
      </c>
      <c r="C40">
        <v>22.745315999999999</v>
      </c>
      <c r="D40">
        <v>623.20806600000003</v>
      </c>
      <c r="E40">
        <v>100</v>
      </c>
    </row>
    <row r="41" spans="1:5" x14ac:dyDescent="0.25">
      <c r="A41">
        <v>4800</v>
      </c>
      <c r="B41">
        <v>0.121072</v>
      </c>
      <c r="C41">
        <v>22.745559</v>
      </c>
      <c r="D41">
        <v>623.24194599999998</v>
      </c>
      <c r="E41">
        <v>100</v>
      </c>
    </row>
    <row r="42" spans="1:5" x14ac:dyDescent="0.25">
      <c r="A42">
        <v>4820</v>
      </c>
      <c r="B42">
        <v>0.126661</v>
      </c>
      <c r="C42">
        <v>22.745742</v>
      </c>
      <c r="D42">
        <v>623.19112600000005</v>
      </c>
      <c r="E42">
        <v>100</v>
      </c>
    </row>
    <row r="43" spans="1:5" x14ac:dyDescent="0.25">
      <c r="A43">
        <v>4840</v>
      </c>
      <c r="B43">
        <v>0.128523</v>
      </c>
      <c r="C43">
        <v>22.745757999999999</v>
      </c>
      <c r="D43">
        <v>623.18804599999999</v>
      </c>
      <c r="E43">
        <v>100</v>
      </c>
    </row>
    <row r="44" spans="1:5" x14ac:dyDescent="0.25">
      <c r="A44">
        <v>4860</v>
      </c>
      <c r="B44">
        <v>0.132248</v>
      </c>
      <c r="C44">
        <v>22.746383999999999</v>
      </c>
      <c r="D44">
        <v>623.18958599999996</v>
      </c>
      <c r="E44">
        <v>100</v>
      </c>
    </row>
    <row r="45" spans="1:5" x14ac:dyDescent="0.25">
      <c r="A45">
        <v>4880</v>
      </c>
      <c r="B45">
        <v>0.13783699999999999</v>
      </c>
      <c r="C45">
        <v>22.746872</v>
      </c>
      <c r="D45">
        <v>623.17418599999996</v>
      </c>
      <c r="E45">
        <v>100</v>
      </c>
    </row>
    <row r="46" spans="1:5" x14ac:dyDescent="0.25">
      <c r="A46">
        <v>4900</v>
      </c>
      <c r="B46">
        <v>0.14156199999999999</v>
      </c>
      <c r="C46">
        <v>22.747817999999999</v>
      </c>
      <c r="D46">
        <v>623.20036600000003</v>
      </c>
      <c r="E46">
        <v>100</v>
      </c>
    </row>
    <row r="47" spans="1:5" x14ac:dyDescent="0.25">
      <c r="A47">
        <v>4920</v>
      </c>
      <c r="B47">
        <v>0.14715</v>
      </c>
      <c r="C47">
        <v>22.748352000000001</v>
      </c>
      <c r="D47">
        <v>623.17110600000001</v>
      </c>
      <c r="E47">
        <v>100</v>
      </c>
    </row>
    <row r="48" spans="1:5" x14ac:dyDescent="0.25">
      <c r="A48">
        <v>4940</v>
      </c>
      <c r="B48">
        <v>0.15273800000000001</v>
      </c>
      <c r="C48">
        <v>22.748535</v>
      </c>
      <c r="D48">
        <v>623.14338599999996</v>
      </c>
      <c r="E48">
        <v>100</v>
      </c>
    </row>
    <row r="49" spans="1:5" x14ac:dyDescent="0.25">
      <c r="A49">
        <v>4960</v>
      </c>
      <c r="B49">
        <v>0.15646299999999999</v>
      </c>
      <c r="C49">
        <v>22.748275</v>
      </c>
      <c r="D49">
        <v>623.18650600000001</v>
      </c>
      <c r="E49">
        <v>100</v>
      </c>
    </row>
    <row r="50" spans="1:5" x14ac:dyDescent="0.25">
      <c r="A50">
        <v>4980</v>
      </c>
      <c r="B50">
        <v>0.15832599999999999</v>
      </c>
      <c r="C50">
        <v>22.748992000000001</v>
      </c>
      <c r="D50">
        <v>623.12644599999999</v>
      </c>
      <c r="E50">
        <v>100</v>
      </c>
    </row>
    <row r="51" spans="1:5" x14ac:dyDescent="0.25">
      <c r="A51">
        <v>5000</v>
      </c>
      <c r="B51">
        <v>0.17136399999999999</v>
      </c>
      <c r="C51">
        <v>22.749587999999999</v>
      </c>
      <c r="D51">
        <v>623.16956600000003</v>
      </c>
      <c r="E51">
        <v>100</v>
      </c>
    </row>
    <row r="52" spans="1:5" x14ac:dyDescent="0.25">
      <c r="A52">
        <v>5020</v>
      </c>
      <c r="B52">
        <v>0.180677</v>
      </c>
      <c r="C52">
        <v>22.749466000000002</v>
      </c>
      <c r="D52">
        <v>623.14338599999996</v>
      </c>
      <c r="E52">
        <v>100</v>
      </c>
    </row>
    <row r="53" spans="1:5" x14ac:dyDescent="0.25">
      <c r="A53">
        <v>5040</v>
      </c>
      <c r="B53">
        <v>0.18812799999999999</v>
      </c>
      <c r="C53">
        <v>22.749908999999999</v>
      </c>
      <c r="D53">
        <v>623.15878599999996</v>
      </c>
      <c r="E53">
        <v>100</v>
      </c>
    </row>
    <row r="54" spans="1:5" x14ac:dyDescent="0.25">
      <c r="A54">
        <v>5060</v>
      </c>
      <c r="B54">
        <v>0.19930400000000001</v>
      </c>
      <c r="C54">
        <v>22.750992</v>
      </c>
      <c r="D54">
        <v>623.11874599999999</v>
      </c>
      <c r="E54">
        <v>100</v>
      </c>
    </row>
    <row r="55" spans="1:5" x14ac:dyDescent="0.25">
      <c r="A55">
        <v>5080</v>
      </c>
      <c r="B55">
        <v>0.21979299999999999</v>
      </c>
      <c r="C55">
        <v>22.750778</v>
      </c>
      <c r="D55">
        <v>623.17418599999996</v>
      </c>
      <c r="E55">
        <v>100</v>
      </c>
    </row>
    <row r="56" spans="1:5" x14ac:dyDescent="0.25">
      <c r="A56">
        <v>5100</v>
      </c>
      <c r="B56">
        <v>0.21606800000000001</v>
      </c>
      <c r="C56">
        <v>22.751297000000001</v>
      </c>
      <c r="D56">
        <v>623.19420600000001</v>
      </c>
      <c r="E56">
        <v>100</v>
      </c>
    </row>
    <row r="57" spans="1:5" x14ac:dyDescent="0.25">
      <c r="A57">
        <v>5120</v>
      </c>
      <c r="B57">
        <v>0.21979299999999999</v>
      </c>
      <c r="C57">
        <v>22.752365000000001</v>
      </c>
      <c r="D57">
        <v>623.20036600000003</v>
      </c>
      <c r="E57">
        <v>100</v>
      </c>
    </row>
    <row r="58" spans="1:5" x14ac:dyDescent="0.25">
      <c r="A58">
        <v>5140</v>
      </c>
      <c r="B58">
        <v>0.225381</v>
      </c>
      <c r="C58">
        <v>22.752472000000001</v>
      </c>
      <c r="D58">
        <v>623.21268599999996</v>
      </c>
      <c r="E58">
        <v>100</v>
      </c>
    </row>
    <row r="59" spans="1:5" x14ac:dyDescent="0.25">
      <c r="A59">
        <v>5160</v>
      </c>
      <c r="B59">
        <v>0.23841999999999999</v>
      </c>
      <c r="C59">
        <v>22.752700999999998</v>
      </c>
      <c r="D59">
        <v>623.18804599999999</v>
      </c>
      <c r="E59">
        <v>100</v>
      </c>
    </row>
    <row r="60" spans="1:5" x14ac:dyDescent="0.25">
      <c r="A60">
        <v>5180</v>
      </c>
      <c r="B60">
        <v>0.24959600000000001</v>
      </c>
      <c r="C60">
        <v>22.752502</v>
      </c>
      <c r="D60">
        <v>623.17110600000001</v>
      </c>
      <c r="E60">
        <v>100</v>
      </c>
    </row>
    <row r="61" spans="1:5" x14ac:dyDescent="0.25">
      <c r="A61">
        <v>5200</v>
      </c>
      <c r="B61">
        <v>0.255185</v>
      </c>
      <c r="C61">
        <v>22.752867999999999</v>
      </c>
      <c r="D61">
        <v>623.14800600000001</v>
      </c>
      <c r="E61">
        <v>100</v>
      </c>
    </row>
    <row r="62" spans="1:5" x14ac:dyDescent="0.25">
      <c r="A62">
        <v>5220</v>
      </c>
      <c r="B62">
        <v>0.27194800000000002</v>
      </c>
      <c r="C62">
        <v>22.753799000000001</v>
      </c>
      <c r="D62">
        <v>623.18034599999999</v>
      </c>
      <c r="E62">
        <v>100</v>
      </c>
    </row>
    <row r="63" spans="1:5" x14ac:dyDescent="0.25">
      <c r="A63">
        <v>5240</v>
      </c>
      <c r="B63">
        <v>0.28312399999999999</v>
      </c>
      <c r="C63">
        <v>22.754196</v>
      </c>
      <c r="D63">
        <v>623.17264599999999</v>
      </c>
      <c r="E63">
        <v>100</v>
      </c>
    </row>
    <row r="64" spans="1:5" x14ac:dyDescent="0.25">
      <c r="A64">
        <v>5260</v>
      </c>
      <c r="B64">
        <v>0.30175000000000002</v>
      </c>
      <c r="C64">
        <v>22.754913999999999</v>
      </c>
      <c r="D64">
        <v>623.13876600000003</v>
      </c>
      <c r="E64">
        <v>100</v>
      </c>
    </row>
    <row r="65" spans="1:5" x14ac:dyDescent="0.25">
      <c r="A65">
        <v>5280</v>
      </c>
      <c r="B65">
        <v>0.31851400000000002</v>
      </c>
      <c r="C65">
        <v>22.754608000000001</v>
      </c>
      <c r="D65">
        <v>623.17110600000001</v>
      </c>
      <c r="E65">
        <v>100</v>
      </c>
    </row>
    <row r="66" spans="1:5" x14ac:dyDescent="0.25">
      <c r="A66">
        <v>5300</v>
      </c>
      <c r="B66">
        <v>0.34645399999999998</v>
      </c>
      <c r="C66">
        <v>22.755217999999999</v>
      </c>
      <c r="D66">
        <v>623.16802600000005</v>
      </c>
      <c r="E66">
        <v>100</v>
      </c>
    </row>
    <row r="67" spans="1:5" x14ac:dyDescent="0.25">
      <c r="A67">
        <v>5320</v>
      </c>
      <c r="B67">
        <v>0.36321700000000001</v>
      </c>
      <c r="C67">
        <v>22.755157000000001</v>
      </c>
      <c r="D67">
        <v>623.16494599999999</v>
      </c>
      <c r="E67">
        <v>100</v>
      </c>
    </row>
    <row r="68" spans="1:5" x14ac:dyDescent="0.25">
      <c r="A68">
        <v>5340</v>
      </c>
      <c r="B68">
        <v>0.39488299999999998</v>
      </c>
      <c r="C68">
        <v>22.756027</v>
      </c>
      <c r="D68">
        <v>623.15724599999999</v>
      </c>
      <c r="E68">
        <v>100</v>
      </c>
    </row>
    <row r="69" spans="1:5" x14ac:dyDescent="0.25">
      <c r="A69">
        <v>5360</v>
      </c>
      <c r="B69">
        <v>0.42282199999999998</v>
      </c>
      <c r="C69">
        <v>22.756499999999999</v>
      </c>
      <c r="D69">
        <v>623.16032600000005</v>
      </c>
      <c r="E69">
        <v>100</v>
      </c>
    </row>
    <row r="70" spans="1:5" x14ac:dyDescent="0.25">
      <c r="A70">
        <v>5380</v>
      </c>
      <c r="B70">
        <v>0.45821299999999998</v>
      </c>
      <c r="C70">
        <v>22.756378000000002</v>
      </c>
      <c r="D70">
        <v>623.16340600000001</v>
      </c>
      <c r="E70">
        <v>100</v>
      </c>
    </row>
    <row r="71" spans="1:5" x14ac:dyDescent="0.25">
      <c r="A71">
        <v>5400</v>
      </c>
      <c r="B71">
        <v>0.50478000000000001</v>
      </c>
      <c r="C71">
        <v>22.756515</v>
      </c>
      <c r="D71">
        <v>623.10796600000003</v>
      </c>
      <c r="E71">
        <v>100</v>
      </c>
    </row>
    <row r="72" spans="1:5" x14ac:dyDescent="0.25">
      <c r="A72">
        <v>5420</v>
      </c>
      <c r="B72">
        <v>0.55320999999999998</v>
      </c>
      <c r="C72">
        <v>22.756577</v>
      </c>
      <c r="D72">
        <v>623.14646600000003</v>
      </c>
      <c r="E72">
        <v>100</v>
      </c>
    </row>
    <row r="73" spans="1:5" x14ac:dyDescent="0.25">
      <c r="A73">
        <v>5440</v>
      </c>
      <c r="B73">
        <v>0.61095100000000002</v>
      </c>
      <c r="C73">
        <v>22.75705</v>
      </c>
      <c r="D73">
        <v>623.17110600000001</v>
      </c>
      <c r="E73">
        <v>100</v>
      </c>
    </row>
    <row r="74" spans="1:5" x14ac:dyDescent="0.25">
      <c r="A74">
        <v>5460</v>
      </c>
      <c r="B74">
        <v>0.68918199999999996</v>
      </c>
      <c r="C74">
        <v>22.758575</v>
      </c>
      <c r="D74">
        <v>623.18804599999999</v>
      </c>
      <c r="E74">
        <v>100</v>
      </c>
    </row>
    <row r="75" spans="1:5" x14ac:dyDescent="0.25">
      <c r="A75">
        <v>5480</v>
      </c>
      <c r="B75">
        <v>0.78790199999999999</v>
      </c>
      <c r="C75">
        <v>22.757826999999999</v>
      </c>
      <c r="D75">
        <v>623.18650600000001</v>
      </c>
      <c r="E75">
        <v>100</v>
      </c>
    </row>
    <row r="76" spans="1:5" x14ac:dyDescent="0.25">
      <c r="A76">
        <v>5500</v>
      </c>
      <c r="B76">
        <v>0.91642500000000005</v>
      </c>
      <c r="C76">
        <v>22.758040999999999</v>
      </c>
      <c r="D76">
        <v>623.15262600000005</v>
      </c>
      <c r="E76">
        <v>100</v>
      </c>
    </row>
    <row r="77" spans="1:5" x14ac:dyDescent="0.25">
      <c r="A77">
        <v>5520</v>
      </c>
      <c r="B77">
        <v>1.0803400000000001</v>
      </c>
      <c r="C77">
        <v>22.759246999999998</v>
      </c>
      <c r="D77">
        <v>623.20036600000003</v>
      </c>
      <c r="E77">
        <v>100</v>
      </c>
    </row>
    <row r="78" spans="1:5" x14ac:dyDescent="0.25">
      <c r="A78">
        <v>5540</v>
      </c>
      <c r="B78">
        <v>1.3224899999999999</v>
      </c>
      <c r="C78">
        <v>22.758697999999999</v>
      </c>
      <c r="D78">
        <v>623.15570600000001</v>
      </c>
      <c r="E78">
        <v>100</v>
      </c>
    </row>
    <row r="79" spans="1:5" x14ac:dyDescent="0.25">
      <c r="A79">
        <v>5560</v>
      </c>
      <c r="B79">
        <v>1.6614899999999999</v>
      </c>
      <c r="C79">
        <v>22.759644000000002</v>
      </c>
      <c r="D79">
        <v>623.15570600000001</v>
      </c>
      <c r="E79">
        <v>100</v>
      </c>
    </row>
    <row r="80" spans="1:5" x14ac:dyDescent="0.25">
      <c r="A80">
        <v>5580</v>
      </c>
      <c r="B80">
        <v>2.18303</v>
      </c>
      <c r="C80">
        <v>22.759689999999999</v>
      </c>
      <c r="D80">
        <v>623.18342600000005</v>
      </c>
      <c r="E80">
        <v>100</v>
      </c>
    </row>
    <row r="81" spans="1:5" x14ac:dyDescent="0.25">
      <c r="A81">
        <v>5600</v>
      </c>
      <c r="B81">
        <v>2.8815249999999999</v>
      </c>
      <c r="C81">
        <v>22.759765999999999</v>
      </c>
      <c r="D81">
        <v>623.21576600000003</v>
      </c>
      <c r="E81">
        <v>100</v>
      </c>
    </row>
    <row r="82" spans="1:5" x14ac:dyDescent="0.25">
      <c r="A82">
        <v>5620</v>
      </c>
      <c r="B82">
        <v>3.3006199999999999</v>
      </c>
      <c r="C82">
        <v>22.760359999999999</v>
      </c>
      <c r="D82">
        <v>623.24964599999998</v>
      </c>
      <c r="E82">
        <v>100</v>
      </c>
    </row>
    <row r="83" spans="1:5" x14ac:dyDescent="0.25">
      <c r="A83">
        <v>5640</v>
      </c>
      <c r="B83">
        <v>2.86476</v>
      </c>
      <c r="C83">
        <v>22.760193000000001</v>
      </c>
      <c r="D83">
        <v>623.21730600000001</v>
      </c>
      <c r="E83">
        <v>100</v>
      </c>
    </row>
    <row r="84" spans="1:5" x14ac:dyDescent="0.25">
      <c r="A84">
        <v>5660</v>
      </c>
      <c r="B84">
        <v>2.19049</v>
      </c>
      <c r="C84">
        <v>22.760605000000002</v>
      </c>
      <c r="D84">
        <v>623.24964599999998</v>
      </c>
      <c r="E84">
        <v>100</v>
      </c>
    </row>
    <row r="85" spans="1:5" x14ac:dyDescent="0.25">
      <c r="A85">
        <v>5680</v>
      </c>
      <c r="B85">
        <v>1.6857</v>
      </c>
      <c r="C85">
        <v>22.760497999999998</v>
      </c>
      <c r="D85">
        <v>623.24348599999996</v>
      </c>
      <c r="E85">
        <v>100</v>
      </c>
    </row>
    <row r="86" spans="1:5" x14ac:dyDescent="0.25">
      <c r="A86">
        <v>5700</v>
      </c>
      <c r="B86">
        <v>1.3467</v>
      </c>
      <c r="C86">
        <v>22.761246</v>
      </c>
      <c r="D86">
        <v>623.20190600000001</v>
      </c>
      <c r="E86">
        <v>100</v>
      </c>
    </row>
    <row r="87" spans="1:5" x14ac:dyDescent="0.25">
      <c r="A87">
        <v>5720</v>
      </c>
      <c r="B87">
        <v>1.1138650000000001</v>
      </c>
      <c r="C87">
        <v>22.761322</v>
      </c>
      <c r="D87">
        <v>623.18804599999999</v>
      </c>
      <c r="E87">
        <v>100</v>
      </c>
    </row>
    <row r="88" spans="1:5" x14ac:dyDescent="0.25">
      <c r="A88">
        <v>5740</v>
      </c>
      <c r="B88">
        <v>0.94995300000000005</v>
      </c>
      <c r="C88">
        <v>22.762267999999999</v>
      </c>
      <c r="D88">
        <v>623.25426600000003</v>
      </c>
      <c r="E88">
        <v>100</v>
      </c>
    </row>
    <row r="89" spans="1:5" x14ac:dyDescent="0.25">
      <c r="A89">
        <v>5760</v>
      </c>
      <c r="B89">
        <v>0.82701800000000003</v>
      </c>
      <c r="C89">
        <v>22.763061</v>
      </c>
      <c r="D89">
        <v>623.22808599999996</v>
      </c>
      <c r="E89">
        <v>100</v>
      </c>
    </row>
    <row r="90" spans="1:5" x14ac:dyDescent="0.25">
      <c r="A90">
        <v>5780</v>
      </c>
      <c r="B90">
        <v>0.73016000000000003</v>
      </c>
      <c r="C90">
        <v>22.762909000000001</v>
      </c>
      <c r="D90">
        <v>623.24964599999998</v>
      </c>
      <c r="E90">
        <v>100</v>
      </c>
    </row>
    <row r="91" spans="1:5" x14ac:dyDescent="0.25">
      <c r="A91">
        <v>5800</v>
      </c>
      <c r="B91">
        <v>0.65751700000000002</v>
      </c>
      <c r="C91">
        <v>22.763442999999999</v>
      </c>
      <c r="D91">
        <v>623.26504599999998</v>
      </c>
      <c r="E91">
        <v>100</v>
      </c>
    </row>
    <row r="92" spans="1:5" x14ac:dyDescent="0.25">
      <c r="A92">
        <v>5820</v>
      </c>
      <c r="B92">
        <v>0.59977499999999995</v>
      </c>
      <c r="C92">
        <v>22.764008</v>
      </c>
      <c r="D92">
        <v>623.30354599999998</v>
      </c>
      <c r="E92">
        <v>100</v>
      </c>
    </row>
    <row r="93" spans="1:5" x14ac:dyDescent="0.25">
      <c r="A93">
        <v>5840</v>
      </c>
      <c r="B93">
        <v>0.54389600000000005</v>
      </c>
      <c r="C93">
        <v>22.76445</v>
      </c>
      <c r="D93">
        <v>623.27274599999998</v>
      </c>
      <c r="E93">
        <v>100</v>
      </c>
    </row>
    <row r="94" spans="1:5" x14ac:dyDescent="0.25">
      <c r="A94">
        <v>5860</v>
      </c>
      <c r="B94">
        <v>0.50105500000000003</v>
      </c>
      <c r="C94">
        <v>22.765014000000001</v>
      </c>
      <c r="D94">
        <v>623.27120600000001</v>
      </c>
      <c r="E94">
        <v>100</v>
      </c>
    </row>
    <row r="95" spans="1:5" x14ac:dyDescent="0.25">
      <c r="A95">
        <v>5880</v>
      </c>
      <c r="B95">
        <v>0.47311399999999998</v>
      </c>
      <c r="C95">
        <v>22.766098</v>
      </c>
      <c r="D95">
        <v>623.27274599999998</v>
      </c>
      <c r="E95">
        <v>100</v>
      </c>
    </row>
    <row r="96" spans="1:5" x14ac:dyDescent="0.25">
      <c r="A96">
        <v>5900</v>
      </c>
      <c r="B96">
        <v>0.43958599999999998</v>
      </c>
      <c r="C96">
        <v>22.765563</v>
      </c>
      <c r="D96">
        <v>623.29738599999996</v>
      </c>
      <c r="E96">
        <v>100</v>
      </c>
    </row>
    <row r="97" spans="1:5" x14ac:dyDescent="0.25">
      <c r="A97">
        <v>5920</v>
      </c>
      <c r="B97">
        <v>0.41164699999999999</v>
      </c>
      <c r="C97">
        <v>22.766663000000001</v>
      </c>
      <c r="D97">
        <v>623.26042600000005</v>
      </c>
      <c r="E97">
        <v>100</v>
      </c>
    </row>
    <row r="98" spans="1:5" x14ac:dyDescent="0.25">
      <c r="A98">
        <v>5940</v>
      </c>
      <c r="B98">
        <v>0.387432</v>
      </c>
      <c r="C98">
        <v>22.765549</v>
      </c>
      <c r="D98">
        <v>623.25426600000003</v>
      </c>
      <c r="E98">
        <v>100</v>
      </c>
    </row>
    <row r="99" spans="1:5" x14ac:dyDescent="0.25">
      <c r="A99">
        <v>5960</v>
      </c>
      <c r="B99">
        <v>0.36880600000000002</v>
      </c>
      <c r="C99">
        <v>22.766646999999999</v>
      </c>
      <c r="D99">
        <v>623.30200600000001</v>
      </c>
      <c r="E99">
        <v>100</v>
      </c>
    </row>
    <row r="100" spans="1:5" x14ac:dyDescent="0.25">
      <c r="A100">
        <v>5980</v>
      </c>
      <c r="B100">
        <v>0.34831699999999999</v>
      </c>
      <c r="C100">
        <v>22.766983</v>
      </c>
      <c r="D100">
        <v>623.26504599999998</v>
      </c>
      <c r="E100">
        <v>100</v>
      </c>
    </row>
    <row r="101" spans="1:5" x14ac:dyDescent="0.25">
      <c r="A101">
        <v>6000</v>
      </c>
      <c r="B101">
        <v>0.33155299999999999</v>
      </c>
      <c r="C101">
        <v>22.766998000000001</v>
      </c>
      <c r="D101">
        <v>623.29584599999998</v>
      </c>
      <c r="E101">
        <v>100</v>
      </c>
    </row>
    <row r="102" spans="1:5" x14ac:dyDescent="0.25">
      <c r="A102">
        <v>6020</v>
      </c>
      <c r="B102">
        <v>0.31665100000000002</v>
      </c>
      <c r="C102">
        <v>22.767181000000001</v>
      </c>
      <c r="D102">
        <v>623.28968599999996</v>
      </c>
      <c r="E102">
        <v>100</v>
      </c>
    </row>
    <row r="103" spans="1:5" x14ac:dyDescent="0.25">
      <c r="A103">
        <v>6040</v>
      </c>
      <c r="B103">
        <v>0.30547600000000003</v>
      </c>
      <c r="C103">
        <v>22.767959000000001</v>
      </c>
      <c r="D103">
        <v>623.26504599999998</v>
      </c>
      <c r="E103">
        <v>100</v>
      </c>
    </row>
    <row r="104" spans="1:5" x14ac:dyDescent="0.25">
      <c r="A104">
        <v>6060</v>
      </c>
      <c r="B104">
        <v>0.28871200000000002</v>
      </c>
      <c r="C104">
        <v>22.767807000000001</v>
      </c>
      <c r="D104">
        <v>623.25272600000005</v>
      </c>
      <c r="E104">
        <v>100</v>
      </c>
    </row>
    <row r="105" spans="1:5" x14ac:dyDescent="0.25">
      <c r="A105">
        <v>6080</v>
      </c>
      <c r="B105">
        <v>0.28312399999999999</v>
      </c>
      <c r="C105">
        <v>22.768295999999999</v>
      </c>
      <c r="D105">
        <v>623.29276600000003</v>
      </c>
      <c r="E105">
        <v>100</v>
      </c>
    </row>
    <row r="106" spans="1:5" x14ac:dyDescent="0.25">
      <c r="A106">
        <v>6100</v>
      </c>
      <c r="B106">
        <v>0.27381</v>
      </c>
      <c r="C106">
        <v>22.768463000000001</v>
      </c>
      <c r="D106">
        <v>623.30662600000005</v>
      </c>
      <c r="E106">
        <v>100</v>
      </c>
    </row>
    <row r="107" spans="1:5" x14ac:dyDescent="0.25">
      <c r="A107">
        <v>6120</v>
      </c>
      <c r="B107">
        <v>0.260772</v>
      </c>
      <c r="C107">
        <v>22.769058000000001</v>
      </c>
      <c r="D107">
        <v>623.28968599999996</v>
      </c>
      <c r="E107">
        <v>100</v>
      </c>
    </row>
    <row r="108" spans="1:5" x14ac:dyDescent="0.25">
      <c r="A108">
        <v>6140</v>
      </c>
      <c r="B108">
        <v>0.25704700000000003</v>
      </c>
      <c r="C108">
        <v>22.768906000000001</v>
      </c>
      <c r="D108">
        <v>623.31894599999998</v>
      </c>
      <c r="E108">
        <v>100</v>
      </c>
    </row>
    <row r="109" spans="1:5" x14ac:dyDescent="0.25">
      <c r="A109">
        <v>6160</v>
      </c>
      <c r="B109">
        <v>0.244008</v>
      </c>
      <c r="C109">
        <v>22.769257</v>
      </c>
      <c r="D109">
        <v>623.32818599999996</v>
      </c>
      <c r="E109">
        <v>100</v>
      </c>
    </row>
    <row r="110" spans="1:5" x14ac:dyDescent="0.25">
      <c r="A110">
        <v>6180</v>
      </c>
      <c r="B110">
        <v>0.23841999999999999</v>
      </c>
      <c r="C110">
        <v>22.770111</v>
      </c>
      <c r="D110">
        <v>623.34974599999998</v>
      </c>
      <c r="E110">
        <v>100</v>
      </c>
    </row>
    <row r="111" spans="1:5" x14ac:dyDescent="0.25">
      <c r="A111">
        <v>6200</v>
      </c>
      <c r="B111">
        <v>0.23283100000000001</v>
      </c>
      <c r="C111">
        <v>22.770890000000001</v>
      </c>
      <c r="D111">
        <v>623.33434599999998</v>
      </c>
      <c r="E111">
        <v>100</v>
      </c>
    </row>
    <row r="112" spans="1:5" x14ac:dyDescent="0.25">
      <c r="A112">
        <v>6220</v>
      </c>
      <c r="B112">
        <v>0.22351799999999999</v>
      </c>
      <c r="C112">
        <v>22.770568999999998</v>
      </c>
      <c r="D112">
        <v>623.34358599999996</v>
      </c>
      <c r="E112">
        <v>100</v>
      </c>
    </row>
    <row r="113" spans="1:5" x14ac:dyDescent="0.25">
      <c r="A113">
        <v>6240</v>
      </c>
      <c r="B113">
        <v>0.21979299999999999</v>
      </c>
      <c r="C113">
        <v>22.770997000000001</v>
      </c>
      <c r="D113">
        <v>623.32048599999996</v>
      </c>
      <c r="E113">
        <v>100</v>
      </c>
    </row>
    <row r="114" spans="1:5" x14ac:dyDescent="0.25">
      <c r="A114">
        <v>6260</v>
      </c>
      <c r="B114">
        <v>0.21606800000000001</v>
      </c>
      <c r="C114">
        <v>22.771362</v>
      </c>
      <c r="D114">
        <v>623.35128599999996</v>
      </c>
      <c r="E114">
        <v>100</v>
      </c>
    </row>
    <row r="115" spans="1:5" x14ac:dyDescent="0.25">
      <c r="A115">
        <v>6280</v>
      </c>
      <c r="B115">
        <v>0.208617</v>
      </c>
      <c r="C115">
        <v>22.771865999999999</v>
      </c>
      <c r="D115">
        <v>623.340506</v>
      </c>
      <c r="E115">
        <v>100</v>
      </c>
    </row>
    <row r="116" spans="1:5" x14ac:dyDescent="0.25">
      <c r="A116">
        <v>6300</v>
      </c>
      <c r="B116">
        <v>0.20489199999999999</v>
      </c>
      <c r="C116">
        <v>22.772293000000001</v>
      </c>
      <c r="D116">
        <v>623.32818599999996</v>
      </c>
      <c r="E116">
        <v>100</v>
      </c>
    </row>
    <row r="117" spans="1:5" x14ac:dyDescent="0.25">
      <c r="A117">
        <v>6320</v>
      </c>
      <c r="B117">
        <v>0.195578</v>
      </c>
      <c r="C117">
        <v>22.773254999999999</v>
      </c>
      <c r="D117">
        <v>623.33588599999996</v>
      </c>
      <c r="E117">
        <v>100</v>
      </c>
    </row>
    <row r="118" spans="1:5" x14ac:dyDescent="0.25">
      <c r="A118">
        <v>6340</v>
      </c>
      <c r="B118">
        <v>0.193716</v>
      </c>
      <c r="C118">
        <v>22.77298</v>
      </c>
      <c r="D118">
        <v>623.35898599999996</v>
      </c>
      <c r="E118">
        <v>100</v>
      </c>
    </row>
    <row r="119" spans="1:5" x14ac:dyDescent="0.25">
      <c r="A119">
        <v>6360</v>
      </c>
      <c r="B119">
        <v>0.193716</v>
      </c>
      <c r="C119">
        <v>22.773864</v>
      </c>
      <c r="D119">
        <v>623.32048599999996</v>
      </c>
      <c r="E119">
        <v>100</v>
      </c>
    </row>
    <row r="120" spans="1:5" x14ac:dyDescent="0.25">
      <c r="A120">
        <v>6380</v>
      </c>
      <c r="B120">
        <v>0.18999099999999999</v>
      </c>
      <c r="C120">
        <v>22.775207999999999</v>
      </c>
      <c r="D120">
        <v>623.34512600000005</v>
      </c>
      <c r="E120">
        <v>100</v>
      </c>
    </row>
    <row r="121" spans="1:5" x14ac:dyDescent="0.25">
      <c r="A121">
        <v>6400</v>
      </c>
      <c r="B121">
        <v>0.18440200000000001</v>
      </c>
      <c r="C121">
        <v>22.775192000000001</v>
      </c>
      <c r="D121">
        <v>623.34512600000005</v>
      </c>
      <c r="E121">
        <v>100</v>
      </c>
    </row>
    <row r="122" spans="1:5" x14ac:dyDescent="0.25">
      <c r="A122">
        <v>6420</v>
      </c>
      <c r="B122">
        <v>0.178815</v>
      </c>
      <c r="C122">
        <v>22.775375</v>
      </c>
      <c r="D122">
        <v>623.32972600000005</v>
      </c>
      <c r="E122">
        <v>100</v>
      </c>
    </row>
    <row r="123" spans="1:5" x14ac:dyDescent="0.25">
      <c r="A123">
        <v>6440</v>
      </c>
      <c r="B123">
        <v>0.178815</v>
      </c>
      <c r="C123">
        <v>22.775542999999999</v>
      </c>
      <c r="D123">
        <v>623.32972600000005</v>
      </c>
      <c r="E123">
        <v>100</v>
      </c>
    </row>
    <row r="124" spans="1:5" x14ac:dyDescent="0.25">
      <c r="A124">
        <v>6460</v>
      </c>
      <c r="B124">
        <v>0.18254000000000001</v>
      </c>
      <c r="C124">
        <v>22.775696</v>
      </c>
      <c r="D124">
        <v>623.36976600000003</v>
      </c>
      <c r="E124">
        <v>100</v>
      </c>
    </row>
    <row r="125" spans="1:5" x14ac:dyDescent="0.25">
      <c r="A125">
        <v>6480</v>
      </c>
      <c r="B125">
        <v>0.178815</v>
      </c>
      <c r="C125">
        <v>22.776032000000001</v>
      </c>
      <c r="D125">
        <v>623.36206600000003</v>
      </c>
      <c r="E125">
        <v>100</v>
      </c>
    </row>
    <row r="126" spans="1:5" x14ac:dyDescent="0.25">
      <c r="A126">
        <v>6500</v>
      </c>
      <c r="B126">
        <v>0.178815</v>
      </c>
      <c r="C126">
        <v>22.775925000000001</v>
      </c>
      <c r="D126">
        <v>623.29738599999996</v>
      </c>
      <c r="E126">
        <v>100</v>
      </c>
    </row>
    <row r="127" spans="1:5" x14ac:dyDescent="0.25">
      <c r="A127">
        <v>6520</v>
      </c>
      <c r="B127">
        <v>0.176953</v>
      </c>
      <c r="C127">
        <v>22.776505</v>
      </c>
      <c r="D127">
        <v>623.29892600000005</v>
      </c>
      <c r="E127">
        <v>100</v>
      </c>
    </row>
    <row r="128" spans="1:5" x14ac:dyDescent="0.25">
      <c r="A128">
        <v>6540</v>
      </c>
      <c r="B128">
        <v>0.17322699999999999</v>
      </c>
      <c r="C128">
        <v>22.776688</v>
      </c>
      <c r="D128">
        <v>623.379006</v>
      </c>
      <c r="E128">
        <v>100</v>
      </c>
    </row>
    <row r="129" spans="1:5" x14ac:dyDescent="0.25">
      <c r="A129">
        <v>6560</v>
      </c>
      <c r="B129">
        <v>0.16763900000000001</v>
      </c>
      <c r="C129">
        <v>22.777054</v>
      </c>
      <c r="D129">
        <v>623.379006</v>
      </c>
      <c r="E129">
        <v>100</v>
      </c>
    </row>
    <row r="130" spans="1:5" x14ac:dyDescent="0.25">
      <c r="A130">
        <v>6580</v>
      </c>
      <c r="B130">
        <v>0.163914</v>
      </c>
      <c r="C130">
        <v>22.778061000000001</v>
      </c>
      <c r="D130">
        <v>623.34512600000005</v>
      </c>
      <c r="E130">
        <v>100</v>
      </c>
    </row>
    <row r="131" spans="1:5" x14ac:dyDescent="0.25">
      <c r="A131">
        <v>6600</v>
      </c>
      <c r="B131">
        <v>0.160188</v>
      </c>
      <c r="C131">
        <v>22.778411999999999</v>
      </c>
      <c r="D131">
        <v>623.37284599999998</v>
      </c>
      <c r="E131">
        <v>100</v>
      </c>
    </row>
    <row r="132" spans="1:5" x14ac:dyDescent="0.25">
      <c r="A132">
        <v>6620</v>
      </c>
      <c r="B132">
        <v>0.15832599999999999</v>
      </c>
      <c r="C132">
        <v>22.779174999999999</v>
      </c>
      <c r="D132">
        <v>623.31432600000005</v>
      </c>
      <c r="E132">
        <v>100</v>
      </c>
    </row>
    <row r="133" spans="1:5" x14ac:dyDescent="0.25">
      <c r="A133">
        <v>6640</v>
      </c>
      <c r="B133">
        <v>0.160188</v>
      </c>
      <c r="C133">
        <v>22.779373</v>
      </c>
      <c r="D133">
        <v>623.36514599999998</v>
      </c>
      <c r="E133">
        <v>100</v>
      </c>
    </row>
    <row r="134" spans="1:5" x14ac:dyDescent="0.25">
      <c r="A134">
        <v>6660</v>
      </c>
      <c r="B134">
        <v>0.15646299999999999</v>
      </c>
      <c r="C134">
        <v>22.779800999999999</v>
      </c>
      <c r="D134">
        <v>623.34666600000003</v>
      </c>
      <c r="E134">
        <v>100</v>
      </c>
    </row>
    <row r="135" spans="1:5" x14ac:dyDescent="0.25">
      <c r="A135">
        <v>6680</v>
      </c>
      <c r="B135">
        <v>0.15646299999999999</v>
      </c>
      <c r="C135">
        <v>22.780532999999998</v>
      </c>
      <c r="D135">
        <v>623.386706</v>
      </c>
      <c r="E135">
        <v>100</v>
      </c>
    </row>
    <row r="136" spans="1:5" x14ac:dyDescent="0.25">
      <c r="A136">
        <v>6700</v>
      </c>
      <c r="B136">
        <v>0.15273800000000001</v>
      </c>
      <c r="C136">
        <v>22.780761999999999</v>
      </c>
      <c r="D136">
        <v>623.38362600000005</v>
      </c>
      <c r="E136">
        <v>100</v>
      </c>
    </row>
    <row r="137" spans="1:5" x14ac:dyDescent="0.25">
      <c r="A137">
        <v>6720</v>
      </c>
      <c r="B137">
        <v>0.15273800000000001</v>
      </c>
      <c r="C137">
        <v>22.781647</v>
      </c>
      <c r="D137">
        <v>623.35282600000005</v>
      </c>
      <c r="E137">
        <v>100</v>
      </c>
    </row>
    <row r="138" spans="1:5" x14ac:dyDescent="0.25">
      <c r="A138">
        <v>6740</v>
      </c>
      <c r="B138">
        <v>0.15087500000000001</v>
      </c>
      <c r="C138">
        <v>22.781981999999999</v>
      </c>
      <c r="D138">
        <v>623.37592600000005</v>
      </c>
      <c r="E138">
        <v>100</v>
      </c>
    </row>
    <row r="139" spans="1:5" x14ac:dyDescent="0.25">
      <c r="A139">
        <v>6760</v>
      </c>
      <c r="B139">
        <v>0.145287</v>
      </c>
      <c r="C139">
        <v>22.781417999999999</v>
      </c>
      <c r="D139">
        <v>623.379006</v>
      </c>
      <c r="E139">
        <v>100</v>
      </c>
    </row>
    <row r="140" spans="1:5" x14ac:dyDescent="0.25">
      <c r="A140">
        <v>6780</v>
      </c>
      <c r="B140">
        <v>0.14901300000000001</v>
      </c>
      <c r="C140">
        <v>22.781890000000001</v>
      </c>
      <c r="D140">
        <v>623.35898599999996</v>
      </c>
      <c r="E140">
        <v>100</v>
      </c>
    </row>
    <row r="141" spans="1:5" x14ac:dyDescent="0.25">
      <c r="A141">
        <v>6800</v>
      </c>
      <c r="B141">
        <v>0.14901300000000001</v>
      </c>
      <c r="C141">
        <v>22.782685000000001</v>
      </c>
      <c r="D141">
        <v>623.38516600000003</v>
      </c>
      <c r="E141">
        <v>100</v>
      </c>
    </row>
    <row r="142" spans="1:5" x14ac:dyDescent="0.25">
      <c r="A142">
        <v>6820</v>
      </c>
      <c r="B142">
        <v>0.143425</v>
      </c>
      <c r="C142">
        <v>22.782806000000001</v>
      </c>
      <c r="D142">
        <v>623.39132600000005</v>
      </c>
      <c r="E142">
        <v>100</v>
      </c>
    </row>
    <row r="143" spans="1:5" x14ac:dyDescent="0.25">
      <c r="A143">
        <v>6840</v>
      </c>
      <c r="B143">
        <v>0.14156199999999999</v>
      </c>
      <c r="C143">
        <v>22.782927999999998</v>
      </c>
      <c r="D143">
        <v>623.409806</v>
      </c>
      <c r="E143">
        <v>100</v>
      </c>
    </row>
    <row r="144" spans="1:5" x14ac:dyDescent="0.25">
      <c r="A144">
        <v>6860</v>
      </c>
      <c r="B144">
        <v>0.14156199999999999</v>
      </c>
      <c r="C144">
        <v>22.783524</v>
      </c>
      <c r="D144">
        <v>623.39132600000005</v>
      </c>
      <c r="E144">
        <v>100</v>
      </c>
    </row>
    <row r="145" spans="1:5" x14ac:dyDescent="0.25">
      <c r="A145">
        <v>6880</v>
      </c>
      <c r="B145">
        <v>0.13969899999999999</v>
      </c>
      <c r="C145">
        <v>22.784775</v>
      </c>
      <c r="D145">
        <v>623.41442600000005</v>
      </c>
      <c r="E145">
        <v>100</v>
      </c>
    </row>
    <row r="146" spans="1:5" x14ac:dyDescent="0.25">
      <c r="A146">
        <v>6900</v>
      </c>
      <c r="B146">
        <v>0.14156199999999999</v>
      </c>
      <c r="C146">
        <v>22.784210999999999</v>
      </c>
      <c r="D146">
        <v>623.37592600000005</v>
      </c>
      <c r="E146">
        <v>100</v>
      </c>
    </row>
    <row r="147" spans="1:5" x14ac:dyDescent="0.25">
      <c r="A147">
        <v>6920</v>
      </c>
      <c r="B147">
        <v>0.14156199999999999</v>
      </c>
      <c r="C147">
        <v>22.785537999999999</v>
      </c>
      <c r="D147">
        <v>623.39748599999996</v>
      </c>
      <c r="E147">
        <v>100</v>
      </c>
    </row>
    <row r="148" spans="1:5" x14ac:dyDescent="0.25">
      <c r="A148">
        <v>6940</v>
      </c>
      <c r="B148">
        <v>0.14156199999999999</v>
      </c>
      <c r="C148">
        <v>22.786148000000001</v>
      </c>
      <c r="D148">
        <v>623.409806</v>
      </c>
      <c r="E148">
        <v>100</v>
      </c>
    </row>
    <row r="149" spans="1:5" x14ac:dyDescent="0.25">
      <c r="A149">
        <v>6960</v>
      </c>
      <c r="B149">
        <v>0.14156199999999999</v>
      </c>
      <c r="C149">
        <v>22.786072000000001</v>
      </c>
      <c r="D149">
        <v>623.43136600000003</v>
      </c>
      <c r="E149">
        <v>100</v>
      </c>
    </row>
    <row r="150" spans="1:5" x14ac:dyDescent="0.25">
      <c r="A150">
        <v>6980</v>
      </c>
      <c r="B150">
        <v>0.14156199999999999</v>
      </c>
      <c r="C150">
        <v>22.785934000000001</v>
      </c>
      <c r="D150">
        <v>623.42058599999996</v>
      </c>
      <c r="E150">
        <v>100</v>
      </c>
    </row>
    <row r="151" spans="1:5" x14ac:dyDescent="0.25">
      <c r="A151">
        <v>7000</v>
      </c>
      <c r="B151">
        <v>0.13597400000000001</v>
      </c>
      <c r="C151">
        <v>22.786086999999998</v>
      </c>
      <c r="D151">
        <v>623.42212600000005</v>
      </c>
      <c r="E15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E6A6-0E63-40C7-9B34-6931EC3E3C6D}">
  <dimension ref="A1:AA151"/>
  <sheetViews>
    <sheetView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1800</v>
      </c>
      <c r="B1">
        <v>4.6218700000000004</v>
      </c>
      <c r="C1">
        <v>22.342631000000001</v>
      </c>
      <c r="D1">
        <v>663.775216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1801</v>
      </c>
      <c r="B2">
        <v>4.6951330000000002</v>
      </c>
      <c r="C2">
        <v>22.343796000000001</v>
      </c>
      <c r="D2">
        <v>663.79112899999996</v>
      </c>
      <c r="E2">
        <v>100</v>
      </c>
      <c r="G2">
        <f>MAX($B$1:$B$151)</f>
        <v>55.345616999999997</v>
      </c>
      <c r="H2">
        <f>INDEX($A$1:$A$151, MATCH($G$2,$B$1:$B$151, 0), 1)</f>
        <v>1865</v>
      </c>
      <c r="I2">
        <f>INDEX($C$1:$C$151, MATCH($G$2,$B$1:$B$151, 0), 1)</f>
        <v>22.44341</v>
      </c>
    </row>
    <row r="3" spans="1:10" x14ac:dyDescent="0.25">
      <c r="A3">
        <v>1802</v>
      </c>
      <c r="B3">
        <v>4.7764720000000001</v>
      </c>
      <c r="C3">
        <v>22.345769000000001</v>
      </c>
      <c r="D3">
        <v>663.782916</v>
      </c>
      <c r="E3">
        <v>100</v>
      </c>
    </row>
    <row r="4" spans="1:10" x14ac:dyDescent="0.25">
      <c r="A4">
        <v>1803</v>
      </c>
      <c r="B4">
        <v>4.8540799999999997</v>
      </c>
      <c r="C4">
        <v>22.347138000000001</v>
      </c>
      <c r="D4">
        <v>663.81782199999998</v>
      </c>
      <c r="E4">
        <v>100</v>
      </c>
    </row>
    <row r="5" spans="1:10" x14ac:dyDescent="0.25">
      <c r="A5">
        <v>1804</v>
      </c>
      <c r="B5">
        <v>4.9391400000000001</v>
      </c>
      <c r="C5">
        <v>22.349008999999999</v>
      </c>
      <c r="D5">
        <v>663.79677600000002</v>
      </c>
      <c r="E5">
        <v>100</v>
      </c>
    </row>
    <row r="6" spans="1:10" x14ac:dyDescent="0.25">
      <c r="A6">
        <v>1805</v>
      </c>
      <c r="B6">
        <v>5.0254479999999999</v>
      </c>
      <c r="C6">
        <v>22.350210000000001</v>
      </c>
      <c r="D6">
        <v>663.79112899999996</v>
      </c>
      <c r="E6">
        <v>100</v>
      </c>
      <c r="G6" t="s">
        <v>7</v>
      </c>
      <c r="H6">
        <v>1.395</v>
      </c>
    </row>
    <row r="7" spans="1:10" x14ac:dyDescent="0.25">
      <c r="A7">
        <v>1806</v>
      </c>
      <c r="B7">
        <v>5.1129899999999999</v>
      </c>
      <c r="C7">
        <v>22.351490999999999</v>
      </c>
      <c r="D7">
        <v>663.79112899999996</v>
      </c>
      <c r="E7">
        <v>100</v>
      </c>
      <c r="G7" t="s">
        <v>4</v>
      </c>
      <c r="H7">
        <f>31.999*10^(-3)/6.022E+23</f>
        <v>5.3136831617402857E-26</v>
      </c>
    </row>
    <row r="8" spans="1:10" x14ac:dyDescent="0.25">
      <c r="A8">
        <v>1807</v>
      </c>
      <c r="B8">
        <v>5.2054980000000004</v>
      </c>
      <c r="C8">
        <v>22.353225999999999</v>
      </c>
      <c r="D8">
        <v>663.79472199999998</v>
      </c>
      <c r="E8">
        <v>100</v>
      </c>
      <c r="G8" t="s">
        <v>5</v>
      </c>
      <c r="H8">
        <f>I2+273</f>
        <v>295.44340999999997</v>
      </c>
    </row>
    <row r="9" spans="1:10" x14ac:dyDescent="0.25">
      <c r="A9">
        <v>1808</v>
      </c>
      <c r="B9">
        <v>5.2992549999999996</v>
      </c>
      <c r="C9">
        <v>22.355066999999998</v>
      </c>
      <c r="D9">
        <v>663.80242199999998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1809</v>
      </c>
      <c r="B10">
        <v>5.4004570000000003</v>
      </c>
      <c r="C10">
        <v>22.356608000000001</v>
      </c>
      <c r="D10">
        <v>663.81525599999998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1810</v>
      </c>
      <c r="B11">
        <v>5.5035249999999998</v>
      </c>
      <c r="C11">
        <v>22.358363000000001</v>
      </c>
      <c r="D11">
        <v>663.78496900000005</v>
      </c>
      <c r="E11">
        <v>100</v>
      </c>
      <c r="G11" t="s">
        <v>13</v>
      </c>
      <c r="H11">
        <f>(H6)^(-1)*(H7/H8)*(2*H9*H2)^2</f>
        <v>1.3733489822225184E-23</v>
      </c>
      <c r="I11" s="1">
        <f>H10-H11</f>
        <v>7.2995377774817602E-26</v>
      </c>
      <c r="J11" s="1">
        <f>I11/H10*100</f>
        <v>0.5287035528406433</v>
      </c>
    </row>
    <row r="12" spans="1:10" x14ac:dyDescent="0.25">
      <c r="A12">
        <v>1811</v>
      </c>
      <c r="B12">
        <v>5.60473</v>
      </c>
      <c r="C12">
        <v>22.360809</v>
      </c>
      <c r="D12">
        <v>663.78496900000005</v>
      </c>
      <c r="E12">
        <v>100</v>
      </c>
    </row>
    <row r="13" spans="1:10" x14ac:dyDescent="0.25">
      <c r="A13">
        <v>1812</v>
      </c>
      <c r="B13">
        <v>5.7177280000000001</v>
      </c>
      <c r="C13">
        <v>22.362559000000001</v>
      </c>
      <c r="D13">
        <v>663.77367600000002</v>
      </c>
      <c r="E13">
        <v>100</v>
      </c>
      <c r="G13" t="s">
        <v>8</v>
      </c>
      <c r="H13">
        <f>2*H9*H2</f>
        <v>326.37500000000006</v>
      </c>
      <c r="I13" t="s">
        <v>15</v>
      </c>
      <c r="J13" t="s">
        <v>16</v>
      </c>
    </row>
    <row r="14" spans="1:10" x14ac:dyDescent="0.25">
      <c r="A14">
        <v>1813</v>
      </c>
      <c r="B14">
        <v>5.827623</v>
      </c>
      <c r="C14">
        <v>22.363804999999999</v>
      </c>
      <c r="D14">
        <v>663.782916</v>
      </c>
      <c r="E14">
        <v>100</v>
      </c>
      <c r="G14" t="s">
        <v>17</v>
      </c>
      <c r="H14">
        <f>SQRT(H6*(H8/H7)*H10)</f>
        <v>327.24121440738281</v>
      </c>
      <c r="I14">
        <f>H14-H13</f>
        <v>0.86621440738275624</v>
      </c>
      <c r="J14">
        <f>I14/H14*100</f>
        <v>0.26470211246203401</v>
      </c>
    </row>
    <row r="15" spans="1:10" x14ac:dyDescent="0.25">
      <c r="A15">
        <v>1814</v>
      </c>
      <c r="B15">
        <v>5.9486980000000003</v>
      </c>
      <c r="C15">
        <v>22.364923999999998</v>
      </c>
      <c r="D15">
        <v>663.77726900000005</v>
      </c>
      <c r="E15">
        <v>100</v>
      </c>
      <c r="G15" t="s">
        <v>9</v>
      </c>
      <c r="H15">
        <f>_xlfn.STDEV.P(C1:C151)</f>
        <v>5.2773289603556067E-2</v>
      </c>
    </row>
    <row r="16" spans="1:10" x14ac:dyDescent="0.25">
      <c r="A16">
        <v>1815</v>
      </c>
      <c r="B16">
        <v>6.0722500000000004</v>
      </c>
      <c r="C16">
        <v>22.367203</v>
      </c>
      <c r="D16">
        <v>663.79882899999996</v>
      </c>
      <c r="E16">
        <v>100</v>
      </c>
      <c r="G16" t="s">
        <v>10</v>
      </c>
      <c r="H16">
        <f>H15/AVERAGE(C1:C151)*100</f>
        <v>0.23510297541771094</v>
      </c>
    </row>
    <row r="17" spans="1:27" x14ac:dyDescent="0.25">
      <c r="A17">
        <v>1816</v>
      </c>
      <c r="B17">
        <v>6.1982900000000001</v>
      </c>
      <c r="C17">
        <v>22.369115000000001</v>
      </c>
      <c r="D17">
        <v>663.77624200000002</v>
      </c>
      <c r="E17">
        <v>100</v>
      </c>
    </row>
    <row r="18" spans="1:27" x14ac:dyDescent="0.25">
      <c r="A18">
        <v>1817</v>
      </c>
      <c r="B18">
        <v>6.3323999999999998</v>
      </c>
      <c r="C18">
        <v>22.370377000000001</v>
      </c>
      <c r="D18">
        <v>663.78907600000002</v>
      </c>
      <c r="E18">
        <v>100</v>
      </c>
      <c r="G18" t="s">
        <v>11</v>
      </c>
      <c r="H18">
        <f>(B151-B1)</f>
        <v>-0.53147000000000055</v>
      </c>
    </row>
    <row r="19" spans="1:27" x14ac:dyDescent="0.25">
      <c r="A19">
        <v>1818</v>
      </c>
      <c r="B19">
        <v>6.46713</v>
      </c>
      <c r="C19">
        <v>22.371872</v>
      </c>
      <c r="D19">
        <v>663.77726900000005</v>
      </c>
      <c r="E19">
        <v>100</v>
      </c>
    </row>
    <row r="20" spans="1:27" x14ac:dyDescent="0.25">
      <c r="A20">
        <v>1819</v>
      </c>
      <c r="B20">
        <v>6.6161399999999997</v>
      </c>
      <c r="C20">
        <v>22.373424</v>
      </c>
      <c r="D20">
        <v>663.77316199999996</v>
      </c>
      <c r="E20">
        <v>100</v>
      </c>
    </row>
    <row r="21" spans="1:27" x14ac:dyDescent="0.25">
      <c r="A21">
        <v>1820</v>
      </c>
      <c r="B21">
        <v>6.7651599999999998</v>
      </c>
      <c r="C21">
        <v>22.37472</v>
      </c>
      <c r="D21">
        <v>663.775216</v>
      </c>
      <c r="E21">
        <v>100</v>
      </c>
    </row>
    <row r="22" spans="1:27" x14ac:dyDescent="0.25">
      <c r="A22">
        <v>1821</v>
      </c>
      <c r="B22">
        <v>6.9216199999999999</v>
      </c>
      <c r="C22">
        <v>22.377126000000001</v>
      </c>
      <c r="D22">
        <v>663.75057600000002</v>
      </c>
      <c r="E22">
        <v>100</v>
      </c>
    </row>
    <row r="23" spans="1:27" x14ac:dyDescent="0.25">
      <c r="A23">
        <v>1822</v>
      </c>
      <c r="B23">
        <v>7.0880169999999998</v>
      </c>
      <c r="C23">
        <v>22.379089</v>
      </c>
      <c r="D23">
        <v>663.79472199999998</v>
      </c>
      <c r="E23">
        <v>100</v>
      </c>
      <c r="AA23" t="s">
        <v>0</v>
      </c>
    </row>
    <row r="24" spans="1:27" x14ac:dyDescent="0.25">
      <c r="A24">
        <v>1823</v>
      </c>
      <c r="B24">
        <v>7.2562699999999998</v>
      </c>
      <c r="C24">
        <v>22.380472999999999</v>
      </c>
      <c r="D24">
        <v>663.81166199999996</v>
      </c>
      <c r="E24">
        <v>100</v>
      </c>
    </row>
    <row r="25" spans="1:27" x14ac:dyDescent="0.25">
      <c r="A25">
        <v>1824</v>
      </c>
      <c r="B25">
        <v>7.4394299999999998</v>
      </c>
      <c r="C25">
        <v>22.382141000000001</v>
      </c>
      <c r="D25">
        <v>663.79472199999998</v>
      </c>
      <c r="E25">
        <v>100</v>
      </c>
    </row>
    <row r="26" spans="1:27" x14ac:dyDescent="0.25">
      <c r="A26">
        <v>1825</v>
      </c>
      <c r="B26">
        <v>7.6294500000000003</v>
      </c>
      <c r="C26">
        <v>22.38382</v>
      </c>
      <c r="D26">
        <v>663.77418899999998</v>
      </c>
      <c r="E26">
        <v>100</v>
      </c>
    </row>
    <row r="27" spans="1:27" x14ac:dyDescent="0.25">
      <c r="A27">
        <v>1826</v>
      </c>
      <c r="B27">
        <v>7.8262700000000001</v>
      </c>
      <c r="C27">
        <v>22.384293</v>
      </c>
      <c r="D27">
        <v>663.77213600000005</v>
      </c>
      <c r="E27">
        <v>100</v>
      </c>
    </row>
    <row r="28" spans="1:27" x14ac:dyDescent="0.25">
      <c r="A28">
        <v>1827</v>
      </c>
      <c r="B28">
        <v>8.0367499999999996</v>
      </c>
      <c r="C28">
        <v>22.387421</v>
      </c>
      <c r="D28">
        <v>663.79882899999996</v>
      </c>
      <c r="E28">
        <v>100</v>
      </c>
    </row>
    <row r="29" spans="1:27" x14ac:dyDescent="0.25">
      <c r="A29">
        <v>1828</v>
      </c>
      <c r="B29">
        <v>8.2590299999999992</v>
      </c>
      <c r="C29">
        <v>22.388306</v>
      </c>
      <c r="D29">
        <v>663.79266900000005</v>
      </c>
      <c r="E29">
        <v>100</v>
      </c>
    </row>
    <row r="30" spans="1:27" x14ac:dyDescent="0.25">
      <c r="A30">
        <v>1829</v>
      </c>
      <c r="B30">
        <v>8.48813</v>
      </c>
      <c r="C30">
        <v>22.389842000000002</v>
      </c>
      <c r="D30">
        <v>663.77624200000002</v>
      </c>
      <c r="E30">
        <v>100</v>
      </c>
    </row>
    <row r="31" spans="1:27" x14ac:dyDescent="0.25">
      <c r="A31">
        <v>1830</v>
      </c>
      <c r="B31">
        <v>8.7352399999999992</v>
      </c>
      <c r="C31">
        <v>22.392196999999999</v>
      </c>
      <c r="D31">
        <v>663.754682</v>
      </c>
      <c r="E31">
        <v>100</v>
      </c>
    </row>
    <row r="32" spans="1:27" x14ac:dyDescent="0.25">
      <c r="A32">
        <v>1831</v>
      </c>
      <c r="B32">
        <v>8.9929100000000002</v>
      </c>
      <c r="C32">
        <v>22.393885000000001</v>
      </c>
      <c r="D32">
        <v>663.78856199999996</v>
      </c>
      <c r="E32">
        <v>100</v>
      </c>
    </row>
    <row r="33" spans="1:5" x14ac:dyDescent="0.25">
      <c r="A33">
        <v>1832</v>
      </c>
      <c r="B33">
        <v>9.2660979999999995</v>
      </c>
      <c r="C33">
        <v>22.396163999999999</v>
      </c>
      <c r="D33">
        <v>663.76443600000005</v>
      </c>
      <c r="E33">
        <v>100</v>
      </c>
    </row>
    <row r="34" spans="1:5" x14ac:dyDescent="0.25">
      <c r="A34">
        <v>1833</v>
      </c>
      <c r="B34">
        <v>9.5554299999999994</v>
      </c>
      <c r="C34">
        <v>22.397303000000001</v>
      </c>
      <c r="D34">
        <v>663.78342899999996</v>
      </c>
      <c r="E34">
        <v>100</v>
      </c>
    </row>
    <row r="35" spans="1:5" x14ac:dyDescent="0.25">
      <c r="A35">
        <v>1834</v>
      </c>
      <c r="B35">
        <v>9.8627649999999996</v>
      </c>
      <c r="C35">
        <v>22.398488</v>
      </c>
      <c r="D35">
        <v>663.82244200000002</v>
      </c>
      <c r="E35">
        <v>100</v>
      </c>
    </row>
    <row r="36" spans="1:5" x14ac:dyDescent="0.25">
      <c r="A36">
        <v>1835</v>
      </c>
      <c r="B36">
        <v>10.191867</v>
      </c>
      <c r="C36">
        <v>22.400559000000001</v>
      </c>
      <c r="D36">
        <v>663.82244200000002</v>
      </c>
      <c r="E36">
        <v>100</v>
      </c>
    </row>
    <row r="37" spans="1:5" x14ac:dyDescent="0.25">
      <c r="A37">
        <v>1836</v>
      </c>
      <c r="B37">
        <v>10.537667000000001</v>
      </c>
      <c r="C37">
        <v>22.402201000000002</v>
      </c>
      <c r="D37">
        <v>663.795749</v>
      </c>
      <c r="E37">
        <v>100</v>
      </c>
    </row>
    <row r="38" spans="1:5" x14ac:dyDescent="0.25">
      <c r="A38">
        <v>1837</v>
      </c>
      <c r="B38">
        <v>10.9077</v>
      </c>
      <c r="C38">
        <v>22.403631000000001</v>
      </c>
      <c r="D38">
        <v>663.81320200000005</v>
      </c>
      <c r="E38">
        <v>100</v>
      </c>
    </row>
    <row r="39" spans="1:5" x14ac:dyDescent="0.25">
      <c r="A39">
        <v>1838</v>
      </c>
      <c r="B39">
        <v>11.304449999999999</v>
      </c>
      <c r="C39">
        <v>22.404911999999999</v>
      </c>
      <c r="D39">
        <v>663.80909599999995</v>
      </c>
      <c r="E39">
        <v>100</v>
      </c>
    </row>
    <row r="40" spans="1:5" x14ac:dyDescent="0.25">
      <c r="A40">
        <v>1839</v>
      </c>
      <c r="B40">
        <v>11.732849999999999</v>
      </c>
      <c r="C40">
        <v>22.406676999999998</v>
      </c>
      <c r="D40">
        <v>663.81012199999998</v>
      </c>
      <c r="E40">
        <v>100</v>
      </c>
    </row>
    <row r="41" spans="1:5" x14ac:dyDescent="0.25">
      <c r="A41">
        <v>1840</v>
      </c>
      <c r="B41">
        <v>12.189817</v>
      </c>
      <c r="C41">
        <v>22.407191000000001</v>
      </c>
      <c r="D41">
        <v>663.80139599999995</v>
      </c>
      <c r="E41">
        <v>100</v>
      </c>
    </row>
    <row r="42" spans="1:5" x14ac:dyDescent="0.25">
      <c r="A42">
        <v>1841</v>
      </c>
      <c r="B42">
        <v>12.684699999999999</v>
      </c>
      <c r="C42">
        <v>22.408975999999999</v>
      </c>
      <c r="D42">
        <v>663.80498899999998</v>
      </c>
      <c r="E42">
        <v>100</v>
      </c>
    </row>
    <row r="43" spans="1:5" x14ac:dyDescent="0.25">
      <c r="A43">
        <v>1842</v>
      </c>
      <c r="B43">
        <v>13.21555</v>
      </c>
      <c r="C43">
        <v>22.410613999999999</v>
      </c>
      <c r="D43">
        <v>663.78650900000002</v>
      </c>
      <c r="E43">
        <v>100</v>
      </c>
    </row>
    <row r="44" spans="1:5" x14ac:dyDescent="0.25">
      <c r="A44">
        <v>1843</v>
      </c>
      <c r="B44">
        <v>13.7948</v>
      </c>
      <c r="C44">
        <v>22.412434999999999</v>
      </c>
      <c r="D44">
        <v>663.80960900000002</v>
      </c>
      <c r="E44">
        <v>100</v>
      </c>
    </row>
    <row r="45" spans="1:5" x14ac:dyDescent="0.25">
      <c r="A45">
        <v>1844</v>
      </c>
      <c r="B45">
        <v>14.4169</v>
      </c>
      <c r="C45">
        <v>22.414702999999999</v>
      </c>
      <c r="D45">
        <v>663.78342899999996</v>
      </c>
      <c r="E45">
        <v>100</v>
      </c>
    </row>
    <row r="46" spans="1:5" x14ac:dyDescent="0.25">
      <c r="A46">
        <v>1845</v>
      </c>
      <c r="B46">
        <v>15.102399999999999</v>
      </c>
      <c r="C46">
        <v>22.415268000000001</v>
      </c>
      <c r="D46">
        <v>663.806016</v>
      </c>
      <c r="E46">
        <v>100</v>
      </c>
    </row>
    <row r="47" spans="1:5" x14ac:dyDescent="0.25">
      <c r="A47">
        <v>1846</v>
      </c>
      <c r="B47">
        <v>15.844417</v>
      </c>
      <c r="C47">
        <v>22.417612999999999</v>
      </c>
      <c r="D47">
        <v>663.79934200000002</v>
      </c>
      <c r="E47">
        <v>100</v>
      </c>
    </row>
    <row r="48" spans="1:5" x14ac:dyDescent="0.25">
      <c r="A48">
        <v>1847</v>
      </c>
      <c r="B48">
        <v>16.661449999999999</v>
      </c>
      <c r="C48">
        <v>22.419408000000001</v>
      </c>
      <c r="D48">
        <v>663.83065599999998</v>
      </c>
      <c r="E48">
        <v>100</v>
      </c>
    </row>
    <row r="49" spans="1:5" x14ac:dyDescent="0.25">
      <c r="A49">
        <v>1848</v>
      </c>
      <c r="B49">
        <v>17.563632999999999</v>
      </c>
      <c r="C49">
        <v>22.420873</v>
      </c>
      <c r="D49">
        <v>663.80909599999995</v>
      </c>
      <c r="E49">
        <v>100</v>
      </c>
    </row>
    <row r="50" spans="1:5" x14ac:dyDescent="0.25">
      <c r="A50">
        <v>1849</v>
      </c>
      <c r="B50">
        <v>18.555800000000001</v>
      </c>
      <c r="C50">
        <v>22.421890000000001</v>
      </c>
      <c r="D50">
        <v>663.80242199999998</v>
      </c>
      <c r="E50">
        <v>100</v>
      </c>
    </row>
    <row r="51" spans="1:5" x14ac:dyDescent="0.25">
      <c r="A51">
        <v>1850</v>
      </c>
      <c r="B51">
        <v>19.657233000000002</v>
      </c>
      <c r="C51">
        <v>22.423573999999999</v>
      </c>
      <c r="D51">
        <v>663.823982</v>
      </c>
      <c r="E51">
        <v>100</v>
      </c>
    </row>
    <row r="52" spans="1:5" x14ac:dyDescent="0.25">
      <c r="A52">
        <v>1851</v>
      </c>
      <c r="B52">
        <v>20.882867000000001</v>
      </c>
      <c r="C52">
        <v>22.424641999999999</v>
      </c>
      <c r="D52">
        <v>663.79164200000002</v>
      </c>
      <c r="E52">
        <v>100</v>
      </c>
    </row>
    <row r="53" spans="1:5" x14ac:dyDescent="0.25">
      <c r="A53">
        <v>1852</v>
      </c>
      <c r="B53">
        <v>22.258700000000001</v>
      </c>
      <c r="C53">
        <v>22.426269999999999</v>
      </c>
      <c r="D53">
        <v>663.74800900000002</v>
      </c>
      <c r="E53">
        <v>100</v>
      </c>
    </row>
    <row r="54" spans="1:5" x14ac:dyDescent="0.25">
      <c r="A54">
        <v>1853</v>
      </c>
      <c r="B54">
        <v>23.796016999999999</v>
      </c>
      <c r="C54">
        <v>22.428446999999998</v>
      </c>
      <c r="D54">
        <v>663.813716</v>
      </c>
      <c r="E54">
        <v>100</v>
      </c>
    </row>
    <row r="55" spans="1:5" x14ac:dyDescent="0.25">
      <c r="A55">
        <v>1854</v>
      </c>
      <c r="B55">
        <v>25.533916999999999</v>
      </c>
      <c r="C55">
        <v>22.429926999999999</v>
      </c>
      <c r="D55">
        <v>663.79112899999996</v>
      </c>
      <c r="E55">
        <v>100</v>
      </c>
    </row>
    <row r="56" spans="1:5" x14ac:dyDescent="0.25">
      <c r="A56">
        <v>1855</v>
      </c>
      <c r="B56">
        <v>27.502683000000001</v>
      </c>
      <c r="C56">
        <v>22.430327999999999</v>
      </c>
      <c r="D56">
        <v>663.77880900000002</v>
      </c>
      <c r="E56">
        <v>100</v>
      </c>
    </row>
    <row r="57" spans="1:5" x14ac:dyDescent="0.25">
      <c r="A57">
        <v>1856</v>
      </c>
      <c r="B57">
        <v>29.728532999999999</v>
      </c>
      <c r="C57">
        <v>22.431508000000001</v>
      </c>
      <c r="D57">
        <v>663.75930200000005</v>
      </c>
      <c r="E57">
        <v>100</v>
      </c>
    </row>
    <row r="58" spans="1:5" x14ac:dyDescent="0.25">
      <c r="A58">
        <v>1857</v>
      </c>
      <c r="B58">
        <v>32.249433000000003</v>
      </c>
      <c r="C58">
        <v>22.433399999999999</v>
      </c>
      <c r="D58">
        <v>663.78856199999996</v>
      </c>
      <c r="E58">
        <v>100</v>
      </c>
    </row>
    <row r="59" spans="1:5" x14ac:dyDescent="0.25">
      <c r="A59">
        <v>1858</v>
      </c>
      <c r="B59">
        <v>35.100517000000004</v>
      </c>
      <c r="C59">
        <v>22.434045999999999</v>
      </c>
      <c r="D59">
        <v>663.79780200000005</v>
      </c>
      <c r="E59">
        <v>100</v>
      </c>
    </row>
    <row r="60" spans="1:5" x14ac:dyDescent="0.25">
      <c r="A60">
        <v>1859</v>
      </c>
      <c r="B60">
        <v>38.283766999999997</v>
      </c>
      <c r="C60">
        <v>22.435399</v>
      </c>
      <c r="D60">
        <v>663.82757600000002</v>
      </c>
      <c r="E60">
        <v>100</v>
      </c>
    </row>
    <row r="61" spans="1:5" x14ac:dyDescent="0.25">
      <c r="A61">
        <v>1860</v>
      </c>
      <c r="B61">
        <v>41.776266999999997</v>
      </c>
      <c r="C61">
        <v>22.436575000000001</v>
      </c>
      <c r="D61">
        <v>663.826549</v>
      </c>
      <c r="E61">
        <v>100</v>
      </c>
    </row>
    <row r="62" spans="1:5" x14ac:dyDescent="0.25">
      <c r="A62">
        <v>1861</v>
      </c>
      <c r="B62">
        <v>45.464917</v>
      </c>
      <c r="C62">
        <v>22.438426</v>
      </c>
      <c r="D62">
        <v>663.81782199999998</v>
      </c>
      <c r="E62">
        <v>100</v>
      </c>
    </row>
    <row r="63" spans="1:5" x14ac:dyDescent="0.25">
      <c r="A63">
        <v>1862</v>
      </c>
      <c r="B63">
        <v>49.113233000000001</v>
      </c>
      <c r="C63">
        <v>22.438562999999998</v>
      </c>
      <c r="D63">
        <v>663.80293600000005</v>
      </c>
      <c r="E63">
        <v>100</v>
      </c>
    </row>
    <row r="64" spans="1:5" x14ac:dyDescent="0.25">
      <c r="A64">
        <v>1863</v>
      </c>
      <c r="B64">
        <v>52.321950000000001</v>
      </c>
      <c r="C64">
        <v>22.440145000000001</v>
      </c>
      <c r="D64">
        <v>663.82038899999998</v>
      </c>
      <c r="E64">
        <v>100</v>
      </c>
    </row>
    <row r="65" spans="1:5" x14ac:dyDescent="0.25">
      <c r="A65">
        <v>1864</v>
      </c>
      <c r="B65">
        <v>54.556483</v>
      </c>
      <c r="C65">
        <v>22.441447</v>
      </c>
      <c r="D65">
        <v>663.80293600000005</v>
      </c>
      <c r="E65">
        <v>100</v>
      </c>
    </row>
    <row r="66" spans="1:5" x14ac:dyDescent="0.25">
      <c r="A66">
        <v>1865</v>
      </c>
      <c r="B66">
        <v>55.345616999999997</v>
      </c>
      <c r="C66">
        <v>22.44341</v>
      </c>
      <c r="D66">
        <v>663.80704200000002</v>
      </c>
      <c r="E66">
        <v>100</v>
      </c>
    </row>
    <row r="67" spans="1:5" x14ac:dyDescent="0.25">
      <c r="A67">
        <v>1866</v>
      </c>
      <c r="B67">
        <v>54.50685</v>
      </c>
      <c r="C67">
        <v>22.444906</v>
      </c>
      <c r="D67">
        <v>663.78650900000002</v>
      </c>
      <c r="E67">
        <v>100</v>
      </c>
    </row>
    <row r="68" spans="1:5" x14ac:dyDescent="0.25">
      <c r="A68">
        <v>1867</v>
      </c>
      <c r="B68">
        <v>52.2667</v>
      </c>
      <c r="C68">
        <v>22.445952999999999</v>
      </c>
      <c r="D68">
        <v>663.79523600000005</v>
      </c>
      <c r="E68">
        <v>100</v>
      </c>
    </row>
    <row r="69" spans="1:5" x14ac:dyDescent="0.25">
      <c r="A69">
        <v>1868</v>
      </c>
      <c r="B69">
        <v>49.104533000000004</v>
      </c>
      <c r="C69">
        <v>22.447520000000001</v>
      </c>
      <c r="D69">
        <v>663.77367600000002</v>
      </c>
      <c r="E69">
        <v>100</v>
      </c>
    </row>
    <row r="70" spans="1:5" x14ac:dyDescent="0.25">
      <c r="A70">
        <v>1869</v>
      </c>
      <c r="B70">
        <v>45.526383000000003</v>
      </c>
      <c r="C70">
        <v>22.449275</v>
      </c>
      <c r="D70">
        <v>663.80396199999996</v>
      </c>
      <c r="E70">
        <v>100</v>
      </c>
    </row>
    <row r="71" spans="1:5" x14ac:dyDescent="0.25">
      <c r="A71">
        <v>1870</v>
      </c>
      <c r="B71">
        <v>41.915967000000002</v>
      </c>
      <c r="C71">
        <v>22.450545999999999</v>
      </c>
      <c r="D71">
        <v>663.81782199999998</v>
      </c>
      <c r="E71">
        <v>100</v>
      </c>
    </row>
    <row r="72" spans="1:5" x14ac:dyDescent="0.25">
      <c r="A72">
        <v>1871</v>
      </c>
      <c r="B72">
        <v>38.496167</v>
      </c>
      <c r="C72">
        <v>22.451613999999999</v>
      </c>
      <c r="D72">
        <v>663.81679599999995</v>
      </c>
      <c r="E72">
        <v>100</v>
      </c>
    </row>
    <row r="73" spans="1:5" x14ac:dyDescent="0.25">
      <c r="A73">
        <v>1872</v>
      </c>
      <c r="B73">
        <v>35.371899999999997</v>
      </c>
      <c r="C73">
        <v>22.452173999999999</v>
      </c>
      <c r="D73">
        <v>663.82038899999998</v>
      </c>
      <c r="E73">
        <v>100</v>
      </c>
    </row>
    <row r="74" spans="1:5" x14ac:dyDescent="0.25">
      <c r="A74">
        <v>1873</v>
      </c>
      <c r="B74">
        <v>32.576050000000002</v>
      </c>
      <c r="C74">
        <v>22.453821999999999</v>
      </c>
      <c r="D74">
        <v>663.82500900000002</v>
      </c>
      <c r="E74">
        <v>100</v>
      </c>
    </row>
    <row r="75" spans="1:5" x14ac:dyDescent="0.25">
      <c r="A75">
        <v>1874</v>
      </c>
      <c r="B75">
        <v>30.093616999999998</v>
      </c>
      <c r="C75">
        <v>22.454626000000001</v>
      </c>
      <c r="D75">
        <v>663.80498899999998</v>
      </c>
      <c r="E75">
        <v>100</v>
      </c>
    </row>
    <row r="76" spans="1:5" x14ac:dyDescent="0.25">
      <c r="A76">
        <v>1875</v>
      </c>
      <c r="B76">
        <v>27.900033000000001</v>
      </c>
      <c r="C76">
        <v>22.455342999999999</v>
      </c>
      <c r="D76">
        <v>663.79369599999995</v>
      </c>
      <c r="E76">
        <v>100</v>
      </c>
    </row>
    <row r="77" spans="1:5" x14ac:dyDescent="0.25">
      <c r="A77">
        <v>1876</v>
      </c>
      <c r="B77">
        <v>25.965399999999999</v>
      </c>
      <c r="C77">
        <v>22.457418000000001</v>
      </c>
      <c r="D77">
        <v>663.82808899999998</v>
      </c>
      <c r="E77">
        <v>100</v>
      </c>
    </row>
    <row r="78" spans="1:5" x14ac:dyDescent="0.25">
      <c r="A78">
        <v>1877</v>
      </c>
      <c r="B78">
        <v>24.254883</v>
      </c>
      <c r="C78">
        <v>22.458500999999998</v>
      </c>
      <c r="D78">
        <v>663.818849</v>
      </c>
      <c r="E78">
        <v>100</v>
      </c>
    </row>
    <row r="79" spans="1:5" x14ac:dyDescent="0.25">
      <c r="A79">
        <v>1878</v>
      </c>
      <c r="B79">
        <v>22.734332999999999</v>
      </c>
      <c r="C79">
        <v>22.459838999999999</v>
      </c>
      <c r="D79">
        <v>663.84040900000002</v>
      </c>
      <c r="E79">
        <v>100</v>
      </c>
    </row>
    <row r="80" spans="1:5" x14ac:dyDescent="0.25">
      <c r="A80">
        <v>1879</v>
      </c>
      <c r="B80">
        <v>21.373332999999999</v>
      </c>
      <c r="C80">
        <v>22.460881000000001</v>
      </c>
      <c r="D80">
        <v>663.82962899999995</v>
      </c>
      <c r="E80">
        <v>100</v>
      </c>
    </row>
    <row r="81" spans="1:5" x14ac:dyDescent="0.25">
      <c r="A81">
        <v>1880</v>
      </c>
      <c r="B81">
        <v>20.165099999999999</v>
      </c>
      <c r="C81">
        <v>22.461431000000001</v>
      </c>
      <c r="D81">
        <v>663.85683600000004</v>
      </c>
      <c r="E81">
        <v>100</v>
      </c>
    </row>
    <row r="82" spans="1:5" x14ac:dyDescent="0.25">
      <c r="A82">
        <v>1881</v>
      </c>
      <c r="B82">
        <v>19.071133</v>
      </c>
      <c r="C82">
        <v>22.462799</v>
      </c>
      <c r="D82">
        <v>663.859916</v>
      </c>
      <c r="E82">
        <v>100</v>
      </c>
    </row>
    <row r="83" spans="1:5" x14ac:dyDescent="0.25">
      <c r="A83">
        <v>1882</v>
      </c>
      <c r="B83">
        <v>18.090116999999999</v>
      </c>
      <c r="C83">
        <v>22.463532000000001</v>
      </c>
      <c r="D83">
        <v>663.85837600000002</v>
      </c>
      <c r="E83">
        <v>100</v>
      </c>
    </row>
    <row r="84" spans="1:5" x14ac:dyDescent="0.25">
      <c r="A84">
        <v>1883</v>
      </c>
      <c r="B84">
        <v>17.1998</v>
      </c>
      <c r="C84">
        <v>22.464873999999998</v>
      </c>
      <c r="D84">
        <v>663.82500900000002</v>
      </c>
      <c r="E84">
        <v>100</v>
      </c>
    </row>
    <row r="85" spans="1:5" x14ac:dyDescent="0.25">
      <c r="A85">
        <v>1884</v>
      </c>
      <c r="B85">
        <v>16.38955</v>
      </c>
      <c r="C85">
        <v>22.465088000000002</v>
      </c>
      <c r="D85">
        <v>663.831682</v>
      </c>
      <c r="E85">
        <v>100</v>
      </c>
    </row>
    <row r="86" spans="1:5" x14ac:dyDescent="0.25">
      <c r="A86">
        <v>1885</v>
      </c>
      <c r="B86">
        <v>15.6501</v>
      </c>
      <c r="C86">
        <v>22.466781999999998</v>
      </c>
      <c r="D86">
        <v>663.84400200000005</v>
      </c>
      <c r="E86">
        <v>100</v>
      </c>
    </row>
    <row r="87" spans="1:5" x14ac:dyDescent="0.25">
      <c r="A87">
        <v>1886</v>
      </c>
      <c r="B87">
        <v>14.9757</v>
      </c>
      <c r="C87">
        <v>22.467528999999999</v>
      </c>
      <c r="D87">
        <v>663.84092199999998</v>
      </c>
      <c r="E87">
        <v>100</v>
      </c>
    </row>
    <row r="88" spans="1:5" x14ac:dyDescent="0.25">
      <c r="A88">
        <v>1887</v>
      </c>
      <c r="B88">
        <v>14.3536</v>
      </c>
      <c r="C88">
        <v>22.468277</v>
      </c>
      <c r="D88">
        <v>663.87172199999998</v>
      </c>
      <c r="E88">
        <v>100</v>
      </c>
    </row>
    <row r="89" spans="1:5" x14ac:dyDescent="0.25">
      <c r="A89">
        <v>1888</v>
      </c>
      <c r="B89">
        <v>13.782367000000001</v>
      </c>
      <c r="C89">
        <v>22.468775999999998</v>
      </c>
      <c r="D89">
        <v>663.85324200000002</v>
      </c>
      <c r="E89">
        <v>100</v>
      </c>
    </row>
    <row r="90" spans="1:5" x14ac:dyDescent="0.25">
      <c r="A90">
        <v>1889</v>
      </c>
      <c r="B90">
        <v>13.253367000000001</v>
      </c>
      <c r="C90">
        <v>22.470108</v>
      </c>
      <c r="D90">
        <v>663.84759599999995</v>
      </c>
      <c r="E90">
        <v>100</v>
      </c>
    </row>
    <row r="91" spans="1:5" x14ac:dyDescent="0.25">
      <c r="A91">
        <v>1890</v>
      </c>
      <c r="B91">
        <v>12.7629</v>
      </c>
      <c r="C91">
        <v>22.470738999999998</v>
      </c>
      <c r="D91">
        <v>663.86094200000002</v>
      </c>
      <c r="E91">
        <v>100</v>
      </c>
    </row>
    <row r="92" spans="1:5" x14ac:dyDescent="0.25">
      <c r="A92">
        <v>1891</v>
      </c>
      <c r="B92">
        <v>12.309017000000001</v>
      </c>
      <c r="C92">
        <v>22.471359</v>
      </c>
      <c r="D92">
        <v>663.84913600000004</v>
      </c>
      <c r="E92">
        <v>100</v>
      </c>
    </row>
    <row r="93" spans="1:5" x14ac:dyDescent="0.25">
      <c r="A93">
        <v>1892</v>
      </c>
      <c r="B93">
        <v>11.88185</v>
      </c>
      <c r="C93">
        <v>22.472753000000001</v>
      </c>
      <c r="D93">
        <v>663.84092199999998</v>
      </c>
      <c r="E93">
        <v>100</v>
      </c>
    </row>
    <row r="94" spans="1:5" x14ac:dyDescent="0.25">
      <c r="A94">
        <v>1893</v>
      </c>
      <c r="B94">
        <v>11.490133</v>
      </c>
      <c r="C94">
        <v>22.474267999999999</v>
      </c>
      <c r="D94">
        <v>663.836816</v>
      </c>
      <c r="E94">
        <v>100</v>
      </c>
    </row>
    <row r="95" spans="1:5" x14ac:dyDescent="0.25">
      <c r="A95">
        <v>1894</v>
      </c>
      <c r="B95">
        <v>11.119400000000001</v>
      </c>
      <c r="C95">
        <v>22.475088</v>
      </c>
      <c r="D95">
        <v>663.87223600000004</v>
      </c>
      <c r="E95">
        <v>100</v>
      </c>
    </row>
    <row r="96" spans="1:5" x14ac:dyDescent="0.25">
      <c r="A96">
        <v>1895</v>
      </c>
      <c r="B96">
        <v>10.774217</v>
      </c>
      <c r="C96">
        <v>22.475922000000001</v>
      </c>
      <c r="D96">
        <v>663.85683600000004</v>
      </c>
      <c r="E96">
        <v>100</v>
      </c>
    </row>
    <row r="97" spans="1:5" x14ac:dyDescent="0.25">
      <c r="A97">
        <v>1896</v>
      </c>
      <c r="B97">
        <v>10.4495</v>
      </c>
      <c r="C97">
        <v>22.476597999999999</v>
      </c>
      <c r="D97">
        <v>663.86145599999998</v>
      </c>
      <c r="E97">
        <v>100</v>
      </c>
    </row>
    <row r="98" spans="1:5" x14ac:dyDescent="0.25">
      <c r="A98">
        <v>1897</v>
      </c>
      <c r="B98">
        <v>10.142150000000001</v>
      </c>
      <c r="C98">
        <v>22.477768000000001</v>
      </c>
      <c r="D98">
        <v>663.854782</v>
      </c>
      <c r="E98">
        <v>100</v>
      </c>
    </row>
    <row r="99" spans="1:5" x14ac:dyDescent="0.25">
      <c r="A99">
        <v>1898</v>
      </c>
      <c r="B99">
        <v>9.8515899999999998</v>
      </c>
      <c r="C99">
        <v>22.478657999999999</v>
      </c>
      <c r="D99">
        <v>663.86556199999995</v>
      </c>
      <c r="E99">
        <v>100</v>
      </c>
    </row>
    <row r="100" spans="1:5" x14ac:dyDescent="0.25">
      <c r="A100">
        <v>1899</v>
      </c>
      <c r="B100">
        <v>9.5808820000000008</v>
      </c>
      <c r="C100">
        <v>22.479603999999998</v>
      </c>
      <c r="D100">
        <v>663.85940200000005</v>
      </c>
      <c r="E100">
        <v>100</v>
      </c>
    </row>
    <row r="101" spans="1:5" x14ac:dyDescent="0.25">
      <c r="A101">
        <v>1900</v>
      </c>
      <c r="B101">
        <v>9.3257030000000007</v>
      </c>
      <c r="C101">
        <v>22.480620999999999</v>
      </c>
      <c r="D101">
        <v>663.87890900000002</v>
      </c>
      <c r="E101">
        <v>100</v>
      </c>
    </row>
    <row r="102" spans="1:5" x14ac:dyDescent="0.25">
      <c r="A102">
        <v>1901</v>
      </c>
      <c r="B102">
        <v>9.0804550000000006</v>
      </c>
      <c r="C102">
        <v>22.481622999999999</v>
      </c>
      <c r="D102">
        <v>663.90508899999998</v>
      </c>
      <c r="E102">
        <v>100</v>
      </c>
    </row>
    <row r="103" spans="1:5" x14ac:dyDescent="0.25">
      <c r="A103">
        <v>1902</v>
      </c>
      <c r="B103">
        <v>8.8469999999999995</v>
      </c>
      <c r="C103">
        <v>22.483184999999999</v>
      </c>
      <c r="D103">
        <v>663.91484200000002</v>
      </c>
      <c r="E103">
        <v>100</v>
      </c>
    </row>
    <row r="104" spans="1:5" x14ac:dyDescent="0.25">
      <c r="A104">
        <v>1903</v>
      </c>
      <c r="B104">
        <v>8.6303169999999998</v>
      </c>
      <c r="C104">
        <v>22.484385</v>
      </c>
      <c r="D104">
        <v>663.92100200000004</v>
      </c>
      <c r="E104">
        <v>100</v>
      </c>
    </row>
    <row r="105" spans="1:5" x14ac:dyDescent="0.25">
      <c r="A105">
        <v>1904</v>
      </c>
      <c r="B105">
        <v>8.4192099999999996</v>
      </c>
      <c r="C105">
        <v>22.485240000000001</v>
      </c>
      <c r="D105">
        <v>663.921516</v>
      </c>
      <c r="E105">
        <v>100</v>
      </c>
    </row>
    <row r="106" spans="1:5" x14ac:dyDescent="0.25">
      <c r="A106">
        <v>1905</v>
      </c>
      <c r="B106">
        <v>8.2199100000000005</v>
      </c>
      <c r="C106">
        <v>22.486322999999999</v>
      </c>
      <c r="D106">
        <v>663.893282</v>
      </c>
      <c r="E106">
        <v>100</v>
      </c>
    </row>
    <row r="107" spans="1:5" x14ac:dyDescent="0.25">
      <c r="A107">
        <v>1906</v>
      </c>
      <c r="B107">
        <v>8.0292999999999992</v>
      </c>
      <c r="C107">
        <v>22.486847000000001</v>
      </c>
      <c r="D107">
        <v>663.89892899999995</v>
      </c>
      <c r="E107">
        <v>100</v>
      </c>
    </row>
    <row r="108" spans="1:5" x14ac:dyDescent="0.25">
      <c r="A108">
        <v>1907</v>
      </c>
      <c r="B108">
        <v>7.8523480000000001</v>
      </c>
      <c r="C108">
        <v>22.488108</v>
      </c>
      <c r="D108">
        <v>663.92510900000002</v>
      </c>
      <c r="E108">
        <v>100</v>
      </c>
    </row>
    <row r="109" spans="1:5" x14ac:dyDescent="0.25">
      <c r="A109">
        <v>1908</v>
      </c>
      <c r="B109">
        <v>7.6741599999999996</v>
      </c>
      <c r="C109">
        <v>22.487869</v>
      </c>
      <c r="D109">
        <v>663.95282899999995</v>
      </c>
      <c r="E109">
        <v>100</v>
      </c>
    </row>
    <row r="110" spans="1:5" x14ac:dyDescent="0.25">
      <c r="A110">
        <v>1909</v>
      </c>
      <c r="B110">
        <v>7.5102099999999998</v>
      </c>
      <c r="C110">
        <v>22.489466</v>
      </c>
      <c r="D110">
        <v>663.92716199999995</v>
      </c>
      <c r="E110">
        <v>100</v>
      </c>
    </row>
    <row r="111" spans="1:5" x14ac:dyDescent="0.25">
      <c r="A111">
        <v>1910</v>
      </c>
      <c r="B111">
        <v>7.3487869999999997</v>
      </c>
      <c r="C111">
        <v>22.490504000000001</v>
      </c>
      <c r="D111">
        <v>663.93024200000002</v>
      </c>
      <c r="E111">
        <v>100</v>
      </c>
    </row>
    <row r="112" spans="1:5" x14ac:dyDescent="0.25">
      <c r="A112">
        <v>1911</v>
      </c>
      <c r="B112">
        <v>7.2016400000000003</v>
      </c>
      <c r="C112">
        <v>22.490997</v>
      </c>
      <c r="D112">
        <v>663.95642199999998</v>
      </c>
      <c r="E112">
        <v>100</v>
      </c>
    </row>
    <row r="113" spans="1:5" x14ac:dyDescent="0.25">
      <c r="A113">
        <v>1912</v>
      </c>
      <c r="B113">
        <v>7.05945</v>
      </c>
      <c r="C113">
        <v>22.491465000000002</v>
      </c>
      <c r="D113">
        <v>663.94410200000004</v>
      </c>
      <c r="E113">
        <v>100</v>
      </c>
    </row>
    <row r="114" spans="1:5" x14ac:dyDescent="0.25">
      <c r="A114">
        <v>1913</v>
      </c>
      <c r="B114">
        <v>6.9178899999999999</v>
      </c>
      <c r="C114">
        <v>22.492605000000001</v>
      </c>
      <c r="D114">
        <v>663.931782</v>
      </c>
      <c r="E114">
        <v>100</v>
      </c>
    </row>
    <row r="115" spans="1:5" x14ac:dyDescent="0.25">
      <c r="A115">
        <v>1914</v>
      </c>
      <c r="B115">
        <v>6.7850229999999998</v>
      </c>
      <c r="C115">
        <v>22.493687999999999</v>
      </c>
      <c r="D115">
        <v>663.967716</v>
      </c>
      <c r="E115">
        <v>100</v>
      </c>
    </row>
    <row r="116" spans="1:5" x14ac:dyDescent="0.25">
      <c r="A116">
        <v>1915</v>
      </c>
      <c r="B116">
        <v>6.6577419999999998</v>
      </c>
      <c r="C116">
        <v>22.494014</v>
      </c>
      <c r="D116">
        <v>663.93280900000002</v>
      </c>
      <c r="E116">
        <v>100</v>
      </c>
    </row>
    <row r="117" spans="1:5" x14ac:dyDescent="0.25">
      <c r="A117">
        <v>1916</v>
      </c>
      <c r="B117">
        <v>6.5360500000000004</v>
      </c>
      <c r="C117">
        <v>22.495640999999999</v>
      </c>
      <c r="D117">
        <v>663.96617600000002</v>
      </c>
      <c r="E117">
        <v>100</v>
      </c>
    </row>
    <row r="118" spans="1:5" x14ac:dyDescent="0.25">
      <c r="A118">
        <v>1917</v>
      </c>
      <c r="B118">
        <v>6.4224300000000003</v>
      </c>
      <c r="C118">
        <v>22.495239000000002</v>
      </c>
      <c r="D118">
        <v>663.95334200000002</v>
      </c>
      <c r="E118">
        <v>100</v>
      </c>
    </row>
    <row r="119" spans="1:5" x14ac:dyDescent="0.25">
      <c r="A119">
        <v>1918</v>
      </c>
      <c r="B119">
        <v>6.3094299999999999</v>
      </c>
      <c r="C119">
        <v>22.496302</v>
      </c>
      <c r="D119">
        <v>663.95385599999997</v>
      </c>
      <c r="E119">
        <v>100</v>
      </c>
    </row>
    <row r="120" spans="1:5" x14ac:dyDescent="0.25">
      <c r="A120">
        <v>1919</v>
      </c>
      <c r="B120">
        <v>6.2001549999999996</v>
      </c>
      <c r="C120">
        <v>22.497782000000001</v>
      </c>
      <c r="D120">
        <v>663.985682</v>
      </c>
      <c r="E120">
        <v>100</v>
      </c>
    </row>
    <row r="121" spans="1:5" x14ac:dyDescent="0.25">
      <c r="A121">
        <v>1920</v>
      </c>
      <c r="B121">
        <v>6.0977079999999999</v>
      </c>
      <c r="C121">
        <v>22.499196000000001</v>
      </c>
      <c r="D121">
        <v>663.95539599999995</v>
      </c>
      <c r="E121">
        <v>100</v>
      </c>
    </row>
    <row r="122" spans="1:5" x14ac:dyDescent="0.25">
      <c r="A122">
        <v>1921</v>
      </c>
      <c r="B122">
        <v>5.9958850000000004</v>
      </c>
      <c r="C122">
        <v>22.499064000000001</v>
      </c>
      <c r="D122">
        <v>663.96720200000004</v>
      </c>
      <c r="E122">
        <v>100</v>
      </c>
    </row>
    <row r="123" spans="1:5" x14ac:dyDescent="0.25">
      <c r="A123">
        <v>1922</v>
      </c>
      <c r="B123">
        <v>5.9008880000000001</v>
      </c>
      <c r="C123">
        <v>22.500029999999999</v>
      </c>
      <c r="D123">
        <v>663.94666900000004</v>
      </c>
      <c r="E123">
        <v>100</v>
      </c>
    </row>
    <row r="124" spans="1:5" x14ac:dyDescent="0.25">
      <c r="A124">
        <v>1923</v>
      </c>
      <c r="B124">
        <v>5.8034100000000004</v>
      </c>
      <c r="C124">
        <v>22.501581999999999</v>
      </c>
      <c r="D124">
        <v>663.97336199999995</v>
      </c>
      <c r="E124">
        <v>100</v>
      </c>
    </row>
    <row r="125" spans="1:5" x14ac:dyDescent="0.25">
      <c r="A125">
        <v>1924</v>
      </c>
      <c r="B125">
        <v>5.7164849999999996</v>
      </c>
      <c r="C125">
        <v>22.502329</v>
      </c>
      <c r="D125">
        <v>663.97746900000004</v>
      </c>
      <c r="E125">
        <v>100</v>
      </c>
    </row>
    <row r="126" spans="1:5" x14ac:dyDescent="0.25">
      <c r="A126">
        <v>1925</v>
      </c>
      <c r="B126">
        <v>5.6283200000000004</v>
      </c>
      <c r="C126">
        <v>22.502649999999999</v>
      </c>
      <c r="D126">
        <v>663.957449</v>
      </c>
      <c r="E126">
        <v>100</v>
      </c>
    </row>
    <row r="127" spans="1:5" x14ac:dyDescent="0.25">
      <c r="A127">
        <v>1926</v>
      </c>
      <c r="B127">
        <v>5.5420199999999999</v>
      </c>
      <c r="C127">
        <v>22.504522000000001</v>
      </c>
      <c r="D127">
        <v>663.98465599999997</v>
      </c>
      <c r="E127">
        <v>100</v>
      </c>
    </row>
    <row r="128" spans="1:5" x14ac:dyDescent="0.25">
      <c r="A128">
        <v>1927</v>
      </c>
      <c r="B128">
        <v>5.4612999999999996</v>
      </c>
      <c r="C128">
        <v>22.505116999999998</v>
      </c>
      <c r="D128">
        <v>663.96360900000002</v>
      </c>
      <c r="E128">
        <v>100</v>
      </c>
    </row>
    <row r="129" spans="1:5" x14ac:dyDescent="0.25">
      <c r="A129">
        <v>1928</v>
      </c>
      <c r="B129">
        <v>5.38307</v>
      </c>
      <c r="C129">
        <v>22.505651</v>
      </c>
      <c r="D129">
        <v>663.97849599999995</v>
      </c>
      <c r="E129">
        <v>100</v>
      </c>
    </row>
    <row r="130" spans="1:5" x14ac:dyDescent="0.25">
      <c r="A130">
        <v>1929</v>
      </c>
      <c r="B130">
        <v>5.3060830000000001</v>
      </c>
      <c r="C130">
        <v>22.506495000000001</v>
      </c>
      <c r="D130">
        <v>663.99286900000004</v>
      </c>
      <c r="E130">
        <v>100</v>
      </c>
    </row>
    <row r="131" spans="1:5" x14ac:dyDescent="0.25">
      <c r="A131">
        <v>1930</v>
      </c>
      <c r="B131">
        <v>5.2284769999999998</v>
      </c>
      <c r="C131">
        <v>22.506892000000001</v>
      </c>
      <c r="D131">
        <v>663.99697500000002</v>
      </c>
      <c r="E131">
        <v>100</v>
      </c>
    </row>
    <row r="132" spans="1:5" x14ac:dyDescent="0.25">
      <c r="A132">
        <v>1931</v>
      </c>
      <c r="B132">
        <v>5.1552100000000003</v>
      </c>
      <c r="C132">
        <v>22.509215999999999</v>
      </c>
      <c r="D132">
        <v>664.02366900000004</v>
      </c>
      <c r="E132">
        <v>100</v>
      </c>
    </row>
    <row r="133" spans="1:5" x14ac:dyDescent="0.25">
      <c r="A133">
        <v>1932</v>
      </c>
      <c r="B133">
        <v>5.0869150000000003</v>
      </c>
      <c r="C133">
        <v>22.509108999999999</v>
      </c>
      <c r="D133">
        <v>664.03342199999997</v>
      </c>
      <c r="E133">
        <v>100</v>
      </c>
    </row>
    <row r="134" spans="1:5" x14ac:dyDescent="0.25">
      <c r="A134">
        <v>1933</v>
      </c>
      <c r="B134">
        <v>5.0117830000000003</v>
      </c>
      <c r="C134">
        <v>22.509771000000001</v>
      </c>
      <c r="D134">
        <v>664.04214899999999</v>
      </c>
      <c r="E134">
        <v>100</v>
      </c>
    </row>
    <row r="135" spans="1:5" x14ac:dyDescent="0.25">
      <c r="A135">
        <v>1934</v>
      </c>
      <c r="B135">
        <v>4.947832</v>
      </c>
      <c r="C135">
        <v>22.511026999999999</v>
      </c>
      <c r="D135">
        <v>664.024182</v>
      </c>
      <c r="E135">
        <v>100</v>
      </c>
    </row>
    <row r="136" spans="1:5" x14ac:dyDescent="0.25">
      <c r="A136">
        <v>1935</v>
      </c>
      <c r="B136">
        <v>4.8807799999999997</v>
      </c>
      <c r="C136">
        <v>22.511987999999999</v>
      </c>
      <c r="D136">
        <v>664.031882</v>
      </c>
      <c r="E136">
        <v>100</v>
      </c>
    </row>
    <row r="137" spans="1:5" x14ac:dyDescent="0.25">
      <c r="A137">
        <v>1936</v>
      </c>
      <c r="B137">
        <v>4.8205499999999999</v>
      </c>
      <c r="C137">
        <v>22.51266</v>
      </c>
      <c r="D137">
        <v>664.01288899999997</v>
      </c>
      <c r="E137">
        <v>100</v>
      </c>
    </row>
    <row r="138" spans="1:5" x14ac:dyDescent="0.25">
      <c r="A138">
        <v>1937</v>
      </c>
      <c r="B138">
        <v>4.7578420000000001</v>
      </c>
      <c r="C138">
        <v>22.513172999999998</v>
      </c>
      <c r="D138">
        <v>664.019049</v>
      </c>
      <c r="E138">
        <v>100</v>
      </c>
    </row>
    <row r="139" spans="1:5" x14ac:dyDescent="0.25">
      <c r="A139">
        <v>1938</v>
      </c>
      <c r="B139">
        <v>4.6994850000000001</v>
      </c>
      <c r="C139">
        <v>22.514562000000002</v>
      </c>
      <c r="D139">
        <v>663.99954200000002</v>
      </c>
      <c r="E139">
        <v>100</v>
      </c>
    </row>
    <row r="140" spans="1:5" x14ac:dyDescent="0.25">
      <c r="A140">
        <v>1939</v>
      </c>
      <c r="B140">
        <v>4.6398799999999998</v>
      </c>
      <c r="C140">
        <v>22.515523000000002</v>
      </c>
      <c r="D140">
        <v>664.05292899999995</v>
      </c>
      <c r="E140">
        <v>100</v>
      </c>
    </row>
    <row r="141" spans="1:5" x14ac:dyDescent="0.25">
      <c r="A141">
        <v>1940</v>
      </c>
      <c r="B141">
        <v>4.5846200000000001</v>
      </c>
      <c r="C141">
        <v>22.515798</v>
      </c>
      <c r="D141">
        <v>664.02880200000004</v>
      </c>
      <c r="E141">
        <v>100</v>
      </c>
    </row>
    <row r="142" spans="1:5" x14ac:dyDescent="0.25">
      <c r="A142">
        <v>1941</v>
      </c>
      <c r="B142">
        <v>4.5274999999999999</v>
      </c>
      <c r="C142">
        <v>22.516895999999999</v>
      </c>
      <c r="D142">
        <v>664.037015</v>
      </c>
      <c r="E142">
        <v>100</v>
      </c>
    </row>
    <row r="143" spans="1:5" x14ac:dyDescent="0.25">
      <c r="A143">
        <v>1942</v>
      </c>
      <c r="B143">
        <v>4.4759650000000004</v>
      </c>
      <c r="C143">
        <v>22.518204000000001</v>
      </c>
      <c r="D143">
        <v>664.02007500000002</v>
      </c>
      <c r="E143">
        <v>100</v>
      </c>
    </row>
    <row r="144" spans="1:5" x14ac:dyDescent="0.25">
      <c r="A144">
        <v>1943</v>
      </c>
      <c r="B144">
        <v>4.4256700000000002</v>
      </c>
      <c r="C144">
        <v>22.519210999999999</v>
      </c>
      <c r="D144">
        <v>664.04830900000002</v>
      </c>
      <c r="E144">
        <v>100</v>
      </c>
    </row>
    <row r="145" spans="1:5" x14ac:dyDescent="0.25">
      <c r="A145">
        <v>1944</v>
      </c>
      <c r="B145">
        <v>4.3697900000000001</v>
      </c>
      <c r="C145">
        <v>22.520537999999998</v>
      </c>
      <c r="D145">
        <v>664.03290900000002</v>
      </c>
      <c r="E145">
        <v>100</v>
      </c>
    </row>
    <row r="146" spans="1:5" x14ac:dyDescent="0.25">
      <c r="A146">
        <v>1945</v>
      </c>
      <c r="B146">
        <v>4.3232299999999997</v>
      </c>
      <c r="C146">
        <v>22.520202000000001</v>
      </c>
      <c r="D146">
        <v>664.05960200000004</v>
      </c>
      <c r="E146">
        <v>100</v>
      </c>
    </row>
    <row r="147" spans="1:5" x14ac:dyDescent="0.25">
      <c r="A147">
        <v>1946</v>
      </c>
      <c r="B147">
        <v>4.2729400000000002</v>
      </c>
      <c r="C147">
        <v>22.521947000000001</v>
      </c>
      <c r="D147">
        <v>664.09245499999997</v>
      </c>
      <c r="E147">
        <v>100</v>
      </c>
    </row>
    <row r="148" spans="1:5" x14ac:dyDescent="0.25">
      <c r="A148">
        <v>1947</v>
      </c>
      <c r="B148">
        <v>4.2257499999999997</v>
      </c>
      <c r="C148">
        <v>22.522268</v>
      </c>
      <c r="D148">
        <v>664.04882199999997</v>
      </c>
      <c r="E148">
        <v>100</v>
      </c>
    </row>
    <row r="149" spans="1:5" x14ac:dyDescent="0.25">
      <c r="A149">
        <v>1948</v>
      </c>
      <c r="B149">
        <v>4.1798000000000002</v>
      </c>
      <c r="C149">
        <v>22.522933999999999</v>
      </c>
      <c r="D149">
        <v>664.05292899999995</v>
      </c>
      <c r="E149">
        <v>100</v>
      </c>
    </row>
    <row r="150" spans="1:5" x14ac:dyDescent="0.25">
      <c r="A150">
        <v>1949</v>
      </c>
      <c r="B150">
        <v>4.136965</v>
      </c>
      <c r="C150">
        <v>22.524159999999998</v>
      </c>
      <c r="D150">
        <v>664.06422199999997</v>
      </c>
      <c r="E150">
        <v>100</v>
      </c>
    </row>
    <row r="151" spans="1:5" x14ac:dyDescent="0.25">
      <c r="A151">
        <v>1950</v>
      </c>
      <c r="B151">
        <v>4.0903999999999998</v>
      </c>
      <c r="C151">
        <v>22.524607</v>
      </c>
      <c r="D151">
        <v>664.039582</v>
      </c>
      <c r="E151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F913-D51F-4A29-BF16-BE98CD159D98}">
  <dimension ref="A1:AA151"/>
  <sheetViews>
    <sheetView topLeftCell="E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10" x14ac:dyDescent="0.25">
      <c r="A1">
        <v>1750</v>
      </c>
      <c r="B1">
        <v>4.2580400000000003</v>
      </c>
      <c r="C1">
        <v>22.718094000000001</v>
      </c>
      <c r="D1">
        <v>653.17592100000002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1751</v>
      </c>
      <c r="B2">
        <v>4.3219900000000004</v>
      </c>
      <c r="C2">
        <v>22.718913000000001</v>
      </c>
      <c r="D2">
        <v>653.18362100000002</v>
      </c>
      <c r="E2">
        <v>100</v>
      </c>
      <c r="G2">
        <f>MAX($B$1:$B$151)</f>
        <v>54.087083</v>
      </c>
      <c r="H2">
        <f>INDEX($A$1:$A$151, MATCH($G$2,$B$1:$B$151, 0), 1)</f>
        <v>1823</v>
      </c>
      <c r="I2">
        <f>INDEX($C$1:$C$151, MATCH($G$2,$B$1:$B$151, 0), 1)</f>
        <v>22.801758</v>
      </c>
    </row>
    <row r="3" spans="1:10" x14ac:dyDescent="0.25">
      <c r="A3">
        <v>1752</v>
      </c>
      <c r="B3">
        <v>4.38842</v>
      </c>
      <c r="C3">
        <v>22.721603000000002</v>
      </c>
      <c r="D3">
        <v>653.19696699999997</v>
      </c>
      <c r="E3">
        <v>100</v>
      </c>
    </row>
    <row r="4" spans="1:10" x14ac:dyDescent="0.25">
      <c r="A4">
        <v>1753</v>
      </c>
      <c r="B4">
        <v>4.4529930000000002</v>
      </c>
      <c r="C4">
        <v>22.722743000000001</v>
      </c>
      <c r="D4">
        <v>653.195427</v>
      </c>
      <c r="E4">
        <v>100</v>
      </c>
    </row>
    <row r="5" spans="1:10" x14ac:dyDescent="0.25">
      <c r="A5">
        <v>1754</v>
      </c>
      <c r="B5">
        <v>4.5237730000000003</v>
      </c>
      <c r="C5">
        <v>22.723372999999999</v>
      </c>
      <c r="D5">
        <v>653.15744099999995</v>
      </c>
      <c r="E5">
        <v>100</v>
      </c>
    </row>
    <row r="6" spans="1:10" x14ac:dyDescent="0.25">
      <c r="A6">
        <v>1755</v>
      </c>
      <c r="B6">
        <v>4.5895900000000003</v>
      </c>
      <c r="C6">
        <v>22.724391000000001</v>
      </c>
      <c r="D6">
        <v>653.172327</v>
      </c>
      <c r="E6">
        <v>100</v>
      </c>
      <c r="G6" t="s">
        <v>7</v>
      </c>
      <c r="H6">
        <v>1.667</v>
      </c>
    </row>
    <row r="7" spans="1:10" x14ac:dyDescent="0.25">
      <c r="A7">
        <v>1756</v>
      </c>
      <c r="B7">
        <v>4.6653349999999998</v>
      </c>
      <c r="C7">
        <v>22.725377000000002</v>
      </c>
      <c r="D7">
        <v>653.16668100000004</v>
      </c>
      <c r="E7">
        <v>100</v>
      </c>
      <c r="G7" t="s">
        <v>4</v>
      </c>
      <c r="H7">
        <f>39.948*10^(-3)/6.022E+23</f>
        <v>6.6336765194287617E-26</v>
      </c>
    </row>
    <row r="8" spans="1:10" x14ac:dyDescent="0.25">
      <c r="A8">
        <v>1757</v>
      </c>
      <c r="B8">
        <v>4.7416999999999998</v>
      </c>
      <c r="C8">
        <v>22.726685</v>
      </c>
      <c r="D8">
        <v>653.16514099999995</v>
      </c>
      <c r="E8">
        <v>100</v>
      </c>
      <c r="G8" t="s">
        <v>5</v>
      </c>
      <c r="H8">
        <f>I2+273</f>
        <v>295.80175800000001</v>
      </c>
    </row>
    <row r="9" spans="1:10" x14ac:dyDescent="0.25">
      <c r="A9">
        <v>1758</v>
      </c>
      <c r="B9">
        <v>4.8149649999999999</v>
      </c>
      <c r="C9">
        <v>22.728093000000001</v>
      </c>
      <c r="D9">
        <v>653.17335400000002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1759</v>
      </c>
      <c r="B10">
        <v>4.8975470000000003</v>
      </c>
      <c r="C10">
        <v>22.729130999999999</v>
      </c>
      <c r="D10">
        <v>653.17797399999995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1760</v>
      </c>
      <c r="B11">
        <v>4.9782599999999997</v>
      </c>
      <c r="C11">
        <v>22.729735999999999</v>
      </c>
      <c r="D11">
        <v>653.16154700000004</v>
      </c>
      <c r="E11">
        <v>100</v>
      </c>
      <c r="G11" t="s">
        <v>13</v>
      </c>
      <c r="H11">
        <f>(H6)^(-1)*(H7/H8)*(2*H9*H2)^2</f>
        <v>1.3692015248416912E-23</v>
      </c>
      <c r="I11" s="1">
        <f>H10-H11</f>
        <v>1.1446995158308973E-25</v>
      </c>
      <c r="J11" s="1">
        <f>I11/H10*100</f>
        <v>0.82910277253684905</v>
      </c>
    </row>
    <row r="12" spans="1:10" x14ac:dyDescent="0.25">
      <c r="A12">
        <v>1761</v>
      </c>
      <c r="B12">
        <v>5.0664199999999999</v>
      </c>
      <c r="C12">
        <v>22.730718</v>
      </c>
      <c r="D12">
        <v>653.187727</v>
      </c>
      <c r="E12">
        <v>100</v>
      </c>
    </row>
    <row r="13" spans="1:10" x14ac:dyDescent="0.25">
      <c r="A13">
        <v>1762</v>
      </c>
      <c r="B13">
        <v>5.15273</v>
      </c>
      <c r="C13">
        <v>22.733017</v>
      </c>
      <c r="D13">
        <v>653.18105400000002</v>
      </c>
      <c r="E13">
        <v>100</v>
      </c>
      <c r="G13" t="s">
        <v>8</v>
      </c>
      <c r="H13">
        <f>2*H9*H2</f>
        <v>319.02500000000003</v>
      </c>
      <c r="I13" t="s">
        <v>15</v>
      </c>
      <c r="J13" t="s">
        <v>16</v>
      </c>
    </row>
    <row r="14" spans="1:10" x14ac:dyDescent="0.25">
      <c r="A14">
        <v>1763</v>
      </c>
      <c r="B14">
        <v>5.2408900000000003</v>
      </c>
      <c r="C14">
        <v>22.733377999999998</v>
      </c>
      <c r="D14">
        <v>653.19132100000002</v>
      </c>
      <c r="E14">
        <v>100</v>
      </c>
      <c r="G14" t="s">
        <v>17</v>
      </c>
      <c r="H14">
        <f>SQRT(H6*(H8/H7)*H10)</f>
        <v>320.35580359857806</v>
      </c>
      <c r="I14">
        <f>H14-H13</f>
        <v>1.3308035985780293</v>
      </c>
      <c r="J14">
        <f>I14/H14*100</f>
        <v>0.41541423118577031</v>
      </c>
    </row>
    <row r="15" spans="1:10" x14ac:dyDescent="0.25">
      <c r="A15">
        <v>1764</v>
      </c>
      <c r="B15">
        <v>5.3358829999999999</v>
      </c>
      <c r="C15">
        <v>22.734660000000002</v>
      </c>
      <c r="D15">
        <v>653.19645400000002</v>
      </c>
      <c r="E15">
        <v>100</v>
      </c>
      <c r="G15" t="s">
        <v>9</v>
      </c>
      <c r="H15">
        <f>_xlfn.STDEV.P(C1:C151)</f>
        <v>5.010417301184604E-2</v>
      </c>
    </row>
    <row r="16" spans="1:10" x14ac:dyDescent="0.25">
      <c r="A16">
        <v>1765</v>
      </c>
      <c r="B16">
        <v>5.42964</v>
      </c>
      <c r="C16">
        <v>22.735849999999999</v>
      </c>
      <c r="D16">
        <v>653.22058000000004</v>
      </c>
      <c r="E16">
        <v>100</v>
      </c>
      <c r="G16" t="s">
        <v>10</v>
      </c>
      <c r="H16">
        <f>H15/AVERAGE(C1:C151)*100</f>
        <v>0.2197123888779004</v>
      </c>
    </row>
    <row r="17" spans="1:27" x14ac:dyDescent="0.25">
      <c r="A17">
        <v>1766</v>
      </c>
      <c r="B17">
        <v>5.5308469999999996</v>
      </c>
      <c r="C17">
        <v>22.736618</v>
      </c>
      <c r="D17">
        <v>653.20107399999995</v>
      </c>
      <c r="E17">
        <v>100</v>
      </c>
    </row>
    <row r="18" spans="1:27" x14ac:dyDescent="0.25">
      <c r="A18">
        <v>1767</v>
      </c>
      <c r="B18">
        <v>5.6308049999999996</v>
      </c>
      <c r="C18">
        <v>22.737818000000001</v>
      </c>
      <c r="D18">
        <v>653.20877399999995</v>
      </c>
      <c r="E18">
        <v>100</v>
      </c>
      <c r="G18" t="s">
        <v>11</v>
      </c>
      <c r="H18">
        <f>(B151-B1)</f>
        <v>0.52153999999999989</v>
      </c>
    </row>
    <row r="19" spans="1:27" x14ac:dyDescent="0.25">
      <c r="A19">
        <v>1768</v>
      </c>
      <c r="B19">
        <v>5.7357370000000003</v>
      </c>
      <c r="C19">
        <v>22.739094999999999</v>
      </c>
      <c r="D19">
        <v>653.19080699999995</v>
      </c>
      <c r="E19">
        <v>100</v>
      </c>
    </row>
    <row r="20" spans="1:27" x14ac:dyDescent="0.25">
      <c r="A20">
        <v>1769</v>
      </c>
      <c r="B20">
        <v>5.8499730000000003</v>
      </c>
      <c r="C20">
        <v>22.740046</v>
      </c>
      <c r="D20">
        <v>653.22109399999999</v>
      </c>
      <c r="E20">
        <v>100</v>
      </c>
    </row>
    <row r="21" spans="1:27" x14ac:dyDescent="0.25">
      <c r="A21">
        <v>1770</v>
      </c>
      <c r="B21">
        <v>5.961112</v>
      </c>
      <c r="C21">
        <v>22.741637999999998</v>
      </c>
      <c r="D21">
        <v>653.24368000000004</v>
      </c>
      <c r="E21">
        <v>100</v>
      </c>
    </row>
    <row r="22" spans="1:27" x14ac:dyDescent="0.25">
      <c r="A22">
        <v>1771</v>
      </c>
      <c r="B22">
        <v>6.0796999999999999</v>
      </c>
      <c r="C22">
        <v>22.743281</v>
      </c>
      <c r="D22">
        <v>653.24265400000002</v>
      </c>
      <c r="E22">
        <v>100</v>
      </c>
    </row>
    <row r="23" spans="1:27" x14ac:dyDescent="0.25">
      <c r="A23">
        <v>1772</v>
      </c>
      <c r="B23">
        <v>6.2063600000000001</v>
      </c>
      <c r="C23">
        <v>22.744312999999998</v>
      </c>
      <c r="D23">
        <v>653.25445999999999</v>
      </c>
      <c r="E23">
        <v>100</v>
      </c>
      <c r="AA23" t="s">
        <v>0</v>
      </c>
    </row>
    <row r="24" spans="1:27" x14ac:dyDescent="0.25">
      <c r="A24">
        <v>1773</v>
      </c>
      <c r="B24">
        <v>6.334263</v>
      </c>
      <c r="C24">
        <v>22.745539000000001</v>
      </c>
      <c r="D24">
        <v>653.22930699999995</v>
      </c>
      <c r="E24">
        <v>100</v>
      </c>
    </row>
    <row r="25" spans="1:27" x14ac:dyDescent="0.25">
      <c r="A25">
        <v>1774</v>
      </c>
      <c r="B25">
        <v>6.4696170000000004</v>
      </c>
      <c r="C25">
        <v>22.746494999999999</v>
      </c>
      <c r="D25">
        <v>653.26678000000004</v>
      </c>
      <c r="E25">
        <v>100</v>
      </c>
    </row>
    <row r="26" spans="1:27" x14ac:dyDescent="0.25">
      <c r="A26">
        <v>1775</v>
      </c>
      <c r="B26">
        <v>6.6093120000000001</v>
      </c>
      <c r="C26">
        <v>22.747579000000002</v>
      </c>
      <c r="D26">
        <v>653.26421400000004</v>
      </c>
      <c r="E26">
        <v>100</v>
      </c>
    </row>
    <row r="27" spans="1:27" x14ac:dyDescent="0.25">
      <c r="A27">
        <v>1776</v>
      </c>
      <c r="B27">
        <v>6.7508800000000004</v>
      </c>
      <c r="C27">
        <v>22.749807000000001</v>
      </c>
      <c r="D27">
        <v>653.25497399999995</v>
      </c>
      <c r="E27">
        <v>100</v>
      </c>
    </row>
    <row r="28" spans="1:27" x14ac:dyDescent="0.25">
      <c r="A28">
        <v>1777</v>
      </c>
      <c r="B28">
        <v>6.9048550000000004</v>
      </c>
      <c r="C28">
        <v>22.749684999999999</v>
      </c>
      <c r="D28">
        <v>653.26472699999999</v>
      </c>
      <c r="E28">
        <v>100</v>
      </c>
    </row>
    <row r="29" spans="1:27" x14ac:dyDescent="0.25">
      <c r="A29">
        <v>1778</v>
      </c>
      <c r="B29">
        <v>7.0631779999999997</v>
      </c>
      <c r="C29">
        <v>22.751601999999998</v>
      </c>
      <c r="D29">
        <v>653.27037399999995</v>
      </c>
      <c r="E29">
        <v>100</v>
      </c>
    </row>
    <row r="30" spans="1:27" x14ac:dyDescent="0.25">
      <c r="A30">
        <v>1779</v>
      </c>
      <c r="B30">
        <v>7.2233700000000001</v>
      </c>
      <c r="C30">
        <v>22.752949999999998</v>
      </c>
      <c r="D30">
        <v>653.29655400000001</v>
      </c>
      <c r="E30">
        <v>100</v>
      </c>
    </row>
    <row r="31" spans="1:27" x14ac:dyDescent="0.25">
      <c r="A31">
        <v>1780</v>
      </c>
      <c r="B31">
        <v>7.4003199999999998</v>
      </c>
      <c r="C31">
        <v>22.752945</v>
      </c>
      <c r="D31">
        <v>653.32068000000004</v>
      </c>
      <c r="E31">
        <v>100</v>
      </c>
    </row>
    <row r="32" spans="1:27" x14ac:dyDescent="0.25">
      <c r="A32">
        <v>1781</v>
      </c>
      <c r="B32">
        <v>7.5803700000000003</v>
      </c>
      <c r="C32">
        <v>22.753457999999998</v>
      </c>
      <c r="D32">
        <v>653.32119399999999</v>
      </c>
      <c r="E32">
        <v>100</v>
      </c>
    </row>
    <row r="33" spans="1:5" x14ac:dyDescent="0.25">
      <c r="A33">
        <v>1782</v>
      </c>
      <c r="B33">
        <v>7.7679099999999996</v>
      </c>
      <c r="C33">
        <v>22.754974000000001</v>
      </c>
      <c r="D33">
        <v>653.29501400000004</v>
      </c>
      <c r="E33">
        <v>100</v>
      </c>
    </row>
    <row r="34" spans="1:5" x14ac:dyDescent="0.25">
      <c r="A34">
        <v>1783</v>
      </c>
      <c r="B34">
        <v>7.9665900000000001</v>
      </c>
      <c r="C34">
        <v>22.755590000000002</v>
      </c>
      <c r="D34">
        <v>653.29501400000004</v>
      </c>
      <c r="E34">
        <v>100</v>
      </c>
    </row>
    <row r="35" spans="1:5" x14ac:dyDescent="0.25">
      <c r="A35">
        <v>1784</v>
      </c>
      <c r="B35">
        <v>8.1733499999999992</v>
      </c>
      <c r="C35">
        <v>22.757415999999999</v>
      </c>
      <c r="D35">
        <v>653.30065999999999</v>
      </c>
      <c r="E35">
        <v>100</v>
      </c>
    </row>
    <row r="36" spans="1:5" x14ac:dyDescent="0.25">
      <c r="A36">
        <v>1785</v>
      </c>
      <c r="B36">
        <v>8.3900319999999997</v>
      </c>
      <c r="C36">
        <v>22.758067</v>
      </c>
      <c r="D36">
        <v>653.32786699999997</v>
      </c>
      <c r="E36">
        <v>100</v>
      </c>
    </row>
    <row r="37" spans="1:5" x14ac:dyDescent="0.25">
      <c r="A37">
        <v>1786</v>
      </c>
      <c r="B37">
        <v>8.6185150000000004</v>
      </c>
      <c r="C37">
        <v>22.759867</v>
      </c>
      <c r="D37">
        <v>653.33453999999995</v>
      </c>
      <c r="E37">
        <v>100</v>
      </c>
    </row>
    <row r="38" spans="1:5" x14ac:dyDescent="0.25">
      <c r="A38">
        <v>1787</v>
      </c>
      <c r="B38">
        <v>8.8588000000000005</v>
      </c>
      <c r="C38">
        <v>22.760452000000001</v>
      </c>
      <c r="D38">
        <v>653.32222000000002</v>
      </c>
      <c r="E38">
        <v>100</v>
      </c>
    </row>
    <row r="39" spans="1:5" x14ac:dyDescent="0.25">
      <c r="A39">
        <v>1788</v>
      </c>
      <c r="B39">
        <v>9.1145999999999994</v>
      </c>
      <c r="C39">
        <v>22.761409</v>
      </c>
      <c r="D39">
        <v>653.32632699999999</v>
      </c>
      <c r="E39">
        <v>100</v>
      </c>
    </row>
    <row r="40" spans="1:5" x14ac:dyDescent="0.25">
      <c r="A40">
        <v>1789</v>
      </c>
      <c r="B40">
        <v>9.3772319999999993</v>
      </c>
      <c r="C40">
        <v>22.762197</v>
      </c>
      <c r="D40">
        <v>653.32992000000002</v>
      </c>
      <c r="E40">
        <v>100</v>
      </c>
    </row>
    <row r="41" spans="1:5" x14ac:dyDescent="0.25">
      <c r="A41">
        <v>1790</v>
      </c>
      <c r="B41">
        <v>9.6616</v>
      </c>
      <c r="C41">
        <v>22.763265000000001</v>
      </c>
      <c r="D41">
        <v>653.33453999999995</v>
      </c>
      <c r="E41">
        <v>100</v>
      </c>
    </row>
    <row r="42" spans="1:5" x14ac:dyDescent="0.25">
      <c r="A42">
        <v>1791</v>
      </c>
      <c r="B42">
        <v>9.9652100000000008</v>
      </c>
      <c r="C42">
        <v>22.765070999999999</v>
      </c>
      <c r="D42">
        <v>653.32581400000004</v>
      </c>
      <c r="E42">
        <v>100</v>
      </c>
    </row>
    <row r="43" spans="1:5" x14ac:dyDescent="0.25">
      <c r="A43">
        <v>1792</v>
      </c>
      <c r="B43">
        <v>10.279367000000001</v>
      </c>
      <c r="C43">
        <v>22.765955999999999</v>
      </c>
      <c r="D43">
        <v>653.33813399999997</v>
      </c>
      <c r="E43">
        <v>100</v>
      </c>
    </row>
    <row r="44" spans="1:5" x14ac:dyDescent="0.25">
      <c r="A44">
        <v>1793</v>
      </c>
      <c r="B44">
        <v>10.619633</v>
      </c>
      <c r="C44">
        <v>22.767928999999999</v>
      </c>
      <c r="D44">
        <v>653.36688000000004</v>
      </c>
      <c r="E44">
        <v>100</v>
      </c>
    </row>
    <row r="45" spans="1:5" x14ac:dyDescent="0.25">
      <c r="A45">
        <v>1794</v>
      </c>
      <c r="B45">
        <v>10.982817000000001</v>
      </c>
      <c r="C45">
        <v>22.768677</v>
      </c>
      <c r="D45">
        <v>653.36225999999999</v>
      </c>
      <c r="E45">
        <v>100</v>
      </c>
    </row>
    <row r="46" spans="1:5" x14ac:dyDescent="0.25">
      <c r="A46">
        <v>1795</v>
      </c>
      <c r="B46">
        <v>11.3659</v>
      </c>
      <c r="C46">
        <v>22.770019999999999</v>
      </c>
      <c r="D46">
        <v>653.37047399999994</v>
      </c>
      <c r="E46">
        <v>100</v>
      </c>
    </row>
    <row r="47" spans="1:5" x14ac:dyDescent="0.25">
      <c r="A47">
        <v>1796</v>
      </c>
      <c r="B47">
        <v>11.77755</v>
      </c>
      <c r="C47">
        <v>22.770959999999999</v>
      </c>
      <c r="D47">
        <v>653.37098700000001</v>
      </c>
      <c r="E47">
        <v>100</v>
      </c>
    </row>
    <row r="48" spans="1:5" x14ac:dyDescent="0.25">
      <c r="A48">
        <v>1797</v>
      </c>
      <c r="B48">
        <v>12.21715</v>
      </c>
      <c r="C48">
        <v>22.772120000000001</v>
      </c>
      <c r="D48">
        <v>653.38484700000004</v>
      </c>
      <c r="E48">
        <v>100</v>
      </c>
    </row>
    <row r="49" spans="1:5" x14ac:dyDescent="0.25">
      <c r="A49">
        <v>1798</v>
      </c>
      <c r="B49">
        <v>12.692717</v>
      </c>
      <c r="C49">
        <v>22.773748000000001</v>
      </c>
      <c r="D49">
        <v>653.28885400000001</v>
      </c>
      <c r="E49">
        <v>100</v>
      </c>
    </row>
    <row r="50" spans="1:5" x14ac:dyDescent="0.25">
      <c r="A50">
        <v>1799</v>
      </c>
      <c r="B50">
        <v>13.203733</v>
      </c>
      <c r="C50">
        <v>22.774581999999999</v>
      </c>
      <c r="D50">
        <v>653.30938700000002</v>
      </c>
      <c r="E50">
        <v>100</v>
      </c>
    </row>
    <row r="51" spans="1:5" x14ac:dyDescent="0.25">
      <c r="A51">
        <v>1800</v>
      </c>
      <c r="B51">
        <v>13.751950000000001</v>
      </c>
      <c r="C51">
        <v>22.776256</v>
      </c>
      <c r="D51">
        <v>653.26678000000004</v>
      </c>
      <c r="E51">
        <v>100</v>
      </c>
    </row>
    <row r="52" spans="1:5" x14ac:dyDescent="0.25">
      <c r="A52">
        <v>1801</v>
      </c>
      <c r="B52">
        <v>14.344932999999999</v>
      </c>
      <c r="C52">
        <v>22.776779000000001</v>
      </c>
      <c r="D52">
        <v>653.24829999999997</v>
      </c>
      <c r="E52">
        <v>100</v>
      </c>
    </row>
    <row r="53" spans="1:5" x14ac:dyDescent="0.25">
      <c r="A53">
        <v>1802</v>
      </c>
      <c r="B53">
        <v>14.994400000000001</v>
      </c>
      <c r="C53">
        <v>22.777334</v>
      </c>
      <c r="D53">
        <v>653.24983999999995</v>
      </c>
      <c r="E53">
        <v>100</v>
      </c>
    </row>
    <row r="54" spans="1:5" x14ac:dyDescent="0.25">
      <c r="A54">
        <v>1803</v>
      </c>
      <c r="B54">
        <v>15.692266999999999</v>
      </c>
      <c r="C54">
        <v>22.778853999999999</v>
      </c>
      <c r="D54">
        <v>653.32375999999999</v>
      </c>
      <c r="E54">
        <v>100</v>
      </c>
    </row>
    <row r="55" spans="1:5" x14ac:dyDescent="0.25">
      <c r="A55">
        <v>1804</v>
      </c>
      <c r="B55">
        <v>16.457166999999998</v>
      </c>
      <c r="C55">
        <v>22.779343000000001</v>
      </c>
      <c r="D55">
        <v>653.30579399999999</v>
      </c>
      <c r="E55">
        <v>100</v>
      </c>
    </row>
    <row r="56" spans="1:5" x14ac:dyDescent="0.25">
      <c r="A56">
        <v>1805</v>
      </c>
      <c r="B56">
        <v>17.289816999999999</v>
      </c>
      <c r="C56">
        <v>22.781193999999999</v>
      </c>
      <c r="D56">
        <v>653.31503399999997</v>
      </c>
      <c r="E56">
        <v>100</v>
      </c>
    </row>
    <row r="57" spans="1:5" x14ac:dyDescent="0.25">
      <c r="A57">
        <v>1806</v>
      </c>
      <c r="B57">
        <v>18.2056</v>
      </c>
      <c r="C57">
        <v>22.781849999999999</v>
      </c>
      <c r="D57">
        <v>653.29912000000002</v>
      </c>
      <c r="E57">
        <v>100</v>
      </c>
    </row>
    <row r="58" spans="1:5" x14ac:dyDescent="0.25">
      <c r="A58">
        <v>1807</v>
      </c>
      <c r="B58">
        <v>19.215817000000001</v>
      </c>
      <c r="C58">
        <v>22.782648999999999</v>
      </c>
      <c r="D58">
        <v>653.29449999999997</v>
      </c>
      <c r="E58">
        <v>100</v>
      </c>
    </row>
    <row r="59" spans="1:5" x14ac:dyDescent="0.25">
      <c r="A59">
        <v>1808</v>
      </c>
      <c r="B59">
        <v>20.329000000000001</v>
      </c>
      <c r="C59">
        <v>22.784561</v>
      </c>
      <c r="D59">
        <v>653.27602000000002</v>
      </c>
      <c r="E59">
        <v>100</v>
      </c>
    </row>
    <row r="60" spans="1:5" x14ac:dyDescent="0.25">
      <c r="A60">
        <v>1809</v>
      </c>
      <c r="B60">
        <v>21.562716999999999</v>
      </c>
      <c r="C60">
        <v>22.786366999999998</v>
      </c>
      <c r="D60">
        <v>653.29193399999997</v>
      </c>
      <c r="E60">
        <v>100</v>
      </c>
    </row>
    <row r="61" spans="1:5" x14ac:dyDescent="0.25">
      <c r="A61">
        <v>1810</v>
      </c>
      <c r="B61">
        <v>22.94605</v>
      </c>
      <c r="C61">
        <v>22.786864999999999</v>
      </c>
      <c r="D61">
        <v>653.28628700000002</v>
      </c>
      <c r="E61">
        <v>100</v>
      </c>
    </row>
    <row r="62" spans="1:5" x14ac:dyDescent="0.25">
      <c r="A62">
        <v>1811</v>
      </c>
      <c r="B62">
        <v>24.488299999999999</v>
      </c>
      <c r="C62">
        <v>22.788208000000001</v>
      </c>
      <c r="D62">
        <v>653.32375999999999</v>
      </c>
      <c r="E62">
        <v>100</v>
      </c>
    </row>
    <row r="63" spans="1:5" x14ac:dyDescent="0.25">
      <c r="A63">
        <v>1812</v>
      </c>
      <c r="B63">
        <v>26.217466999999999</v>
      </c>
      <c r="C63">
        <v>22.789484999999999</v>
      </c>
      <c r="D63">
        <v>653.29090699999995</v>
      </c>
      <c r="E63">
        <v>100</v>
      </c>
    </row>
    <row r="64" spans="1:5" x14ac:dyDescent="0.25">
      <c r="A64">
        <v>1813</v>
      </c>
      <c r="B64">
        <v>28.155266999999998</v>
      </c>
      <c r="C64">
        <v>22.790603999999998</v>
      </c>
      <c r="D64">
        <v>653.29860699999995</v>
      </c>
      <c r="E64">
        <v>100</v>
      </c>
    </row>
    <row r="65" spans="1:5" x14ac:dyDescent="0.25">
      <c r="A65">
        <v>1814</v>
      </c>
      <c r="B65">
        <v>30.3352</v>
      </c>
      <c r="C65">
        <v>22.791830000000001</v>
      </c>
      <c r="D65">
        <v>653.30425400000001</v>
      </c>
      <c r="E65">
        <v>100</v>
      </c>
    </row>
    <row r="66" spans="1:5" x14ac:dyDescent="0.25">
      <c r="A66">
        <v>1815</v>
      </c>
      <c r="B66">
        <v>32.782183000000003</v>
      </c>
      <c r="C66">
        <v>22.791955999999999</v>
      </c>
      <c r="D66">
        <v>653.32016699999997</v>
      </c>
      <c r="E66">
        <v>100</v>
      </c>
    </row>
    <row r="67" spans="1:5" x14ac:dyDescent="0.25">
      <c r="A67">
        <v>1816</v>
      </c>
      <c r="B67">
        <v>35.504733000000002</v>
      </c>
      <c r="C67">
        <v>22.793756999999999</v>
      </c>
      <c r="D67">
        <v>653.34993999999995</v>
      </c>
      <c r="E67">
        <v>100</v>
      </c>
    </row>
    <row r="68" spans="1:5" x14ac:dyDescent="0.25">
      <c r="A68">
        <v>1817</v>
      </c>
      <c r="B68">
        <v>38.511066999999997</v>
      </c>
      <c r="C68">
        <v>22.795089999999998</v>
      </c>
      <c r="D68">
        <v>653.35045400000001</v>
      </c>
      <c r="E68">
        <v>100</v>
      </c>
    </row>
    <row r="69" spans="1:5" x14ac:dyDescent="0.25">
      <c r="A69">
        <v>1818</v>
      </c>
      <c r="B69">
        <v>41.744582999999999</v>
      </c>
      <c r="C69">
        <v>22.796279999999999</v>
      </c>
      <c r="D69">
        <v>653.33659399999999</v>
      </c>
      <c r="E69">
        <v>100</v>
      </c>
    </row>
    <row r="70" spans="1:5" x14ac:dyDescent="0.25">
      <c r="A70">
        <v>1819</v>
      </c>
      <c r="B70">
        <v>45.096133000000002</v>
      </c>
      <c r="C70">
        <v>22.797454999999999</v>
      </c>
      <c r="D70">
        <v>653.33864700000004</v>
      </c>
      <c r="E70">
        <v>100</v>
      </c>
    </row>
    <row r="71" spans="1:5" x14ac:dyDescent="0.25">
      <c r="A71">
        <v>1820</v>
      </c>
      <c r="B71">
        <v>48.367550000000001</v>
      </c>
      <c r="C71">
        <v>22.798273999999999</v>
      </c>
      <c r="D71">
        <v>653.34737399999995</v>
      </c>
      <c r="E71">
        <v>100</v>
      </c>
    </row>
    <row r="72" spans="1:5" x14ac:dyDescent="0.25">
      <c r="A72">
        <v>1821</v>
      </c>
      <c r="B72">
        <v>51.224232999999998</v>
      </c>
      <c r="C72">
        <v>22.799403000000002</v>
      </c>
      <c r="D72">
        <v>653.35763999999995</v>
      </c>
      <c r="E72">
        <v>100</v>
      </c>
    </row>
    <row r="73" spans="1:5" x14ac:dyDescent="0.25">
      <c r="A73">
        <v>1822</v>
      </c>
      <c r="B73">
        <v>53.247033000000002</v>
      </c>
      <c r="C73">
        <v>22.800044</v>
      </c>
      <c r="D73">
        <v>653.33505400000001</v>
      </c>
      <c r="E73">
        <v>100</v>
      </c>
    </row>
    <row r="74" spans="1:5" x14ac:dyDescent="0.25">
      <c r="A74">
        <v>1823</v>
      </c>
      <c r="B74">
        <v>54.087083</v>
      </c>
      <c r="C74">
        <v>22.801758</v>
      </c>
      <c r="D74">
        <v>653.35712699999999</v>
      </c>
      <c r="E74">
        <v>100</v>
      </c>
    </row>
    <row r="75" spans="1:5" x14ac:dyDescent="0.25">
      <c r="A75">
        <v>1824</v>
      </c>
      <c r="B75">
        <v>53.559967</v>
      </c>
      <c r="C75">
        <v>22.802499999999998</v>
      </c>
      <c r="D75">
        <v>653.38535999999999</v>
      </c>
      <c r="E75">
        <v>100</v>
      </c>
    </row>
    <row r="76" spans="1:5" x14ac:dyDescent="0.25">
      <c r="A76">
        <v>1825</v>
      </c>
      <c r="B76">
        <v>51.797317</v>
      </c>
      <c r="C76">
        <v>22.803767000000001</v>
      </c>
      <c r="D76">
        <v>653.34737399999995</v>
      </c>
      <c r="E76">
        <v>100</v>
      </c>
    </row>
    <row r="77" spans="1:5" x14ac:dyDescent="0.25">
      <c r="A77">
        <v>1826</v>
      </c>
      <c r="B77">
        <v>49.134950000000003</v>
      </c>
      <c r="C77">
        <v>22.804915999999999</v>
      </c>
      <c r="D77">
        <v>653.37560699999995</v>
      </c>
      <c r="E77">
        <v>100</v>
      </c>
    </row>
    <row r="78" spans="1:5" x14ac:dyDescent="0.25">
      <c r="A78">
        <v>1827</v>
      </c>
      <c r="B78">
        <v>45.975900000000003</v>
      </c>
      <c r="C78">
        <v>22.806031000000001</v>
      </c>
      <c r="D78">
        <v>653.37509399999999</v>
      </c>
      <c r="E78">
        <v>100</v>
      </c>
    </row>
    <row r="79" spans="1:5" x14ac:dyDescent="0.25">
      <c r="A79">
        <v>1828</v>
      </c>
      <c r="B79">
        <v>42.679049999999997</v>
      </c>
      <c r="C79">
        <v>22.807037000000001</v>
      </c>
      <c r="D79">
        <v>653.40743399999997</v>
      </c>
      <c r="E79">
        <v>100</v>
      </c>
    </row>
    <row r="80" spans="1:5" x14ac:dyDescent="0.25">
      <c r="A80">
        <v>1829</v>
      </c>
      <c r="B80">
        <v>39.469082999999998</v>
      </c>
      <c r="C80">
        <v>22.809325999999999</v>
      </c>
      <c r="D80">
        <v>653.42642699999999</v>
      </c>
      <c r="E80">
        <v>100</v>
      </c>
    </row>
    <row r="81" spans="1:5" x14ac:dyDescent="0.25">
      <c r="A81">
        <v>1830</v>
      </c>
      <c r="B81">
        <v>36.474583000000003</v>
      </c>
      <c r="C81">
        <v>22.809615999999998</v>
      </c>
      <c r="D81">
        <v>653.38895400000001</v>
      </c>
      <c r="E81">
        <v>100</v>
      </c>
    </row>
    <row r="82" spans="1:5" x14ac:dyDescent="0.25">
      <c r="A82">
        <v>1831</v>
      </c>
      <c r="B82">
        <v>33.740200000000002</v>
      </c>
      <c r="C82">
        <v>22.810663999999999</v>
      </c>
      <c r="D82">
        <v>653.38587399999994</v>
      </c>
      <c r="E82">
        <v>100</v>
      </c>
    </row>
    <row r="83" spans="1:5" x14ac:dyDescent="0.25">
      <c r="A83">
        <v>1832</v>
      </c>
      <c r="B83">
        <v>31.283349999999999</v>
      </c>
      <c r="C83">
        <v>22.811895</v>
      </c>
      <c r="D83">
        <v>653.40486699999997</v>
      </c>
      <c r="E83">
        <v>100</v>
      </c>
    </row>
    <row r="84" spans="1:5" x14ac:dyDescent="0.25">
      <c r="A84">
        <v>1833</v>
      </c>
      <c r="B84">
        <v>29.079716999999999</v>
      </c>
      <c r="C84">
        <v>22.812601999999998</v>
      </c>
      <c r="D84">
        <v>653.39203399999997</v>
      </c>
      <c r="E84">
        <v>100</v>
      </c>
    </row>
    <row r="85" spans="1:5" x14ac:dyDescent="0.25">
      <c r="A85">
        <v>1834</v>
      </c>
      <c r="B85">
        <v>27.127082999999999</v>
      </c>
      <c r="C85">
        <v>22.814087000000001</v>
      </c>
      <c r="D85">
        <v>653.39562699999999</v>
      </c>
      <c r="E85">
        <v>100</v>
      </c>
    </row>
    <row r="86" spans="1:5" x14ac:dyDescent="0.25">
      <c r="A86">
        <v>1835</v>
      </c>
      <c r="B86">
        <v>25.388000000000002</v>
      </c>
      <c r="C86">
        <v>22.815414000000001</v>
      </c>
      <c r="D86">
        <v>653.41256699999997</v>
      </c>
      <c r="E86">
        <v>100</v>
      </c>
    </row>
    <row r="87" spans="1:5" x14ac:dyDescent="0.25">
      <c r="A87">
        <v>1836</v>
      </c>
      <c r="B87">
        <v>23.834499999999998</v>
      </c>
      <c r="C87">
        <v>22.816528000000002</v>
      </c>
      <c r="D87">
        <v>653.41667399999994</v>
      </c>
      <c r="E87">
        <v>100</v>
      </c>
    </row>
    <row r="88" spans="1:5" x14ac:dyDescent="0.25">
      <c r="A88">
        <v>1837</v>
      </c>
      <c r="B88">
        <v>22.451167000000002</v>
      </c>
      <c r="C88">
        <v>22.817921999999999</v>
      </c>
      <c r="D88">
        <v>653.43207399999994</v>
      </c>
      <c r="E88">
        <v>100</v>
      </c>
    </row>
    <row r="89" spans="1:5" x14ac:dyDescent="0.25">
      <c r="A89">
        <v>1838</v>
      </c>
      <c r="B89">
        <v>21.201333000000002</v>
      </c>
      <c r="C89">
        <v>22.819158000000002</v>
      </c>
      <c r="D89">
        <v>653.42950699999994</v>
      </c>
      <c r="E89">
        <v>100</v>
      </c>
    </row>
    <row r="90" spans="1:5" x14ac:dyDescent="0.25">
      <c r="A90">
        <v>1839</v>
      </c>
      <c r="B90">
        <v>20.074466999999999</v>
      </c>
      <c r="C90">
        <v>22.820201000000001</v>
      </c>
      <c r="D90">
        <v>653.41359399999999</v>
      </c>
      <c r="E90">
        <v>100</v>
      </c>
    </row>
    <row r="91" spans="1:5" x14ac:dyDescent="0.25">
      <c r="A91">
        <v>1840</v>
      </c>
      <c r="B91">
        <v>19.052533</v>
      </c>
      <c r="C91">
        <v>22.821742</v>
      </c>
      <c r="D91">
        <v>653.42693999999995</v>
      </c>
      <c r="E91">
        <v>100</v>
      </c>
    </row>
    <row r="92" spans="1:5" x14ac:dyDescent="0.25">
      <c r="A92">
        <v>1841</v>
      </c>
      <c r="B92">
        <v>18.126166999999999</v>
      </c>
      <c r="C92">
        <v>22.822749000000002</v>
      </c>
      <c r="D92">
        <v>653.41821400000003</v>
      </c>
      <c r="E92">
        <v>100</v>
      </c>
    </row>
    <row r="93" spans="1:5" x14ac:dyDescent="0.25">
      <c r="A93">
        <v>1842</v>
      </c>
      <c r="B93">
        <v>17.284233</v>
      </c>
      <c r="C93">
        <v>22.823450999999999</v>
      </c>
      <c r="D93">
        <v>653.45414700000003</v>
      </c>
      <c r="E93">
        <v>100</v>
      </c>
    </row>
    <row r="94" spans="1:5" x14ac:dyDescent="0.25">
      <c r="A94">
        <v>1843</v>
      </c>
      <c r="B94">
        <v>16.515567000000001</v>
      </c>
      <c r="C94">
        <v>22.824926000000001</v>
      </c>
      <c r="D94">
        <v>653.43977400000006</v>
      </c>
      <c r="E94">
        <v>100</v>
      </c>
    </row>
    <row r="95" spans="1:5" x14ac:dyDescent="0.25">
      <c r="A95">
        <v>1844</v>
      </c>
      <c r="B95">
        <v>15.8102</v>
      </c>
      <c r="C95">
        <v>22.826746</v>
      </c>
      <c r="D95">
        <v>653.45363399999997</v>
      </c>
      <c r="E95">
        <v>100</v>
      </c>
    </row>
    <row r="96" spans="1:5" x14ac:dyDescent="0.25">
      <c r="A96">
        <v>1845</v>
      </c>
      <c r="B96">
        <v>15.157667</v>
      </c>
      <c r="C96">
        <v>22.827372</v>
      </c>
      <c r="D96">
        <v>653.44336699999997</v>
      </c>
      <c r="E96">
        <v>100</v>
      </c>
    </row>
    <row r="97" spans="1:5" x14ac:dyDescent="0.25">
      <c r="A97">
        <v>1846</v>
      </c>
      <c r="B97">
        <v>14.557267</v>
      </c>
      <c r="C97">
        <v>22.828444999999999</v>
      </c>
      <c r="D97">
        <v>653.44747400000006</v>
      </c>
      <c r="E97">
        <v>100</v>
      </c>
    </row>
    <row r="98" spans="1:5" x14ac:dyDescent="0.25">
      <c r="A98">
        <v>1847</v>
      </c>
      <c r="B98">
        <v>14.002167</v>
      </c>
      <c r="C98">
        <v>22.829747000000001</v>
      </c>
      <c r="D98">
        <v>653.45722699999999</v>
      </c>
      <c r="E98">
        <v>100</v>
      </c>
    </row>
    <row r="99" spans="1:5" x14ac:dyDescent="0.25">
      <c r="A99">
        <v>1848</v>
      </c>
      <c r="B99">
        <v>13.4893</v>
      </c>
      <c r="C99">
        <v>22.830632000000001</v>
      </c>
      <c r="D99">
        <v>653.46492699999999</v>
      </c>
      <c r="E99">
        <v>100</v>
      </c>
    </row>
    <row r="100" spans="1:5" x14ac:dyDescent="0.25">
      <c r="A100">
        <v>1849</v>
      </c>
      <c r="B100">
        <v>13.012499999999999</v>
      </c>
      <c r="C100">
        <v>22.830846000000001</v>
      </c>
      <c r="D100">
        <v>653.47262699999999</v>
      </c>
      <c r="E100">
        <v>100</v>
      </c>
    </row>
    <row r="101" spans="1:5" x14ac:dyDescent="0.25">
      <c r="A101">
        <v>1850</v>
      </c>
      <c r="B101">
        <v>12.567349999999999</v>
      </c>
      <c r="C101">
        <v>22.832108000000002</v>
      </c>
      <c r="D101">
        <v>653.46133399999997</v>
      </c>
      <c r="E101">
        <v>100</v>
      </c>
    </row>
    <row r="102" spans="1:5" x14ac:dyDescent="0.25">
      <c r="A102">
        <v>1851</v>
      </c>
      <c r="B102">
        <v>12.151983</v>
      </c>
      <c r="C102">
        <v>22.833496</v>
      </c>
      <c r="D102">
        <v>653.49315999999999</v>
      </c>
      <c r="E102">
        <v>100</v>
      </c>
    </row>
    <row r="103" spans="1:5" x14ac:dyDescent="0.25">
      <c r="A103">
        <v>1852</v>
      </c>
      <c r="B103">
        <v>11.762650000000001</v>
      </c>
      <c r="C103">
        <v>22.835560999999998</v>
      </c>
      <c r="D103">
        <v>653.46646699999997</v>
      </c>
      <c r="E103">
        <v>100</v>
      </c>
    </row>
    <row r="104" spans="1:5" x14ac:dyDescent="0.25">
      <c r="A104">
        <v>1853</v>
      </c>
      <c r="B104">
        <v>11.3994</v>
      </c>
      <c r="C104">
        <v>22.836003999999999</v>
      </c>
      <c r="D104">
        <v>653.48186699999997</v>
      </c>
      <c r="E104">
        <v>100</v>
      </c>
    </row>
    <row r="105" spans="1:5" x14ac:dyDescent="0.25">
      <c r="A105">
        <v>1854</v>
      </c>
      <c r="B105">
        <v>11.059167</v>
      </c>
      <c r="C105">
        <v>22.837001000000001</v>
      </c>
      <c r="D105">
        <v>653.49264700000003</v>
      </c>
      <c r="E105">
        <v>100</v>
      </c>
    </row>
    <row r="106" spans="1:5" x14ac:dyDescent="0.25">
      <c r="A106">
        <v>1855</v>
      </c>
      <c r="B106">
        <v>10.737567</v>
      </c>
      <c r="C106">
        <v>22.838695000000001</v>
      </c>
      <c r="D106">
        <v>653.50907400000006</v>
      </c>
      <c r="E106">
        <v>100</v>
      </c>
    </row>
    <row r="107" spans="1:5" x14ac:dyDescent="0.25">
      <c r="A107">
        <v>1856</v>
      </c>
      <c r="B107">
        <v>10.433983</v>
      </c>
      <c r="C107">
        <v>22.839559000000001</v>
      </c>
      <c r="D107">
        <v>653.52242000000001</v>
      </c>
      <c r="E107">
        <v>100</v>
      </c>
    </row>
    <row r="108" spans="1:5" x14ac:dyDescent="0.25">
      <c r="A108">
        <v>1857</v>
      </c>
      <c r="B108">
        <v>10.148350000000001</v>
      </c>
      <c r="C108">
        <v>22.840861</v>
      </c>
      <c r="D108">
        <v>653.49418700000001</v>
      </c>
      <c r="E108">
        <v>100</v>
      </c>
    </row>
    <row r="109" spans="1:5" x14ac:dyDescent="0.25">
      <c r="A109">
        <v>1858</v>
      </c>
      <c r="B109">
        <v>9.8795300000000008</v>
      </c>
      <c r="C109">
        <v>22.841832</v>
      </c>
      <c r="D109">
        <v>653.50445400000001</v>
      </c>
      <c r="E109">
        <v>100</v>
      </c>
    </row>
    <row r="110" spans="1:5" x14ac:dyDescent="0.25">
      <c r="A110">
        <v>1859</v>
      </c>
      <c r="B110">
        <v>9.6231019999999994</v>
      </c>
      <c r="C110">
        <v>22.843205999999999</v>
      </c>
      <c r="D110">
        <v>653.51677299999994</v>
      </c>
      <c r="E110">
        <v>100</v>
      </c>
    </row>
    <row r="111" spans="1:5" x14ac:dyDescent="0.25">
      <c r="A111">
        <v>1860</v>
      </c>
      <c r="B111">
        <v>9.38096</v>
      </c>
      <c r="C111">
        <v>22.844137</v>
      </c>
      <c r="D111">
        <v>653.51112699999999</v>
      </c>
      <c r="E111">
        <v>100</v>
      </c>
    </row>
    <row r="112" spans="1:5" x14ac:dyDescent="0.25">
      <c r="A112">
        <v>1861</v>
      </c>
      <c r="B112">
        <v>9.1524780000000003</v>
      </c>
      <c r="C112">
        <v>22.845668</v>
      </c>
      <c r="D112">
        <v>653.51420700000006</v>
      </c>
      <c r="E112">
        <v>100</v>
      </c>
    </row>
    <row r="113" spans="1:5" x14ac:dyDescent="0.25">
      <c r="A113">
        <v>1862</v>
      </c>
      <c r="B113">
        <v>8.93703</v>
      </c>
      <c r="C113">
        <v>22.847335999999999</v>
      </c>
      <c r="D113">
        <v>653.53114700000003</v>
      </c>
      <c r="E113">
        <v>100</v>
      </c>
    </row>
    <row r="114" spans="1:5" x14ac:dyDescent="0.25">
      <c r="A114">
        <v>1863</v>
      </c>
      <c r="B114">
        <v>8.7277900000000006</v>
      </c>
      <c r="C114">
        <v>22.848292000000001</v>
      </c>
      <c r="D114">
        <v>653.56862000000001</v>
      </c>
      <c r="E114">
        <v>100</v>
      </c>
    </row>
    <row r="115" spans="1:5" x14ac:dyDescent="0.25">
      <c r="A115">
        <v>1864</v>
      </c>
      <c r="B115">
        <v>8.5278700000000001</v>
      </c>
      <c r="C115">
        <v>22.849720999999999</v>
      </c>
      <c r="D115">
        <v>653.54398000000003</v>
      </c>
      <c r="E115">
        <v>100</v>
      </c>
    </row>
    <row r="116" spans="1:5" x14ac:dyDescent="0.25">
      <c r="A116">
        <v>1865</v>
      </c>
      <c r="B116">
        <v>8.3366380000000007</v>
      </c>
      <c r="C116">
        <v>22.850489</v>
      </c>
      <c r="D116">
        <v>653.56810700000005</v>
      </c>
      <c r="E116">
        <v>100</v>
      </c>
    </row>
    <row r="117" spans="1:5" x14ac:dyDescent="0.25">
      <c r="A117">
        <v>1866</v>
      </c>
      <c r="B117">
        <v>8.1553400000000007</v>
      </c>
      <c r="C117">
        <v>22.851897999999998</v>
      </c>
      <c r="D117">
        <v>653.54449299999999</v>
      </c>
      <c r="E117">
        <v>100</v>
      </c>
    </row>
    <row r="118" spans="1:5" x14ac:dyDescent="0.25">
      <c r="A118">
        <v>1867</v>
      </c>
      <c r="B118">
        <v>7.9827370000000002</v>
      </c>
      <c r="C118">
        <v>22.853317000000001</v>
      </c>
      <c r="D118">
        <v>653.57632000000001</v>
      </c>
      <c r="E118">
        <v>100</v>
      </c>
    </row>
    <row r="119" spans="1:5" x14ac:dyDescent="0.25">
      <c r="A119">
        <v>1868</v>
      </c>
      <c r="B119">
        <v>7.8194400000000002</v>
      </c>
      <c r="C119">
        <v>22.853815999999998</v>
      </c>
      <c r="D119">
        <v>653.58094000000006</v>
      </c>
      <c r="E119">
        <v>100</v>
      </c>
    </row>
    <row r="120" spans="1:5" x14ac:dyDescent="0.25">
      <c r="A120">
        <v>1869</v>
      </c>
      <c r="B120">
        <v>7.6629800000000001</v>
      </c>
      <c r="C120">
        <v>22.854863999999999</v>
      </c>
      <c r="D120">
        <v>653.57683299999997</v>
      </c>
      <c r="E120">
        <v>100</v>
      </c>
    </row>
    <row r="121" spans="1:5" x14ac:dyDescent="0.25">
      <c r="A121">
        <v>1870</v>
      </c>
      <c r="B121">
        <v>7.5083500000000001</v>
      </c>
      <c r="C121">
        <v>22.856145000000001</v>
      </c>
      <c r="D121">
        <v>653.59274700000003</v>
      </c>
      <c r="E121">
        <v>100</v>
      </c>
    </row>
    <row r="122" spans="1:5" x14ac:dyDescent="0.25">
      <c r="A122">
        <v>1871</v>
      </c>
      <c r="B122">
        <v>7.3624429999999998</v>
      </c>
      <c r="C122">
        <v>22.857040000000001</v>
      </c>
      <c r="D122">
        <v>653.57939999999996</v>
      </c>
      <c r="E122">
        <v>100</v>
      </c>
    </row>
    <row r="123" spans="1:5" x14ac:dyDescent="0.25">
      <c r="A123">
        <v>1872</v>
      </c>
      <c r="B123">
        <v>7.2227480000000002</v>
      </c>
      <c r="C123">
        <v>22.8582</v>
      </c>
      <c r="D123">
        <v>653.58812699999999</v>
      </c>
      <c r="E123">
        <v>100</v>
      </c>
    </row>
    <row r="124" spans="1:5" x14ac:dyDescent="0.25">
      <c r="A124">
        <v>1873</v>
      </c>
      <c r="B124">
        <v>7.0929799999999998</v>
      </c>
      <c r="C124">
        <v>22.860030999999999</v>
      </c>
      <c r="D124">
        <v>653.58504700000003</v>
      </c>
      <c r="E124">
        <v>100</v>
      </c>
    </row>
    <row r="125" spans="1:5" x14ac:dyDescent="0.25">
      <c r="A125">
        <v>1874</v>
      </c>
      <c r="B125">
        <v>6.9657</v>
      </c>
      <c r="C125">
        <v>22.860707999999999</v>
      </c>
      <c r="D125">
        <v>653.58709999999996</v>
      </c>
      <c r="E125">
        <v>100</v>
      </c>
    </row>
    <row r="126" spans="1:5" x14ac:dyDescent="0.25">
      <c r="A126">
        <v>1875</v>
      </c>
      <c r="B126">
        <v>6.8396600000000003</v>
      </c>
      <c r="C126">
        <v>22.861744999999999</v>
      </c>
      <c r="D126">
        <v>653.61533299999996</v>
      </c>
      <c r="E126">
        <v>100</v>
      </c>
    </row>
    <row r="127" spans="1:5" x14ac:dyDescent="0.25">
      <c r="A127">
        <v>1876</v>
      </c>
      <c r="B127">
        <v>6.7210720000000004</v>
      </c>
      <c r="C127">
        <v>22.863306999999999</v>
      </c>
      <c r="D127">
        <v>653.58248000000003</v>
      </c>
      <c r="E127">
        <v>100</v>
      </c>
    </row>
    <row r="128" spans="1:5" x14ac:dyDescent="0.25">
      <c r="A128">
        <v>1877</v>
      </c>
      <c r="B128">
        <v>6.6093120000000001</v>
      </c>
      <c r="C128">
        <v>22.863999</v>
      </c>
      <c r="D128">
        <v>653.58709999999996</v>
      </c>
      <c r="E128">
        <v>100</v>
      </c>
    </row>
    <row r="129" spans="1:5" x14ac:dyDescent="0.25">
      <c r="A129">
        <v>1878</v>
      </c>
      <c r="B129">
        <v>6.4963179999999996</v>
      </c>
      <c r="C129">
        <v>22.865041000000002</v>
      </c>
      <c r="D129">
        <v>653.60249999999996</v>
      </c>
      <c r="E129">
        <v>100</v>
      </c>
    </row>
    <row r="130" spans="1:5" x14ac:dyDescent="0.25">
      <c r="A130">
        <v>1879</v>
      </c>
      <c r="B130">
        <v>6.3938699999999997</v>
      </c>
      <c r="C130">
        <v>22.866790999999999</v>
      </c>
      <c r="D130">
        <v>653.59428700000001</v>
      </c>
      <c r="E130">
        <v>100</v>
      </c>
    </row>
    <row r="131" spans="1:5" x14ac:dyDescent="0.25">
      <c r="A131">
        <v>1880</v>
      </c>
      <c r="B131">
        <v>6.2889369999999998</v>
      </c>
      <c r="C131">
        <v>22.867039999999999</v>
      </c>
      <c r="D131">
        <v>653.60249999999996</v>
      </c>
      <c r="E131">
        <v>100</v>
      </c>
    </row>
    <row r="132" spans="1:5" x14ac:dyDescent="0.25">
      <c r="A132">
        <v>1881</v>
      </c>
      <c r="B132">
        <v>6.190842</v>
      </c>
      <c r="C132">
        <v>22.868372999999998</v>
      </c>
      <c r="D132">
        <v>653.61789999999996</v>
      </c>
      <c r="E132">
        <v>100</v>
      </c>
    </row>
    <row r="133" spans="1:5" x14ac:dyDescent="0.25">
      <c r="A133">
        <v>1882</v>
      </c>
      <c r="B133">
        <v>6.0896330000000001</v>
      </c>
      <c r="C133">
        <v>22.869776000000002</v>
      </c>
      <c r="D133">
        <v>653.60865999999999</v>
      </c>
      <c r="E133">
        <v>100</v>
      </c>
    </row>
    <row r="134" spans="1:5" x14ac:dyDescent="0.25">
      <c r="A134">
        <v>1883</v>
      </c>
      <c r="B134">
        <v>5.9996099999999997</v>
      </c>
      <c r="C134">
        <v>22.870570000000001</v>
      </c>
      <c r="D134">
        <v>653.62405999999999</v>
      </c>
      <c r="E134">
        <v>100</v>
      </c>
    </row>
    <row r="135" spans="1:5" x14ac:dyDescent="0.25">
      <c r="A135">
        <v>1884</v>
      </c>
      <c r="B135">
        <v>5.9089600000000004</v>
      </c>
      <c r="C135">
        <v>22.872899</v>
      </c>
      <c r="D135">
        <v>653.65126699999996</v>
      </c>
      <c r="E135">
        <v>100</v>
      </c>
    </row>
    <row r="136" spans="1:5" x14ac:dyDescent="0.25">
      <c r="A136">
        <v>1885</v>
      </c>
      <c r="B136">
        <v>5.8226579999999997</v>
      </c>
      <c r="C136">
        <v>22.873372</v>
      </c>
      <c r="D136">
        <v>653.64767300000005</v>
      </c>
      <c r="E136">
        <v>100</v>
      </c>
    </row>
    <row r="137" spans="1:5" x14ac:dyDescent="0.25">
      <c r="A137">
        <v>1886</v>
      </c>
      <c r="B137">
        <v>5.7375999999999996</v>
      </c>
      <c r="C137">
        <v>22.874822000000002</v>
      </c>
      <c r="D137">
        <v>653.62868000000003</v>
      </c>
      <c r="E137">
        <v>100</v>
      </c>
    </row>
    <row r="138" spans="1:5" x14ac:dyDescent="0.25">
      <c r="A138">
        <v>1887</v>
      </c>
      <c r="B138">
        <v>5.6568849999999999</v>
      </c>
      <c r="C138">
        <v>22.875782999999998</v>
      </c>
      <c r="D138">
        <v>653.63124700000003</v>
      </c>
      <c r="E138">
        <v>100</v>
      </c>
    </row>
    <row r="139" spans="1:5" x14ac:dyDescent="0.25">
      <c r="A139">
        <v>1888</v>
      </c>
      <c r="B139">
        <v>5.5743029999999996</v>
      </c>
      <c r="C139">
        <v>22.877396000000001</v>
      </c>
      <c r="D139">
        <v>653.66050700000005</v>
      </c>
      <c r="E139">
        <v>100</v>
      </c>
    </row>
    <row r="140" spans="1:5" x14ac:dyDescent="0.25">
      <c r="A140">
        <v>1889</v>
      </c>
      <c r="B140">
        <v>5.4973150000000004</v>
      </c>
      <c r="C140">
        <v>22.878367000000001</v>
      </c>
      <c r="D140">
        <v>653.66307300000005</v>
      </c>
      <c r="E140">
        <v>100</v>
      </c>
    </row>
    <row r="141" spans="1:5" x14ac:dyDescent="0.25">
      <c r="A141">
        <v>1890</v>
      </c>
      <c r="B141">
        <v>5.4203299999999999</v>
      </c>
      <c r="C141">
        <v>22.879429999999999</v>
      </c>
      <c r="D141">
        <v>653.62816699999996</v>
      </c>
      <c r="E141">
        <v>100</v>
      </c>
    </row>
    <row r="142" spans="1:5" x14ac:dyDescent="0.25">
      <c r="A142">
        <v>1891</v>
      </c>
      <c r="B142">
        <v>5.3501700000000003</v>
      </c>
      <c r="C142">
        <v>22.880600000000001</v>
      </c>
      <c r="D142">
        <v>653.62405999999999</v>
      </c>
      <c r="E142">
        <v>100</v>
      </c>
    </row>
    <row r="143" spans="1:5" x14ac:dyDescent="0.25">
      <c r="A143">
        <v>1892</v>
      </c>
      <c r="B143">
        <v>5.28125</v>
      </c>
      <c r="C143">
        <v>22.881978</v>
      </c>
      <c r="D143">
        <v>653.67436699999996</v>
      </c>
      <c r="E143">
        <v>100</v>
      </c>
    </row>
    <row r="144" spans="1:5" x14ac:dyDescent="0.25">
      <c r="A144">
        <v>1893</v>
      </c>
      <c r="B144">
        <v>5.2117100000000001</v>
      </c>
      <c r="C144">
        <v>22.884048</v>
      </c>
      <c r="D144">
        <v>653.68565999999998</v>
      </c>
      <c r="E144">
        <v>100</v>
      </c>
    </row>
    <row r="145" spans="1:5" x14ac:dyDescent="0.25">
      <c r="A145">
        <v>1894</v>
      </c>
      <c r="B145">
        <v>5.1434170000000003</v>
      </c>
      <c r="C145">
        <v>22.885273999999999</v>
      </c>
      <c r="D145">
        <v>653.71389299999998</v>
      </c>
      <c r="E145">
        <v>100</v>
      </c>
    </row>
    <row r="146" spans="1:5" x14ac:dyDescent="0.25">
      <c r="A146">
        <v>1895</v>
      </c>
      <c r="B146">
        <v>5.0794649999999999</v>
      </c>
      <c r="C146">
        <v>22.886047000000001</v>
      </c>
      <c r="D146">
        <v>653.73391300000003</v>
      </c>
      <c r="E146">
        <v>100</v>
      </c>
    </row>
    <row r="147" spans="1:5" x14ac:dyDescent="0.25">
      <c r="A147">
        <v>1896</v>
      </c>
      <c r="B147">
        <v>5.0155130000000003</v>
      </c>
      <c r="C147">
        <v>22.887853</v>
      </c>
      <c r="D147">
        <v>653.68822699999998</v>
      </c>
      <c r="E147">
        <v>100</v>
      </c>
    </row>
    <row r="148" spans="1:5" x14ac:dyDescent="0.25">
      <c r="A148">
        <v>1897</v>
      </c>
      <c r="B148">
        <v>4.9540449999999998</v>
      </c>
      <c r="C148">
        <v>22.888285</v>
      </c>
      <c r="D148">
        <v>653.70105999999998</v>
      </c>
      <c r="E148">
        <v>100</v>
      </c>
    </row>
    <row r="149" spans="1:5" x14ac:dyDescent="0.25">
      <c r="A149">
        <v>1898</v>
      </c>
      <c r="B149">
        <v>4.8938199999999998</v>
      </c>
      <c r="C149">
        <v>22.889710000000001</v>
      </c>
      <c r="D149">
        <v>653.69798000000003</v>
      </c>
      <c r="E149">
        <v>100</v>
      </c>
    </row>
    <row r="150" spans="1:5" x14ac:dyDescent="0.25">
      <c r="A150">
        <v>1899</v>
      </c>
      <c r="B150">
        <v>4.8367000000000004</v>
      </c>
      <c r="C150">
        <v>22.890533999999999</v>
      </c>
      <c r="D150">
        <v>653.71338000000003</v>
      </c>
      <c r="E150">
        <v>100</v>
      </c>
    </row>
    <row r="151" spans="1:5" x14ac:dyDescent="0.25">
      <c r="A151">
        <v>1900</v>
      </c>
      <c r="B151">
        <v>4.7795800000000002</v>
      </c>
      <c r="C151">
        <v>22.891494999999999</v>
      </c>
      <c r="D151">
        <v>653.69746699999996</v>
      </c>
      <c r="E151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1FF7-71F0-4194-BA89-E7C08364F16F}">
  <dimension ref="A1:AH151"/>
  <sheetViews>
    <sheetView topLeftCell="D1" workbookViewId="0">
      <selection activeCell="H11" sqref="H11"/>
    </sheetView>
  </sheetViews>
  <sheetFormatPr defaultRowHeight="15" x14ac:dyDescent="0.25"/>
  <cols>
    <col min="7" max="7" width="18.7109375" bestFit="1" customWidth="1"/>
    <col min="8" max="8" width="12" bestFit="1" customWidth="1"/>
    <col min="9" max="9" width="11.28515625" bestFit="1" customWidth="1"/>
    <col min="10" max="10" width="11.5703125" bestFit="1" customWidth="1"/>
  </cols>
  <sheetData>
    <row r="1" spans="1:34" x14ac:dyDescent="0.25">
      <c r="A1">
        <v>1925</v>
      </c>
      <c r="B1">
        <v>3.69923</v>
      </c>
      <c r="C1">
        <v>23.279022000000001</v>
      </c>
      <c r="D1">
        <v>666.77051300000005</v>
      </c>
      <c r="E1">
        <v>100</v>
      </c>
      <c r="G1" t="s">
        <v>2</v>
      </c>
      <c r="H1" t="s">
        <v>3</v>
      </c>
      <c r="I1" t="s">
        <v>12</v>
      </c>
      <c r="AD1">
        <v>1925</v>
      </c>
      <c r="AE1">
        <v>3.69923</v>
      </c>
      <c r="AF1">
        <v>23.279022000000001</v>
      </c>
      <c r="AG1">
        <v>666.77051300000005</v>
      </c>
      <c r="AH1">
        <v>100</v>
      </c>
    </row>
    <row r="2" spans="1:34" x14ac:dyDescent="0.25">
      <c r="A2">
        <v>1926</v>
      </c>
      <c r="B2">
        <v>3.7569699999999999</v>
      </c>
      <c r="C2">
        <v>23.280365</v>
      </c>
      <c r="D2">
        <v>666.77256599999998</v>
      </c>
      <c r="E2">
        <v>100</v>
      </c>
      <c r="G2">
        <f>MAX($B$1:$B$151)</f>
        <v>54.241733000000004</v>
      </c>
      <c r="H2">
        <f>INDEX($A$1:$A$151, MATCH($G$2,$B$1:$B$151, 0), 1)</f>
        <v>1997</v>
      </c>
      <c r="I2">
        <f>INDEX($C$1:$C$151, MATCH($G$2,$B$1:$B$151, 0), 1)</f>
        <v>23.335495000000002</v>
      </c>
      <c r="AD2">
        <v>1926</v>
      </c>
      <c r="AE2">
        <v>3.7569699999999999</v>
      </c>
      <c r="AF2">
        <v>23.280365</v>
      </c>
      <c r="AG2">
        <v>666.77256599999998</v>
      </c>
      <c r="AH2">
        <v>100</v>
      </c>
    </row>
    <row r="3" spans="1:34" x14ac:dyDescent="0.25">
      <c r="A3">
        <v>1927</v>
      </c>
      <c r="B3">
        <v>3.810368</v>
      </c>
      <c r="C3">
        <v>23.28154</v>
      </c>
      <c r="D3">
        <v>666.78437199999996</v>
      </c>
      <c r="E3">
        <v>100</v>
      </c>
      <c r="AD3">
        <v>1927</v>
      </c>
      <c r="AE3">
        <v>3.810368</v>
      </c>
      <c r="AF3">
        <v>23.28154</v>
      </c>
      <c r="AG3">
        <v>666.78437199999996</v>
      </c>
      <c r="AH3">
        <v>100</v>
      </c>
    </row>
    <row r="4" spans="1:34" x14ac:dyDescent="0.25">
      <c r="A4">
        <v>1928</v>
      </c>
      <c r="B4">
        <v>3.8668800000000001</v>
      </c>
      <c r="C4">
        <v>23.283168</v>
      </c>
      <c r="D4">
        <v>666.79925900000001</v>
      </c>
      <c r="E4">
        <v>100</v>
      </c>
      <c r="AD4">
        <v>1928</v>
      </c>
      <c r="AE4">
        <v>3.8668800000000001</v>
      </c>
      <c r="AF4">
        <v>23.283168</v>
      </c>
      <c r="AG4">
        <v>666.79925900000001</v>
      </c>
      <c r="AH4">
        <v>100</v>
      </c>
    </row>
    <row r="5" spans="1:34" x14ac:dyDescent="0.25">
      <c r="A5">
        <v>1929</v>
      </c>
      <c r="B5">
        <v>3.9264899999999998</v>
      </c>
      <c r="C5">
        <v>23.283539000000001</v>
      </c>
      <c r="D5">
        <v>666.77872600000001</v>
      </c>
      <c r="E5">
        <v>100</v>
      </c>
      <c r="AD5">
        <v>1929</v>
      </c>
      <c r="AE5">
        <v>3.9264899999999998</v>
      </c>
      <c r="AF5">
        <v>23.283539000000001</v>
      </c>
      <c r="AG5">
        <v>666.77872600000001</v>
      </c>
      <c r="AH5">
        <v>100</v>
      </c>
    </row>
    <row r="6" spans="1:34" x14ac:dyDescent="0.25">
      <c r="A6">
        <v>1930</v>
      </c>
      <c r="B6">
        <v>3.99044</v>
      </c>
      <c r="C6">
        <v>23.284932999999999</v>
      </c>
      <c r="D6">
        <v>666.78796599999998</v>
      </c>
      <c r="E6">
        <v>100</v>
      </c>
      <c r="G6" t="s">
        <v>7</v>
      </c>
      <c r="H6">
        <v>1.4</v>
      </c>
      <c r="AD6">
        <v>1930</v>
      </c>
      <c r="AE6">
        <v>3.99044</v>
      </c>
      <c r="AF6">
        <v>23.284932999999999</v>
      </c>
      <c r="AG6">
        <v>666.78796599999998</v>
      </c>
      <c r="AH6">
        <v>100</v>
      </c>
    </row>
    <row r="7" spans="1:34" x14ac:dyDescent="0.25">
      <c r="A7">
        <v>1931</v>
      </c>
      <c r="B7">
        <v>4.0543829999999996</v>
      </c>
      <c r="C7">
        <v>23.286123</v>
      </c>
      <c r="D7">
        <v>666.81927900000005</v>
      </c>
      <c r="E7">
        <v>100</v>
      </c>
      <c r="G7" t="s">
        <v>4</v>
      </c>
      <c r="H7">
        <f>28.013*10^(-3)/6.022E+23</f>
        <v>4.6517768183327803E-26</v>
      </c>
      <c r="AD7">
        <v>1931</v>
      </c>
      <c r="AE7">
        <v>4.0543829999999996</v>
      </c>
      <c r="AF7">
        <v>23.286123</v>
      </c>
      <c r="AG7">
        <v>666.81927900000005</v>
      </c>
      <c r="AH7">
        <v>100</v>
      </c>
    </row>
    <row r="8" spans="1:34" x14ac:dyDescent="0.25">
      <c r="A8">
        <v>1932</v>
      </c>
      <c r="B8">
        <v>4.1208220000000004</v>
      </c>
      <c r="C8">
        <v>23.286102</v>
      </c>
      <c r="D8">
        <v>666.80644600000005</v>
      </c>
      <c r="E8">
        <v>100</v>
      </c>
      <c r="G8" t="s">
        <v>5</v>
      </c>
      <c r="H8">
        <f>I2+273</f>
        <v>296.33549499999998</v>
      </c>
      <c r="AD8">
        <v>1932</v>
      </c>
      <c r="AE8">
        <v>4.1208220000000004</v>
      </c>
      <c r="AF8">
        <v>23.286102</v>
      </c>
      <c r="AG8">
        <v>666.80644600000005</v>
      </c>
      <c r="AH8">
        <v>100</v>
      </c>
    </row>
    <row r="9" spans="1:34" x14ac:dyDescent="0.25">
      <c r="A9">
        <v>1933</v>
      </c>
      <c r="B9">
        <v>4.1866380000000003</v>
      </c>
      <c r="C9">
        <v>23.287165000000002</v>
      </c>
      <c r="D9">
        <v>666.80285200000003</v>
      </c>
      <c r="E9">
        <v>100</v>
      </c>
      <c r="G9" t="s">
        <v>6</v>
      </c>
      <c r="H9">
        <f>87.5*10^(-3)</f>
        <v>8.7500000000000008E-2</v>
      </c>
      <c r="AD9">
        <v>1933</v>
      </c>
      <c r="AE9">
        <v>4.1866380000000003</v>
      </c>
      <c r="AF9">
        <v>23.287165000000002</v>
      </c>
      <c r="AG9">
        <v>666.80285200000003</v>
      </c>
      <c r="AH9">
        <v>100</v>
      </c>
    </row>
    <row r="10" spans="1:34" x14ac:dyDescent="0.25">
      <c r="A10">
        <v>1934</v>
      </c>
      <c r="B10">
        <v>4.2555529999999999</v>
      </c>
      <c r="C10">
        <v>23.288162</v>
      </c>
      <c r="D10">
        <v>666.79207199999996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  <c r="AD10">
        <v>1934</v>
      </c>
      <c r="AE10">
        <v>4.2555529999999999</v>
      </c>
      <c r="AF10">
        <v>23.288162</v>
      </c>
      <c r="AG10">
        <v>666.79207199999996</v>
      </c>
      <c r="AH10">
        <v>100</v>
      </c>
    </row>
    <row r="11" spans="1:34" x14ac:dyDescent="0.25">
      <c r="A11">
        <v>1935</v>
      </c>
      <c r="B11">
        <v>4.3288200000000003</v>
      </c>
      <c r="C11">
        <v>23.288391000000001</v>
      </c>
      <c r="D11">
        <v>666.79515200000003</v>
      </c>
      <c r="E11">
        <v>100</v>
      </c>
      <c r="G11" t="s">
        <v>13</v>
      </c>
      <c r="H11">
        <f>(H6)^(-1)*(H7/H8)*(2*H9*H2)^2</f>
        <v>1.3694285796167179E-23</v>
      </c>
      <c r="I11" s="1">
        <f>H10-H11</f>
        <v>1.1219940383282234E-25</v>
      </c>
      <c r="J11" s="1">
        <f>I11/H10*100</f>
        <v>0.81265725640891096</v>
      </c>
      <c r="AD11">
        <v>1935</v>
      </c>
      <c r="AE11">
        <v>4.3288200000000003</v>
      </c>
      <c r="AF11">
        <v>23.288391000000001</v>
      </c>
      <c r="AG11">
        <v>666.79515200000003</v>
      </c>
      <c r="AH11">
        <v>100</v>
      </c>
    </row>
    <row r="12" spans="1:34" x14ac:dyDescent="0.25">
      <c r="A12">
        <v>1936</v>
      </c>
      <c r="B12">
        <v>4.4039419999999998</v>
      </c>
      <c r="C12">
        <v>23.290039</v>
      </c>
      <c r="D12">
        <v>666.80541900000003</v>
      </c>
      <c r="E12">
        <v>100</v>
      </c>
      <c r="AD12">
        <v>1936</v>
      </c>
      <c r="AE12">
        <v>4.4039419999999998</v>
      </c>
      <c r="AF12">
        <v>23.290039</v>
      </c>
      <c r="AG12">
        <v>666.80541900000003</v>
      </c>
      <c r="AH12">
        <v>100</v>
      </c>
    </row>
    <row r="13" spans="1:34" x14ac:dyDescent="0.25">
      <c r="A13">
        <v>1937</v>
      </c>
      <c r="B13">
        <v>4.4790700000000001</v>
      </c>
      <c r="C13">
        <v>23.290944</v>
      </c>
      <c r="D13">
        <v>666.78693899999996</v>
      </c>
      <c r="E13">
        <v>100</v>
      </c>
      <c r="G13" t="s">
        <v>8</v>
      </c>
      <c r="H13">
        <f>2*H9*H2</f>
        <v>349.47500000000002</v>
      </c>
      <c r="I13" t="s">
        <v>15</v>
      </c>
      <c r="J13" t="s">
        <v>16</v>
      </c>
      <c r="AD13">
        <v>1937</v>
      </c>
      <c r="AE13">
        <v>4.4790700000000001</v>
      </c>
      <c r="AF13">
        <v>23.290944</v>
      </c>
      <c r="AG13">
        <v>666.78693899999996</v>
      </c>
      <c r="AH13">
        <v>100</v>
      </c>
    </row>
    <row r="14" spans="1:34" x14ac:dyDescent="0.25">
      <c r="A14">
        <v>1938</v>
      </c>
      <c r="B14">
        <v>4.5597799999999999</v>
      </c>
      <c r="C14">
        <v>23.290527000000001</v>
      </c>
      <c r="D14">
        <v>666.76589300000001</v>
      </c>
      <c r="E14">
        <v>100</v>
      </c>
      <c r="G14" t="s">
        <v>17</v>
      </c>
      <c r="H14">
        <f>SQRT(H6*(H8/H7)*H10)</f>
        <v>350.9037309087476</v>
      </c>
      <c r="I14">
        <f>H14-H13</f>
        <v>1.4287309087475819</v>
      </c>
      <c r="J14">
        <f>I14/H14*100</f>
        <v>0.40715751441215731</v>
      </c>
      <c r="AD14">
        <v>1938</v>
      </c>
      <c r="AE14">
        <v>4.5597799999999999</v>
      </c>
      <c r="AF14">
        <v>23.290527000000001</v>
      </c>
      <c r="AG14">
        <v>666.76589300000001</v>
      </c>
      <c r="AH14">
        <v>100</v>
      </c>
    </row>
    <row r="15" spans="1:34" x14ac:dyDescent="0.25">
      <c r="A15">
        <v>1939</v>
      </c>
      <c r="B15">
        <v>4.6398799999999998</v>
      </c>
      <c r="C15">
        <v>23.292459999999998</v>
      </c>
      <c r="D15">
        <v>666.79207199999996</v>
      </c>
      <c r="E15">
        <v>100</v>
      </c>
      <c r="G15" t="s">
        <v>9</v>
      </c>
      <c r="H15">
        <f>_xlfn.STDEV.P(C1:C151)</f>
        <v>2.8920435251440241E-2</v>
      </c>
      <c r="AD15">
        <v>1939</v>
      </c>
      <c r="AE15">
        <v>4.6398799999999998</v>
      </c>
      <c r="AF15">
        <v>23.292459999999998</v>
      </c>
      <c r="AG15">
        <v>666.79207199999996</v>
      </c>
      <c r="AH15">
        <v>100</v>
      </c>
    </row>
    <row r="16" spans="1:34" x14ac:dyDescent="0.25">
      <c r="A16">
        <v>1940</v>
      </c>
      <c r="B16">
        <v>4.7255599999999998</v>
      </c>
      <c r="C16">
        <v>23.292598000000002</v>
      </c>
      <c r="D16">
        <v>666.80747199999996</v>
      </c>
      <c r="E16">
        <v>100</v>
      </c>
      <c r="G16" t="s">
        <v>10</v>
      </c>
      <c r="H16">
        <f>H15/AVERAGE(C1:C151)*100</f>
        <v>0.12393614570277996</v>
      </c>
      <c r="AD16">
        <v>1940</v>
      </c>
      <c r="AE16">
        <v>4.7255599999999998</v>
      </c>
      <c r="AF16">
        <v>23.292598000000002</v>
      </c>
      <c r="AG16">
        <v>666.80747199999996</v>
      </c>
      <c r="AH16">
        <v>100</v>
      </c>
    </row>
    <row r="17" spans="1:34" x14ac:dyDescent="0.25">
      <c r="A17">
        <v>1941</v>
      </c>
      <c r="B17">
        <v>4.8118600000000002</v>
      </c>
      <c r="C17">
        <v>23.294077999999999</v>
      </c>
      <c r="D17">
        <v>666.79515200000003</v>
      </c>
      <c r="E17">
        <v>100</v>
      </c>
      <c r="AD17">
        <v>1941</v>
      </c>
      <c r="AE17">
        <v>4.8118600000000002</v>
      </c>
      <c r="AF17">
        <v>23.294077999999999</v>
      </c>
      <c r="AG17">
        <v>666.79515200000003</v>
      </c>
      <c r="AH17">
        <v>100</v>
      </c>
    </row>
    <row r="18" spans="1:34" x14ac:dyDescent="0.25">
      <c r="A18">
        <v>1942</v>
      </c>
      <c r="B18">
        <v>4.903753</v>
      </c>
      <c r="C18">
        <v>23.294900999999999</v>
      </c>
      <c r="D18">
        <v>666.82800599999996</v>
      </c>
      <c r="E18">
        <v>100</v>
      </c>
      <c r="G18" t="s">
        <v>11</v>
      </c>
      <c r="H18">
        <f>(B151-B1)</f>
        <v>0.22228700000000012</v>
      </c>
      <c r="AD18">
        <v>1942</v>
      </c>
      <c r="AE18">
        <v>4.903753</v>
      </c>
      <c r="AF18">
        <v>23.294900999999999</v>
      </c>
      <c r="AG18">
        <v>666.82800599999996</v>
      </c>
      <c r="AH18">
        <v>100</v>
      </c>
    </row>
    <row r="19" spans="1:34" x14ac:dyDescent="0.25">
      <c r="A19">
        <v>1943</v>
      </c>
      <c r="B19">
        <v>5.0018500000000001</v>
      </c>
      <c r="C19">
        <v>23.295857999999999</v>
      </c>
      <c r="D19">
        <v>666.82800599999996</v>
      </c>
      <c r="E19">
        <v>100</v>
      </c>
      <c r="AD19">
        <v>1943</v>
      </c>
      <c r="AE19">
        <v>5.0018500000000001</v>
      </c>
      <c r="AF19">
        <v>23.295857999999999</v>
      </c>
      <c r="AG19">
        <v>666.82800599999996</v>
      </c>
      <c r="AH19">
        <v>100</v>
      </c>
    </row>
    <row r="20" spans="1:34" x14ac:dyDescent="0.25">
      <c r="A20">
        <v>1944</v>
      </c>
      <c r="B20">
        <v>5.0962300000000003</v>
      </c>
      <c r="C20">
        <v>23.297592000000002</v>
      </c>
      <c r="D20">
        <v>666.82338600000003</v>
      </c>
      <c r="E20">
        <v>100</v>
      </c>
      <c r="AD20">
        <v>1944</v>
      </c>
      <c r="AE20">
        <v>5.0962300000000003</v>
      </c>
      <c r="AF20">
        <v>23.297592000000002</v>
      </c>
      <c r="AG20">
        <v>666.82338600000003</v>
      </c>
      <c r="AH20">
        <v>100</v>
      </c>
    </row>
    <row r="21" spans="1:34" x14ac:dyDescent="0.25">
      <c r="A21">
        <v>1945</v>
      </c>
      <c r="B21">
        <v>5.1961880000000003</v>
      </c>
      <c r="C21">
        <v>23.297729</v>
      </c>
      <c r="D21">
        <v>666.81209200000001</v>
      </c>
      <c r="E21">
        <v>100</v>
      </c>
      <c r="AD21">
        <v>1945</v>
      </c>
      <c r="AE21">
        <v>5.1961880000000003</v>
      </c>
      <c r="AF21">
        <v>23.297729</v>
      </c>
      <c r="AG21">
        <v>666.81209200000001</v>
      </c>
      <c r="AH21">
        <v>100</v>
      </c>
    </row>
    <row r="22" spans="1:34" x14ac:dyDescent="0.25">
      <c r="A22">
        <v>1946</v>
      </c>
      <c r="B22">
        <v>5.3042199999999999</v>
      </c>
      <c r="C22">
        <v>23.298228000000002</v>
      </c>
      <c r="D22">
        <v>666.79566599999998</v>
      </c>
      <c r="E22">
        <v>100</v>
      </c>
      <c r="AD22">
        <v>1946</v>
      </c>
      <c r="AE22">
        <v>5.3042199999999999</v>
      </c>
      <c r="AF22">
        <v>23.298228000000002</v>
      </c>
      <c r="AG22">
        <v>666.79566599999998</v>
      </c>
      <c r="AH22">
        <v>100</v>
      </c>
    </row>
    <row r="23" spans="1:34" x14ac:dyDescent="0.25">
      <c r="A23">
        <v>1947</v>
      </c>
      <c r="B23">
        <v>5.4128800000000004</v>
      </c>
      <c r="C23">
        <v>23.298828</v>
      </c>
      <c r="D23">
        <v>666.83365200000003</v>
      </c>
      <c r="E23">
        <v>100</v>
      </c>
      <c r="AA23" t="s">
        <v>0</v>
      </c>
      <c r="AD23">
        <v>1947</v>
      </c>
      <c r="AE23">
        <v>5.4128800000000004</v>
      </c>
      <c r="AF23">
        <v>23.298828</v>
      </c>
      <c r="AG23">
        <v>666.83365200000003</v>
      </c>
      <c r="AH23">
        <v>100</v>
      </c>
    </row>
    <row r="24" spans="1:34" x14ac:dyDescent="0.25">
      <c r="A24">
        <v>1948</v>
      </c>
      <c r="B24">
        <v>5.5283600000000002</v>
      </c>
      <c r="C24">
        <v>23.299845000000001</v>
      </c>
      <c r="D24">
        <v>666.85521200000005</v>
      </c>
      <c r="E24">
        <v>100</v>
      </c>
      <c r="AD24">
        <v>1948</v>
      </c>
      <c r="AE24">
        <v>5.5283600000000002</v>
      </c>
      <c r="AF24">
        <v>23.299845000000001</v>
      </c>
      <c r="AG24">
        <v>666.85521200000005</v>
      </c>
      <c r="AH24">
        <v>100</v>
      </c>
    </row>
    <row r="25" spans="1:34" x14ac:dyDescent="0.25">
      <c r="A25">
        <v>1949</v>
      </c>
      <c r="B25">
        <v>5.6432200000000003</v>
      </c>
      <c r="C25">
        <v>23.300878000000001</v>
      </c>
      <c r="D25">
        <v>666.84853899999996</v>
      </c>
      <c r="E25">
        <v>100</v>
      </c>
      <c r="AD25">
        <v>1949</v>
      </c>
      <c r="AE25">
        <v>5.6432200000000003</v>
      </c>
      <c r="AF25">
        <v>23.300878000000001</v>
      </c>
      <c r="AG25">
        <v>666.84853899999996</v>
      </c>
      <c r="AH25">
        <v>100</v>
      </c>
    </row>
    <row r="26" spans="1:34" x14ac:dyDescent="0.25">
      <c r="A26">
        <v>1950</v>
      </c>
      <c r="B26">
        <v>5.7686400000000004</v>
      </c>
      <c r="C26">
        <v>23.301341000000001</v>
      </c>
      <c r="D26">
        <v>666.86804600000005</v>
      </c>
      <c r="E26">
        <v>100</v>
      </c>
      <c r="AD26">
        <v>1950</v>
      </c>
      <c r="AE26">
        <v>5.7686400000000004</v>
      </c>
      <c r="AF26">
        <v>23.301341000000001</v>
      </c>
      <c r="AG26">
        <v>666.86804600000005</v>
      </c>
      <c r="AH26">
        <v>100</v>
      </c>
    </row>
    <row r="27" spans="1:34" x14ac:dyDescent="0.25">
      <c r="A27">
        <v>1951</v>
      </c>
      <c r="B27">
        <v>5.9002679999999996</v>
      </c>
      <c r="C27">
        <v>23.302734000000001</v>
      </c>
      <c r="D27">
        <v>666.86599200000001</v>
      </c>
      <c r="E27">
        <v>100</v>
      </c>
      <c r="AD27">
        <v>1951</v>
      </c>
      <c r="AE27">
        <v>5.9002679999999996</v>
      </c>
      <c r="AF27">
        <v>23.302734000000001</v>
      </c>
      <c r="AG27">
        <v>666.86599200000001</v>
      </c>
      <c r="AH27">
        <v>100</v>
      </c>
    </row>
    <row r="28" spans="1:34" x14ac:dyDescent="0.25">
      <c r="A28">
        <v>1952</v>
      </c>
      <c r="B28">
        <v>6.0343780000000002</v>
      </c>
      <c r="C28">
        <v>23.303263000000001</v>
      </c>
      <c r="D28">
        <v>666.86291200000005</v>
      </c>
      <c r="E28">
        <v>100</v>
      </c>
      <c r="AD28">
        <v>1952</v>
      </c>
      <c r="AE28">
        <v>6.0343780000000002</v>
      </c>
      <c r="AF28">
        <v>23.303263000000001</v>
      </c>
      <c r="AG28">
        <v>666.86291200000005</v>
      </c>
      <c r="AH28">
        <v>100</v>
      </c>
    </row>
    <row r="29" spans="1:34" x14ac:dyDescent="0.25">
      <c r="A29">
        <v>1953</v>
      </c>
      <c r="B29">
        <v>6.1746999999999996</v>
      </c>
      <c r="C29">
        <v>23.304286000000001</v>
      </c>
      <c r="D29">
        <v>666.86137199999996</v>
      </c>
      <c r="E29">
        <v>100</v>
      </c>
      <c r="AD29">
        <v>1953</v>
      </c>
      <c r="AE29">
        <v>6.1746999999999996</v>
      </c>
      <c r="AF29">
        <v>23.304286000000001</v>
      </c>
      <c r="AG29">
        <v>666.86137199999996</v>
      </c>
      <c r="AH29">
        <v>100</v>
      </c>
    </row>
    <row r="30" spans="1:34" x14ac:dyDescent="0.25">
      <c r="A30">
        <v>1954</v>
      </c>
      <c r="B30">
        <v>6.3206049999999996</v>
      </c>
      <c r="C30">
        <v>23.304891000000001</v>
      </c>
      <c r="D30">
        <v>666.84956599999998</v>
      </c>
      <c r="E30">
        <v>100</v>
      </c>
      <c r="AD30">
        <v>1954</v>
      </c>
      <c r="AE30">
        <v>6.3206049999999996</v>
      </c>
      <c r="AF30">
        <v>23.304891000000001</v>
      </c>
      <c r="AG30">
        <v>666.84956599999998</v>
      </c>
      <c r="AH30">
        <v>100</v>
      </c>
    </row>
    <row r="31" spans="1:34" x14ac:dyDescent="0.25">
      <c r="A31">
        <v>1955</v>
      </c>
      <c r="B31">
        <v>6.4745799999999996</v>
      </c>
      <c r="C31">
        <v>23.305917999999998</v>
      </c>
      <c r="D31">
        <v>666.87163899999996</v>
      </c>
      <c r="E31">
        <v>100</v>
      </c>
      <c r="AD31">
        <v>1955</v>
      </c>
      <c r="AE31">
        <v>6.4745799999999996</v>
      </c>
      <c r="AF31">
        <v>23.305917999999998</v>
      </c>
      <c r="AG31">
        <v>666.87163899999996</v>
      </c>
      <c r="AH31">
        <v>100</v>
      </c>
    </row>
    <row r="32" spans="1:34" x14ac:dyDescent="0.25">
      <c r="A32">
        <v>1956</v>
      </c>
      <c r="B32">
        <v>6.6384999999999996</v>
      </c>
      <c r="C32">
        <v>23.306142000000001</v>
      </c>
      <c r="D32">
        <v>666.85983199999998</v>
      </c>
      <c r="E32">
        <v>100</v>
      </c>
      <c r="AD32">
        <v>1956</v>
      </c>
      <c r="AE32">
        <v>6.6384999999999996</v>
      </c>
      <c r="AF32">
        <v>23.306142000000001</v>
      </c>
      <c r="AG32">
        <v>666.85983199999998</v>
      </c>
      <c r="AH32">
        <v>100</v>
      </c>
    </row>
    <row r="33" spans="1:34" x14ac:dyDescent="0.25">
      <c r="A33">
        <v>1957</v>
      </c>
      <c r="B33">
        <v>6.8098599999999996</v>
      </c>
      <c r="C33">
        <v>23.307179999999999</v>
      </c>
      <c r="D33">
        <v>666.82543899999996</v>
      </c>
      <c r="E33">
        <v>100</v>
      </c>
      <c r="AD33">
        <v>1957</v>
      </c>
      <c r="AE33">
        <v>6.8098599999999996</v>
      </c>
      <c r="AF33">
        <v>23.307179999999999</v>
      </c>
      <c r="AG33">
        <v>666.82543899999996</v>
      </c>
      <c r="AH33">
        <v>100</v>
      </c>
    </row>
    <row r="34" spans="1:34" x14ac:dyDescent="0.25">
      <c r="A34">
        <v>1958</v>
      </c>
      <c r="B34">
        <v>6.9886699999999999</v>
      </c>
      <c r="C34">
        <v>23.307469999999999</v>
      </c>
      <c r="D34">
        <v>666.85007900000005</v>
      </c>
      <c r="E34">
        <v>100</v>
      </c>
      <c r="AD34">
        <v>1958</v>
      </c>
      <c r="AE34">
        <v>6.9886699999999999</v>
      </c>
      <c r="AF34">
        <v>23.307469999999999</v>
      </c>
      <c r="AG34">
        <v>666.85007900000005</v>
      </c>
      <c r="AH34">
        <v>100</v>
      </c>
    </row>
    <row r="35" spans="1:34" x14ac:dyDescent="0.25">
      <c r="A35">
        <v>1959</v>
      </c>
      <c r="B35">
        <v>7.1774199999999997</v>
      </c>
      <c r="C35">
        <v>23.308665000000001</v>
      </c>
      <c r="D35">
        <v>666.84699899999998</v>
      </c>
      <c r="E35">
        <v>100</v>
      </c>
      <c r="AD35">
        <v>1959</v>
      </c>
      <c r="AE35">
        <v>7.1774199999999997</v>
      </c>
      <c r="AF35">
        <v>23.308665000000001</v>
      </c>
      <c r="AG35">
        <v>666.84699899999998</v>
      </c>
      <c r="AH35">
        <v>100</v>
      </c>
    </row>
    <row r="36" spans="1:34" x14ac:dyDescent="0.25">
      <c r="A36">
        <v>1960</v>
      </c>
      <c r="B36">
        <v>7.3698930000000002</v>
      </c>
      <c r="C36">
        <v>23.309529999999999</v>
      </c>
      <c r="D36">
        <v>666.84545900000001</v>
      </c>
      <c r="E36">
        <v>100</v>
      </c>
      <c r="AD36">
        <v>1960</v>
      </c>
      <c r="AE36">
        <v>7.3698930000000002</v>
      </c>
      <c r="AF36">
        <v>23.309529999999999</v>
      </c>
      <c r="AG36">
        <v>666.84545900000001</v>
      </c>
      <c r="AH36">
        <v>100</v>
      </c>
    </row>
    <row r="37" spans="1:34" x14ac:dyDescent="0.25">
      <c r="A37">
        <v>1961</v>
      </c>
      <c r="B37">
        <v>7.5735400000000004</v>
      </c>
      <c r="C37">
        <v>23.310169999999999</v>
      </c>
      <c r="D37">
        <v>666.88139200000001</v>
      </c>
      <c r="E37">
        <v>100</v>
      </c>
      <c r="AD37">
        <v>1961</v>
      </c>
      <c r="AE37">
        <v>7.5735400000000004</v>
      </c>
      <c r="AF37">
        <v>23.310169999999999</v>
      </c>
      <c r="AG37">
        <v>666.88139200000001</v>
      </c>
      <c r="AH37">
        <v>100</v>
      </c>
    </row>
    <row r="38" spans="1:34" x14ac:dyDescent="0.25">
      <c r="A38">
        <v>1962</v>
      </c>
      <c r="B38">
        <v>7.7970899999999999</v>
      </c>
      <c r="C38">
        <v>23.310939000000001</v>
      </c>
      <c r="D38">
        <v>666.87009899999998</v>
      </c>
      <c r="E38">
        <v>100</v>
      </c>
      <c r="AD38">
        <v>1962</v>
      </c>
      <c r="AE38">
        <v>7.7970899999999999</v>
      </c>
      <c r="AF38">
        <v>23.310939000000001</v>
      </c>
      <c r="AG38">
        <v>666.87009899999998</v>
      </c>
      <c r="AH38">
        <v>100</v>
      </c>
    </row>
    <row r="39" spans="1:34" x14ac:dyDescent="0.25">
      <c r="A39">
        <v>1963</v>
      </c>
      <c r="B39">
        <v>8.0292999999999992</v>
      </c>
      <c r="C39">
        <v>23.311864</v>
      </c>
      <c r="D39">
        <v>666.87420599999996</v>
      </c>
      <c r="E39">
        <v>100</v>
      </c>
      <c r="AD39">
        <v>1963</v>
      </c>
      <c r="AE39">
        <v>8.0292999999999992</v>
      </c>
      <c r="AF39">
        <v>23.311864</v>
      </c>
      <c r="AG39">
        <v>666.87420599999996</v>
      </c>
      <c r="AH39">
        <v>100</v>
      </c>
    </row>
    <row r="40" spans="1:34" x14ac:dyDescent="0.25">
      <c r="A40">
        <v>1964</v>
      </c>
      <c r="B40">
        <v>8.270823</v>
      </c>
      <c r="C40">
        <v>23.312881000000001</v>
      </c>
      <c r="D40">
        <v>666.89319899999998</v>
      </c>
      <c r="E40">
        <v>100</v>
      </c>
      <c r="AD40">
        <v>1964</v>
      </c>
      <c r="AE40">
        <v>8.270823</v>
      </c>
      <c r="AF40">
        <v>23.312881000000001</v>
      </c>
      <c r="AG40">
        <v>666.89319899999998</v>
      </c>
      <c r="AH40">
        <v>100</v>
      </c>
    </row>
    <row r="41" spans="1:34" x14ac:dyDescent="0.25">
      <c r="A41">
        <v>1965</v>
      </c>
      <c r="B41">
        <v>8.5347000000000008</v>
      </c>
      <c r="C41">
        <v>23.313115</v>
      </c>
      <c r="D41">
        <v>666.89319899999998</v>
      </c>
      <c r="E41">
        <v>100</v>
      </c>
      <c r="AD41">
        <v>1965</v>
      </c>
      <c r="AE41">
        <v>8.5347000000000008</v>
      </c>
      <c r="AF41">
        <v>23.313115</v>
      </c>
      <c r="AG41">
        <v>666.89319899999998</v>
      </c>
      <c r="AH41">
        <v>100</v>
      </c>
    </row>
    <row r="42" spans="1:34" x14ac:dyDescent="0.25">
      <c r="A42">
        <v>1966</v>
      </c>
      <c r="B42">
        <v>8.8091270000000002</v>
      </c>
      <c r="C42">
        <v>23.314321</v>
      </c>
      <c r="D42">
        <v>666.90551900000003</v>
      </c>
      <c r="E42">
        <v>100</v>
      </c>
      <c r="AD42">
        <v>1966</v>
      </c>
      <c r="AE42">
        <v>8.8091270000000002</v>
      </c>
      <c r="AF42">
        <v>23.314321</v>
      </c>
      <c r="AG42">
        <v>666.90551900000003</v>
      </c>
      <c r="AH42">
        <v>100</v>
      </c>
    </row>
    <row r="43" spans="1:34" x14ac:dyDescent="0.25">
      <c r="A43">
        <v>1967</v>
      </c>
      <c r="B43">
        <v>9.1034269999999999</v>
      </c>
      <c r="C43">
        <v>23.314717999999999</v>
      </c>
      <c r="D43">
        <v>666.87523199999998</v>
      </c>
      <c r="E43">
        <v>100</v>
      </c>
      <c r="AD43">
        <v>1967</v>
      </c>
      <c r="AE43">
        <v>9.1034269999999999</v>
      </c>
      <c r="AF43">
        <v>23.314717999999999</v>
      </c>
      <c r="AG43">
        <v>666.87523199999998</v>
      </c>
      <c r="AH43">
        <v>100</v>
      </c>
    </row>
    <row r="44" spans="1:34" x14ac:dyDescent="0.25">
      <c r="A44">
        <v>1968</v>
      </c>
      <c r="B44">
        <v>9.4157299999999999</v>
      </c>
      <c r="C44">
        <v>23.314713000000001</v>
      </c>
      <c r="D44">
        <v>666.85059200000001</v>
      </c>
      <c r="E44">
        <v>100</v>
      </c>
      <c r="AD44">
        <v>1968</v>
      </c>
      <c r="AE44">
        <v>9.4157299999999999</v>
      </c>
      <c r="AF44">
        <v>23.314713000000001</v>
      </c>
      <c r="AG44">
        <v>666.85059200000001</v>
      </c>
      <c r="AH44">
        <v>100</v>
      </c>
    </row>
    <row r="45" spans="1:34" x14ac:dyDescent="0.25">
      <c r="A45">
        <v>1969</v>
      </c>
      <c r="B45">
        <v>9.7528699999999997</v>
      </c>
      <c r="C45">
        <v>23.315842</v>
      </c>
      <c r="D45">
        <v>666.83929899999998</v>
      </c>
      <c r="E45">
        <v>100</v>
      </c>
      <c r="AD45">
        <v>1969</v>
      </c>
      <c r="AE45">
        <v>9.7528699999999997</v>
      </c>
      <c r="AF45">
        <v>23.315842</v>
      </c>
      <c r="AG45">
        <v>666.83929899999998</v>
      </c>
      <c r="AH45">
        <v>100</v>
      </c>
    </row>
    <row r="46" spans="1:34" x14ac:dyDescent="0.25">
      <c r="A46">
        <v>1970</v>
      </c>
      <c r="B46">
        <v>10.1068</v>
      </c>
      <c r="C46">
        <v>23.315694000000001</v>
      </c>
      <c r="D46">
        <v>666.83211200000005</v>
      </c>
      <c r="E46">
        <v>100</v>
      </c>
      <c r="AD46">
        <v>1970</v>
      </c>
      <c r="AE46">
        <v>10.1068</v>
      </c>
      <c r="AF46">
        <v>23.315694000000001</v>
      </c>
      <c r="AG46">
        <v>666.83211200000005</v>
      </c>
      <c r="AH46">
        <v>100</v>
      </c>
    </row>
    <row r="47" spans="1:34" x14ac:dyDescent="0.25">
      <c r="A47">
        <v>1971</v>
      </c>
      <c r="B47">
        <v>10.494199999999999</v>
      </c>
      <c r="C47">
        <v>23.317205000000001</v>
      </c>
      <c r="D47">
        <v>666.84289200000001</v>
      </c>
      <c r="E47">
        <v>100</v>
      </c>
      <c r="AD47">
        <v>1971</v>
      </c>
      <c r="AE47">
        <v>10.494199999999999</v>
      </c>
      <c r="AF47">
        <v>23.317205000000001</v>
      </c>
      <c r="AG47">
        <v>666.84289200000001</v>
      </c>
      <c r="AH47">
        <v>100</v>
      </c>
    </row>
    <row r="48" spans="1:34" x14ac:dyDescent="0.25">
      <c r="A48">
        <v>1972</v>
      </c>
      <c r="B48">
        <v>10.905849999999999</v>
      </c>
      <c r="C48">
        <v>23.317744000000001</v>
      </c>
      <c r="D48">
        <v>666.86034600000005</v>
      </c>
      <c r="E48">
        <v>100</v>
      </c>
      <c r="AD48">
        <v>1972</v>
      </c>
      <c r="AE48">
        <v>10.905849999999999</v>
      </c>
      <c r="AF48">
        <v>23.317744000000001</v>
      </c>
      <c r="AG48">
        <v>666.86034600000005</v>
      </c>
      <c r="AH48">
        <v>100</v>
      </c>
    </row>
    <row r="49" spans="1:34" x14ac:dyDescent="0.25">
      <c r="A49">
        <v>1973</v>
      </c>
      <c r="B49">
        <v>11.348533</v>
      </c>
      <c r="C49">
        <v>23.318614</v>
      </c>
      <c r="D49">
        <v>666.86496599999998</v>
      </c>
      <c r="E49">
        <v>100</v>
      </c>
      <c r="AD49">
        <v>1973</v>
      </c>
      <c r="AE49">
        <v>11.348533</v>
      </c>
      <c r="AF49">
        <v>23.318614</v>
      </c>
      <c r="AG49">
        <v>666.86496599999998</v>
      </c>
      <c r="AH49">
        <v>100</v>
      </c>
    </row>
    <row r="50" spans="1:34" x14ac:dyDescent="0.25">
      <c r="A50">
        <v>1974</v>
      </c>
      <c r="B50">
        <v>11.830983</v>
      </c>
      <c r="C50">
        <v>23.318802000000002</v>
      </c>
      <c r="D50">
        <v>666.86547900000005</v>
      </c>
      <c r="E50">
        <v>100</v>
      </c>
      <c r="AD50">
        <v>1974</v>
      </c>
      <c r="AE50">
        <v>11.830983</v>
      </c>
      <c r="AF50">
        <v>23.318802000000002</v>
      </c>
      <c r="AG50">
        <v>666.86547900000005</v>
      </c>
      <c r="AH50">
        <v>100</v>
      </c>
    </row>
    <row r="51" spans="1:34" x14ac:dyDescent="0.25">
      <c r="A51">
        <v>1975</v>
      </c>
      <c r="B51">
        <v>12.349399999999999</v>
      </c>
      <c r="C51">
        <v>23.319462999999999</v>
      </c>
      <c r="D51">
        <v>666.87061200000005</v>
      </c>
      <c r="E51">
        <v>100</v>
      </c>
      <c r="AD51">
        <v>1975</v>
      </c>
      <c r="AE51">
        <v>12.349399999999999</v>
      </c>
      <c r="AF51">
        <v>23.319462999999999</v>
      </c>
      <c r="AG51">
        <v>666.87061200000005</v>
      </c>
      <c r="AH51">
        <v>100</v>
      </c>
    </row>
    <row r="52" spans="1:34" x14ac:dyDescent="0.25">
      <c r="A52">
        <v>1976</v>
      </c>
      <c r="B52">
        <v>12.9194</v>
      </c>
      <c r="C52">
        <v>23.320678000000001</v>
      </c>
      <c r="D52">
        <v>666.86701900000003</v>
      </c>
      <c r="E52">
        <v>100</v>
      </c>
      <c r="AD52">
        <v>1976</v>
      </c>
      <c r="AE52">
        <v>12.9194</v>
      </c>
      <c r="AF52">
        <v>23.320678000000001</v>
      </c>
      <c r="AG52">
        <v>666.86701900000003</v>
      </c>
      <c r="AH52">
        <v>100</v>
      </c>
    </row>
    <row r="53" spans="1:34" x14ac:dyDescent="0.25">
      <c r="A53">
        <v>1977</v>
      </c>
      <c r="B53">
        <v>13.537167</v>
      </c>
      <c r="C53">
        <v>23.320862000000002</v>
      </c>
      <c r="D53">
        <v>666.876259</v>
      </c>
      <c r="E53">
        <v>100</v>
      </c>
      <c r="AD53">
        <v>1977</v>
      </c>
      <c r="AE53">
        <v>13.537167</v>
      </c>
      <c r="AF53">
        <v>23.320862000000002</v>
      </c>
      <c r="AG53">
        <v>666.876259</v>
      </c>
      <c r="AH53">
        <v>100</v>
      </c>
    </row>
    <row r="54" spans="1:34" x14ac:dyDescent="0.25">
      <c r="A54">
        <v>1978</v>
      </c>
      <c r="B54">
        <v>14.2158</v>
      </c>
      <c r="C54">
        <v>23.322427999999999</v>
      </c>
      <c r="D54">
        <v>666.86393899999996</v>
      </c>
      <c r="E54">
        <v>100</v>
      </c>
      <c r="AD54">
        <v>1978</v>
      </c>
      <c r="AE54">
        <v>14.2158</v>
      </c>
      <c r="AF54">
        <v>23.322427999999999</v>
      </c>
      <c r="AG54">
        <v>666.86393899999996</v>
      </c>
      <c r="AH54">
        <v>100</v>
      </c>
    </row>
    <row r="55" spans="1:34" x14ac:dyDescent="0.25">
      <c r="A55">
        <v>1979</v>
      </c>
      <c r="B55">
        <v>14.960800000000001</v>
      </c>
      <c r="C55">
        <v>23.322763999999999</v>
      </c>
      <c r="D55">
        <v>666.88190599999996</v>
      </c>
      <c r="E55">
        <v>100</v>
      </c>
      <c r="AD55">
        <v>1979</v>
      </c>
      <c r="AE55">
        <v>14.960800000000001</v>
      </c>
      <c r="AF55">
        <v>23.322763999999999</v>
      </c>
      <c r="AG55">
        <v>666.88190599999996</v>
      </c>
      <c r="AH55">
        <v>100</v>
      </c>
    </row>
    <row r="56" spans="1:34" x14ac:dyDescent="0.25">
      <c r="A56">
        <v>1980</v>
      </c>
      <c r="B56">
        <v>15.777933000000001</v>
      </c>
      <c r="C56">
        <v>23.323374000000001</v>
      </c>
      <c r="D56">
        <v>666.87728600000003</v>
      </c>
      <c r="E56">
        <v>100</v>
      </c>
      <c r="AD56">
        <v>1980</v>
      </c>
      <c r="AE56">
        <v>15.777933000000001</v>
      </c>
      <c r="AF56">
        <v>23.323374000000001</v>
      </c>
      <c r="AG56">
        <v>666.87728600000003</v>
      </c>
      <c r="AH56">
        <v>100</v>
      </c>
    </row>
    <row r="57" spans="1:34" x14ac:dyDescent="0.25">
      <c r="A57">
        <v>1981</v>
      </c>
      <c r="B57">
        <v>16.685700000000001</v>
      </c>
      <c r="C57">
        <v>23.323771000000001</v>
      </c>
      <c r="D57">
        <v>666.87369200000001</v>
      </c>
      <c r="E57">
        <v>100</v>
      </c>
      <c r="AD57">
        <v>1981</v>
      </c>
      <c r="AE57">
        <v>16.685700000000001</v>
      </c>
      <c r="AF57">
        <v>23.323771000000001</v>
      </c>
      <c r="AG57">
        <v>666.87369200000001</v>
      </c>
      <c r="AH57">
        <v>100</v>
      </c>
    </row>
    <row r="58" spans="1:34" x14ac:dyDescent="0.25">
      <c r="A58">
        <v>1982</v>
      </c>
      <c r="B58">
        <v>17.699000000000002</v>
      </c>
      <c r="C58">
        <v>23.324590000000001</v>
      </c>
      <c r="D58">
        <v>666.83159899999998</v>
      </c>
      <c r="E58">
        <v>100</v>
      </c>
      <c r="AD58">
        <v>1982</v>
      </c>
      <c r="AE58">
        <v>17.699000000000002</v>
      </c>
      <c r="AF58">
        <v>23.324590000000001</v>
      </c>
      <c r="AG58">
        <v>666.83159899999998</v>
      </c>
      <c r="AH58">
        <v>100</v>
      </c>
    </row>
    <row r="59" spans="1:34" x14ac:dyDescent="0.25">
      <c r="A59">
        <v>1983</v>
      </c>
      <c r="B59">
        <v>18.837050000000001</v>
      </c>
      <c r="C59">
        <v>23.325002000000001</v>
      </c>
      <c r="D59">
        <v>666.85418600000003</v>
      </c>
      <c r="E59">
        <v>100</v>
      </c>
      <c r="AD59">
        <v>1983</v>
      </c>
      <c r="AE59">
        <v>18.837050000000001</v>
      </c>
      <c r="AF59">
        <v>23.325002000000001</v>
      </c>
      <c r="AG59">
        <v>666.85418600000003</v>
      </c>
      <c r="AH59">
        <v>100</v>
      </c>
    </row>
    <row r="60" spans="1:34" x14ac:dyDescent="0.25">
      <c r="A60">
        <v>1984</v>
      </c>
      <c r="B60">
        <v>20.105499999999999</v>
      </c>
      <c r="C60">
        <v>23.326786999999999</v>
      </c>
      <c r="D60">
        <v>666.88344600000005</v>
      </c>
      <c r="E60">
        <v>100</v>
      </c>
      <c r="AD60">
        <v>1984</v>
      </c>
      <c r="AE60">
        <v>20.105499999999999</v>
      </c>
      <c r="AF60">
        <v>23.326786999999999</v>
      </c>
      <c r="AG60">
        <v>666.88344600000005</v>
      </c>
      <c r="AH60">
        <v>100</v>
      </c>
    </row>
    <row r="61" spans="1:34" x14ac:dyDescent="0.25">
      <c r="A61">
        <v>1985</v>
      </c>
      <c r="B61">
        <v>21.5441</v>
      </c>
      <c r="C61">
        <v>23.326691</v>
      </c>
      <c r="D61">
        <v>666.88703899999996</v>
      </c>
      <c r="E61">
        <v>100</v>
      </c>
      <c r="AD61">
        <v>1985</v>
      </c>
      <c r="AE61">
        <v>21.5441</v>
      </c>
      <c r="AF61">
        <v>23.326691</v>
      </c>
      <c r="AG61">
        <v>666.88703899999996</v>
      </c>
      <c r="AH61">
        <v>100</v>
      </c>
    </row>
    <row r="62" spans="1:34" x14ac:dyDescent="0.25">
      <c r="A62">
        <v>1986</v>
      </c>
      <c r="B62">
        <v>23.178899999999999</v>
      </c>
      <c r="C62">
        <v>23.328185999999999</v>
      </c>
      <c r="D62">
        <v>666.86239899999998</v>
      </c>
      <c r="E62">
        <v>100</v>
      </c>
      <c r="AD62">
        <v>1986</v>
      </c>
      <c r="AE62">
        <v>23.178899999999999</v>
      </c>
      <c r="AF62">
        <v>23.328185999999999</v>
      </c>
      <c r="AG62">
        <v>666.86239899999998</v>
      </c>
      <c r="AH62">
        <v>100</v>
      </c>
    </row>
    <row r="63" spans="1:34" x14ac:dyDescent="0.25">
      <c r="A63">
        <v>1987</v>
      </c>
      <c r="B63">
        <v>25.040883000000001</v>
      </c>
      <c r="C63">
        <v>23.329097000000001</v>
      </c>
      <c r="D63">
        <v>666.90859899999998</v>
      </c>
      <c r="E63">
        <v>100</v>
      </c>
      <c r="AD63">
        <v>1987</v>
      </c>
      <c r="AE63">
        <v>25.040883000000001</v>
      </c>
      <c r="AF63">
        <v>23.329097000000001</v>
      </c>
      <c r="AG63">
        <v>666.90859899999998</v>
      </c>
      <c r="AH63">
        <v>100</v>
      </c>
    </row>
    <row r="64" spans="1:34" x14ac:dyDescent="0.25">
      <c r="A64">
        <v>1988</v>
      </c>
      <c r="B64">
        <v>27.173017000000002</v>
      </c>
      <c r="C64">
        <v>23.328913</v>
      </c>
      <c r="D64">
        <v>666.92297199999996</v>
      </c>
      <c r="E64">
        <v>100</v>
      </c>
      <c r="AD64">
        <v>1988</v>
      </c>
      <c r="AE64">
        <v>27.173017000000002</v>
      </c>
      <c r="AF64">
        <v>23.328913</v>
      </c>
      <c r="AG64">
        <v>666.92297199999996</v>
      </c>
      <c r="AH64">
        <v>100</v>
      </c>
    </row>
    <row r="65" spans="1:34" x14ac:dyDescent="0.25">
      <c r="A65">
        <v>1989</v>
      </c>
      <c r="B65">
        <v>29.621749999999999</v>
      </c>
      <c r="C65">
        <v>23.32959</v>
      </c>
      <c r="D65">
        <v>666.92861900000003</v>
      </c>
      <c r="E65">
        <v>100</v>
      </c>
      <c r="AD65">
        <v>1989</v>
      </c>
      <c r="AE65">
        <v>29.621749999999999</v>
      </c>
      <c r="AF65">
        <v>23.32959</v>
      </c>
      <c r="AG65">
        <v>666.92861900000003</v>
      </c>
      <c r="AH65">
        <v>100</v>
      </c>
    </row>
    <row r="66" spans="1:34" x14ac:dyDescent="0.25">
      <c r="A66">
        <v>1990</v>
      </c>
      <c r="B66">
        <v>32.432600000000001</v>
      </c>
      <c r="C66">
        <v>23.329848999999999</v>
      </c>
      <c r="D66">
        <v>666.91065200000003</v>
      </c>
      <c r="E66">
        <v>100</v>
      </c>
      <c r="AD66">
        <v>1990</v>
      </c>
      <c r="AE66">
        <v>32.432600000000001</v>
      </c>
      <c r="AF66">
        <v>23.329848999999999</v>
      </c>
      <c r="AG66">
        <v>666.91065200000003</v>
      </c>
      <c r="AH66">
        <v>100</v>
      </c>
    </row>
    <row r="67" spans="1:34" x14ac:dyDescent="0.25">
      <c r="A67">
        <v>1991</v>
      </c>
      <c r="B67">
        <v>35.626432999999999</v>
      </c>
      <c r="C67">
        <v>23.331603999999999</v>
      </c>
      <c r="D67">
        <v>666.93323899999996</v>
      </c>
      <c r="E67">
        <v>100</v>
      </c>
      <c r="AD67">
        <v>1991</v>
      </c>
      <c r="AE67">
        <v>35.626432999999999</v>
      </c>
      <c r="AF67">
        <v>23.331603999999999</v>
      </c>
      <c r="AG67">
        <v>666.93323899999996</v>
      </c>
      <c r="AH67">
        <v>100</v>
      </c>
    </row>
    <row r="68" spans="1:34" x14ac:dyDescent="0.25">
      <c r="A68">
        <v>1992</v>
      </c>
      <c r="B68">
        <v>39.222566999999998</v>
      </c>
      <c r="C68">
        <v>23.332494000000001</v>
      </c>
      <c r="D68">
        <v>666.95479899999998</v>
      </c>
      <c r="E68">
        <v>100</v>
      </c>
      <c r="AD68">
        <v>1992</v>
      </c>
      <c r="AE68">
        <v>39.222566999999998</v>
      </c>
      <c r="AF68">
        <v>23.332494000000001</v>
      </c>
      <c r="AG68">
        <v>666.95479899999998</v>
      </c>
      <c r="AH68">
        <v>100</v>
      </c>
    </row>
    <row r="69" spans="1:34" x14ac:dyDescent="0.25">
      <c r="A69">
        <v>1993</v>
      </c>
      <c r="B69">
        <v>43.120483</v>
      </c>
      <c r="C69">
        <v>23.332519999999999</v>
      </c>
      <c r="D69">
        <v>666.932726</v>
      </c>
      <c r="E69">
        <v>100</v>
      </c>
      <c r="AD69">
        <v>1993</v>
      </c>
      <c r="AE69">
        <v>43.120483</v>
      </c>
      <c r="AF69">
        <v>23.332519999999999</v>
      </c>
      <c r="AG69">
        <v>666.932726</v>
      </c>
      <c r="AH69">
        <v>100</v>
      </c>
    </row>
    <row r="70" spans="1:34" x14ac:dyDescent="0.25">
      <c r="A70">
        <v>1994</v>
      </c>
      <c r="B70">
        <v>47.093516999999999</v>
      </c>
      <c r="C70">
        <v>23.333552000000001</v>
      </c>
      <c r="D70">
        <v>666.92605200000003</v>
      </c>
      <c r="E70">
        <v>100</v>
      </c>
      <c r="AD70">
        <v>1994</v>
      </c>
      <c r="AE70">
        <v>47.093516999999999</v>
      </c>
      <c r="AF70">
        <v>23.333552000000001</v>
      </c>
      <c r="AG70">
        <v>666.92605200000003</v>
      </c>
      <c r="AH70">
        <v>100</v>
      </c>
    </row>
    <row r="71" spans="1:34" x14ac:dyDescent="0.25">
      <c r="A71">
        <v>1995</v>
      </c>
      <c r="B71">
        <v>50.701416999999999</v>
      </c>
      <c r="C71">
        <v>23.334554000000001</v>
      </c>
      <c r="D71">
        <v>666.896792</v>
      </c>
      <c r="E71">
        <v>100</v>
      </c>
      <c r="AD71">
        <v>1995</v>
      </c>
      <c r="AE71">
        <v>50.701416999999999</v>
      </c>
      <c r="AF71">
        <v>23.334554000000001</v>
      </c>
      <c r="AG71">
        <v>666.896792</v>
      </c>
      <c r="AH71">
        <v>100</v>
      </c>
    </row>
    <row r="72" spans="1:34" x14ac:dyDescent="0.25">
      <c r="A72">
        <v>1996</v>
      </c>
      <c r="B72">
        <v>53.294832999999997</v>
      </c>
      <c r="C72">
        <v>23.335001999999999</v>
      </c>
      <c r="D72">
        <v>666.88857900000005</v>
      </c>
      <c r="E72">
        <v>100</v>
      </c>
      <c r="AD72">
        <v>1996</v>
      </c>
      <c r="AE72">
        <v>53.294832999999997</v>
      </c>
      <c r="AF72">
        <v>23.335001999999999</v>
      </c>
      <c r="AG72">
        <v>666.88857900000005</v>
      </c>
      <c r="AH72">
        <v>100</v>
      </c>
    </row>
    <row r="73" spans="1:34" x14ac:dyDescent="0.25">
      <c r="A73">
        <v>1997</v>
      </c>
      <c r="B73">
        <v>54.241733000000004</v>
      </c>
      <c r="C73">
        <v>23.335495000000002</v>
      </c>
      <c r="D73">
        <v>666.91629899999998</v>
      </c>
      <c r="E73">
        <v>100</v>
      </c>
      <c r="AD73">
        <v>1997</v>
      </c>
      <c r="AE73">
        <v>54.241733000000004</v>
      </c>
      <c r="AF73">
        <v>23.335495000000002</v>
      </c>
      <c r="AG73">
        <v>666.91629899999998</v>
      </c>
      <c r="AH73">
        <v>100</v>
      </c>
    </row>
    <row r="74" spans="1:34" x14ac:dyDescent="0.25">
      <c r="A74">
        <v>1998</v>
      </c>
      <c r="B74">
        <v>53.265667000000001</v>
      </c>
      <c r="C74">
        <v>23.336690000000001</v>
      </c>
      <c r="D74">
        <v>666.91629899999998</v>
      </c>
      <c r="E74">
        <v>100</v>
      </c>
      <c r="AD74">
        <v>1998</v>
      </c>
      <c r="AE74">
        <v>53.265667000000001</v>
      </c>
      <c r="AF74">
        <v>23.336690000000001</v>
      </c>
      <c r="AG74">
        <v>666.91629899999998</v>
      </c>
      <c r="AH74">
        <v>100</v>
      </c>
    </row>
    <row r="75" spans="1:34" x14ac:dyDescent="0.25">
      <c r="A75">
        <v>1999</v>
      </c>
      <c r="B75">
        <v>50.670366999999999</v>
      </c>
      <c r="C75">
        <v>23.336558</v>
      </c>
      <c r="D75">
        <v>666.93683199999998</v>
      </c>
      <c r="E75">
        <v>100</v>
      </c>
      <c r="AD75">
        <v>1999</v>
      </c>
      <c r="AE75">
        <v>50.670366999999999</v>
      </c>
      <c r="AF75">
        <v>23.336558</v>
      </c>
      <c r="AG75">
        <v>666.93683199999998</v>
      </c>
      <c r="AH75">
        <v>100</v>
      </c>
    </row>
    <row r="76" spans="1:34" x14ac:dyDescent="0.25">
      <c r="A76">
        <v>2000</v>
      </c>
      <c r="B76">
        <v>47.096017000000003</v>
      </c>
      <c r="C76">
        <v>23.336665</v>
      </c>
      <c r="D76">
        <v>666.97071200000005</v>
      </c>
      <c r="E76">
        <v>100</v>
      </c>
      <c r="AD76">
        <v>2000</v>
      </c>
      <c r="AE76">
        <v>47.096017000000003</v>
      </c>
      <c r="AF76">
        <v>23.336665</v>
      </c>
      <c r="AG76">
        <v>666.97071200000005</v>
      </c>
      <c r="AH76">
        <v>100</v>
      </c>
    </row>
    <row r="77" spans="1:34" x14ac:dyDescent="0.25">
      <c r="A77">
        <v>2001</v>
      </c>
      <c r="B77">
        <v>43.176966999999998</v>
      </c>
      <c r="C77">
        <v>23.337427999999999</v>
      </c>
      <c r="D77">
        <v>666.97071200000005</v>
      </c>
      <c r="E77">
        <v>100</v>
      </c>
      <c r="AD77">
        <v>2001</v>
      </c>
      <c r="AE77">
        <v>43.176966999999998</v>
      </c>
      <c r="AF77">
        <v>23.337427999999999</v>
      </c>
      <c r="AG77">
        <v>666.97071200000005</v>
      </c>
      <c r="AH77">
        <v>100</v>
      </c>
    </row>
    <row r="78" spans="1:34" x14ac:dyDescent="0.25">
      <c r="A78">
        <v>2002</v>
      </c>
      <c r="B78">
        <v>39.340533000000001</v>
      </c>
      <c r="C78">
        <v>23.338837000000002</v>
      </c>
      <c r="D78">
        <v>666.973792</v>
      </c>
      <c r="E78">
        <v>100</v>
      </c>
      <c r="AD78">
        <v>2002</v>
      </c>
      <c r="AE78">
        <v>39.340533000000001</v>
      </c>
      <c r="AF78">
        <v>23.338837000000002</v>
      </c>
      <c r="AG78">
        <v>666.973792</v>
      </c>
      <c r="AH78">
        <v>100</v>
      </c>
    </row>
    <row r="79" spans="1:34" x14ac:dyDescent="0.25">
      <c r="A79">
        <v>2003</v>
      </c>
      <c r="B79">
        <v>35.818283000000001</v>
      </c>
      <c r="C79">
        <v>23.339559000000001</v>
      </c>
      <c r="D79">
        <v>666.958392</v>
      </c>
      <c r="E79">
        <v>100</v>
      </c>
      <c r="AD79">
        <v>2003</v>
      </c>
      <c r="AE79">
        <v>35.818283000000001</v>
      </c>
      <c r="AF79">
        <v>23.339559000000001</v>
      </c>
      <c r="AG79">
        <v>666.958392</v>
      </c>
      <c r="AH79">
        <v>100</v>
      </c>
    </row>
    <row r="80" spans="1:34" x14ac:dyDescent="0.25">
      <c r="A80">
        <v>2004</v>
      </c>
      <c r="B80">
        <v>32.673532999999999</v>
      </c>
      <c r="C80">
        <v>23.340098000000001</v>
      </c>
      <c r="D80">
        <v>666.96968600000002</v>
      </c>
      <c r="E80">
        <v>100</v>
      </c>
      <c r="AD80">
        <v>2004</v>
      </c>
      <c r="AE80">
        <v>32.673532999999999</v>
      </c>
      <c r="AF80">
        <v>23.340098000000001</v>
      </c>
      <c r="AG80">
        <v>666.96968600000002</v>
      </c>
      <c r="AH80">
        <v>100</v>
      </c>
    </row>
    <row r="81" spans="1:34" x14ac:dyDescent="0.25">
      <c r="A81">
        <v>2005</v>
      </c>
      <c r="B81">
        <v>29.913582999999999</v>
      </c>
      <c r="C81">
        <v>23.340962999999999</v>
      </c>
      <c r="D81">
        <v>666.95171900000003</v>
      </c>
      <c r="E81">
        <v>100</v>
      </c>
      <c r="AD81">
        <v>2005</v>
      </c>
      <c r="AE81">
        <v>29.913582999999999</v>
      </c>
      <c r="AF81">
        <v>23.340962999999999</v>
      </c>
      <c r="AG81">
        <v>666.95171900000003</v>
      </c>
      <c r="AH81">
        <v>100</v>
      </c>
    </row>
    <row r="82" spans="1:34" x14ac:dyDescent="0.25">
      <c r="A82">
        <v>2006</v>
      </c>
      <c r="B82">
        <v>27.499583000000001</v>
      </c>
      <c r="C82">
        <v>23.34169</v>
      </c>
      <c r="D82">
        <v>666.97019899999998</v>
      </c>
      <c r="E82">
        <v>100</v>
      </c>
      <c r="AD82">
        <v>2006</v>
      </c>
      <c r="AE82">
        <v>27.499583000000001</v>
      </c>
      <c r="AF82">
        <v>23.34169</v>
      </c>
      <c r="AG82">
        <v>666.97019899999998</v>
      </c>
      <c r="AH82">
        <v>100</v>
      </c>
    </row>
    <row r="83" spans="1:34" x14ac:dyDescent="0.25">
      <c r="A83">
        <v>2007</v>
      </c>
      <c r="B83">
        <v>25.396633000000001</v>
      </c>
      <c r="C83">
        <v>23.342901000000001</v>
      </c>
      <c r="D83">
        <v>666.95223199999998</v>
      </c>
      <c r="E83">
        <v>100</v>
      </c>
      <c r="AD83">
        <v>2007</v>
      </c>
      <c r="AE83">
        <v>25.396633000000001</v>
      </c>
      <c r="AF83">
        <v>23.342901000000001</v>
      </c>
      <c r="AG83">
        <v>666.95223199999998</v>
      </c>
      <c r="AH83">
        <v>100</v>
      </c>
    </row>
    <row r="84" spans="1:34" x14ac:dyDescent="0.25">
      <c r="A84">
        <v>2008</v>
      </c>
      <c r="B84">
        <v>23.560133</v>
      </c>
      <c r="C84">
        <v>23.342295</v>
      </c>
      <c r="D84">
        <v>666.96455200000003</v>
      </c>
      <c r="E84">
        <v>100</v>
      </c>
      <c r="AD84">
        <v>2008</v>
      </c>
      <c r="AE84">
        <v>23.560133</v>
      </c>
      <c r="AF84">
        <v>23.342295</v>
      </c>
      <c r="AG84">
        <v>666.96455200000003</v>
      </c>
      <c r="AH84">
        <v>100</v>
      </c>
    </row>
    <row r="85" spans="1:34" x14ac:dyDescent="0.25">
      <c r="A85">
        <v>2009</v>
      </c>
      <c r="B85">
        <v>21.945799999999998</v>
      </c>
      <c r="C85">
        <v>23.342472999999998</v>
      </c>
      <c r="D85">
        <v>666.97225200000003</v>
      </c>
      <c r="E85">
        <v>100</v>
      </c>
      <c r="AD85">
        <v>2009</v>
      </c>
      <c r="AE85">
        <v>21.945799999999998</v>
      </c>
      <c r="AF85">
        <v>23.342472999999998</v>
      </c>
      <c r="AG85">
        <v>666.97225200000003</v>
      </c>
      <c r="AH85">
        <v>100</v>
      </c>
    </row>
    <row r="86" spans="1:34" x14ac:dyDescent="0.25">
      <c r="A86">
        <v>2010</v>
      </c>
      <c r="B86">
        <v>20.52835</v>
      </c>
      <c r="C86">
        <v>23.343287</v>
      </c>
      <c r="D86">
        <v>666.95941900000003</v>
      </c>
      <c r="E86">
        <v>100</v>
      </c>
      <c r="AD86">
        <v>2010</v>
      </c>
      <c r="AE86">
        <v>20.52835</v>
      </c>
      <c r="AF86">
        <v>23.343287</v>
      </c>
      <c r="AG86">
        <v>666.95941900000003</v>
      </c>
      <c r="AH86">
        <v>100</v>
      </c>
    </row>
    <row r="87" spans="1:34" x14ac:dyDescent="0.25">
      <c r="A87">
        <v>2011</v>
      </c>
      <c r="B87">
        <v>19.265450000000001</v>
      </c>
      <c r="C87">
        <v>23.344660999999999</v>
      </c>
      <c r="D87">
        <v>666.95633899999996</v>
      </c>
      <c r="E87">
        <v>100</v>
      </c>
      <c r="AD87">
        <v>2011</v>
      </c>
      <c r="AE87">
        <v>19.265450000000001</v>
      </c>
      <c r="AF87">
        <v>23.344660999999999</v>
      </c>
      <c r="AG87">
        <v>666.95633899999996</v>
      </c>
      <c r="AH87">
        <v>100</v>
      </c>
    </row>
    <row r="88" spans="1:34" x14ac:dyDescent="0.25">
      <c r="A88">
        <v>2012</v>
      </c>
      <c r="B88">
        <v>18.143533000000001</v>
      </c>
      <c r="C88">
        <v>23.345378</v>
      </c>
      <c r="D88">
        <v>666.953259</v>
      </c>
      <c r="E88">
        <v>100</v>
      </c>
      <c r="AD88">
        <v>2012</v>
      </c>
      <c r="AE88">
        <v>18.143533000000001</v>
      </c>
      <c r="AF88">
        <v>23.345378</v>
      </c>
      <c r="AG88">
        <v>666.953259</v>
      </c>
      <c r="AH88">
        <v>100</v>
      </c>
    </row>
    <row r="89" spans="1:34" x14ac:dyDescent="0.25">
      <c r="A89">
        <v>2013</v>
      </c>
      <c r="B89">
        <v>17.145133000000001</v>
      </c>
      <c r="C89">
        <v>23.345656999999999</v>
      </c>
      <c r="D89">
        <v>666.97584600000005</v>
      </c>
      <c r="E89">
        <v>100</v>
      </c>
      <c r="AD89">
        <v>2013</v>
      </c>
      <c r="AE89">
        <v>17.145133000000001</v>
      </c>
      <c r="AF89">
        <v>23.345656999999999</v>
      </c>
      <c r="AG89">
        <v>666.97584600000005</v>
      </c>
      <c r="AH89">
        <v>100</v>
      </c>
    </row>
    <row r="90" spans="1:34" x14ac:dyDescent="0.25">
      <c r="A90">
        <v>2014</v>
      </c>
      <c r="B90">
        <v>16.2424</v>
      </c>
      <c r="C90">
        <v>23.345724000000001</v>
      </c>
      <c r="D90">
        <v>666.98508600000002</v>
      </c>
      <c r="E90">
        <v>100</v>
      </c>
      <c r="AD90">
        <v>2014</v>
      </c>
      <c r="AE90">
        <v>16.2424</v>
      </c>
      <c r="AF90">
        <v>23.345724000000001</v>
      </c>
      <c r="AG90">
        <v>666.98508600000002</v>
      </c>
      <c r="AH90">
        <v>100</v>
      </c>
    </row>
    <row r="91" spans="1:34" x14ac:dyDescent="0.25">
      <c r="A91">
        <v>2015</v>
      </c>
      <c r="B91">
        <v>15.425917</v>
      </c>
      <c r="C91">
        <v>23.346516999999999</v>
      </c>
      <c r="D91">
        <v>666.97943899999996</v>
      </c>
      <c r="E91">
        <v>100</v>
      </c>
      <c r="AD91">
        <v>2015</v>
      </c>
      <c r="AE91">
        <v>15.425917</v>
      </c>
      <c r="AF91">
        <v>23.346516999999999</v>
      </c>
      <c r="AG91">
        <v>666.97943899999996</v>
      </c>
      <c r="AH91">
        <v>100</v>
      </c>
    </row>
    <row r="92" spans="1:34" x14ac:dyDescent="0.25">
      <c r="A92">
        <v>2016</v>
      </c>
      <c r="B92">
        <v>14.689517</v>
      </c>
      <c r="C92">
        <v>23.347356000000001</v>
      </c>
      <c r="D92">
        <v>666.97071200000005</v>
      </c>
      <c r="E92">
        <v>100</v>
      </c>
      <c r="AD92">
        <v>2016</v>
      </c>
      <c r="AE92">
        <v>14.689517</v>
      </c>
      <c r="AF92">
        <v>23.347356000000001</v>
      </c>
      <c r="AG92">
        <v>666.97071200000005</v>
      </c>
      <c r="AH92">
        <v>100</v>
      </c>
    </row>
    <row r="93" spans="1:34" x14ac:dyDescent="0.25">
      <c r="A93">
        <v>2017</v>
      </c>
      <c r="B93">
        <v>14.020833</v>
      </c>
      <c r="C93">
        <v>23.347331000000001</v>
      </c>
      <c r="D93">
        <v>666.968659</v>
      </c>
      <c r="E93">
        <v>100</v>
      </c>
      <c r="AD93">
        <v>2017</v>
      </c>
      <c r="AE93">
        <v>14.020833</v>
      </c>
      <c r="AF93">
        <v>23.347331000000001</v>
      </c>
      <c r="AG93">
        <v>666.968659</v>
      </c>
      <c r="AH93">
        <v>100</v>
      </c>
    </row>
    <row r="94" spans="1:34" x14ac:dyDescent="0.25">
      <c r="A94">
        <v>2018</v>
      </c>
      <c r="B94">
        <v>13.403682999999999</v>
      </c>
      <c r="C94">
        <v>23.348058000000002</v>
      </c>
      <c r="D94">
        <v>667.00151200000005</v>
      </c>
      <c r="E94">
        <v>100</v>
      </c>
      <c r="AD94">
        <v>2018</v>
      </c>
      <c r="AE94">
        <v>13.403682999999999</v>
      </c>
      <c r="AF94">
        <v>23.348058000000002</v>
      </c>
      <c r="AG94">
        <v>667.00151200000005</v>
      </c>
      <c r="AH94">
        <v>100</v>
      </c>
    </row>
    <row r="95" spans="1:34" x14ac:dyDescent="0.25">
      <c r="A95">
        <v>2019</v>
      </c>
      <c r="B95">
        <v>12.837400000000001</v>
      </c>
      <c r="C95">
        <v>23.348973000000001</v>
      </c>
      <c r="D95">
        <v>666.991759</v>
      </c>
      <c r="E95">
        <v>100</v>
      </c>
      <c r="AD95">
        <v>2019</v>
      </c>
      <c r="AE95">
        <v>12.837400000000001</v>
      </c>
      <c r="AF95">
        <v>23.348973000000001</v>
      </c>
      <c r="AG95">
        <v>666.991759</v>
      </c>
      <c r="AH95">
        <v>100</v>
      </c>
    </row>
    <row r="96" spans="1:34" x14ac:dyDescent="0.25">
      <c r="A96">
        <v>2020</v>
      </c>
      <c r="B96">
        <v>12.319599999999999</v>
      </c>
      <c r="C96">
        <v>23.349450999999998</v>
      </c>
      <c r="D96">
        <v>667.01280599999996</v>
      </c>
      <c r="E96">
        <v>100</v>
      </c>
      <c r="AD96">
        <v>2020</v>
      </c>
      <c r="AE96">
        <v>12.319599999999999</v>
      </c>
      <c r="AF96">
        <v>23.349450999999998</v>
      </c>
      <c r="AG96">
        <v>667.01280599999996</v>
      </c>
      <c r="AH96">
        <v>100</v>
      </c>
    </row>
    <row r="97" spans="1:34" x14ac:dyDescent="0.25">
      <c r="A97">
        <v>2021</v>
      </c>
      <c r="B97">
        <v>11.843417000000001</v>
      </c>
      <c r="C97">
        <v>23.350117999999998</v>
      </c>
      <c r="D97">
        <v>667.00253899999996</v>
      </c>
      <c r="E97">
        <v>100</v>
      </c>
      <c r="AD97">
        <v>2021</v>
      </c>
      <c r="AE97">
        <v>11.843417000000001</v>
      </c>
      <c r="AF97">
        <v>23.350117999999998</v>
      </c>
      <c r="AG97">
        <v>667.00253899999996</v>
      </c>
      <c r="AH97">
        <v>100</v>
      </c>
    </row>
    <row r="98" spans="1:34" x14ac:dyDescent="0.25">
      <c r="A98">
        <v>2022</v>
      </c>
      <c r="B98">
        <v>11.4032</v>
      </c>
      <c r="C98">
        <v>23.350759</v>
      </c>
      <c r="D98">
        <v>667.00921200000005</v>
      </c>
      <c r="E98">
        <v>100</v>
      </c>
      <c r="AD98">
        <v>2022</v>
      </c>
      <c r="AE98">
        <v>11.4032</v>
      </c>
      <c r="AF98">
        <v>23.350759</v>
      </c>
      <c r="AG98">
        <v>667.00921200000005</v>
      </c>
      <c r="AH98">
        <v>100</v>
      </c>
    </row>
    <row r="99" spans="1:34" x14ac:dyDescent="0.25">
      <c r="A99">
        <v>2023</v>
      </c>
      <c r="B99">
        <v>10.9878</v>
      </c>
      <c r="C99">
        <v>23.351089999999999</v>
      </c>
      <c r="D99">
        <v>666.99791900000002</v>
      </c>
      <c r="E99">
        <v>100</v>
      </c>
      <c r="AD99">
        <v>2023</v>
      </c>
      <c r="AE99">
        <v>10.9878</v>
      </c>
      <c r="AF99">
        <v>23.351089999999999</v>
      </c>
      <c r="AG99">
        <v>666.99791900000002</v>
      </c>
      <c r="AH99">
        <v>100</v>
      </c>
    </row>
    <row r="100" spans="1:34" x14ac:dyDescent="0.25">
      <c r="A100">
        <v>2024</v>
      </c>
      <c r="B100">
        <v>10.607233000000001</v>
      </c>
      <c r="C100">
        <v>23.351379000000001</v>
      </c>
      <c r="D100">
        <v>667.01691200000005</v>
      </c>
      <c r="E100">
        <v>100</v>
      </c>
      <c r="AD100">
        <v>2024</v>
      </c>
      <c r="AE100">
        <v>10.607233000000001</v>
      </c>
      <c r="AF100">
        <v>23.351379000000001</v>
      </c>
      <c r="AG100">
        <v>667.01691200000005</v>
      </c>
      <c r="AH100">
        <v>100</v>
      </c>
    </row>
    <row r="101" spans="1:34" x14ac:dyDescent="0.25">
      <c r="A101">
        <v>2025</v>
      </c>
      <c r="B101">
        <v>10.254567</v>
      </c>
      <c r="C101">
        <v>23.352208000000001</v>
      </c>
      <c r="D101">
        <v>667.02153199999998</v>
      </c>
      <c r="E101">
        <v>100</v>
      </c>
      <c r="AD101">
        <v>2025</v>
      </c>
      <c r="AE101">
        <v>10.254567</v>
      </c>
      <c r="AF101">
        <v>23.352208000000001</v>
      </c>
      <c r="AG101">
        <v>667.02153199999998</v>
      </c>
      <c r="AH101">
        <v>100</v>
      </c>
    </row>
    <row r="102" spans="1:34" x14ac:dyDescent="0.25">
      <c r="A102">
        <v>2026</v>
      </c>
      <c r="B102">
        <v>9.9192669999999996</v>
      </c>
      <c r="C102">
        <v>23.353145000000001</v>
      </c>
      <c r="D102">
        <v>667.007159</v>
      </c>
      <c r="E102">
        <v>100</v>
      </c>
      <c r="AD102">
        <v>2026</v>
      </c>
      <c r="AE102">
        <v>9.9192669999999996</v>
      </c>
      <c r="AF102">
        <v>23.353145000000001</v>
      </c>
      <c r="AG102">
        <v>667.007159</v>
      </c>
      <c r="AH102">
        <v>100</v>
      </c>
    </row>
    <row r="103" spans="1:34" x14ac:dyDescent="0.25">
      <c r="A103">
        <v>2027</v>
      </c>
      <c r="B103">
        <v>9.6125500000000006</v>
      </c>
      <c r="C103">
        <v>23.353739000000001</v>
      </c>
      <c r="D103">
        <v>667.02358600000002</v>
      </c>
      <c r="E103">
        <v>100</v>
      </c>
      <c r="AD103">
        <v>2027</v>
      </c>
      <c r="AE103">
        <v>9.6125500000000006</v>
      </c>
      <c r="AF103">
        <v>23.353739000000001</v>
      </c>
      <c r="AG103">
        <v>667.02358600000002</v>
      </c>
      <c r="AH103">
        <v>100</v>
      </c>
    </row>
    <row r="104" spans="1:34" x14ac:dyDescent="0.25">
      <c r="A104">
        <v>2028</v>
      </c>
      <c r="B104">
        <v>9.3170099999999998</v>
      </c>
      <c r="C104">
        <v>23.354984999999999</v>
      </c>
      <c r="D104">
        <v>666.99227199999996</v>
      </c>
      <c r="E104">
        <v>100</v>
      </c>
      <c r="AD104">
        <v>2028</v>
      </c>
      <c r="AE104">
        <v>9.3170099999999998</v>
      </c>
      <c r="AF104">
        <v>23.354984999999999</v>
      </c>
      <c r="AG104">
        <v>666.99227199999996</v>
      </c>
      <c r="AH104">
        <v>100</v>
      </c>
    </row>
    <row r="105" spans="1:34" x14ac:dyDescent="0.25">
      <c r="A105">
        <v>2029</v>
      </c>
      <c r="B105">
        <v>9.0432000000000006</v>
      </c>
      <c r="C105">
        <v>23.355239999999998</v>
      </c>
      <c r="D105">
        <v>666.98970599999996</v>
      </c>
      <c r="E105">
        <v>100</v>
      </c>
      <c r="AD105">
        <v>2029</v>
      </c>
      <c r="AE105">
        <v>9.0432000000000006</v>
      </c>
      <c r="AF105">
        <v>23.355239999999998</v>
      </c>
      <c r="AG105">
        <v>666.98970599999996</v>
      </c>
      <c r="AH105">
        <v>100</v>
      </c>
    </row>
    <row r="106" spans="1:34" x14ac:dyDescent="0.25">
      <c r="A106">
        <v>2030</v>
      </c>
      <c r="B106">
        <v>8.7842900000000004</v>
      </c>
      <c r="C106">
        <v>23.355926</v>
      </c>
      <c r="D106">
        <v>667.01075200000002</v>
      </c>
      <c r="E106">
        <v>100</v>
      </c>
      <c r="AD106">
        <v>2030</v>
      </c>
      <c r="AE106">
        <v>8.7842900000000004</v>
      </c>
      <c r="AF106">
        <v>23.355926</v>
      </c>
      <c r="AG106">
        <v>667.01075200000002</v>
      </c>
      <c r="AH106">
        <v>100</v>
      </c>
    </row>
    <row r="107" spans="1:34" x14ac:dyDescent="0.25">
      <c r="A107">
        <v>2031</v>
      </c>
      <c r="B107">
        <v>8.5421499999999995</v>
      </c>
      <c r="C107">
        <v>23.356247</v>
      </c>
      <c r="D107">
        <v>667.009726</v>
      </c>
      <c r="E107">
        <v>100</v>
      </c>
      <c r="AD107">
        <v>2031</v>
      </c>
      <c r="AE107">
        <v>8.5421499999999995</v>
      </c>
      <c r="AF107">
        <v>23.356247</v>
      </c>
      <c r="AG107">
        <v>667.009726</v>
      </c>
      <c r="AH107">
        <v>100</v>
      </c>
    </row>
    <row r="108" spans="1:34" x14ac:dyDescent="0.25">
      <c r="A108">
        <v>2032</v>
      </c>
      <c r="B108">
        <v>8.3099399999999992</v>
      </c>
      <c r="C108">
        <v>23.356598000000002</v>
      </c>
      <c r="D108">
        <v>667.00356599999998</v>
      </c>
      <c r="E108">
        <v>100</v>
      </c>
      <c r="AD108">
        <v>2032</v>
      </c>
      <c r="AE108">
        <v>8.3099399999999992</v>
      </c>
      <c r="AF108">
        <v>23.356598000000002</v>
      </c>
      <c r="AG108">
        <v>667.00356599999998</v>
      </c>
      <c r="AH108">
        <v>100</v>
      </c>
    </row>
    <row r="109" spans="1:34" x14ac:dyDescent="0.25">
      <c r="A109">
        <v>2033</v>
      </c>
      <c r="B109">
        <v>8.0932499999999994</v>
      </c>
      <c r="C109">
        <v>23.357970999999999</v>
      </c>
      <c r="D109">
        <v>667.004592</v>
      </c>
      <c r="E109">
        <v>100</v>
      </c>
      <c r="AD109">
        <v>2033</v>
      </c>
      <c r="AE109">
        <v>8.0932499999999994</v>
      </c>
      <c r="AF109">
        <v>23.357970999999999</v>
      </c>
      <c r="AG109">
        <v>667.004592</v>
      </c>
      <c r="AH109">
        <v>100</v>
      </c>
    </row>
    <row r="110" spans="1:34" x14ac:dyDescent="0.25">
      <c r="A110">
        <v>2034</v>
      </c>
      <c r="B110">
        <v>7.8840130000000004</v>
      </c>
      <c r="C110">
        <v>23.358377999999998</v>
      </c>
      <c r="D110">
        <v>666.98251900000002</v>
      </c>
      <c r="E110">
        <v>100</v>
      </c>
      <c r="AD110">
        <v>2034</v>
      </c>
      <c r="AE110">
        <v>7.8840130000000004</v>
      </c>
      <c r="AF110">
        <v>23.358377999999998</v>
      </c>
      <c r="AG110">
        <v>666.98251900000002</v>
      </c>
      <c r="AH110">
        <v>100</v>
      </c>
    </row>
    <row r="111" spans="1:34" x14ac:dyDescent="0.25">
      <c r="A111">
        <v>2035</v>
      </c>
      <c r="B111">
        <v>7.69278</v>
      </c>
      <c r="C111">
        <v>23.359441</v>
      </c>
      <c r="D111">
        <v>666.98303199999998</v>
      </c>
      <c r="E111">
        <v>100</v>
      </c>
      <c r="AD111">
        <v>2035</v>
      </c>
      <c r="AE111">
        <v>7.69278</v>
      </c>
      <c r="AF111">
        <v>23.359441</v>
      </c>
      <c r="AG111">
        <v>666.98303199999998</v>
      </c>
      <c r="AH111">
        <v>100</v>
      </c>
    </row>
    <row r="112" spans="1:34" x14ac:dyDescent="0.25">
      <c r="A112">
        <v>2036</v>
      </c>
      <c r="B112">
        <v>7.5027600000000003</v>
      </c>
      <c r="C112">
        <v>23.359338999999999</v>
      </c>
      <c r="D112">
        <v>667.01588600000002</v>
      </c>
      <c r="E112">
        <v>100</v>
      </c>
      <c r="AD112">
        <v>2036</v>
      </c>
      <c r="AE112">
        <v>7.5027600000000003</v>
      </c>
      <c r="AF112">
        <v>23.359338999999999</v>
      </c>
      <c r="AG112">
        <v>667.01588600000002</v>
      </c>
      <c r="AH112">
        <v>100</v>
      </c>
    </row>
    <row r="113" spans="1:34" x14ac:dyDescent="0.25">
      <c r="A113">
        <v>2037</v>
      </c>
      <c r="B113">
        <v>7.3295399999999997</v>
      </c>
      <c r="C113">
        <v>23.359287999999999</v>
      </c>
      <c r="D113">
        <v>667.02461200000005</v>
      </c>
      <c r="E113">
        <v>100</v>
      </c>
      <c r="AD113">
        <v>2037</v>
      </c>
      <c r="AE113">
        <v>7.3295399999999997</v>
      </c>
      <c r="AF113">
        <v>23.359287999999999</v>
      </c>
      <c r="AG113">
        <v>667.02461200000005</v>
      </c>
      <c r="AH113">
        <v>100</v>
      </c>
    </row>
    <row r="114" spans="1:34" x14ac:dyDescent="0.25">
      <c r="A114">
        <v>2038</v>
      </c>
      <c r="B114">
        <v>7.158175</v>
      </c>
      <c r="C114">
        <v>23.360703000000001</v>
      </c>
      <c r="D114">
        <v>667.03847199999996</v>
      </c>
      <c r="E114">
        <v>100</v>
      </c>
      <c r="AD114">
        <v>2038</v>
      </c>
      <c r="AE114">
        <v>7.158175</v>
      </c>
      <c r="AF114">
        <v>23.360703000000001</v>
      </c>
      <c r="AG114">
        <v>667.03847199999996</v>
      </c>
      <c r="AH114">
        <v>100</v>
      </c>
    </row>
    <row r="115" spans="1:34" x14ac:dyDescent="0.25">
      <c r="A115">
        <v>2039</v>
      </c>
      <c r="B115">
        <v>6.9961200000000003</v>
      </c>
      <c r="C115">
        <v>23.360403000000002</v>
      </c>
      <c r="D115">
        <v>667.04719899999998</v>
      </c>
      <c r="E115">
        <v>100</v>
      </c>
      <c r="AD115">
        <v>2039</v>
      </c>
      <c r="AE115">
        <v>6.9961200000000003</v>
      </c>
      <c r="AF115">
        <v>23.360403000000002</v>
      </c>
      <c r="AG115">
        <v>667.04719899999998</v>
      </c>
      <c r="AH115">
        <v>100</v>
      </c>
    </row>
    <row r="116" spans="1:34" x14ac:dyDescent="0.25">
      <c r="A116">
        <v>2040</v>
      </c>
      <c r="B116">
        <v>6.8446300000000004</v>
      </c>
      <c r="C116">
        <v>23.36082</v>
      </c>
      <c r="D116">
        <v>667.00048600000002</v>
      </c>
      <c r="E116">
        <v>100</v>
      </c>
      <c r="AD116">
        <v>2040</v>
      </c>
      <c r="AE116">
        <v>6.8446300000000004</v>
      </c>
      <c r="AF116">
        <v>23.36082</v>
      </c>
      <c r="AG116">
        <v>667.00048600000002</v>
      </c>
      <c r="AH116">
        <v>100</v>
      </c>
    </row>
    <row r="117" spans="1:34" x14ac:dyDescent="0.25">
      <c r="A117">
        <v>2041</v>
      </c>
      <c r="B117">
        <v>6.6962400000000004</v>
      </c>
      <c r="C117">
        <v>23.361867</v>
      </c>
      <c r="D117">
        <v>667.027692</v>
      </c>
      <c r="E117">
        <v>100</v>
      </c>
      <c r="AD117">
        <v>2041</v>
      </c>
      <c r="AE117">
        <v>6.6962400000000004</v>
      </c>
      <c r="AF117">
        <v>23.361867</v>
      </c>
      <c r="AG117">
        <v>667.027692</v>
      </c>
      <c r="AH117">
        <v>100</v>
      </c>
    </row>
    <row r="118" spans="1:34" x14ac:dyDescent="0.25">
      <c r="A118">
        <v>2042</v>
      </c>
      <c r="B118">
        <v>6.5540529999999997</v>
      </c>
      <c r="C118">
        <v>23.361302999999999</v>
      </c>
      <c r="D118">
        <v>667.04001200000005</v>
      </c>
      <c r="E118">
        <v>100</v>
      </c>
      <c r="AD118">
        <v>2042</v>
      </c>
      <c r="AE118">
        <v>6.5540529999999997</v>
      </c>
      <c r="AF118">
        <v>23.361302999999999</v>
      </c>
      <c r="AG118">
        <v>667.04001200000005</v>
      </c>
      <c r="AH118">
        <v>100</v>
      </c>
    </row>
    <row r="119" spans="1:34" x14ac:dyDescent="0.25">
      <c r="A119">
        <v>2043</v>
      </c>
      <c r="B119">
        <v>6.4230499999999999</v>
      </c>
      <c r="C119">
        <v>23.362371</v>
      </c>
      <c r="D119">
        <v>667.04001200000005</v>
      </c>
      <c r="E119">
        <v>100</v>
      </c>
      <c r="AD119">
        <v>2043</v>
      </c>
      <c r="AE119">
        <v>6.4230499999999999</v>
      </c>
      <c r="AF119">
        <v>23.362371</v>
      </c>
      <c r="AG119">
        <v>667.04001200000005</v>
      </c>
      <c r="AH119">
        <v>100</v>
      </c>
    </row>
    <row r="120" spans="1:34" x14ac:dyDescent="0.25">
      <c r="A120">
        <v>2044</v>
      </c>
      <c r="B120">
        <v>6.2932829999999997</v>
      </c>
      <c r="C120">
        <v>23.363133999999999</v>
      </c>
      <c r="D120">
        <v>666.991759</v>
      </c>
      <c r="E120">
        <v>100</v>
      </c>
      <c r="AD120">
        <v>2044</v>
      </c>
      <c r="AE120">
        <v>6.2932829999999997</v>
      </c>
      <c r="AF120">
        <v>23.363133999999999</v>
      </c>
      <c r="AG120">
        <v>666.991759</v>
      </c>
      <c r="AH120">
        <v>100</v>
      </c>
    </row>
    <row r="121" spans="1:34" x14ac:dyDescent="0.25">
      <c r="A121">
        <v>2045</v>
      </c>
      <c r="B121">
        <v>6.1697319999999998</v>
      </c>
      <c r="C121">
        <v>23.363647</v>
      </c>
      <c r="D121">
        <v>667.00356599999998</v>
      </c>
      <c r="E121">
        <v>100</v>
      </c>
      <c r="AD121">
        <v>2045</v>
      </c>
      <c r="AE121">
        <v>6.1697319999999998</v>
      </c>
      <c r="AF121">
        <v>23.363647</v>
      </c>
      <c r="AG121">
        <v>667.00356599999998</v>
      </c>
      <c r="AH121">
        <v>100</v>
      </c>
    </row>
    <row r="122" spans="1:34" x14ac:dyDescent="0.25">
      <c r="A122">
        <v>2046</v>
      </c>
      <c r="B122">
        <v>6.0474199999999998</v>
      </c>
      <c r="C122">
        <v>23.363962999999998</v>
      </c>
      <c r="D122">
        <v>667.00305200000003</v>
      </c>
      <c r="E122">
        <v>100</v>
      </c>
      <c r="AD122">
        <v>2046</v>
      </c>
      <c r="AE122">
        <v>6.0474199999999998</v>
      </c>
      <c r="AF122">
        <v>23.363962999999998</v>
      </c>
      <c r="AG122">
        <v>667.00305200000003</v>
      </c>
      <c r="AH122">
        <v>100</v>
      </c>
    </row>
    <row r="123" spans="1:34" x14ac:dyDescent="0.25">
      <c r="A123">
        <v>2047</v>
      </c>
      <c r="B123">
        <v>5.93628</v>
      </c>
      <c r="C123">
        <v>23.364471999999999</v>
      </c>
      <c r="D123">
        <v>667.00356599999998</v>
      </c>
      <c r="E123">
        <v>100</v>
      </c>
      <c r="AD123">
        <v>2047</v>
      </c>
      <c r="AE123">
        <v>5.93628</v>
      </c>
      <c r="AF123">
        <v>23.364471999999999</v>
      </c>
      <c r="AG123">
        <v>667.00356599999998</v>
      </c>
      <c r="AH123">
        <v>100</v>
      </c>
    </row>
    <row r="124" spans="1:34" x14ac:dyDescent="0.25">
      <c r="A124">
        <v>2048</v>
      </c>
      <c r="B124">
        <v>5.8263800000000003</v>
      </c>
      <c r="C124">
        <v>23.365559999999999</v>
      </c>
      <c r="D124">
        <v>666.999459</v>
      </c>
      <c r="E124">
        <v>100</v>
      </c>
      <c r="AD124">
        <v>2048</v>
      </c>
      <c r="AE124">
        <v>5.8263800000000003</v>
      </c>
      <c r="AF124">
        <v>23.365559999999999</v>
      </c>
      <c r="AG124">
        <v>666.999459</v>
      </c>
      <c r="AH124">
        <v>100</v>
      </c>
    </row>
    <row r="125" spans="1:34" x14ac:dyDescent="0.25">
      <c r="A125">
        <v>2049</v>
      </c>
      <c r="B125">
        <v>5.7226980000000003</v>
      </c>
      <c r="C125">
        <v>23.365310999999998</v>
      </c>
      <c r="D125">
        <v>667.01383199999998</v>
      </c>
      <c r="E125">
        <v>100</v>
      </c>
      <c r="AD125">
        <v>2049</v>
      </c>
      <c r="AE125">
        <v>5.7226980000000003</v>
      </c>
      <c r="AF125">
        <v>23.365310999999998</v>
      </c>
      <c r="AG125">
        <v>667.01383199999998</v>
      </c>
      <c r="AH125">
        <v>100</v>
      </c>
    </row>
    <row r="126" spans="1:34" x14ac:dyDescent="0.25">
      <c r="A126">
        <v>2050</v>
      </c>
      <c r="B126">
        <v>5.6183899999999998</v>
      </c>
      <c r="C126">
        <v>23.366353</v>
      </c>
      <c r="D126">
        <v>666.97173899999996</v>
      </c>
      <c r="E126">
        <v>100</v>
      </c>
      <c r="AD126">
        <v>2050</v>
      </c>
      <c r="AE126">
        <v>5.6183899999999998</v>
      </c>
      <c r="AF126">
        <v>23.366353</v>
      </c>
      <c r="AG126">
        <v>666.97173899999996</v>
      </c>
      <c r="AH126">
        <v>100</v>
      </c>
    </row>
    <row r="127" spans="1:34" x14ac:dyDescent="0.25">
      <c r="A127">
        <v>2051</v>
      </c>
      <c r="B127">
        <v>5.521528</v>
      </c>
      <c r="C127">
        <v>23.367329999999999</v>
      </c>
      <c r="D127">
        <v>667.01331900000002</v>
      </c>
      <c r="E127">
        <v>100</v>
      </c>
      <c r="AD127">
        <v>2051</v>
      </c>
      <c r="AE127">
        <v>5.521528</v>
      </c>
      <c r="AF127">
        <v>23.367329999999999</v>
      </c>
      <c r="AG127">
        <v>667.01331900000002</v>
      </c>
      <c r="AH127">
        <v>100</v>
      </c>
    </row>
    <row r="128" spans="1:34" x14ac:dyDescent="0.25">
      <c r="A128">
        <v>2052</v>
      </c>
      <c r="B128">
        <v>5.4315020000000001</v>
      </c>
      <c r="C128">
        <v>23.367279</v>
      </c>
      <c r="D128">
        <v>667.01588600000002</v>
      </c>
      <c r="E128">
        <v>100</v>
      </c>
      <c r="AD128">
        <v>2052</v>
      </c>
      <c r="AE128">
        <v>5.4315020000000001</v>
      </c>
      <c r="AF128">
        <v>23.367279</v>
      </c>
      <c r="AG128">
        <v>667.01588600000002</v>
      </c>
      <c r="AH128">
        <v>100</v>
      </c>
    </row>
    <row r="129" spans="1:34" x14ac:dyDescent="0.25">
      <c r="A129">
        <v>2053</v>
      </c>
      <c r="B129">
        <v>5.3365049999999998</v>
      </c>
      <c r="C129">
        <v>23.368856000000001</v>
      </c>
      <c r="D129">
        <v>667.01691200000005</v>
      </c>
      <c r="E129">
        <v>100</v>
      </c>
      <c r="AD129">
        <v>2053</v>
      </c>
      <c r="AE129">
        <v>5.3365049999999998</v>
      </c>
      <c r="AF129">
        <v>23.368856000000001</v>
      </c>
      <c r="AG129">
        <v>667.01691200000005</v>
      </c>
      <c r="AH129">
        <v>100</v>
      </c>
    </row>
    <row r="130" spans="1:34" x14ac:dyDescent="0.25">
      <c r="A130">
        <v>2054</v>
      </c>
      <c r="B130">
        <v>5.2495820000000002</v>
      </c>
      <c r="C130">
        <v>23.370031000000001</v>
      </c>
      <c r="D130">
        <v>666.986626</v>
      </c>
      <c r="E130">
        <v>100</v>
      </c>
      <c r="AD130">
        <v>2054</v>
      </c>
      <c r="AE130">
        <v>5.2495820000000002</v>
      </c>
      <c r="AF130">
        <v>23.370031000000001</v>
      </c>
      <c r="AG130">
        <v>666.986626</v>
      </c>
      <c r="AH130">
        <v>100</v>
      </c>
    </row>
    <row r="131" spans="1:34" x14ac:dyDescent="0.25">
      <c r="A131">
        <v>2055</v>
      </c>
      <c r="B131">
        <v>5.1632800000000003</v>
      </c>
      <c r="C131">
        <v>23.370372</v>
      </c>
      <c r="D131">
        <v>667.00767199999996</v>
      </c>
      <c r="E131">
        <v>100</v>
      </c>
      <c r="AD131">
        <v>2055</v>
      </c>
      <c r="AE131">
        <v>5.1632800000000003</v>
      </c>
      <c r="AF131">
        <v>23.370372</v>
      </c>
      <c r="AG131">
        <v>667.00767199999996</v>
      </c>
      <c r="AH131">
        <v>100</v>
      </c>
    </row>
    <row r="132" spans="1:34" x14ac:dyDescent="0.25">
      <c r="A132">
        <v>2056</v>
      </c>
      <c r="B132">
        <v>5.0813300000000003</v>
      </c>
      <c r="C132">
        <v>23.371403999999998</v>
      </c>
      <c r="D132">
        <v>666.99278600000002</v>
      </c>
      <c r="E132">
        <v>100</v>
      </c>
      <c r="AD132">
        <v>2056</v>
      </c>
      <c r="AE132">
        <v>5.0813300000000003</v>
      </c>
      <c r="AF132">
        <v>23.371403999999998</v>
      </c>
      <c r="AG132">
        <v>666.99278600000002</v>
      </c>
      <c r="AH132">
        <v>100</v>
      </c>
    </row>
    <row r="133" spans="1:34" x14ac:dyDescent="0.25">
      <c r="A133">
        <v>2057</v>
      </c>
      <c r="B133">
        <v>5.0030900000000003</v>
      </c>
      <c r="C133">
        <v>23.371775</v>
      </c>
      <c r="D133">
        <v>667.00921200000005</v>
      </c>
      <c r="E133">
        <v>100</v>
      </c>
      <c r="AD133">
        <v>2057</v>
      </c>
      <c r="AE133">
        <v>5.0030900000000003</v>
      </c>
      <c r="AF133">
        <v>23.371775</v>
      </c>
      <c r="AG133">
        <v>667.00921200000005</v>
      </c>
      <c r="AH133">
        <v>100</v>
      </c>
    </row>
    <row r="134" spans="1:34" x14ac:dyDescent="0.25">
      <c r="A134">
        <v>2058</v>
      </c>
      <c r="B134">
        <v>4.9285899999999998</v>
      </c>
      <c r="C134">
        <v>23.372278999999999</v>
      </c>
      <c r="D134">
        <v>667.00664600000005</v>
      </c>
      <c r="E134">
        <v>100</v>
      </c>
      <c r="AD134">
        <v>2058</v>
      </c>
      <c r="AE134">
        <v>4.9285899999999998</v>
      </c>
      <c r="AF134">
        <v>23.372278999999999</v>
      </c>
      <c r="AG134">
        <v>667.00664600000005</v>
      </c>
      <c r="AH134">
        <v>100</v>
      </c>
    </row>
    <row r="135" spans="1:34" x14ac:dyDescent="0.25">
      <c r="A135">
        <v>2059</v>
      </c>
      <c r="B135">
        <v>4.8503600000000002</v>
      </c>
      <c r="C135">
        <v>23.372477</v>
      </c>
      <c r="D135">
        <v>667.01177900000005</v>
      </c>
      <c r="E135">
        <v>100</v>
      </c>
      <c r="AD135">
        <v>2059</v>
      </c>
      <c r="AE135">
        <v>4.8503600000000002</v>
      </c>
      <c r="AF135">
        <v>23.372477</v>
      </c>
      <c r="AG135">
        <v>667.01177900000005</v>
      </c>
      <c r="AH135">
        <v>100</v>
      </c>
    </row>
    <row r="136" spans="1:34" x14ac:dyDescent="0.25">
      <c r="A136">
        <v>2060</v>
      </c>
      <c r="B136">
        <v>4.7801999999999998</v>
      </c>
      <c r="C136">
        <v>23.373815</v>
      </c>
      <c r="D136">
        <v>667.02358600000002</v>
      </c>
      <c r="E136">
        <v>100</v>
      </c>
      <c r="AD136">
        <v>2060</v>
      </c>
      <c r="AE136">
        <v>4.7801999999999998</v>
      </c>
      <c r="AF136">
        <v>23.373815</v>
      </c>
      <c r="AG136">
        <v>667.02358600000002</v>
      </c>
      <c r="AH136">
        <v>100</v>
      </c>
    </row>
    <row r="137" spans="1:34" x14ac:dyDescent="0.25">
      <c r="A137">
        <v>2061</v>
      </c>
      <c r="B137">
        <v>4.714385</v>
      </c>
      <c r="C137">
        <v>23.374760999999999</v>
      </c>
      <c r="D137">
        <v>666.99791900000002</v>
      </c>
      <c r="E137">
        <v>100</v>
      </c>
      <c r="AD137">
        <v>2061</v>
      </c>
      <c r="AE137">
        <v>4.714385</v>
      </c>
      <c r="AF137">
        <v>23.374760999999999</v>
      </c>
      <c r="AG137">
        <v>666.99791900000002</v>
      </c>
      <c r="AH137">
        <v>100</v>
      </c>
    </row>
    <row r="138" spans="1:34" x14ac:dyDescent="0.25">
      <c r="A138">
        <v>2062</v>
      </c>
      <c r="B138">
        <v>4.6423620000000003</v>
      </c>
      <c r="C138">
        <v>23.374385</v>
      </c>
      <c r="D138">
        <v>667.00048600000002</v>
      </c>
      <c r="E138">
        <v>100</v>
      </c>
      <c r="AD138">
        <v>2062</v>
      </c>
      <c r="AE138">
        <v>4.6423620000000003</v>
      </c>
      <c r="AF138">
        <v>23.374385</v>
      </c>
      <c r="AG138">
        <v>667.00048600000002</v>
      </c>
      <c r="AH138">
        <v>100</v>
      </c>
    </row>
    <row r="139" spans="1:34" x14ac:dyDescent="0.25">
      <c r="A139">
        <v>2063</v>
      </c>
      <c r="B139">
        <v>4.5777900000000002</v>
      </c>
      <c r="C139">
        <v>23.375457999999998</v>
      </c>
      <c r="D139">
        <v>667.02101900000002</v>
      </c>
      <c r="E139">
        <v>100</v>
      </c>
      <c r="AD139">
        <v>2063</v>
      </c>
      <c r="AE139">
        <v>4.5777900000000002</v>
      </c>
      <c r="AF139">
        <v>23.375457999999998</v>
      </c>
      <c r="AG139">
        <v>667.02101900000002</v>
      </c>
      <c r="AH139">
        <v>100</v>
      </c>
    </row>
    <row r="140" spans="1:34" x14ac:dyDescent="0.25">
      <c r="A140">
        <v>2064</v>
      </c>
      <c r="B140">
        <v>4.5175669999999997</v>
      </c>
      <c r="C140">
        <v>23.375508</v>
      </c>
      <c r="D140">
        <v>667.00818600000002</v>
      </c>
      <c r="E140">
        <v>100</v>
      </c>
      <c r="AD140">
        <v>2064</v>
      </c>
      <c r="AE140">
        <v>4.5175669999999997</v>
      </c>
      <c r="AF140">
        <v>23.375508</v>
      </c>
      <c r="AG140">
        <v>667.00818600000002</v>
      </c>
      <c r="AH140">
        <v>100</v>
      </c>
    </row>
    <row r="141" spans="1:34" x14ac:dyDescent="0.25">
      <c r="A141">
        <v>2065</v>
      </c>
      <c r="B141">
        <v>4.4529930000000002</v>
      </c>
      <c r="C141">
        <v>23.375692000000001</v>
      </c>
      <c r="D141">
        <v>667.09801900000002</v>
      </c>
      <c r="E141">
        <v>100</v>
      </c>
      <c r="AD141">
        <v>2065</v>
      </c>
      <c r="AE141">
        <v>4.4529930000000002</v>
      </c>
      <c r="AF141">
        <v>23.375692000000001</v>
      </c>
      <c r="AG141">
        <v>667.09801900000002</v>
      </c>
      <c r="AH141">
        <v>100</v>
      </c>
    </row>
    <row r="142" spans="1:34" x14ac:dyDescent="0.25">
      <c r="A142">
        <v>2066</v>
      </c>
      <c r="B142">
        <v>4.3921469999999996</v>
      </c>
      <c r="C142">
        <v>23.376093000000001</v>
      </c>
      <c r="D142">
        <v>667.14216499999998</v>
      </c>
      <c r="E142">
        <v>100</v>
      </c>
      <c r="AD142">
        <v>2066</v>
      </c>
      <c r="AE142">
        <v>4.3921469999999996</v>
      </c>
      <c r="AF142">
        <v>23.376093000000001</v>
      </c>
      <c r="AG142">
        <v>667.14216499999998</v>
      </c>
      <c r="AH142">
        <v>100</v>
      </c>
    </row>
    <row r="143" spans="1:34" x14ac:dyDescent="0.25">
      <c r="A143">
        <v>2067</v>
      </c>
      <c r="B143">
        <v>4.3362699999999998</v>
      </c>
      <c r="C143">
        <v>23.377233</v>
      </c>
      <c r="D143">
        <v>667.063626</v>
      </c>
      <c r="E143">
        <v>100</v>
      </c>
      <c r="AD143">
        <v>2067</v>
      </c>
      <c r="AE143">
        <v>4.3362699999999998</v>
      </c>
      <c r="AF143">
        <v>23.377233</v>
      </c>
      <c r="AG143">
        <v>667.063626</v>
      </c>
      <c r="AH143">
        <v>100</v>
      </c>
    </row>
    <row r="144" spans="1:34" x14ac:dyDescent="0.25">
      <c r="A144">
        <v>2068</v>
      </c>
      <c r="B144">
        <v>4.276662</v>
      </c>
      <c r="C144">
        <v>23.378102999999999</v>
      </c>
      <c r="D144">
        <v>667.09083199999998</v>
      </c>
      <c r="E144">
        <v>100</v>
      </c>
      <c r="AD144">
        <v>2068</v>
      </c>
      <c r="AE144">
        <v>4.276662</v>
      </c>
      <c r="AF144">
        <v>23.378102999999999</v>
      </c>
      <c r="AG144">
        <v>667.09083199999998</v>
      </c>
      <c r="AH144">
        <v>100</v>
      </c>
    </row>
    <row r="145" spans="1:34" x14ac:dyDescent="0.25">
      <c r="A145">
        <v>2069</v>
      </c>
      <c r="B145">
        <v>4.2220230000000001</v>
      </c>
      <c r="C145">
        <v>23.378118000000001</v>
      </c>
      <c r="D145">
        <v>667.05695200000002</v>
      </c>
      <c r="E145">
        <v>100</v>
      </c>
      <c r="AD145">
        <v>2069</v>
      </c>
      <c r="AE145">
        <v>4.2220230000000001</v>
      </c>
      <c r="AF145">
        <v>23.378118000000001</v>
      </c>
      <c r="AG145">
        <v>667.05695200000002</v>
      </c>
      <c r="AH145">
        <v>100</v>
      </c>
    </row>
    <row r="146" spans="1:34" x14ac:dyDescent="0.25">
      <c r="A146">
        <v>2070</v>
      </c>
      <c r="B146">
        <v>4.1692499999999999</v>
      </c>
      <c r="C146">
        <v>23.378505000000001</v>
      </c>
      <c r="D146">
        <v>666.996892</v>
      </c>
      <c r="E146">
        <v>100</v>
      </c>
      <c r="AD146">
        <v>2070</v>
      </c>
      <c r="AE146">
        <v>4.1692499999999999</v>
      </c>
      <c r="AF146">
        <v>23.378505000000001</v>
      </c>
      <c r="AG146">
        <v>666.996892</v>
      </c>
      <c r="AH146">
        <v>100</v>
      </c>
    </row>
    <row r="147" spans="1:34" x14ac:dyDescent="0.25">
      <c r="A147">
        <v>2071</v>
      </c>
      <c r="B147">
        <v>4.1170920000000004</v>
      </c>
      <c r="C147">
        <v>23.378077000000001</v>
      </c>
      <c r="D147">
        <v>667.08210499999996</v>
      </c>
      <c r="E147">
        <v>100</v>
      </c>
      <c r="AD147">
        <v>2071</v>
      </c>
      <c r="AE147">
        <v>4.1170920000000004</v>
      </c>
      <c r="AF147">
        <v>23.378077000000001</v>
      </c>
      <c r="AG147">
        <v>667.08210499999996</v>
      </c>
      <c r="AH147">
        <v>100</v>
      </c>
    </row>
    <row r="148" spans="1:34" x14ac:dyDescent="0.25">
      <c r="A148">
        <v>2072</v>
      </c>
      <c r="B148">
        <v>4.065563</v>
      </c>
      <c r="C148">
        <v>23.378544999999999</v>
      </c>
      <c r="D148">
        <v>667.030259</v>
      </c>
      <c r="E148">
        <v>100</v>
      </c>
      <c r="AD148">
        <v>2072</v>
      </c>
      <c r="AE148">
        <v>4.065563</v>
      </c>
      <c r="AF148">
        <v>23.378544999999999</v>
      </c>
      <c r="AG148">
        <v>667.030259</v>
      </c>
      <c r="AH148">
        <v>100</v>
      </c>
    </row>
    <row r="149" spans="1:34" x14ac:dyDescent="0.25">
      <c r="A149">
        <v>2073</v>
      </c>
      <c r="B149">
        <v>4.0171330000000003</v>
      </c>
      <c r="C149">
        <v>23.379266999999999</v>
      </c>
      <c r="D149">
        <v>667.03385200000002</v>
      </c>
      <c r="E149">
        <v>100</v>
      </c>
      <c r="AD149">
        <v>2073</v>
      </c>
      <c r="AE149">
        <v>4.0171330000000003</v>
      </c>
      <c r="AF149">
        <v>23.379266999999999</v>
      </c>
      <c r="AG149">
        <v>667.03385200000002</v>
      </c>
      <c r="AH149">
        <v>100</v>
      </c>
    </row>
    <row r="150" spans="1:34" x14ac:dyDescent="0.25">
      <c r="A150">
        <v>2074</v>
      </c>
      <c r="B150">
        <v>3.96746</v>
      </c>
      <c r="C150">
        <v>23.379750999999999</v>
      </c>
      <c r="D150">
        <v>667.07337900000005</v>
      </c>
      <c r="E150">
        <v>100</v>
      </c>
      <c r="AD150">
        <v>2074</v>
      </c>
      <c r="AE150">
        <v>3.96746</v>
      </c>
      <c r="AF150">
        <v>23.379750999999999</v>
      </c>
      <c r="AG150">
        <v>667.07337900000005</v>
      </c>
      <c r="AH150">
        <v>100</v>
      </c>
    </row>
    <row r="151" spans="1:34" x14ac:dyDescent="0.25">
      <c r="A151">
        <v>2075</v>
      </c>
      <c r="B151">
        <v>3.9215170000000001</v>
      </c>
      <c r="C151">
        <v>23.379415000000002</v>
      </c>
      <c r="D151">
        <v>667.05541200000005</v>
      </c>
      <c r="E151">
        <v>100</v>
      </c>
      <c r="AD151">
        <v>2075</v>
      </c>
      <c r="AE151">
        <v>3.9215170000000001</v>
      </c>
      <c r="AF151">
        <v>23.379415000000002</v>
      </c>
      <c r="AG151">
        <v>667.05541200000005</v>
      </c>
      <c r="AH151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2AB6-C6F8-4842-BA0F-5A5BD8E5EE72}">
  <dimension ref="A1:AA151"/>
  <sheetViews>
    <sheetView workbookViewId="0">
      <selection activeCell="H25" sqref="H25"/>
    </sheetView>
  </sheetViews>
  <sheetFormatPr defaultRowHeight="15" x14ac:dyDescent="0.25"/>
  <cols>
    <col min="7" max="7" width="18.7109375" bestFit="1" customWidth="1"/>
    <col min="8" max="10" width="11.28515625" bestFit="1" customWidth="1"/>
  </cols>
  <sheetData>
    <row r="1" spans="1:10" x14ac:dyDescent="0.25">
      <c r="A1">
        <v>1450</v>
      </c>
      <c r="B1">
        <v>3.90103</v>
      </c>
      <c r="C1">
        <v>22.25826</v>
      </c>
      <c r="D1">
        <v>634.54348100000004</v>
      </c>
      <c r="E1">
        <v>100</v>
      </c>
      <c r="G1" t="s">
        <v>2</v>
      </c>
      <c r="H1" t="s">
        <v>3</v>
      </c>
      <c r="I1" t="s">
        <v>12</v>
      </c>
    </row>
    <row r="2" spans="1:10" x14ac:dyDescent="0.25">
      <c r="A2">
        <v>1451</v>
      </c>
      <c r="B2">
        <v>3.9556680000000002</v>
      </c>
      <c r="C2">
        <v>22.260213</v>
      </c>
      <c r="D2">
        <v>634.54861400000004</v>
      </c>
      <c r="E2">
        <v>100</v>
      </c>
      <c r="G2">
        <f>MAX($B$1:$B$151)</f>
        <v>107.622333</v>
      </c>
      <c r="H2">
        <f>INDEX($A$1:$A$151, MATCH($G$2,$B$1:$B$151, 0), 1)</f>
        <v>1528</v>
      </c>
      <c r="I2">
        <f>INDEX($C$1:$C$151, MATCH($G$2,$B$1:$B$151, 0), 1)</f>
        <v>22.386892</v>
      </c>
    </row>
    <row r="3" spans="1:10" x14ac:dyDescent="0.25">
      <c r="A3">
        <v>1452</v>
      </c>
      <c r="B3">
        <v>4.0134100000000004</v>
      </c>
      <c r="C3">
        <v>22.261343</v>
      </c>
      <c r="D3">
        <v>634.53988700000002</v>
      </c>
      <c r="E3">
        <v>100</v>
      </c>
    </row>
    <row r="4" spans="1:10" x14ac:dyDescent="0.25">
      <c r="A4">
        <v>1453</v>
      </c>
      <c r="B4">
        <v>4.0661849999999999</v>
      </c>
      <c r="C4">
        <v>22.263316</v>
      </c>
      <c r="D4">
        <v>634.51730099999997</v>
      </c>
      <c r="E4">
        <v>100</v>
      </c>
    </row>
    <row r="5" spans="1:10" x14ac:dyDescent="0.25">
      <c r="A5">
        <v>1454</v>
      </c>
      <c r="B5">
        <v>4.1251699999999998</v>
      </c>
      <c r="C5">
        <v>22.26501</v>
      </c>
      <c r="D5">
        <v>634.54810099999997</v>
      </c>
      <c r="E5">
        <v>100</v>
      </c>
    </row>
    <row r="6" spans="1:10" x14ac:dyDescent="0.25">
      <c r="A6">
        <v>1455</v>
      </c>
      <c r="B6">
        <v>4.1835300000000002</v>
      </c>
      <c r="C6">
        <v>22.266942</v>
      </c>
      <c r="D6">
        <v>634.54758700000002</v>
      </c>
      <c r="E6">
        <v>100</v>
      </c>
      <c r="G6" t="s">
        <v>7</v>
      </c>
      <c r="H6">
        <v>1.2889999999999999</v>
      </c>
    </row>
    <row r="7" spans="1:10" x14ac:dyDescent="0.25">
      <c r="A7">
        <v>1456</v>
      </c>
      <c r="B7">
        <v>4.2474819999999998</v>
      </c>
      <c r="C7">
        <v>22.268982000000001</v>
      </c>
      <c r="D7">
        <v>634.541427</v>
      </c>
      <c r="E7">
        <v>100</v>
      </c>
      <c r="G7" t="s">
        <v>4</v>
      </c>
      <c r="H7">
        <f>44.01*10^(-3)/6.022E+23</f>
        <v>7.3082032547326469E-26</v>
      </c>
    </row>
    <row r="8" spans="1:10" x14ac:dyDescent="0.25">
      <c r="A8">
        <v>1457</v>
      </c>
      <c r="B8">
        <v>4.312055</v>
      </c>
      <c r="C8">
        <v>22.270218</v>
      </c>
      <c r="D8">
        <v>634.502927</v>
      </c>
      <c r="E8">
        <v>100</v>
      </c>
      <c r="G8" t="s">
        <v>5</v>
      </c>
      <c r="H8">
        <f>I2+273</f>
        <v>295.38689199999999</v>
      </c>
    </row>
    <row r="9" spans="1:10" x14ac:dyDescent="0.25">
      <c r="A9">
        <v>1458</v>
      </c>
      <c r="B9">
        <v>4.3747629999999997</v>
      </c>
      <c r="C9">
        <v>22.272614000000001</v>
      </c>
      <c r="D9">
        <v>634.51114099999995</v>
      </c>
      <c r="E9">
        <v>100</v>
      </c>
      <c r="G9" t="s">
        <v>6</v>
      </c>
      <c r="H9">
        <f>87.5*10^(-3)</f>
        <v>8.7500000000000008E-2</v>
      </c>
    </row>
    <row r="10" spans="1:10" x14ac:dyDescent="0.25">
      <c r="A10">
        <v>1459</v>
      </c>
      <c r="B10">
        <v>4.4424400000000004</v>
      </c>
      <c r="C10">
        <v>22.273869999999999</v>
      </c>
      <c r="D10">
        <v>634.48650099999998</v>
      </c>
      <c r="E10">
        <v>100</v>
      </c>
      <c r="G10" t="s">
        <v>14</v>
      </c>
      <c r="H10" s="1">
        <f>1.38064852*10^(-23)</f>
        <v>1.3806485200000002E-23</v>
      </c>
      <c r="I10" t="s">
        <v>15</v>
      </c>
      <c r="J10" t="s">
        <v>16</v>
      </c>
    </row>
    <row r="11" spans="1:10" x14ac:dyDescent="0.25">
      <c r="A11">
        <v>1460</v>
      </c>
      <c r="B11">
        <v>4.5113599999999998</v>
      </c>
      <c r="C11">
        <v>22.275262999999999</v>
      </c>
      <c r="D11">
        <v>634.484961</v>
      </c>
      <c r="E11">
        <v>100</v>
      </c>
      <c r="G11" t="s">
        <v>13</v>
      </c>
      <c r="H11">
        <f>(H6)^(-1)*(H7/H8)*(2*H9*H2)^2</f>
        <v>1.3724271048596867E-23</v>
      </c>
      <c r="I11" s="1">
        <f>H10-H11</f>
        <v>8.2214151403134495E-26</v>
      </c>
      <c r="J11" s="1">
        <f>I11/H10*100</f>
        <v>0.59547488163848161</v>
      </c>
    </row>
    <row r="12" spans="1:10" x14ac:dyDescent="0.25">
      <c r="A12">
        <v>1461</v>
      </c>
      <c r="B12">
        <v>4.58338</v>
      </c>
      <c r="C12">
        <v>22.276449</v>
      </c>
      <c r="D12">
        <v>634.49471400000004</v>
      </c>
      <c r="E12">
        <v>100</v>
      </c>
    </row>
    <row r="13" spans="1:10" x14ac:dyDescent="0.25">
      <c r="A13">
        <v>1462</v>
      </c>
      <c r="B13">
        <v>4.6529199999999999</v>
      </c>
      <c r="C13">
        <v>22.278487999999999</v>
      </c>
      <c r="D13">
        <v>634.502927</v>
      </c>
      <c r="E13">
        <v>100</v>
      </c>
      <c r="G13" t="s">
        <v>8</v>
      </c>
      <c r="H13">
        <f>2*H9*H2</f>
        <v>267.40000000000003</v>
      </c>
      <c r="I13" t="s">
        <v>15</v>
      </c>
      <c r="J13" t="s">
        <v>16</v>
      </c>
    </row>
    <row r="14" spans="1:10" x14ac:dyDescent="0.25">
      <c r="A14">
        <v>1463</v>
      </c>
      <c r="B14">
        <v>4.7317679999999998</v>
      </c>
      <c r="C14">
        <v>22.280197000000001</v>
      </c>
      <c r="D14">
        <v>634.556827</v>
      </c>
      <c r="E14">
        <v>100</v>
      </c>
      <c r="G14" t="s">
        <v>17</v>
      </c>
      <c r="H14">
        <f>SQRT(H6*(H8/H7)*H10)</f>
        <v>268.1997233079519</v>
      </c>
      <c r="I14">
        <f>H14-H13</f>
        <v>0.79972330795186508</v>
      </c>
      <c r="J14">
        <f>I14/H14*100</f>
        <v>0.2981820033548685</v>
      </c>
    </row>
    <row r="15" spans="1:10" x14ac:dyDescent="0.25">
      <c r="A15">
        <v>1464</v>
      </c>
      <c r="B15">
        <v>4.8087580000000001</v>
      </c>
      <c r="C15">
        <v>22.281839999999999</v>
      </c>
      <c r="D15">
        <v>634.56658100000004</v>
      </c>
      <c r="E15">
        <v>100</v>
      </c>
      <c r="G15" t="s">
        <v>9</v>
      </c>
      <c r="H15">
        <f>_xlfn.STDEV.P(C1:C151)</f>
        <v>6.9914536617901868E-2</v>
      </c>
    </row>
    <row r="16" spans="1:10" x14ac:dyDescent="0.25">
      <c r="A16">
        <v>1465</v>
      </c>
      <c r="B16">
        <v>4.8919579999999998</v>
      </c>
      <c r="C16">
        <v>22.283477999999999</v>
      </c>
      <c r="D16">
        <v>634.55323399999997</v>
      </c>
      <c r="E16">
        <v>100</v>
      </c>
      <c r="G16" t="s">
        <v>10</v>
      </c>
      <c r="H16">
        <f>H15/AVERAGE(C1:C151)*100</f>
        <v>0.31238147785965698</v>
      </c>
    </row>
    <row r="17" spans="1:27" x14ac:dyDescent="0.25">
      <c r="A17">
        <v>1466</v>
      </c>
      <c r="B17">
        <v>4.9732900000000004</v>
      </c>
      <c r="C17">
        <v>22.286570000000001</v>
      </c>
      <c r="D17">
        <v>634.58557399999995</v>
      </c>
      <c r="E17">
        <v>100</v>
      </c>
    </row>
    <row r="18" spans="1:27" x14ac:dyDescent="0.25">
      <c r="A18">
        <v>1467</v>
      </c>
      <c r="B18">
        <v>5.0614569999999999</v>
      </c>
      <c r="C18">
        <v>22.287140000000001</v>
      </c>
      <c r="D18">
        <v>634.50703399999998</v>
      </c>
      <c r="E18">
        <v>100</v>
      </c>
      <c r="G18" t="s">
        <v>11</v>
      </c>
      <c r="H18">
        <f>(B151-B1)</f>
        <v>1.1057869999999999</v>
      </c>
    </row>
    <row r="19" spans="1:27" x14ac:dyDescent="0.25">
      <c r="A19">
        <v>1468</v>
      </c>
      <c r="B19">
        <v>5.1483819999999998</v>
      </c>
      <c r="C19">
        <v>22.289128999999999</v>
      </c>
      <c r="D19">
        <v>634.53218700000002</v>
      </c>
      <c r="E19">
        <v>100</v>
      </c>
    </row>
    <row r="20" spans="1:27" x14ac:dyDescent="0.25">
      <c r="A20">
        <v>1469</v>
      </c>
      <c r="B20">
        <v>5.2452379999999996</v>
      </c>
      <c r="C20">
        <v>22.290638999999999</v>
      </c>
      <c r="D20">
        <v>634.497794</v>
      </c>
      <c r="E20">
        <v>100</v>
      </c>
    </row>
    <row r="21" spans="1:27" x14ac:dyDescent="0.25">
      <c r="A21">
        <v>1470</v>
      </c>
      <c r="B21">
        <v>5.3389920000000002</v>
      </c>
      <c r="C21">
        <v>22.292490999999998</v>
      </c>
      <c r="D21">
        <v>634.51781400000004</v>
      </c>
      <c r="E21">
        <v>100</v>
      </c>
    </row>
    <row r="22" spans="1:27" x14ac:dyDescent="0.25">
      <c r="A22">
        <v>1471</v>
      </c>
      <c r="B22">
        <v>5.4364699999999999</v>
      </c>
      <c r="C22">
        <v>22.294169</v>
      </c>
      <c r="D22">
        <v>634.48393399999998</v>
      </c>
      <c r="E22">
        <v>100</v>
      </c>
    </row>
    <row r="23" spans="1:27" x14ac:dyDescent="0.25">
      <c r="A23">
        <v>1472</v>
      </c>
      <c r="B23">
        <v>5.538297</v>
      </c>
      <c r="C23">
        <v>22.295953999999998</v>
      </c>
      <c r="D23">
        <v>634.50652100000002</v>
      </c>
      <c r="E23">
        <v>100</v>
      </c>
      <c r="AA23" t="s">
        <v>0</v>
      </c>
    </row>
    <row r="24" spans="1:27" x14ac:dyDescent="0.25">
      <c r="A24">
        <v>1473</v>
      </c>
      <c r="B24">
        <v>5.644463</v>
      </c>
      <c r="C24">
        <v>22.296849000000002</v>
      </c>
      <c r="D24">
        <v>634.50344099999995</v>
      </c>
      <c r="E24">
        <v>100</v>
      </c>
    </row>
    <row r="25" spans="1:27" x14ac:dyDescent="0.25">
      <c r="A25">
        <v>1474</v>
      </c>
      <c r="B25">
        <v>5.75312</v>
      </c>
      <c r="C25">
        <v>22.299052</v>
      </c>
      <c r="D25">
        <v>634.49882100000002</v>
      </c>
      <c r="E25">
        <v>100</v>
      </c>
    </row>
    <row r="26" spans="1:27" x14ac:dyDescent="0.25">
      <c r="A26">
        <v>1475</v>
      </c>
      <c r="B26">
        <v>5.8654999999999999</v>
      </c>
      <c r="C26">
        <v>22.301178</v>
      </c>
      <c r="D26">
        <v>634.482394</v>
      </c>
      <c r="E26">
        <v>100</v>
      </c>
    </row>
    <row r="27" spans="1:27" x14ac:dyDescent="0.25">
      <c r="A27">
        <v>1476</v>
      </c>
      <c r="B27">
        <v>5.9834699999999996</v>
      </c>
      <c r="C27">
        <v>22.302790000000002</v>
      </c>
      <c r="D27">
        <v>634.464427</v>
      </c>
      <c r="E27">
        <v>100</v>
      </c>
    </row>
    <row r="28" spans="1:27" x14ac:dyDescent="0.25">
      <c r="A28">
        <v>1477</v>
      </c>
      <c r="B28">
        <v>6.1076449999999998</v>
      </c>
      <c r="C28">
        <v>22.304366999999999</v>
      </c>
      <c r="D28">
        <v>634.495227</v>
      </c>
      <c r="E28">
        <v>100</v>
      </c>
    </row>
    <row r="29" spans="1:27" x14ac:dyDescent="0.25">
      <c r="A29">
        <v>1478</v>
      </c>
      <c r="B29">
        <v>6.234305</v>
      </c>
      <c r="C29">
        <v>22.306280000000001</v>
      </c>
      <c r="D29">
        <v>634.47572100000002</v>
      </c>
      <c r="E29">
        <v>100</v>
      </c>
    </row>
    <row r="30" spans="1:27" x14ac:dyDescent="0.25">
      <c r="A30">
        <v>1479</v>
      </c>
      <c r="B30">
        <v>6.363442</v>
      </c>
      <c r="C30">
        <v>22.307967999999999</v>
      </c>
      <c r="D30">
        <v>634.47520699999995</v>
      </c>
      <c r="E30">
        <v>100</v>
      </c>
    </row>
    <row r="31" spans="1:27" x14ac:dyDescent="0.25">
      <c r="A31">
        <v>1480</v>
      </c>
      <c r="B31">
        <v>6.5043870000000004</v>
      </c>
      <c r="C31">
        <v>22.309291000000002</v>
      </c>
      <c r="D31">
        <v>634.48085400000002</v>
      </c>
      <c r="E31">
        <v>100</v>
      </c>
    </row>
    <row r="32" spans="1:27" x14ac:dyDescent="0.25">
      <c r="A32">
        <v>1481</v>
      </c>
      <c r="B32">
        <v>6.6496700000000004</v>
      </c>
      <c r="C32">
        <v>22.310525999999999</v>
      </c>
      <c r="D32">
        <v>634.43003399999998</v>
      </c>
      <c r="E32">
        <v>100</v>
      </c>
    </row>
    <row r="33" spans="1:5" x14ac:dyDescent="0.25">
      <c r="A33">
        <v>1482</v>
      </c>
      <c r="B33">
        <v>6.8011670000000004</v>
      </c>
      <c r="C33">
        <v>22.313410000000001</v>
      </c>
      <c r="D33">
        <v>634.446461</v>
      </c>
      <c r="E33">
        <v>100</v>
      </c>
    </row>
    <row r="34" spans="1:5" x14ac:dyDescent="0.25">
      <c r="A34">
        <v>1483</v>
      </c>
      <c r="B34">
        <v>6.95763</v>
      </c>
      <c r="C34">
        <v>22.314920999999998</v>
      </c>
      <c r="D34">
        <v>634.47828700000002</v>
      </c>
      <c r="E34">
        <v>100</v>
      </c>
    </row>
    <row r="35" spans="1:5" x14ac:dyDescent="0.25">
      <c r="A35">
        <v>1484</v>
      </c>
      <c r="B35">
        <v>7.1227799999999997</v>
      </c>
      <c r="C35">
        <v>22.316177</v>
      </c>
      <c r="D35">
        <v>634.46083399999998</v>
      </c>
      <c r="E35">
        <v>100</v>
      </c>
    </row>
    <row r="36" spans="1:5" x14ac:dyDescent="0.25">
      <c r="A36">
        <v>1485</v>
      </c>
      <c r="B36">
        <v>7.2922849999999997</v>
      </c>
      <c r="C36">
        <v>22.317363</v>
      </c>
      <c r="D36">
        <v>634.48906699999998</v>
      </c>
      <c r="E36">
        <v>100</v>
      </c>
    </row>
    <row r="37" spans="1:5" x14ac:dyDescent="0.25">
      <c r="A37">
        <v>1486</v>
      </c>
      <c r="B37">
        <v>7.4742030000000002</v>
      </c>
      <c r="C37">
        <v>22.319417000000001</v>
      </c>
      <c r="D37">
        <v>634.48290699999995</v>
      </c>
      <c r="E37">
        <v>100</v>
      </c>
    </row>
    <row r="38" spans="1:5" x14ac:dyDescent="0.25">
      <c r="A38">
        <v>1487</v>
      </c>
      <c r="B38">
        <v>7.6629800000000001</v>
      </c>
      <c r="C38">
        <v>22.321258</v>
      </c>
      <c r="D38">
        <v>634.48188100000004</v>
      </c>
      <c r="E38">
        <v>100</v>
      </c>
    </row>
    <row r="39" spans="1:5" x14ac:dyDescent="0.25">
      <c r="A39">
        <v>1488</v>
      </c>
      <c r="B39">
        <v>7.8579400000000001</v>
      </c>
      <c r="C39">
        <v>22.322958</v>
      </c>
      <c r="D39">
        <v>634.46648100000004</v>
      </c>
      <c r="E39">
        <v>100</v>
      </c>
    </row>
    <row r="40" spans="1:5" x14ac:dyDescent="0.25">
      <c r="A40">
        <v>1489</v>
      </c>
      <c r="B40">
        <v>8.0696600000000007</v>
      </c>
      <c r="C40">
        <v>22.324641</v>
      </c>
      <c r="D40">
        <v>634.45826699999998</v>
      </c>
      <c r="E40">
        <v>100</v>
      </c>
    </row>
    <row r="41" spans="1:5" x14ac:dyDescent="0.25">
      <c r="A41">
        <v>1490</v>
      </c>
      <c r="B41">
        <v>8.2888300000000008</v>
      </c>
      <c r="C41">
        <v>22.326516999999999</v>
      </c>
      <c r="D41">
        <v>634.45313399999998</v>
      </c>
      <c r="E41">
        <v>100</v>
      </c>
    </row>
    <row r="42" spans="1:5" x14ac:dyDescent="0.25">
      <c r="A42">
        <v>1491</v>
      </c>
      <c r="B42">
        <v>8.5210399999999993</v>
      </c>
      <c r="C42">
        <v>22.328206000000002</v>
      </c>
      <c r="D42">
        <v>634.48598700000002</v>
      </c>
      <c r="E42">
        <v>100</v>
      </c>
    </row>
    <row r="43" spans="1:5" x14ac:dyDescent="0.25">
      <c r="A43">
        <v>1492</v>
      </c>
      <c r="B43">
        <v>8.7619399999999992</v>
      </c>
      <c r="C43">
        <v>22.329564999999999</v>
      </c>
      <c r="D43">
        <v>634.46545400000002</v>
      </c>
      <c r="E43">
        <v>100</v>
      </c>
    </row>
    <row r="44" spans="1:5" x14ac:dyDescent="0.25">
      <c r="A44">
        <v>1493</v>
      </c>
      <c r="B44">
        <v>9.02271</v>
      </c>
      <c r="C44">
        <v>22.331599000000001</v>
      </c>
      <c r="D44">
        <v>634.46853399999998</v>
      </c>
      <c r="E44">
        <v>100</v>
      </c>
    </row>
    <row r="45" spans="1:5" x14ac:dyDescent="0.25">
      <c r="A45">
        <v>1494</v>
      </c>
      <c r="B45">
        <v>9.2878299999999996</v>
      </c>
      <c r="C45">
        <v>22.332794</v>
      </c>
      <c r="D45">
        <v>634.487527</v>
      </c>
      <c r="E45">
        <v>100</v>
      </c>
    </row>
    <row r="46" spans="1:5" x14ac:dyDescent="0.25">
      <c r="A46">
        <v>1495</v>
      </c>
      <c r="B46">
        <v>9.5771580000000007</v>
      </c>
      <c r="C46">
        <v>22.334645999999999</v>
      </c>
      <c r="D46">
        <v>634.47366699999998</v>
      </c>
      <c r="E46">
        <v>100</v>
      </c>
    </row>
    <row r="47" spans="1:5" x14ac:dyDescent="0.25">
      <c r="A47">
        <v>1496</v>
      </c>
      <c r="B47">
        <v>9.8844930000000009</v>
      </c>
      <c r="C47">
        <v>22.336425999999999</v>
      </c>
      <c r="D47">
        <v>634.46134700000005</v>
      </c>
      <c r="E47">
        <v>100</v>
      </c>
    </row>
    <row r="48" spans="1:5" x14ac:dyDescent="0.25">
      <c r="A48">
        <v>1497</v>
      </c>
      <c r="B48">
        <v>10.208017</v>
      </c>
      <c r="C48">
        <v>22.337239</v>
      </c>
      <c r="D48">
        <v>634.47315400000002</v>
      </c>
      <c r="E48">
        <v>100</v>
      </c>
    </row>
    <row r="49" spans="1:5" x14ac:dyDescent="0.25">
      <c r="A49">
        <v>1498</v>
      </c>
      <c r="B49">
        <v>10.555033</v>
      </c>
      <c r="C49">
        <v>22.338552</v>
      </c>
      <c r="D49">
        <v>634.45467399999995</v>
      </c>
      <c r="E49">
        <v>100</v>
      </c>
    </row>
    <row r="50" spans="1:5" x14ac:dyDescent="0.25">
      <c r="A50">
        <v>1499</v>
      </c>
      <c r="B50">
        <v>10.921367</v>
      </c>
      <c r="C50">
        <v>22.340388000000001</v>
      </c>
      <c r="D50">
        <v>634.48085400000002</v>
      </c>
      <c r="E50">
        <v>100</v>
      </c>
    </row>
    <row r="51" spans="1:5" x14ac:dyDescent="0.25">
      <c r="A51">
        <v>1500</v>
      </c>
      <c r="B51">
        <v>11.315033</v>
      </c>
      <c r="C51">
        <v>22.342248999999999</v>
      </c>
      <c r="D51">
        <v>634.48598700000002</v>
      </c>
      <c r="E51">
        <v>100</v>
      </c>
    </row>
    <row r="52" spans="1:5" x14ac:dyDescent="0.25">
      <c r="A52">
        <v>1501</v>
      </c>
      <c r="B52">
        <v>11.736549999999999</v>
      </c>
      <c r="C52">
        <v>22.343388999999998</v>
      </c>
      <c r="D52">
        <v>634.48136699999998</v>
      </c>
      <c r="E52">
        <v>100</v>
      </c>
    </row>
    <row r="53" spans="1:5" x14ac:dyDescent="0.25">
      <c r="A53">
        <v>1502</v>
      </c>
      <c r="B53">
        <v>12.189817</v>
      </c>
      <c r="C53">
        <v>22.346012999999999</v>
      </c>
      <c r="D53">
        <v>634.50190099999998</v>
      </c>
      <c r="E53">
        <v>100</v>
      </c>
    </row>
    <row r="54" spans="1:5" x14ac:dyDescent="0.25">
      <c r="A54">
        <v>1503</v>
      </c>
      <c r="B54">
        <v>12.6828</v>
      </c>
      <c r="C54">
        <v>22.3476</v>
      </c>
      <c r="D54">
        <v>634.490094</v>
      </c>
      <c r="E54">
        <v>100</v>
      </c>
    </row>
    <row r="55" spans="1:5" x14ac:dyDescent="0.25">
      <c r="A55">
        <v>1504</v>
      </c>
      <c r="B55">
        <v>13.2118</v>
      </c>
      <c r="C55">
        <v>22.348337999999998</v>
      </c>
      <c r="D55">
        <v>634.500361</v>
      </c>
      <c r="E55">
        <v>100</v>
      </c>
    </row>
    <row r="56" spans="1:5" x14ac:dyDescent="0.25">
      <c r="A56">
        <v>1505</v>
      </c>
      <c r="B56">
        <v>13.786133</v>
      </c>
      <c r="C56">
        <v>22.350850000000001</v>
      </c>
      <c r="D56">
        <v>634.52448700000002</v>
      </c>
      <c r="E56">
        <v>100</v>
      </c>
    </row>
    <row r="57" spans="1:5" x14ac:dyDescent="0.25">
      <c r="A57">
        <v>1506</v>
      </c>
      <c r="B57">
        <v>14.4095</v>
      </c>
      <c r="C57">
        <v>22.352025000000001</v>
      </c>
      <c r="D57">
        <v>634.541427</v>
      </c>
      <c r="E57">
        <v>100</v>
      </c>
    </row>
    <row r="58" spans="1:5" x14ac:dyDescent="0.25">
      <c r="A58">
        <v>1507</v>
      </c>
      <c r="B58">
        <v>15.098682999999999</v>
      </c>
      <c r="C58">
        <v>22.353809999999999</v>
      </c>
      <c r="D58">
        <v>634.54502100000002</v>
      </c>
      <c r="E58">
        <v>100</v>
      </c>
    </row>
    <row r="59" spans="1:5" x14ac:dyDescent="0.25">
      <c r="A59">
        <v>1508</v>
      </c>
      <c r="B59">
        <v>15.846266999999999</v>
      </c>
      <c r="C59">
        <v>22.355305999999999</v>
      </c>
      <c r="D59">
        <v>634.50138700000002</v>
      </c>
      <c r="E59">
        <v>100</v>
      </c>
    </row>
    <row r="60" spans="1:5" x14ac:dyDescent="0.25">
      <c r="A60">
        <v>1509</v>
      </c>
      <c r="B60">
        <v>16.670183000000002</v>
      </c>
      <c r="C60">
        <v>22.356999999999999</v>
      </c>
      <c r="D60">
        <v>634.487527</v>
      </c>
      <c r="E60">
        <v>100</v>
      </c>
    </row>
    <row r="61" spans="1:5" x14ac:dyDescent="0.25">
      <c r="A61">
        <v>1510</v>
      </c>
      <c r="B61">
        <v>17.579799999999999</v>
      </c>
      <c r="C61">
        <v>22.358194999999998</v>
      </c>
      <c r="D61">
        <v>634.48906699999998</v>
      </c>
      <c r="E61">
        <v>100</v>
      </c>
    </row>
    <row r="62" spans="1:5" x14ac:dyDescent="0.25">
      <c r="A62">
        <v>1511</v>
      </c>
      <c r="B62">
        <v>18.6005</v>
      </c>
      <c r="C62">
        <v>22.359853000000001</v>
      </c>
      <c r="D62">
        <v>634.474694</v>
      </c>
      <c r="E62">
        <v>100</v>
      </c>
    </row>
    <row r="63" spans="1:5" x14ac:dyDescent="0.25">
      <c r="A63">
        <v>1512</v>
      </c>
      <c r="B63">
        <v>19.726766999999999</v>
      </c>
      <c r="C63">
        <v>22.361018000000001</v>
      </c>
      <c r="D63">
        <v>634.52500099999997</v>
      </c>
      <c r="E63">
        <v>100</v>
      </c>
    </row>
    <row r="64" spans="1:5" x14ac:dyDescent="0.25">
      <c r="A64">
        <v>1513</v>
      </c>
      <c r="B64">
        <v>21.001449999999998</v>
      </c>
      <c r="C64">
        <v>22.362722000000002</v>
      </c>
      <c r="D64">
        <v>634.48701400000004</v>
      </c>
      <c r="E64">
        <v>100</v>
      </c>
    </row>
    <row r="65" spans="1:5" x14ac:dyDescent="0.25">
      <c r="A65">
        <v>1514</v>
      </c>
      <c r="B65">
        <v>22.448083</v>
      </c>
      <c r="C65">
        <v>22.364919</v>
      </c>
      <c r="D65">
        <v>634.518327</v>
      </c>
      <c r="E65">
        <v>100</v>
      </c>
    </row>
    <row r="66" spans="1:5" x14ac:dyDescent="0.25">
      <c r="A66">
        <v>1515</v>
      </c>
      <c r="B66">
        <v>24.096533000000001</v>
      </c>
      <c r="C66">
        <v>22.366308</v>
      </c>
      <c r="D66">
        <v>634.49984700000005</v>
      </c>
      <c r="E66">
        <v>100</v>
      </c>
    </row>
    <row r="67" spans="1:5" x14ac:dyDescent="0.25">
      <c r="A67">
        <v>1516</v>
      </c>
      <c r="B67">
        <v>25.997050000000002</v>
      </c>
      <c r="C67">
        <v>22.367127</v>
      </c>
      <c r="D67">
        <v>634.48393399999998</v>
      </c>
      <c r="E67">
        <v>100</v>
      </c>
    </row>
    <row r="68" spans="1:5" x14ac:dyDescent="0.25">
      <c r="A68">
        <v>1517</v>
      </c>
      <c r="B68">
        <v>28.191866999999998</v>
      </c>
      <c r="C68">
        <v>22.368901999999999</v>
      </c>
      <c r="D68">
        <v>634.49214700000005</v>
      </c>
      <c r="E68">
        <v>100</v>
      </c>
    </row>
    <row r="69" spans="1:5" x14ac:dyDescent="0.25">
      <c r="A69">
        <v>1518</v>
      </c>
      <c r="B69">
        <v>30.7898</v>
      </c>
      <c r="C69">
        <v>22.370189</v>
      </c>
      <c r="D69">
        <v>634.50395400000002</v>
      </c>
      <c r="E69">
        <v>100</v>
      </c>
    </row>
    <row r="70" spans="1:5" x14ac:dyDescent="0.25">
      <c r="A70">
        <v>1519</v>
      </c>
      <c r="B70">
        <v>33.874299999999998</v>
      </c>
      <c r="C70">
        <v>22.372095999999999</v>
      </c>
      <c r="D70">
        <v>634.52294700000004</v>
      </c>
      <c r="E70">
        <v>100</v>
      </c>
    </row>
    <row r="71" spans="1:5" x14ac:dyDescent="0.25">
      <c r="A71">
        <v>1520</v>
      </c>
      <c r="B71">
        <v>37.5884</v>
      </c>
      <c r="C71">
        <v>22.374141000000002</v>
      </c>
      <c r="D71">
        <v>634.490094</v>
      </c>
      <c r="E71">
        <v>100</v>
      </c>
    </row>
    <row r="72" spans="1:5" x14ac:dyDescent="0.25">
      <c r="A72">
        <v>1521</v>
      </c>
      <c r="B72">
        <v>42.111533000000001</v>
      </c>
      <c r="C72">
        <v>22.375208000000001</v>
      </c>
      <c r="D72">
        <v>634.47931400000004</v>
      </c>
      <c r="E72">
        <v>100</v>
      </c>
    </row>
    <row r="73" spans="1:5" x14ac:dyDescent="0.25">
      <c r="A73">
        <v>1522</v>
      </c>
      <c r="B73">
        <v>47.722433000000002</v>
      </c>
      <c r="C73">
        <v>22.377208</v>
      </c>
      <c r="D73">
        <v>634.52192100000002</v>
      </c>
      <c r="E73">
        <v>100</v>
      </c>
    </row>
    <row r="74" spans="1:5" x14ac:dyDescent="0.25">
      <c r="A74">
        <v>1523</v>
      </c>
      <c r="B74">
        <v>54.759517000000002</v>
      </c>
      <c r="C74">
        <v>22.378793999999999</v>
      </c>
      <c r="D74">
        <v>634.51011400000004</v>
      </c>
      <c r="E74">
        <v>100</v>
      </c>
    </row>
    <row r="75" spans="1:5" x14ac:dyDescent="0.25">
      <c r="A75">
        <v>1524</v>
      </c>
      <c r="B75">
        <v>63.653883</v>
      </c>
      <c r="C75">
        <v>22.380330000000001</v>
      </c>
      <c r="D75">
        <v>634.52243399999998</v>
      </c>
      <c r="E75">
        <v>100</v>
      </c>
    </row>
    <row r="76" spans="1:5" x14ac:dyDescent="0.25">
      <c r="A76">
        <v>1525</v>
      </c>
      <c r="B76">
        <v>74.785633000000004</v>
      </c>
      <c r="C76">
        <v>22.382182</v>
      </c>
      <c r="D76">
        <v>634.48906699999998</v>
      </c>
      <c r="E76">
        <v>100</v>
      </c>
    </row>
    <row r="77" spans="1:5" x14ac:dyDescent="0.25">
      <c r="A77">
        <v>1526</v>
      </c>
      <c r="B77">
        <v>87.9024</v>
      </c>
      <c r="C77">
        <v>22.383320999999999</v>
      </c>
      <c r="D77">
        <v>634.508061</v>
      </c>
      <c r="E77">
        <v>100</v>
      </c>
    </row>
    <row r="78" spans="1:5" x14ac:dyDescent="0.25">
      <c r="A78">
        <v>1527</v>
      </c>
      <c r="B78">
        <v>100.682667</v>
      </c>
      <c r="C78">
        <v>22.38532</v>
      </c>
      <c r="D78">
        <v>634.53321400000004</v>
      </c>
      <c r="E78">
        <v>100</v>
      </c>
    </row>
    <row r="79" spans="1:5" x14ac:dyDescent="0.25">
      <c r="A79">
        <v>1528</v>
      </c>
      <c r="B79">
        <v>107.622333</v>
      </c>
      <c r="C79">
        <v>22.386892</v>
      </c>
      <c r="D79">
        <v>634.523461</v>
      </c>
      <c r="E79">
        <v>100</v>
      </c>
    </row>
    <row r="80" spans="1:5" x14ac:dyDescent="0.25">
      <c r="A80">
        <v>1529</v>
      </c>
      <c r="B80">
        <v>104.049333</v>
      </c>
      <c r="C80">
        <v>22.387374999999999</v>
      </c>
      <c r="D80">
        <v>634.51935400000002</v>
      </c>
      <c r="E80">
        <v>100</v>
      </c>
    </row>
    <row r="81" spans="1:5" x14ac:dyDescent="0.25">
      <c r="A81">
        <v>1530</v>
      </c>
      <c r="B81">
        <v>92.608699999999999</v>
      </c>
      <c r="C81">
        <v>22.389979</v>
      </c>
      <c r="D81">
        <v>634.51011400000004</v>
      </c>
      <c r="E81">
        <v>100</v>
      </c>
    </row>
    <row r="82" spans="1:5" x14ac:dyDescent="0.25">
      <c r="A82">
        <v>1531</v>
      </c>
      <c r="B82">
        <v>79.339200000000005</v>
      </c>
      <c r="C82">
        <v>22.39095</v>
      </c>
      <c r="D82">
        <v>634.51165400000002</v>
      </c>
      <c r="E82">
        <v>100</v>
      </c>
    </row>
    <row r="83" spans="1:5" x14ac:dyDescent="0.25">
      <c r="A83">
        <v>1532</v>
      </c>
      <c r="B83">
        <v>67.556117</v>
      </c>
      <c r="C83">
        <v>22.392593999999999</v>
      </c>
      <c r="D83">
        <v>634.51011400000004</v>
      </c>
      <c r="E83">
        <v>100</v>
      </c>
    </row>
    <row r="84" spans="1:5" x14ac:dyDescent="0.25">
      <c r="A84">
        <v>1533</v>
      </c>
      <c r="B84">
        <v>58.008583000000002</v>
      </c>
      <c r="C84">
        <v>22.394317000000001</v>
      </c>
      <c r="D84">
        <v>634.54604700000004</v>
      </c>
      <c r="E84">
        <v>100</v>
      </c>
    </row>
    <row r="85" spans="1:5" x14ac:dyDescent="0.25">
      <c r="A85">
        <v>1534</v>
      </c>
      <c r="B85">
        <v>50.448717000000002</v>
      </c>
      <c r="C85">
        <v>22.396032000000002</v>
      </c>
      <c r="D85">
        <v>634.53680699999995</v>
      </c>
      <c r="E85">
        <v>100</v>
      </c>
    </row>
    <row r="86" spans="1:5" x14ac:dyDescent="0.25">
      <c r="A86">
        <v>1535</v>
      </c>
      <c r="B86">
        <v>44.448549999999997</v>
      </c>
      <c r="C86">
        <v>22.397587999999999</v>
      </c>
      <c r="D86">
        <v>634.52808100000004</v>
      </c>
      <c r="E86">
        <v>100</v>
      </c>
    </row>
    <row r="87" spans="1:5" x14ac:dyDescent="0.25">
      <c r="A87">
        <v>1536</v>
      </c>
      <c r="B87">
        <v>39.620550000000001</v>
      </c>
      <c r="C87">
        <v>22.399170000000002</v>
      </c>
      <c r="D87">
        <v>634.543994</v>
      </c>
      <c r="E87">
        <v>100</v>
      </c>
    </row>
    <row r="88" spans="1:5" x14ac:dyDescent="0.25">
      <c r="A88">
        <v>1537</v>
      </c>
      <c r="B88">
        <v>35.687882999999999</v>
      </c>
      <c r="C88">
        <v>22.400725999999999</v>
      </c>
      <c r="D88">
        <v>634.53013399999998</v>
      </c>
      <c r="E88">
        <v>100</v>
      </c>
    </row>
    <row r="89" spans="1:5" x14ac:dyDescent="0.25">
      <c r="A89">
        <v>1538</v>
      </c>
      <c r="B89">
        <v>32.425199999999997</v>
      </c>
      <c r="C89">
        <v>22.402369</v>
      </c>
      <c r="D89">
        <v>634.56658100000004</v>
      </c>
      <c r="E89">
        <v>100</v>
      </c>
    </row>
    <row r="90" spans="1:5" x14ac:dyDescent="0.25">
      <c r="A90">
        <v>1539</v>
      </c>
      <c r="B90">
        <v>29.700633</v>
      </c>
      <c r="C90">
        <v>22.403894999999999</v>
      </c>
      <c r="D90">
        <v>634.53578100000004</v>
      </c>
      <c r="E90">
        <v>100</v>
      </c>
    </row>
    <row r="91" spans="1:5" x14ac:dyDescent="0.25">
      <c r="A91">
        <v>1540</v>
      </c>
      <c r="B91">
        <v>27.3841</v>
      </c>
      <c r="C91">
        <v>22.405481999999999</v>
      </c>
      <c r="D91">
        <v>634.58968100000004</v>
      </c>
      <c r="E91">
        <v>100</v>
      </c>
    </row>
    <row r="92" spans="1:5" x14ac:dyDescent="0.25">
      <c r="A92">
        <v>1541</v>
      </c>
      <c r="B92">
        <v>25.399100000000001</v>
      </c>
      <c r="C92">
        <v>22.406392</v>
      </c>
      <c r="D92">
        <v>634.58557399999995</v>
      </c>
      <c r="E92">
        <v>100</v>
      </c>
    </row>
    <row r="93" spans="1:5" x14ac:dyDescent="0.25">
      <c r="A93">
        <v>1542</v>
      </c>
      <c r="B93">
        <v>23.684266999999998</v>
      </c>
      <c r="C93">
        <v>22.408177999999999</v>
      </c>
      <c r="D93">
        <v>634.54348100000004</v>
      </c>
      <c r="E93">
        <v>100</v>
      </c>
    </row>
    <row r="94" spans="1:5" x14ac:dyDescent="0.25">
      <c r="A94">
        <v>1543</v>
      </c>
      <c r="B94">
        <v>22.181733000000001</v>
      </c>
      <c r="C94">
        <v>22.410084999999999</v>
      </c>
      <c r="D94">
        <v>634.559394</v>
      </c>
      <c r="E94">
        <v>100</v>
      </c>
    </row>
    <row r="95" spans="1:5" x14ac:dyDescent="0.25">
      <c r="A95">
        <v>1544</v>
      </c>
      <c r="B95">
        <v>20.863600000000002</v>
      </c>
      <c r="C95">
        <v>22.41067</v>
      </c>
      <c r="D95">
        <v>634.55836699999998</v>
      </c>
      <c r="E95">
        <v>100</v>
      </c>
    </row>
    <row r="96" spans="1:5" x14ac:dyDescent="0.25">
      <c r="A96">
        <v>1545</v>
      </c>
      <c r="B96">
        <v>19.688300000000002</v>
      </c>
      <c r="C96">
        <v>22.413183</v>
      </c>
      <c r="D96">
        <v>634.56042100000002</v>
      </c>
      <c r="E96">
        <v>100</v>
      </c>
    </row>
    <row r="97" spans="1:5" x14ac:dyDescent="0.25">
      <c r="A97">
        <v>1546</v>
      </c>
      <c r="B97">
        <v>18.636467</v>
      </c>
      <c r="C97">
        <v>22.413838999999999</v>
      </c>
      <c r="D97">
        <v>634.582494</v>
      </c>
      <c r="E97">
        <v>100</v>
      </c>
    </row>
    <row r="98" spans="1:5" x14ac:dyDescent="0.25">
      <c r="A98">
        <v>1547</v>
      </c>
      <c r="B98">
        <v>17.690882999999999</v>
      </c>
      <c r="C98">
        <v>22.416366</v>
      </c>
      <c r="D98">
        <v>634.58146699999998</v>
      </c>
      <c r="E98">
        <v>100</v>
      </c>
    </row>
    <row r="99" spans="1:5" x14ac:dyDescent="0.25">
      <c r="A99">
        <v>1548</v>
      </c>
      <c r="B99">
        <v>16.838417</v>
      </c>
      <c r="C99">
        <v>22.417867000000001</v>
      </c>
      <c r="D99">
        <v>634.56812100000002</v>
      </c>
      <c r="E99">
        <v>100</v>
      </c>
    </row>
    <row r="100" spans="1:5" x14ac:dyDescent="0.25">
      <c r="A100">
        <v>1549</v>
      </c>
      <c r="B100">
        <v>16.066683000000001</v>
      </c>
      <c r="C100">
        <v>22.420134999999998</v>
      </c>
      <c r="D100">
        <v>634.59327399999995</v>
      </c>
      <c r="E100">
        <v>100</v>
      </c>
    </row>
    <row r="101" spans="1:5" x14ac:dyDescent="0.25">
      <c r="A101">
        <v>1550</v>
      </c>
      <c r="B101">
        <v>15.362583000000001</v>
      </c>
      <c r="C101">
        <v>22.420338999999998</v>
      </c>
      <c r="D101">
        <v>634.58608700000002</v>
      </c>
      <c r="E101">
        <v>100</v>
      </c>
    </row>
    <row r="102" spans="1:5" x14ac:dyDescent="0.25">
      <c r="A102">
        <v>1551</v>
      </c>
      <c r="B102">
        <v>14.719932999999999</v>
      </c>
      <c r="C102">
        <v>22.423248000000001</v>
      </c>
      <c r="D102">
        <v>634.60610699999995</v>
      </c>
      <c r="E102">
        <v>100</v>
      </c>
    </row>
    <row r="103" spans="1:5" x14ac:dyDescent="0.25">
      <c r="A103">
        <v>1552</v>
      </c>
      <c r="B103">
        <v>14.12825</v>
      </c>
      <c r="C103">
        <v>22.424149</v>
      </c>
      <c r="D103">
        <v>634.58146699999998</v>
      </c>
      <c r="E103">
        <v>100</v>
      </c>
    </row>
    <row r="104" spans="1:5" x14ac:dyDescent="0.25">
      <c r="A104">
        <v>1553</v>
      </c>
      <c r="B104">
        <v>13.5862</v>
      </c>
      <c r="C104">
        <v>22.426219</v>
      </c>
      <c r="D104">
        <v>634.577361</v>
      </c>
      <c r="E104">
        <v>100</v>
      </c>
    </row>
    <row r="105" spans="1:5" x14ac:dyDescent="0.25">
      <c r="A105">
        <v>1554</v>
      </c>
      <c r="B105">
        <v>13.084533</v>
      </c>
      <c r="C105">
        <v>22.427831000000001</v>
      </c>
      <c r="D105">
        <v>634.59635400000002</v>
      </c>
      <c r="E105">
        <v>100</v>
      </c>
    </row>
    <row r="106" spans="1:5" x14ac:dyDescent="0.25">
      <c r="A106">
        <v>1555</v>
      </c>
      <c r="B106">
        <v>12.620683</v>
      </c>
      <c r="C106">
        <v>22.429454</v>
      </c>
      <c r="D106">
        <v>634.59430099999997</v>
      </c>
      <c r="E106">
        <v>100</v>
      </c>
    </row>
    <row r="107" spans="1:5" x14ac:dyDescent="0.25">
      <c r="A107">
        <v>1556</v>
      </c>
      <c r="B107">
        <v>12.187967</v>
      </c>
      <c r="C107">
        <v>22.430617999999999</v>
      </c>
      <c r="D107">
        <v>634.57890099999997</v>
      </c>
      <c r="E107">
        <v>100</v>
      </c>
    </row>
    <row r="108" spans="1:5" x14ac:dyDescent="0.25">
      <c r="A108">
        <v>1557</v>
      </c>
      <c r="B108">
        <v>11.782567</v>
      </c>
      <c r="C108">
        <v>22.432388</v>
      </c>
      <c r="D108">
        <v>634.57530699999995</v>
      </c>
      <c r="E108">
        <v>100</v>
      </c>
    </row>
    <row r="109" spans="1:5" x14ac:dyDescent="0.25">
      <c r="A109">
        <v>1558</v>
      </c>
      <c r="B109">
        <v>11.4032</v>
      </c>
      <c r="C109">
        <v>22.433862999999999</v>
      </c>
      <c r="D109">
        <v>634.58352100000002</v>
      </c>
      <c r="E109">
        <v>100</v>
      </c>
    </row>
    <row r="110" spans="1:5" x14ac:dyDescent="0.25">
      <c r="A110">
        <v>1559</v>
      </c>
      <c r="B110">
        <v>11.049917000000001</v>
      </c>
      <c r="C110">
        <v>22.435140000000001</v>
      </c>
      <c r="D110">
        <v>634.61380699999995</v>
      </c>
      <c r="E110">
        <v>100</v>
      </c>
    </row>
    <row r="111" spans="1:5" x14ac:dyDescent="0.25">
      <c r="A111">
        <v>1560</v>
      </c>
      <c r="B111">
        <v>10.722667</v>
      </c>
      <c r="C111">
        <v>22.436992</v>
      </c>
      <c r="D111">
        <v>634.62510099999997</v>
      </c>
      <c r="E111">
        <v>100</v>
      </c>
    </row>
    <row r="112" spans="1:5" x14ac:dyDescent="0.25">
      <c r="A112">
        <v>1561</v>
      </c>
      <c r="B112">
        <v>10.411583</v>
      </c>
      <c r="C112">
        <v>22.439122000000001</v>
      </c>
      <c r="D112">
        <v>634.60662100000002</v>
      </c>
      <c r="E112">
        <v>100</v>
      </c>
    </row>
    <row r="113" spans="1:5" x14ac:dyDescent="0.25">
      <c r="A113">
        <v>1562</v>
      </c>
      <c r="B113">
        <v>10.11605</v>
      </c>
      <c r="C113">
        <v>22.440847000000002</v>
      </c>
      <c r="D113">
        <v>634.597894</v>
      </c>
      <c r="E113">
        <v>100</v>
      </c>
    </row>
    <row r="114" spans="1:5" x14ac:dyDescent="0.25">
      <c r="A114">
        <v>1563</v>
      </c>
      <c r="B114">
        <v>9.8373069999999991</v>
      </c>
      <c r="C114">
        <v>22.441696</v>
      </c>
      <c r="D114">
        <v>634.62561400000004</v>
      </c>
      <c r="E114">
        <v>100</v>
      </c>
    </row>
    <row r="115" spans="1:5" x14ac:dyDescent="0.25">
      <c r="A115">
        <v>1564</v>
      </c>
      <c r="B115">
        <v>9.5752930000000003</v>
      </c>
      <c r="C115">
        <v>22.443007999999999</v>
      </c>
      <c r="D115">
        <v>634.60405400000002</v>
      </c>
      <c r="E115">
        <v>100</v>
      </c>
    </row>
    <row r="116" spans="1:5" x14ac:dyDescent="0.25">
      <c r="A116">
        <v>1565</v>
      </c>
      <c r="B116">
        <v>9.3263250000000006</v>
      </c>
      <c r="C116">
        <v>22.444701999999999</v>
      </c>
      <c r="D116">
        <v>634.64871400000004</v>
      </c>
      <c r="E116">
        <v>100</v>
      </c>
    </row>
    <row r="117" spans="1:5" x14ac:dyDescent="0.25">
      <c r="A117">
        <v>1566</v>
      </c>
      <c r="B117">
        <v>9.0922499999999999</v>
      </c>
      <c r="C117">
        <v>22.445913000000001</v>
      </c>
      <c r="D117">
        <v>634.62818100000004</v>
      </c>
      <c r="E117">
        <v>100</v>
      </c>
    </row>
    <row r="118" spans="1:5" x14ac:dyDescent="0.25">
      <c r="A118">
        <v>1567</v>
      </c>
      <c r="B118">
        <v>8.8699700000000004</v>
      </c>
      <c r="C118">
        <v>22.447967999999999</v>
      </c>
      <c r="D118">
        <v>634.649227</v>
      </c>
      <c r="E118">
        <v>100</v>
      </c>
    </row>
    <row r="119" spans="1:5" x14ac:dyDescent="0.25">
      <c r="A119">
        <v>1568</v>
      </c>
      <c r="B119">
        <v>8.6582519999999992</v>
      </c>
      <c r="C119">
        <v>22.448882999999999</v>
      </c>
      <c r="D119">
        <v>634.62972100000002</v>
      </c>
      <c r="E119">
        <v>100</v>
      </c>
    </row>
    <row r="120" spans="1:5" x14ac:dyDescent="0.25">
      <c r="A120">
        <v>1569</v>
      </c>
      <c r="B120">
        <v>8.4570900000000009</v>
      </c>
      <c r="C120">
        <v>22.451167000000002</v>
      </c>
      <c r="D120">
        <v>634.62818100000004</v>
      </c>
      <c r="E120">
        <v>100</v>
      </c>
    </row>
    <row r="121" spans="1:5" x14ac:dyDescent="0.25">
      <c r="A121">
        <v>1570</v>
      </c>
      <c r="B121">
        <v>8.2646149999999992</v>
      </c>
      <c r="C121">
        <v>22.453557</v>
      </c>
      <c r="D121">
        <v>634.64563399999997</v>
      </c>
      <c r="E121">
        <v>100</v>
      </c>
    </row>
    <row r="122" spans="1:5" x14ac:dyDescent="0.25">
      <c r="A122">
        <v>1571</v>
      </c>
      <c r="B122">
        <v>8.0845579999999995</v>
      </c>
      <c r="C122">
        <v>22.454473</v>
      </c>
      <c r="D122">
        <v>634.64460699999995</v>
      </c>
      <c r="E122">
        <v>100</v>
      </c>
    </row>
    <row r="123" spans="1:5" x14ac:dyDescent="0.25">
      <c r="A123">
        <v>1572</v>
      </c>
      <c r="B123">
        <v>7.91195</v>
      </c>
      <c r="C123">
        <v>22.455687999999999</v>
      </c>
      <c r="D123">
        <v>634.68567399999995</v>
      </c>
      <c r="E123">
        <v>100</v>
      </c>
    </row>
    <row r="124" spans="1:5" x14ac:dyDescent="0.25">
      <c r="A124">
        <v>1573</v>
      </c>
      <c r="B124">
        <v>7.7461799999999998</v>
      </c>
      <c r="C124">
        <v>22.457087000000001</v>
      </c>
      <c r="D124">
        <v>634.659494</v>
      </c>
      <c r="E124">
        <v>100</v>
      </c>
    </row>
    <row r="125" spans="1:5" x14ac:dyDescent="0.25">
      <c r="A125">
        <v>1574</v>
      </c>
      <c r="B125">
        <v>7.5872070000000003</v>
      </c>
      <c r="C125">
        <v>22.458653999999999</v>
      </c>
      <c r="D125">
        <v>634.66257399999995</v>
      </c>
      <c r="E125">
        <v>100</v>
      </c>
    </row>
    <row r="126" spans="1:5" x14ac:dyDescent="0.25">
      <c r="A126">
        <v>1575</v>
      </c>
      <c r="B126">
        <v>7.4357100000000003</v>
      </c>
      <c r="C126">
        <v>22.460566</v>
      </c>
      <c r="D126">
        <v>634.65436099999999</v>
      </c>
      <c r="E126">
        <v>100</v>
      </c>
    </row>
    <row r="127" spans="1:5" x14ac:dyDescent="0.25">
      <c r="A127">
        <v>1576</v>
      </c>
      <c r="B127">
        <v>7.2885600000000004</v>
      </c>
      <c r="C127">
        <v>22.461760999999999</v>
      </c>
      <c r="D127">
        <v>634.69440099999997</v>
      </c>
      <c r="E127">
        <v>100</v>
      </c>
    </row>
    <row r="128" spans="1:5" x14ac:dyDescent="0.25">
      <c r="A128">
        <v>1577</v>
      </c>
      <c r="B128">
        <v>7.1501029999999997</v>
      </c>
      <c r="C128">
        <v>22.463847000000001</v>
      </c>
      <c r="D128">
        <v>634.68567399999995</v>
      </c>
      <c r="E128">
        <v>100</v>
      </c>
    </row>
    <row r="129" spans="1:5" x14ac:dyDescent="0.25">
      <c r="A129">
        <v>1578</v>
      </c>
      <c r="B129">
        <v>7.0190999999999999</v>
      </c>
      <c r="C129">
        <v>22.465468999999999</v>
      </c>
      <c r="D129">
        <v>634.69645400000002</v>
      </c>
      <c r="E129">
        <v>100</v>
      </c>
    </row>
    <row r="130" spans="1:5" x14ac:dyDescent="0.25">
      <c r="A130">
        <v>1579</v>
      </c>
      <c r="B130">
        <v>6.8918200000000001</v>
      </c>
      <c r="C130">
        <v>22.466014000000001</v>
      </c>
      <c r="D130">
        <v>634.687727</v>
      </c>
      <c r="E130">
        <v>100</v>
      </c>
    </row>
    <row r="131" spans="1:5" x14ac:dyDescent="0.25">
      <c r="A131">
        <v>1580</v>
      </c>
      <c r="B131">
        <v>6.7664</v>
      </c>
      <c r="C131">
        <v>22.467518999999999</v>
      </c>
      <c r="D131">
        <v>634.68156699999997</v>
      </c>
      <c r="E131">
        <v>100</v>
      </c>
    </row>
    <row r="132" spans="1:5" x14ac:dyDescent="0.25">
      <c r="A132">
        <v>1581</v>
      </c>
      <c r="B132">
        <v>6.6496700000000004</v>
      </c>
      <c r="C132">
        <v>22.470351999999998</v>
      </c>
      <c r="D132">
        <v>634.67386699999997</v>
      </c>
      <c r="E132">
        <v>100</v>
      </c>
    </row>
    <row r="133" spans="1:5" x14ac:dyDescent="0.25">
      <c r="A133">
        <v>1582</v>
      </c>
      <c r="B133">
        <v>6.5304599999999997</v>
      </c>
      <c r="C133">
        <v>22.472051</v>
      </c>
      <c r="D133">
        <v>634.66822100000002</v>
      </c>
      <c r="E133">
        <v>100</v>
      </c>
    </row>
    <row r="134" spans="1:5" x14ac:dyDescent="0.25">
      <c r="A134">
        <v>1583</v>
      </c>
      <c r="B134">
        <v>6.4211869999999998</v>
      </c>
      <c r="C134">
        <v>22.473302</v>
      </c>
      <c r="D134">
        <v>634.67540699999995</v>
      </c>
      <c r="E134">
        <v>100</v>
      </c>
    </row>
    <row r="135" spans="1:5" x14ac:dyDescent="0.25">
      <c r="A135">
        <v>1584</v>
      </c>
      <c r="B135">
        <v>6.3131570000000004</v>
      </c>
      <c r="C135">
        <v>22.475315999999999</v>
      </c>
      <c r="D135">
        <v>634.70466699999997</v>
      </c>
      <c r="E135">
        <v>100</v>
      </c>
    </row>
    <row r="136" spans="1:5" x14ac:dyDescent="0.25">
      <c r="A136">
        <v>1585</v>
      </c>
      <c r="B136">
        <v>6.2082249999999997</v>
      </c>
      <c r="C136">
        <v>22.477183</v>
      </c>
      <c r="D136">
        <v>634.69286099999999</v>
      </c>
      <c r="E136">
        <v>100</v>
      </c>
    </row>
    <row r="137" spans="1:5" x14ac:dyDescent="0.25">
      <c r="A137">
        <v>1586</v>
      </c>
      <c r="B137">
        <v>6.1095100000000002</v>
      </c>
      <c r="C137">
        <v>22.478002</v>
      </c>
      <c r="D137">
        <v>634.72982000000002</v>
      </c>
      <c r="E137">
        <v>100</v>
      </c>
    </row>
    <row r="138" spans="1:5" x14ac:dyDescent="0.25">
      <c r="A138">
        <v>1587</v>
      </c>
      <c r="B138">
        <v>6.0163700000000002</v>
      </c>
      <c r="C138">
        <v>22.480916000000001</v>
      </c>
      <c r="D138">
        <v>634.72058000000004</v>
      </c>
      <c r="E138">
        <v>100</v>
      </c>
    </row>
    <row r="139" spans="1:5" x14ac:dyDescent="0.25">
      <c r="A139">
        <v>1588</v>
      </c>
      <c r="B139">
        <v>5.9207599999999996</v>
      </c>
      <c r="C139">
        <v>22.482040999999999</v>
      </c>
      <c r="D139">
        <v>634.68926699999997</v>
      </c>
      <c r="E139">
        <v>100</v>
      </c>
    </row>
    <row r="140" spans="1:5" x14ac:dyDescent="0.25">
      <c r="A140">
        <v>1589</v>
      </c>
      <c r="B140">
        <v>5.83073</v>
      </c>
      <c r="C140">
        <v>22.483830999999999</v>
      </c>
      <c r="D140">
        <v>634.71390699999995</v>
      </c>
      <c r="E140">
        <v>100</v>
      </c>
    </row>
    <row r="141" spans="1:5" x14ac:dyDescent="0.25">
      <c r="A141">
        <v>1590</v>
      </c>
      <c r="B141">
        <v>5.7469099999999997</v>
      </c>
      <c r="C141">
        <v>22.484660000000002</v>
      </c>
      <c r="D141">
        <v>634.72109399999999</v>
      </c>
      <c r="E141">
        <v>100</v>
      </c>
    </row>
    <row r="142" spans="1:5" x14ac:dyDescent="0.25">
      <c r="A142">
        <v>1591</v>
      </c>
      <c r="B142">
        <v>5.6624699999999999</v>
      </c>
      <c r="C142">
        <v>22.486363999999998</v>
      </c>
      <c r="D142">
        <v>634.72314700000004</v>
      </c>
      <c r="E142">
        <v>100</v>
      </c>
    </row>
    <row r="143" spans="1:5" x14ac:dyDescent="0.25">
      <c r="A143">
        <v>1592</v>
      </c>
      <c r="B143">
        <v>5.5774080000000001</v>
      </c>
      <c r="C143">
        <v>22.488423999999998</v>
      </c>
      <c r="D143">
        <v>634.72468700000002</v>
      </c>
      <c r="E143">
        <v>100</v>
      </c>
    </row>
    <row r="144" spans="1:5" x14ac:dyDescent="0.25">
      <c r="A144">
        <v>1593</v>
      </c>
      <c r="B144">
        <v>5.5016619999999996</v>
      </c>
      <c r="C144">
        <v>22.489903999999999</v>
      </c>
      <c r="D144">
        <v>634.74316699999997</v>
      </c>
      <c r="E144">
        <v>100</v>
      </c>
    </row>
    <row r="145" spans="1:5" x14ac:dyDescent="0.25">
      <c r="A145">
        <v>1594</v>
      </c>
      <c r="B145">
        <v>5.4228120000000004</v>
      </c>
      <c r="C145">
        <v>22.491088999999999</v>
      </c>
      <c r="D145">
        <v>634.75138000000004</v>
      </c>
      <c r="E145">
        <v>100</v>
      </c>
    </row>
    <row r="146" spans="1:5" x14ac:dyDescent="0.25">
      <c r="A146">
        <v>1595</v>
      </c>
      <c r="B146">
        <v>5.3483070000000001</v>
      </c>
      <c r="C146">
        <v>22.492808</v>
      </c>
      <c r="D146">
        <v>634.73238700000002</v>
      </c>
      <c r="E146">
        <v>100</v>
      </c>
    </row>
    <row r="147" spans="1:5" x14ac:dyDescent="0.25">
      <c r="A147">
        <v>1596</v>
      </c>
      <c r="B147">
        <v>5.2762830000000003</v>
      </c>
      <c r="C147">
        <v>22.495311000000001</v>
      </c>
      <c r="D147">
        <v>634.73546699999997</v>
      </c>
      <c r="E147">
        <v>100</v>
      </c>
    </row>
    <row r="148" spans="1:5" x14ac:dyDescent="0.25">
      <c r="A148">
        <v>1597</v>
      </c>
      <c r="B148">
        <v>5.2067399999999999</v>
      </c>
      <c r="C148">
        <v>22.496175000000001</v>
      </c>
      <c r="D148">
        <v>634.72366</v>
      </c>
      <c r="E148">
        <v>100</v>
      </c>
    </row>
    <row r="149" spans="1:5" x14ac:dyDescent="0.25">
      <c r="A149">
        <v>1598</v>
      </c>
      <c r="B149">
        <v>5.1378219999999999</v>
      </c>
      <c r="C149">
        <v>22.498315999999999</v>
      </c>
      <c r="D149">
        <v>634.72622699999999</v>
      </c>
      <c r="E149">
        <v>100</v>
      </c>
    </row>
    <row r="150" spans="1:5" x14ac:dyDescent="0.25">
      <c r="A150">
        <v>1599</v>
      </c>
      <c r="B150">
        <v>5.0707700000000004</v>
      </c>
      <c r="C150">
        <v>22.500392000000002</v>
      </c>
      <c r="D150">
        <v>634.74470699999995</v>
      </c>
      <c r="E150">
        <v>100</v>
      </c>
    </row>
    <row r="151" spans="1:5" x14ac:dyDescent="0.25">
      <c r="A151">
        <v>1600</v>
      </c>
      <c r="B151">
        <v>5.0068169999999999</v>
      </c>
      <c r="C151">
        <v>22.502106000000001</v>
      </c>
      <c r="D151">
        <v>634.74008700000002</v>
      </c>
      <c r="E151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1ADC-AF3C-4DAE-8003-55A21858D078}">
  <dimension ref="A1:AA112"/>
  <sheetViews>
    <sheetView zoomScale="92" workbookViewId="0">
      <selection activeCell="H13" sqref="H13"/>
    </sheetView>
  </sheetViews>
  <sheetFormatPr defaultRowHeight="15" x14ac:dyDescent="0.25"/>
  <cols>
    <col min="7" max="7" width="23.85546875" bestFit="1" customWidth="1"/>
    <col min="8" max="8" width="11.85546875" bestFit="1" customWidth="1"/>
  </cols>
  <sheetData>
    <row r="1" spans="1:9" x14ac:dyDescent="0.25">
      <c r="A1">
        <v>1750</v>
      </c>
      <c r="B1">
        <v>1.1026899999999999</v>
      </c>
      <c r="C1">
        <v>22.620823999999999</v>
      </c>
      <c r="D1">
        <v>600.96946400000002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1756.8</v>
      </c>
      <c r="B2">
        <v>1.1430499999999999</v>
      </c>
      <c r="C2">
        <v>22.622482000000002</v>
      </c>
      <c r="D2">
        <v>600.98896999999999</v>
      </c>
      <c r="E2">
        <v>100</v>
      </c>
      <c r="G2">
        <f>MAX($B$1:$B$151)</f>
        <v>47.650399999999998</v>
      </c>
      <c r="H2">
        <f>INDEX($A$1:$A$151, MATCH($G$2,$B$1:$B$151, 0), 1)</f>
        <v>1962.3</v>
      </c>
      <c r="I2">
        <f>INDEX($C$1:$C$151, MATCH($G$2,$B$1:$B$151, 0), 1)</f>
        <v>22.661926000000001</v>
      </c>
    </row>
    <row r="3" spans="1:9" x14ac:dyDescent="0.25">
      <c r="A3">
        <v>1763.7</v>
      </c>
      <c r="B3">
        <v>1.1902349999999999</v>
      </c>
      <c r="C3">
        <v>22.62349</v>
      </c>
      <c r="D3">
        <v>601.03054999999995</v>
      </c>
      <c r="E3">
        <v>100</v>
      </c>
    </row>
    <row r="4" spans="1:9" x14ac:dyDescent="0.25">
      <c r="A4">
        <v>1770.5</v>
      </c>
      <c r="B4">
        <v>1.2367999999999999</v>
      </c>
      <c r="C4">
        <v>22.62529</v>
      </c>
      <c r="D4">
        <v>601.03722400000004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1777.4</v>
      </c>
      <c r="B5">
        <v>1.2895799999999999</v>
      </c>
      <c r="C5">
        <v>22.626470000000001</v>
      </c>
      <c r="D5">
        <v>601.05826999999999</v>
      </c>
      <c r="E5">
        <v>100</v>
      </c>
      <c r="G5" t="s">
        <v>22</v>
      </c>
      <c r="H5">
        <v>1.0389999999999999</v>
      </c>
    </row>
    <row r="6" spans="1:9" x14ac:dyDescent="0.25">
      <c r="A6">
        <v>1784.2</v>
      </c>
      <c r="B6">
        <v>1.34484</v>
      </c>
      <c r="C6">
        <v>22.627523</v>
      </c>
      <c r="D6">
        <v>601.01206999999999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1791.1</v>
      </c>
      <c r="B7">
        <v>1.405062</v>
      </c>
      <c r="C7">
        <v>22.629583</v>
      </c>
      <c r="D7">
        <v>601.02952400000004</v>
      </c>
      <c r="E7">
        <v>100</v>
      </c>
      <c r="G7" t="s">
        <v>24</v>
      </c>
      <c r="H7">
        <v>0.78787799999999997</v>
      </c>
    </row>
    <row r="8" spans="1:9" x14ac:dyDescent="0.25">
      <c r="A8">
        <v>1797.9</v>
      </c>
      <c r="B8">
        <v>1.4721200000000001</v>
      </c>
      <c r="C8">
        <v>22.630015</v>
      </c>
      <c r="D8">
        <v>601.02541699999995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1804.8</v>
      </c>
      <c r="B9">
        <v>1.5441400000000001</v>
      </c>
      <c r="C9">
        <v>22.632075</v>
      </c>
      <c r="D9">
        <v>601.01617699999997</v>
      </c>
      <c r="E9">
        <v>100</v>
      </c>
      <c r="G9" t="s">
        <v>26</v>
      </c>
      <c r="H9">
        <v>0.91800000000000004</v>
      </c>
    </row>
    <row r="10" spans="1:9" x14ac:dyDescent="0.25">
      <c r="A10">
        <v>1811.6</v>
      </c>
      <c r="B10">
        <v>1.6186449999999999</v>
      </c>
      <c r="C10">
        <v>22.632812000000001</v>
      </c>
      <c r="D10">
        <v>601.00385700000004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1818.5</v>
      </c>
      <c r="B11">
        <v>1.7061900000000001</v>
      </c>
      <c r="C11">
        <v>22.634252</v>
      </c>
      <c r="D11">
        <v>601.03003699999999</v>
      </c>
      <c r="E11">
        <v>100</v>
      </c>
      <c r="G11" t="s">
        <v>5</v>
      </c>
      <c r="H11">
        <f>I2</f>
        <v>22.661926000000001</v>
      </c>
    </row>
    <row r="12" spans="1:9" x14ac:dyDescent="0.25">
      <c r="A12">
        <v>1825.3</v>
      </c>
      <c r="B12">
        <v>1.8005629999999999</v>
      </c>
      <c r="C12">
        <v>22.635065999999998</v>
      </c>
      <c r="D12">
        <v>601.04235700000004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1832.2</v>
      </c>
      <c r="B13">
        <v>1.9036329999999999</v>
      </c>
      <c r="C13">
        <v>22.636296999999999</v>
      </c>
      <c r="D13">
        <v>601.01001699999995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1839</v>
      </c>
      <c r="B14">
        <v>2.01912</v>
      </c>
      <c r="C14">
        <v>22.638423</v>
      </c>
      <c r="D14">
        <v>601.05108399999995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1845.9</v>
      </c>
      <c r="B15">
        <v>2.1488879999999999</v>
      </c>
      <c r="C15">
        <v>22.639825999999999</v>
      </c>
      <c r="D15">
        <v>601.06648399999995</v>
      </c>
      <c r="E15">
        <v>100</v>
      </c>
      <c r="G15" t="s">
        <v>19</v>
      </c>
      <c r="H15">
        <f>H13*(H11+273)/(H7*H6+(1-H7)*H10)</f>
        <v>85181.494519318352</v>
      </c>
    </row>
    <row r="16" spans="1:9" x14ac:dyDescent="0.25">
      <c r="A16">
        <v>1852.7</v>
      </c>
      <c r="B16">
        <v>2.2898269999999998</v>
      </c>
      <c r="C16">
        <v>22.640823000000001</v>
      </c>
      <c r="D16">
        <v>601.04030399999999</v>
      </c>
      <c r="E16">
        <v>100</v>
      </c>
      <c r="G16" t="s">
        <v>20</v>
      </c>
      <c r="H16">
        <f>SQRT(H14*H15)/(2*H12)</f>
        <v>1971.7453088580348</v>
      </c>
    </row>
    <row r="17" spans="1:27" x14ac:dyDescent="0.25">
      <c r="A17">
        <v>1859.5</v>
      </c>
      <c r="B17">
        <v>2.4525000000000001</v>
      </c>
      <c r="C17">
        <v>22.642878</v>
      </c>
      <c r="D17">
        <v>601.05519000000004</v>
      </c>
      <c r="E17">
        <v>100</v>
      </c>
      <c r="I17" t="s">
        <v>15</v>
      </c>
      <c r="J17" t="s">
        <v>10</v>
      </c>
    </row>
    <row r="18" spans="1:27" x14ac:dyDescent="0.25">
      <c r="A18">
        <v>1866.4</v>
      </c>
      <c r="B18">
        <v>2.638763</v>
      </c>
      <c r="C18">
        <v>22.643687</v>
      </c>
      <c r="D18">
        <v>601.06904999999995</v>
      </c>
      <c r="E18">
        <v>100</v>
      </c>
      <c r="G18" t="s">
        <v>30</v>
      </c>
      <c r="H18">
        <f>SQRT(H14*H15)</f>
        <v>345.05542905015614</v>
      </c>
      <c r="I18">
        <f>H19-H18</f>
        <v>0.16839094984385383</v>
      </c>
      <c r="J18">
        <f>(H19-H18)/H19*100</f>
        <v>4.877732650193542E-2</v>
      </c>
    </row>
    <row r="19" spans="1:27" x14ac:dyDescent="0.25">
      <c r="A19">
        <v>1873.2</v>
      </c>
      <c r="B19">
        <v>2.8511030000000002</v>
      </c>
      <c r="C19">
        <v>22.644501000000002</v>
      </c>
      <c r="D19">
        <v>601.07572400000004</v>
      </c>
      <c r="E19">
        <v>100</v>
      </c>
      <c r="G19" t="s">
        <v>31</v>
      </c>
      <c r="H19">
        <v>345.22381999999999</v>
      </c>
    </row>
    <row r="20" spans="1:27" x14ac:dyDescent="0.25">
      <c r="A20">
        <v>1880.1</v>
      </c>
      <c r="B20">
        <v>3.10318</v>
      </c>
      <c r="C20">
        <v>22.645671</v>
      </c>
      <c r="D20">
        <v>601.04954399999997</v>
      </c>
      <c r="E20">
        <v>100</v>
      </c>
    </row>
    <row r="21" spans="1:27" x14ac:dyDescent="0.25">
      <c r="A21">
        <v>1886.9</v>
      </c>
      <c r="B21">
        <v>3.3956149999999998</v>
      </c>
      <c r="C21">
        <v>22.64798</v>
      </c>
      <c r="D21">
        <v>601.04543699999999</v>
      </c>
      <c r="E21">
        <v>100</v>
      </c>
    </row>
    <row r="22" spans="1:27" x14ac:dyDescent="0.25">
      <c r="A22">
        <v>1893.8</v>
      </c>
      <c r="B22">
        <v>3.7451720000000002</v>
      </c>
      <c r="C22">
        <v>22.649023</v>
      </c>
      <c r="D22">
        <v>601.05519000000004</v>
      </c>
      <c r="E22">
        <v>100</v>
      </c>
    </row>
    <row r="23" spans="1:27" x14ac:dyDescent="0.25">
      <c r="A23">
        <v>1900.6</v>
      </c>
      <c r="B23">
        <v>4.1698700000000004</v>
      </c>
      <c r="C23">
        <v>22.649912</v>
      </c>
      <c r="D23">
        <v>601.05364999999995</v>
      </c>
      <c r="E23">
        <v>100</v>
      </c>
      <c r="AA23" t="s">
        <v>0</v>
      </c>
    </row>
    <row r="24" spans="1:27" x14ac:dyDescent="0.25">
      <c r="A24">
        <v>1907.5</v>
      </c>
      <c r="B24">
        <v>4.7007269999999997</v>
      </c>
      <c r="C24">
        <v>22.650803</v>
      </c>
      <c r="D24">
        <v>601.07007699999997</v>
      </c>
      <c r="E24">
        <v>100</v>
      </c>
    </row>
    <row r="25" spans="1:27" x14ac:dyDescent="0.25">
      <c r="A25">
        <v>1914.3</v>
      </c>
      <c r="B25">
        <v>5.3644499999999997</v>
      </c>
      <c r="C25">
        <v>22.652740000000001</v>
      </c>
      <c r="D25">
        <v>601.03927699999997</v>
      </c>
      <c r="E25">
        <v>100</v>
      </c>
    </row>
    <row r="26" spans="1:27" x14ac:dyDescent="0.25">
      <c r="A26">
        <v>1921.2</v>
      </c>
      <c r="B26">
        <v>6.2479630000000004</v>
      </c>
      <c r="C26">
        <v>22.653956000000001</v>
      </c>
      <c r="D26">
        <v>601.04594999999995</v>
      </c>
      <c r="E26">
        <v>100</v>
      </c>
    </row>
    <row r="27" spans="1:27" x14ac:dyDescent="0.25">
      <c r="A27">
        <v>1928</v>
      </c>
      <c r="B27">
        <v>7.4394299999999998</v>
      </c>
      <c r="C27">
        <v>22.655085</v>
      </c>
      <c r="D27">
        <v>601.03824999999995</v>
      </c>
      <c r="E27">
        <v>100</v>
      </c>
    </row>
    <row r="28" spans="1:27" x14ac:dyDescent="0.25">
      <c r="A28">
        <v>1934.9</v>
      </c>
      <c r="B28">
        <v>9.1847600000000007</v>
      </c>
      <c r="C28">
        <v>22.656559999999999</v>
      </c>
      <c r="D28">
        <v>601.04286999999999</v>
      </c>
      <c r="E28">
        <v>100</v>
      </c>
    </row>
    <row r="29" spans="1:27" x14ac:dyDescent="0.25">
      <c r="A29">
        <v>1941.7</v>
      </c>
      <c r="B29">
        <v>11.884983</v>
      </c>
      <c r="C29">
        <v>22.658183000000001</v>
      </c>
      <c r="D29">
        <v>601.06545700000004</v>
      </c>
      <c r="E29">
        <v>100</v>
      </c>
    </row>
    <row r="30" spans="1:27" x14ac:dyDescent="0.25">
      <c r="A30">
        <v>1948.6</v>
      </c>
      <c r="B30">
        <v>16.709267000000001</v>
      </c>
      <c r="C30">
        <v>22.658864000000001</v>
      </c>
      <c r="D30">
        <v>601.06032400000004</v>
      </c>
      <c r="E30">
        <v>100</v>
      </c>
    </row>
    <row r="31" spans="1:27" x14ac:dyDescent="0.25">
      <c r="A31">
        <v>1955.4</v>
      </c>
      <c r="B31">
        <v>26.684383</v>
      </c>
      <c r="C31">
        <v>22.660314</v>
      </c>
      <c r="D31">
        <v>601.05364999999995</v>
      </c>
      <c r="E31">
        <v>100</v>
      </c>
    </row>
    <row r="32" spans="1:27" x14ac:dyDescent="0.25">
      <c r="A32">
        <v>1962.3</v>
      </c>
      <c r="B32">
        <v>47.650399999999998</v>
      </c>
      <c r="C32">
        <v>22.661926000000001</v>
      </c>
      <c r="D32">
        <v>601.06083699999999</v>
      </c>
      <c r="E32">
        <v>100</v>
      </c>
    </row>
    <row r="33" spans="1:5" x14ac:dyDescent="0.25">
      <c r="A33">
        <v>1969.1</v>
      </c>
      <c r="B33">
        <v>38.562567000000001</v>
      </c>
      <c r="C33">
        <v>22.662994000000001</v>
      </c>
      <c r="D33">
        <v>601.03773699999999</v>
      </c>
      <c r="E33">
        <v>100</v>
      </c>
    </row>
    <row r="34" spans="1:5" x14ac:dyDescent="0.25">
      <c r="A34">
        <v>1975.9</v>
      </c>
      <c r="B34">
        <v>22.174900000000001</v>
      </c>
      <c r="C34">
        <v>22.663930000000001</v>
      </c>
      <c r="D34">
        <v>601.10703699999999</v>
      </c>
      <c r="E34">
        <v>100</v>
      </c>
    </row>
    <row r="35" spans="1:5" x14ac:dyDescent="0.25">
      <c r="A35">
        <v>1982.8</v>
      </c>
      <c r="B35">
        <v>14.86585</v>
      </c>
      <c r="C35">
        <v>22.666350999999999</v>
      </c>
      <c r="D35">
        <v>601.11935700000004</v>
      </c>
      <c r="E35">
        <v>100</v>
      </c>
    </row>
    <row r="36" spans="1:5" x14ac:dyDescent="0.25">
      <c r="A36">
        <v>1989.6</v>
      </c>
      <c r="B36">
        <v>11.157916999999999</v>
      </c>
      <c r="C36">
        <v>22.667811</v>
      </c>
      <c r="D36">
        <v>601.11679000000004</v>
      </c>
      <c r="E36">
        <v>100</v>
      </c>
    </row>
    <row r="37" spans="1:5" x14ac:dyDescent="0.25">
      <c r="A37">
        <v>1996.5</v>
      </c>
      <c r="B37">
        <v>8.9035049999999991</v>
      </c>
      <c r="C37">
        <v>22.668544000000001</v>
      </c>
      <c r="D37">
        <v>601.07880399999999</v>
      </c>
      <c r="E37">
        <v>100</v>
      </c>
    </row>
    <row r="38" spans="1:5" x14ac:dyDescent="0.25">
      <c r="A38">
        <v>2003</v>
      </c>
      <c r="B38">
        <v>7.4859999999999998</v>
      </c>
      <c r="C38">
        <v>22.670054</v>
      </c>
      <c r="D38">
        <v>601.08496400000001</v>
      </c>
      <c r="E38">
        <v>100</v>
      </c>
    </row>
    <row r="39" spans="1:5" x14ac:dyDescent="0.25">
      <c r="A39">
        <v>2010</v>
      </c>
      <c r="B39">
        <v>6.40008</v>
      </c>
      <c r="C39">
        <v>22.671585</v>
      </c>
      <c r="D39">
        <v>601.07315700000004</v>
      </c>
      <c r="E39">
        <v>100</v>
      </c>
    </row>
    <row r="40" spans="1:5" x14ac:dyDescent="0.25">
      <c r="A40">
        <v>2017</v>
      </c>
      <c r="B40">
        <v>5.5997620000000001</v>
      </c>
      <c r="C40">
        <v>22.673131000000001</v>
      </c>
      <c r="D40">
        <v>601.08188399999995</v>
      </c>
      <c r="E40">
        <v>100</v>
      </c>
    </row>
    <row r="41" spans="1:5" x14ac:dyDescent="0.25">
      <c r="A41">
        <v>2023</v>
      </c>
      <c r="B41">
        <v>5.0639399999999997</v>
      </c>
      <c r="C41">
        <v>22.674484</v>
      </c>
      <c r="D41">
        <v>601.07264399999997</v>
      </c>
      <c r="E41">
        <v>100</v>
      </c>
    </row>
    <row r="42" spans="1:5" x14ac:dyDescent="0.25">
      <c r="A42">
        <v>2030</v>
      </c>
      <c r="B42">
        <v>4.5597799999999999</v>
      </c>
      <c r="C42">
        <v>22.675049000000001</v>
      </c>
      <c r="D42">
        <v>601.05262400000004</v>
      </c>
      <c r="E42">
        <v>100</v>
      </c>
    </row>
    <row r="43" spans="1:5" x14ac:dyDescent="0.25">
      <c r="A43">
        <v>2037</v>
      </c>
      <c r="B43">
        <v>4.1500000000000004</v>
      </c>
      <c r="C43">
        <v>22.676279999999998</v>
      </c>
      <c r="D43">
        <v>601.06956400000001</v>
      </c>
      <c r="E43">
        <v>100</v>
      </c>
    </row>
    <row r="44" spans="1:5" x14ac:dyDescent="0.25">
      <c r="A44">
        <v>2044</v>
      </c>
      <c r="B44">
        <v>3.8128600000000001</v>
      </c>
      <c r="C44">
        <v>22.678547999999999</v>
      </c>
      <c r="D44">
        <v>601.08034399999997</v>
      </c>
      <c r="E44">
        <v>100</v>
      </c>
    </row>
    <row r="45" spans="1:5" x14ac:dyDescent="0.25">
      <c r="A45">
        <v>2051</v>
      </c>
      <c r="B45">
        <v>3.5340769999999999</v>
      </c>
      <c r="C45">
        <v>22.679372000000001</v>
      </c>
      <c r="D45">
        <v>601.06494399999997</v>
      </c>
      <c r="E45">
        <v>100</v>
      </c>
    </row>
    <row r="46" spans="1:5" x14ac:dyDescent="0.25">
      <c r="A46">
        <v>2058</v>
      </c>
      <c r="B46">
        <v>3.2931699999999999</v>
      </c>
      <c r="C46">
        <v>22.68045</v>
      </c>
      <c r="D46">
        <v>601.03722400000004</v>
      </c>
      <c r="E46">
        <v>100</v>
      </c>
    </row>
    <row r="47" spans="1:5" x14ac:dyDescent="0.25">
      <c r="A47">
        <v>2065</v>
      </c>
      <c r="B47">
        <v>3.085172</v>
      </c>
      <c r="C47">
        <v>22.681915</v>
      </c>
      <c r="D47">
        <v>601.08701699999995</v>
      </c>
      <c r="E47">
        <v>100</v>
      </c>
    </row>
    <row r="48" spans="1:5" x14ac:dyDescent="0.25">
      <c r="A48">
        <v>2071</v>
      </c>
      <c r="B48">
        <v>2.9293330000000002</v>
      </c>
      <c r="C48">
        <v>22.683340000000001</v>
      </c>
      <c r="D48">
        <v>601.08444999999995</v>
      </c>
      <c r="E48">
        <v>100</v>
      </c>
    </row>
    <row r="49" spans="1:5" x14ac:dyDescent="0.25">
      <c r="A49">
        <v>2078</v>
      </c>
      <c r="B49">
        <v>2.7654230000000002</v>
      </c>
      <c r="C49">
        <v>22.684844999999999</v>
      </c>
      <c r="D49">
        <v>601.09112400000004</v>
      </c>
      <c r="E49">
        <v>100</v>
      </c>
    </row>
    <row r="50" spans="1:5" x14ac:dyDescent="0.25">
      <c r="A50">
        <v>2085</v>
      </c>
      <c r="B50">
        <v>2.6282049999999999</v>
      </c>
      <c r="C50">
        <v>22.686278999999999</v>
      </c>
      <c r="D50">
        <v>601.07572400000004</v>
      </c>
      <c r="E50">
        <v>100</v>
      </c>
    </row>
    <row r="51" spans="1:5" x14ac:dyDescent="0.25">
      <c r="A51">
        <v>2092</v>
      </c>
      <c r="B51">
        <v>2.500302</v>
      </c>
      <c r="C51">
        <v>22.688058999999999</v>
      </c>
      <c r="D51">
        <v>601.09317699999997</v>
      </c>
      <c r="E51">
        <v>100</v>
      </c>
    </row>
    <row r="52" spans="1:5" x14ac:dyDescent="0.25">
      <c r="A52">
        <v>2099</v>
      </c>
      <c r="B52">
        <v>2.3879299999999999</v>
      </c>
      <c r="C52">
        <v>22.689544999999999</v>
      </c>
      <c r="D52">
        <v>601.08239700000001</v>
      </c>
      <c r="E52">
        <v>100</v>
      </c>
    </row>
    <row r="53" spans="1:5" x14ac:dyDescent="0.25">
      <c r="A53">
        <v>2106</v>
      </c>
      <c r="B53">
        <v>2.2904469999999999</v>
      </c>
      <c r="C53">
        <v>22.690785999999999</v>
      </c>
      <c r="D53">
        <v>601.09779700000001</v>
      </c>
      <c r="E53">
        <v>100</v>
      </c>
    </row>
    <row r="54" spans="1:5" x14ac:dyDescent="0.25">
      <c r="A54">
        <v>2112</v>
      </c>
      <c r="B54">
        <v>2.2153200000000002</v>
      </c>
      <c r="C54">
        <v>22.692083</v>
      </c>
      <c r="D54">
        <v>601.08855700000004</v>
      </c>
      <c r="E54">
        <v>100</v>
      </c>
    </row>
    <row r="55" spans="1:5" x14ac:dyDescent="0.25">
      <c r="A55">
        <v>2119</v>
      </c>
      <c r="B55">
        <v>2.1290200000000001</v>
      </c>
      <c r="C55">
        <v>22.693664999999999</v>
      </c>
      <c r="D55">
        <v>601.09728299999995</v>
      </c>
      <c r="E55">
        <v>100</v>
      </c>
    </row>
    <row r="56" spans="1:5" x14ac:dyDescent="0.25">
      <c r="A56">
        <v>2126</v>
      </c>
      <c r="B56">
        <v>2.0557500000000002</v>
      </c>
      <c r="C56">
        <v>22.694661</v>
      </c>
      <c r="D56">
        <v>601.11986999999999</v>
      </c>
      <c r="E56">
        <v>100</v>
      </c>
    </row>
    <row r="57" spans="1:5" x14ac:dyDescent="0.25">
      <c r="A57">
        <v>2133</v>
      </c>
      <c r="B57">
        <v>1.98559</v>
      </c>
      <c r="C57">
        <v>22.696415999999999</v>
      </c>
      <c r="D57">
        <v>601.13270299999999</v>
      </c>
      <c r="E57">
        <v>100</v>
      </c>
    </row>
    <row r="58" spans="1:5" x14ac:dyDescent="0.25">
      <c r="A58">
        <v>2140</v>
      </c>
      <c r="B58">
        <v>1.9228829999999999</v>
      </c>
      <c r="C58">
        <v>22.697687999999999</v>
      </c>
      <c r="D58">
        <v>601.09984999999995</v>
      </c>
      <c r="E58">
        <v>100</v>
      </c>
    </row>
    <row r="59" spans="1:5" x14ac:dyDescent="0.25">
      <c r="A59">
        <v>2147</v>
      </c>
      <c r="B59">
        <v>1.865137</v>
      </c>
      <c r="C59">
        <v>22.698775999999999</v>
      </c>
      <c r="D59">
        <v>601.11063000000001</v>
      </c>
      <c r="E59">
        <v>100</v>
      </c>
    </row>
    <row r="60" spans="1:5" x14ac:dyDescent="0.25">
      <c r="A60">
        <v>2154</v>
      </c>
      <c r="B60">
        <v>1.808635</v>
      </c>
      <c r="C60">
        <v>22.700495</v>
      </c>
      <c r="D60">
        <v>601.13321699999995</v>
      </c>
      <c r="E60">
        <v>100</v>
      </c>
    </row>
    <row r="61" spans="1:5" x14ac:dyDescent="0.25">
      <c r="A61">
        <v>2160</v>
      </c>
      <c r="B61">
        <v>1.7664120000000001</v>
      </c>
      <c r="C61">
        <v>22.701491999999998</v>
      </c>
      <c r="D61">
        <v>601.08804399999997</v>
      </c>
      <c r="E61">
        <v>100</v>
      </c>
    </row>
    <row r="62" spans="1:5" x14ac:dyDescent="0.25">
      <c r="A62">
        <v>2167</v>
      </c>
      <c r="B62">
        <v>1.7155050000000001</v>
      </c>
      <c r="C62">
        <v>22.70373</v>
      </c>
      <c r="D62">
        <v>601.09574399999997</v>
      </c>
      <c r="E62">
        <v>100</v>
      </c>
    </row>
    <row r="63" spans="1:5" x14ac:dyDescent="0.25">
      <c r="A63">
        <v>2174</v>
      </c>
      <c r="B63">
        <v>1.674525</v>
      </c>
      <c r="C63">
        <v>22.704834000000002</v>
      </c>
      <c r="D63">
        <v>601.12140999999997</v>
      </c>
      <c r="E63">
        <v>100</v>
      </c>
    </row>
    <row r="64" spans="1:5" x14ac:dyDescent="0.25">
      <c r="A64">
        <v>2181</v>
      </c>
      <c r="B64">
        <v>1.6341669999999999</v>
      </c>
      <c r="C64">
        <v>22.706278000000001</v>
      </c>
      <c r="D64">
        <v>601.11986999999999</v>
      </c>
      <c r="E64">
        <v>100</v>
      </c>
    </row>
    <row r="65" spans="1:5" x14ac:dyDescent="0.25">
      <c r="A65">
        <v>2188</v>
      </c>
      <c r="B65">
        <v>1.59443</v>
      </c>
      <c r="C65">
        <v>22.707260000000002</v>
      </c>
      <c r="D65">
        <v>601.11268299999995</v>
      </c>
      <c r="E65">
        <v>100</v>
      </c>
    </row>
    <row r="66" spans="1:5" x14ac:dyDescent="0.25">
      <c r="A66">
        <v>2195</v>
      </c>
      <c r="B66">
        <v>1.5578000000000001</v>
      </c>
      <c r="C66">
        <v>22.708369000000001</v>
      </c>
      <c r="D66">
        <v>601.14861699999994</v>
      </c>
      <c r="E66">
        <v>100</v>
      </c>
    </row>
    <row r="67" spans="1:5" x14ac:dyDescent="0.25">
      <c r="A67">
        <v>2201</v>
      </c>
      <c r="B67">
        <v>1.527998</v>
      </c>
      <c r="C67">
        <v>22.710073000000001</v>
      </c>
      <c r="D67">
        <v>601.13167699999997</v>
      </c>
      <c r="E67">
        <v>100</v>
      </c>
    </row>
    <row r="68" spans="1:5" x14ac:dyDescent="0.25">
      <c r="A68">
        <v>2208</v>
      </c>
      <c r="B68">
        <v>1.4963299999999999</v>
      </c>
      <c r="C68">
        <v>22.712011</v>
      </c>
      <c r="D68">
        <v>601.13526999999999</v>
      </c>
      <c r="E68">
        <v>100</v>
      </c>
    </row>
    <row r="69" spans="1:5" x14ac:dyDescent="0.25">
      <c r="A69">
        <v>2215</v>
      </c>
      <c r="B69">
        <v>1.46777</v>
      </c>
      <c r="C69">
        <v>22.712717999999999</v>
      </c>
      <c r="D69">
        <v>601.12859700000001</v>
      </c>
      <c r="E69">
        <v>100</v>
      </c>
    </row>
    <row r="70" spans="1:5" x14ac:dyDescent="0.25">
      <c r="A70">
        <v>2222</v>
      </c>
      <c r="B70">
        <v>1.4398299999999999</v>
      </c>
      <c r="C70">
        <v>22.714081</v>
      </c>
      <c r="D70">
        <v>601.14194299999997</v>
      </c>
      <c r="E70">
        <v>100</v>
      </c>
    </row>
    <row r="71" spans="1:5" x14ac:dyDescent="0.25">
      <c r="A71">
        <v>2229</v>
      </c>
      <c r="B71">
        <v>1.412512</v>
      </c>
      <c r="C71">
        <v>22.716114999999999</v>
      </c>
      <c r="D71">
        <v>601.12910999999997</v>
      </c>
      <c r="E71">
        <v>100</v>
      </c>
    </row>
    <row r="72" spans="1:5" x14ac:dyDescent="0.25">
      <c r="A72">
        <v>2236</v>
      </c>
      <c r="B72">
        <v>1.3883000000000001</v>
      </c>
      <c r="C72">
        <v>22.717479000000001</v>
      </c>
      <c r="D72">
        <v>601.11679000000004</v>
      </c>
      <c r="E72">
        <v>100</v>
      </c>
    </row>
    <row r="73" spans="1:5" x14ac:dyDescent="0.25">
      <c r="A73">
        <v>2243</v>
      </c>
      <c r="B73">
        <v>1.3634599999999999</v>
      </c>
      <c r="C73">
        <v>22.718796000000001</v>
      </c>
      <c r="D73">
        <v>601.10909000000004</v>
      </c>
      <c r="E73">
        <v>100</v>
      </c>
    </row>
    <row r="74" spans="1:5" x14ac:dyDescent="0.25">
      <c r="A74">
        <v>2249</v>
      </c>
      <c r="B74">
        <v>1.3460799999999999</v>
      </c>
      <c r="C74">
        <v>22.720148999999999</v>
      </c>
      <c r="D74">
        <v>601.11114299999997</v>
      </c>
      <c r="E74">
        <v>100</v>
      </c>
    </row>
    <row r="75" spans="1:5" x14ac:dyDescent="0.25">
      <c r="A75">
        <v>2256</v>
      </c>
      <c r="B75">
        <v>1.3224880000000001</v>
      </c>
      <c r="C75">
        <v>22.721119999999999</v>
      </c>
      <c r="D75">
        <v>601.09266400000001</v>
      </c>
      <c r="E75">
        <v>100</v>
      </c>
    </row>
    <row r="76" spans="1:5" x14ac:dyDescent="0.25">
      <c r="A76">
        <v>2263</v>
      </c>
      <c r="B76">
        <v>1.3013749999999999</v>
      </c>
      <c r="C76">
        <v>22.722453000000002</v>
      </c>
      <c r="D76">
        <v>601.08753000000002</v>
      </c>
      <c r="E76">
        <v>100</v>
      </c>
    </row>
    <row r="77" spans="1:5" x14ac:dyDescent="0.25">
      <c r="A77">
        <v>2270</v>
      </c>
      <c r="B77">
        <v>1.2827500000000001</v>
      </c>
      <c r="C77">
        <v>22.724430999999999</v>
      </c>
      <c r="D77">
        <v>601.10190299999999</v>
      </c>
      <c r="E77">
        <v>100</v>
      </c>
    </row>
    <row r="78" spans="1:5" x14ac:dyDescent="0.25">
      <c r="A78">
        <v>2277</v>
      </c>
      <c r="B78">
        <v>1.26661</v>
      </c>
      <c r="C78">
        <v>22.725026</v>
      </c>
      <c r="D78">
        <v>601.11268299999995</v>
      </c>
      <c r="E78">
        <v>100</v>
      </c>
    </row>
    <row r="79" spans="1:5" x14ac:dyDescent="0.25">
      <c r="A79">
        <v>2284</v>
      </c>
      <c r="B79">
        <v>1.2517</v>
      </c>
      <c r="C79">
        <v>22.726776000000001</v>
      </c>
      <c r="D79">
        <v>601.11679000000004</v>
      </c>
      <c r="E79">
        <v>100</v>
      </c>
    </row>
    <row r="80" spans="1:5" x14ac:dyDescent="0.25">
      <c r="A80">
        <v>2290</v>
      </c>
      <c r="B80">
        <v>1.237422</v>
      </c>
      <c r="C80">
        <v>22.728404000000001</v>
      </c>
      <c r="D80">
        <v>601.15477699999997</v>
      </c>
      <c r="E80">
        <v>100</v>
      </c>
    </row>
    <row r="81" spans="1:5" x14ac:dyDescent="0.25">
      <c r="A81">
        <v>2297</v>
      </c>
      <c r="B81">
        <v>1.223765</v>
      </c>
      <c r="C81">
        <v>22.729852999999999</v>
      </c>
      <c r="D81">
        <v>601.14450999999997</v>
      </c>
      <c r="E81">
        <v>100</v>
      </c>
    </row>
    <row r="82" spans="1:5" x14ac:dyDescent="0.25">
      <c r="A82">
        <v>2304</v>
      </c>
      <c r="B82">
        <v>1.208243</v>
      </c>
      <c r="C82">
        <v>22.730854999999998</v>
      </c>
      <c r="D82">
        <v>601.11319700000001</v>
      </c>
      <c r="E82">
        <v>100</v>
      </c>
    </row>
    <row r="83" spans="1:5" x14ac:dyDescent="0.25">
      <c r="A83">
        <v>2311</v>
      </c>
      <c r="B83">
        <v>1.1995530000000001</v>
      </c>
      <c r="C83">
        <v>22.732686000000001</v>
      </c>
      <c r="D83">
        <v>601.11216999999999</v>
      </c>
      <c r="E83">
        <v>100</v>
      </c>
    </row>
    <row r="84" spans="1:5" x14ac:dyDescent="0.25">
      <c r="A84">
        <v>2318</v>
      </c>
      <c r="B84">
        <v>1.1840280000000001</v>
      </c>
      <c r="C84">
        <v>22.734151000000001</v>
      </c>
      <c r="D84">
        <v>601.11627699999997</v>
      </c>
      <c r="E84">
        <v>100</v>
      </c>
    </row>
    <row r="85" spans="1:5" x14ac:dyDescent="0.25">
      <c r="A85">
        <v>2325</v>
      </c>
      <c r="B85">
        <v>1.1722300000000001</v>
      </c>
      <c r="C85">
        <v>22.735773999999999</v>
      </c>
      <c r="D85">
        <v>601.14348299999995</v>
      </c>
      <c r="E85">
        <v>100</v>
      </c>
    </row>
    <row r="86" spans="1:5" x14ac:dyDescent="0.25">
      <c r="A86">
        <v>2332</v>
      </c>
      <c r="B86">
        <v>1.1660200000000001</v>
      </c>
      <c r="C86">
        <v>22.736754999999999</v>
      </c>
      <c r="D86">
        <v>601.11986999999999</v>
      </c>
      <c r="E86">
        <v>100</v>
      </c>
    </row>
    <row r="87" spans="1:5" x14ac:dyDescent="0.25">
      <c r="A87">
        <v>2338</v>
      </c>
      <c r="B87">
        <v>1.1548499999999999</v>
      </c>
      <c r="C87">
        <v>22.737991000000001</v>
      </c>
      <c r="D87">
        <v>601.12910999999997</v>
      </c>
      <c r="E87">
        <v>100</v>
      </c>
    </row>
    <row r="88" spans="1:5" x14ac:dyDescent="0.25">
      <c r="A88">
        <v>2345</v>
      </c>
      <c r="B88">
        <v>1.1442920000000001</v>
      </c>
      <c r="C88">
        <v>22.740508999999999</v>
      </c>
      <c r="D88">
        <v>601.15529000000004</v>
      </c>
      <c r="E88">
        <v>100</v>
      </c>
    </row>
    <row r="89" spans="1:5" x14ac:dyDescent="0.25">
      <c r="A89">
        <v>2352</v>
      </c>
      <c r="B89">
        <v>1.1362220000000001</v>
      </c>
      <c r="C89">
        <v>22.741520999999999</v>
      </c>
      <c r="D89">
        <v>601.13167699999997</v>
      </c>
      <c r="E89">
        <v>100</v>
      </c>
    </row>
    <row r="90" spans="1:5" x14ac:dyDescent="0.25">
      <c r="A90">
        <v>2359</v>
      </c>
      <c r="B90">
        <v>1.1256619999999999</v>
      </c>
      <c r="C90">
        <v>22.743179000000001</v>
      </c>
      <c r="D90">
        <v>601.13321699999995</v>
      </c>
      <c r="E90">
        <v>100</v>
      </c>
    </row>
    <row r="91" spans="1:5" x14ac:dyDescent="0.25">
      <c r="A91">
        <v>2366</v>
      </c>
      <c r="B91">
        <v>1.11511</v>
      </c>
      <c r="C91">
        <v>22.744592999999998</v>
      </c>
      <c r="D91">
        <v>601.13989000000004</v>
      </c>
      <c r="E91">
        <v>100</v>
      </c>
    </row>
    <row r="92" spans="1:5" x14ac:dyDescent="0.25">
      <c r="A92">
        <v>2373</v>
      </c>
      <c r="B92">
        <v>1.10704</v>
      </c>
      <c r="C92">
        <v>22.745691999999998</v>
      </c>
      <c r="D92">
        <v>601.18557699999997</v>
      </c>
      <c r="E92">
        <v>100</v>
      </c>
    </row>
    <row r="93" spans="1:5" x14ac:dyDescent="0.25">
      <c r="A93">
        <v>2379</v>
      </c>
      <c r="B93">
        <v>1.09897</v>
      </c>
      <c r="C93">
        <v>22.746638000000001</v>
      </c>
      <c r="D93">
        <v>601.18300999999997</v>
      </c>
      <c r="E93">
        <v>100</v>
      </c>
    </row>
    <row r="94" spans="1:5" x14ac:dyDescent="0.25">
      <c r="A94">
        <v>2386</v>
      </c>
      <c r="B94">
        <v>1.0902750000000001</v>
      </c>
      <c r="C94">
        <v>22.748305999999999</v>
      </c>
      <c r="D94">
        <v>601.15939700000001</v>
      </c>
      <c r="E94">
        <v>100</v>
      </c>
    </row>
    <row r="95" spans="1:5" x14ac:dyDescent="0.25">
      <c r="A95">
        <v>2393</v>
      </c>
      <c r="B95">
        <v>1.081583</v>
      </c>
      <c r="C95">
        <v>22.749257</v>
      </c>
      <c r="D95">
        <v>601.15426300000001</v>
      </c>
      <c r="E95">
        <v>100</v>
      </c>
    </row>
    <row r="96" spans="1:5" x14ac:dyDescent="0.25">
      <c r="A96">
        <v>2400</v>
      </c>
      <c r="B96">
        <v>1.0766199999999999</v>
      </c>
      <c r="C96">
        <v>22.750702</v>
      </c>
      <c r="D96">
        <v>601.15272300000004</v>
      </c>
      <c r="E96">
        <v>100</v>
      </c>
    </row>
    <row r="97" spans="1:5" x14ac:dyDescent="0.25">
      <c r="A97">
        <v>2407</v>
      </c>
      <c r="B97">
        <v>1.0728899999999999</v>
      </c>
      <c r="C97">
        <v>22.751906999999999</v>
      </c>
      <c r="D97">
        <v>601.15631699999994</v>
      </c>
      <c r="E97">
        <v>100</v>
      </c>
    </row>
    <row r="98" spans="1:5" x14ac:dyDescent="0.25">
      <c r="A98">
        <v>2414</v>
      </c>
      <c r="B98">
        <v>1.0679270000000001</v>
      </c>
      <c r="C98">
        <v>22.753992</v>
      </c>
      <c r="D98">
        <v>601.13732300000004</v>
      </c>
      <c r="E98">
        <v>100</v>
      </c>
    </row>
    <row r="99" spans="1:5" x14ac:dyDescent="0.25">
      <c r="A99">
        <v>2421</v>
      </c>
      <c r="B99">
        <v>1.06172</v>
      </c>
      <c r="C99">
        <v>22.754318000000001</v>
      </c>
      <c r="D99">
        <v>601.12346300000002</v>
      </c>
      <c r="E99">
        <v>100</v>
      </c>
    </row>
    <row r="100" spans="1:5" x14ac:dyDescent="0.25">
      <c r="A100">
        <v>2427</v>
      </c>
      <c r="B100">
        <v>1.054883</v>
      </c>
      <c r="C100">
        <v>22.755147000000001</v>
      </c>
      <c r="D100">
        <v>601.14810299999999</v>
      </c>
      <c r="E100">
        <v>100</v>
      </c>
    </row>
    <row r="101" spans="1:5" x14ac:dyDescent="0.25">
      <c r="A101">
        <v>2434</v>
      </c>
      <c r="B101">
        <v>1.0517780000000001</v>
      </c>
      <c r="C101">
        <v>22.757252999999999</v>
      </c>
      <c r="D101">
        <v>601.14604999999995</v>
      </c>
      <c r="E101">
        <v>100</v>
      </c>
    </row>
    <row r="102" spans="1:5" x14ac:dyDescent="0.25">
      <c r="A102">
        <v>2441</v>
      </c>
      <c r="B102">
        <v>1.0437099999999999</v>
      </c>
      <c r="C102">
        <v>22.758534999999998</v>
      </c>
      <c r="D102">
        <v>601.12346300000002</v>
      </c>
      <c r="E102">
        <v>100</v>
      </c>
    </row>
    <row r="103" spans="1:5" x14ac:dyDescent="0.25">
      <c r="A103">
        <v>2448</v>
      </c>
      <c r="B103">
        <v>1.0412250000000001</v>
      </c>
      <c r="C103">
        <v>22.759847000000001</v>
      </c>
      <c r="D103">
        <v>601.13116300000002</v>
      </c>
      <c r="E103">
        <v>100</v>
      </c>
    </row>
    <row r="104" spans="1:5" x14ac:dyDescent="0.25">
      <c r="A104">
        <v>2455</v>
      </c>
      <c r="B104">
        <v>1.0393600000000001</v>
      </c>
      <c r="C104">
        <v>22.761291</v>
      </c>
      <c r="D104">
        <v>601.12038299999995</v>
      </c>
      <c r="E104">
        <v>100</v>
      </c>
    </row>
    <row r="105" spans="1:5" x14ac:dyDescent="0.25">
      <c r="A105">
        <v>2462</v>
      </c>
      <c r="B105">
        <v>1.03626</v>
      </c>
      <c r="C105">
        <v>22.763224000000001</v>
      </c>
      <c r="D105">
        <v>601.10652300000004</v>
      </c>
      <c r="E105">
        <v>100</v>
      </c>
    </row>
    <row r="106" spans="1:5" x14ac:dyDescent="0.25">
      <c r="A106">
        <v>2468</v>
      </c>
      <c r="B106">
        <v>1.0319100000000001</v>
      </c>
      <c r="C106">
        <v>22.764140000000001</v>
      </c>
      <c r="D106">
        <v>601.13321699999995</v>
      </c>
      <c r="E106">
        <v>100</v>
      </c>
    </row>
    <row r="107" spans="1:5" x14ac:dyDescent="0.25">
      <c r="A107">
        <v>2475</v>
      </c>
      <c r="B107">
        <v>1.027568</v>
      </c>
      <c r="C107">
        <v>22.765757000000001</v>
      </c>
      <c r="D107">
        <v>601.12705700000004</v>
      </c>
      <c r="E107">
        <v>100</v>
      </c>
    </row>
    <row r="108" spans="1:5" x14ac:dyDescent="0.25">
      <c r="A108">
        <v>2482</v>
      </c>
      <c r="B108">
        <v>1.025703</v>
      </c>
      <c r="C108">
        <v>22.767659999999999</v>
      </c>
      <c r="D108">
        <v>601.14040299999999</v>
      </c>
      <c r="E108">
        <v>100</v>
      </c>
    </row>
    <row r="109" spans="1:5" x14ac:dyDescent="0.25">
      <c r="A109">
        <v>2489</v>
      </c>
      <c r="B109">
        <v>1.02136</v>
      </c>
      <c r="C109">
        <v>22.768198999999999</v>
      </c>
      <c r="D109">
        <v>601.11730299999999</v>
      </c>
      <c r="E109">
        <v>100</v>
      </c>
    </row>
    <row r="110" spans="1:5" x14ac:dyDescent="0.25">
      <c r="A110">
        <v>2496</v>
      </c>
      <c r="B110">
        <v>1.0194970000000001</v>
      </c>
      <c r="C110">
        <v>22.769648</v>
      </c>
      <c r="D110">
        <v>601.13116300000002</v>
      </c>
      <c r="E110">
        <v>100</v>
      </c>
    </row>
    <row r="111" spans="1:5" x14ac:dyDescent="0.25">
      <c r="A111">
        <v>2503</v>
      </c>
      <c r="B111">
        <v>1.0145299999999999</v>
      </c>
      <c r="C111">
        <v>22.770564</v>
      </c>
      <c r="D111">
        <v>601.14040299999999</v>
      </c>
      <c r="E111">
        <v>100</v>
      </c>
    </row>
    <row r="112" spans="1:5" x14ac:dyDescent="0.25">
      <c r="A112">
        <v>2510</v>
      </c>
      <c r="B112">
        <v>1.0145299999999999</v>
      </c>
      <c r="C112">
        <v>22.772791000000002</v>
      </c>
      <c r="D112">
        <v>601.14964299999997</v>
      </c>
      <c r="E112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DD9C-BFB1-48E2-B052-C9D9C0E34EB9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2.7109375" bestFit="1" customWidth="1"/>
  </cols>
  <sheetData>
    <row r="1" spans="1:9" x14ac:dyDescent="0.25">
      <c r="A1">
        <v>1900</v>
      </c>
      <c r="B1">
        <v>4.791995</v>
      </c>
      <c r="C1">
        <v>22.046697000000002</v>
      </c>
      <c r="D1">
        <v>739.19355399999995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4.8776729999999997</v>
      </c>
      <c r="C2">
        <v>22.048386000000001</v>
      </c>
      <c r="D2">
        <v>739.07600100000002</v>
      </c>
      <c r="E2">
        <v>100</v>
      </c>
      <c r="G2">
        <f>MAX($B$1:$B$151)</f>
        <v>57.716166999999999</v>
      </c>
      <c r="H2">
        <f>INDEX($A$1:$A$151, MATCH($G$2,$B$1:$B$151, 0), 1)</f>
        <v>1958</v>
      </c>
      <c r="I2">
        <f>INDEX($C$1:$C$151, MATCH($G$2,$B$1:$B$151, 0), 1)</f>
        <v>22.15419</v>
      </c>
    </row>
    <row r="3" spans="1:9" x14ac:dyDescent="0.25">
      <c r="A3">
        <v>1902</v>
      </c>
      <c r="B3">
        <v>4.9683270000000004</v>
      </c>
      <c r="C3">
        <v>22.050445</v>
      </c>
      <c r="D3">
        <v>739.057008</v>
      </c>
      <c r="E3">
        <v>100</v>
      </c>
    </row>
    <row r="4" spans="1:9" x14ac:dyDescent="0.25">
      <c r="A4">
        <v>1903</v>
      </c>
      <c r="B4">
        <v>5.062697</v>
      </c>
      <c r="C4">
        <v>22.053111000000001</v>
      </c>
      <c r="D4">
        <v>739.02826100000004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5.1595599999999999</v>
      </c>
      <c r="C5">
        <v>22.054615999999999</v>
      </c>
      <c r="D5">
        <v>739.00156800000002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5.2595169999999998</v>
      </c>
      <c r="C6">
        <v>22.056350999999999</v>
      </c>
      <c r="D6">
        <v>738.946641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5.3663100000000004</v>
      </c>
      <c r="C7">
        <v>22.057556000000002</v>
      </c>
      <c r="D7">
        <v>738.93791399999998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5.47621</v>
      </c>
      <c r="C8">
        <v>22.059911</v>
      </c>
      <c r="D8">
        <v>738.89838799999995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5.5885819999999997</v>
      </c>
      <c r="C9">
        <v>22.061692000000001</v>
      </c>
      <c r="D9">
        <v>738.887608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5.7102779999999997</v>
      </c>
      <c r="C10">
        <v>22.064071999999999</v>
      </c>
      <c r="D10">
        <v>738.90660100000002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5.8332100000000002</v>
      </c>
      <c r="C11">
        <v>22.065460000000002</v>
      </c>
      <c r="D11">
        <v>738.85732099999996</v>
      </c>
      <c r="E11">
        <v>100</v>
      </c>
      <c r="G11" t="s">
        <v>5</v>
      </c>
      <c r="H11">
        <f>I2</f>
        <v>22.15419</v>
      </c>
    </row>
    <row r="12" spans="1:9" x14ac:dyDescent="0.25">
      <c r="A12">
        <v>1911</v>
      </c>
      <c r="B12">
        <v>5.9604900000000001</v>
      </c>
      <c r="C12">
        <v>22.067754000000001</v>
      </c>
      <c r="D12">
        <v>738.85321499999998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6.0983299999999998</v>
      </c>
      <c r="C13">
        <v>22.069351000000001</v>
      </c>
      <c r="D13">
        <v>738.79315499999996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6.2361700000000004</v>
      </c>
      <c r="C14">
        <v>22.070886999999999</v>
      </c>
      <c r="D14">
        <v>738.79110100000003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6.3851779999999998</v>
      </c>
      <c r="C15">
        <v>22.07282</v>
      </c>
      <c r="D15">
        <v>738.790075</v>
      </c>
      <c r="E15">
        <v>100</v>
      </c>
      <c r="G15" t="s">
        <v>19</v>
      </c>
      <c r="H15" s="1">
        <f>H13*(H11+273)/(H7*H6+(1-H7)*H10)</f>
        <v>85035.213556171075</v>
      </c>
    </row>
    <row r="16" spans="1:9" x14ac:dyDescent="0.25">
      <c r="A16">
        <v>1915</v>
      </c>
      <c r="B16">
        <v>6.5379100000000001</v>
      </c>
      <c r="C16">
        <v>22.074960999999998</v>
      </c>
      <c r="D16">
        <v>738.75516800000003</v>
      </c>
      <c r="E16">
        <v>100</v>
      </c>
      <c r="G16" t="s">
        <v>20</v>
      </c>
      <c r="H16">
        <f>SQRT(H14*H15)/(2*H12)</f>
        <v>1970.0515563617132</v>
      </c>
    </row>
    <row r="17" spans="1:27" x14ac:dyDescent="0.25">
      <c r="A17">
        <v>1916</v>
      </c>
      <c r="B17">
        <v>6.7024480000000004</v>
      </c>
      <c r="C17">
        <v>22.077438000000001</v>
      </c>
      <c r="D17">
        <v>738.77159500000005</v>
      </c>
      <c r="E17">
        <v>100</v>
      </c>
    </row>
    <row r="18" spans="1:27" x14ac:dyDescent="0.25">
      <c r="A18">
        <v>1917</v>
      </c>
      <c r="B18">
        <v>6.870082</v>
      </c>
      <c r="C18">
        <v>22.078842000000002</v>
      </c>
      <c r="D18">
        <v>738.76646100000005</v>
      </c>
      <c r="E18">
        <v>100</v>
      </c>
      <c r="G18" t="s">
        <v>30</v>
      </c>
      <c r="H18">
        <f>SQRT(H14*H15)</f>
        <v>344.75902236329983</v>
      </c>
    </row>
    <row r="19" spans="1:27" x14ac:dyDescent="0.25">
      <c r="A19">
        <v>1918</v>
      </c>
      <c r="B19">
        <v>7.0507600000000004</v>
      </c>
      <c r="C19">
        <v>22.080449000000002</v>
      </c>
      <c r="D19">
        <v>738.784941</v>
      </c>
      <c r="E19">
        <v>100</v>
      </c>
    </row>
    <row r="20" spans="1:27" x14ac:dyDescent="0.25">
      <c r="A20">
        <v>1919</v>
      </c>
      <c r="B20">
        <v>7.23827</v>
      </c>
      <c r="C20">
        <v>22.082229999999999</v>
      </c>
      <c r="D20">
        <v>738.77056800000003</v>
      </c>
      <c r="E20">
        <v>100</v>
      </c>
    </row>
    <row r="21" spans="1:27" x14ac:dyDescent="0.25">
      <c r="A21">
        <v>1920</v>
      </c>
      <c r="B21">
        <v>7.4350880000000004</v>
      </c>
      <c r="C21">
        <v>22.083673999999998</v>
      </c>
      <c r="D21">
        <v>738.78904799999998</v>
      </c>
      <c r="E21">
        <v>100</v>
      </c>
    </row>
    <row r="22" spans="1:27" x14ac:dyDescent="0.25">
      <c r="A22">
        <v>1921</v>
      </c>
      <c r="B22">
        <v>7.641248</v>
      </c>
      <c r="C22">
        <v>22.085673</v>
      </c>
      <c r="D22">
        <v>738.76286800000003</v>
      </c>
      <c r="E22">
        <v>100</v>
      </c>
    </row>
    <row r="23" spans="1:27" x14ac:dyDescent="0.25">
      <c r="A23">
        <v>1922</v>
      </c>
      <c r="B23">
        <v>7.8579400000000001</v>
      </c>
      <c r="C23">
        <v>22.087188999999999</v>
      </c>
      <c r="D23">
        <v>738.70126800000003</v>
      </c>
      <c r="E23">
        <v>100</v>
      </c>
      <c r="AA23" t="s">
        <v>0</v>
      </c>
    </row>
    <row r="24" spans="1:27" x14ac:dyDescent="0.25">
      <c r="A24">
        <v>1923</v>
      </c>
      <c r="B24">
        <v>8.0901479999999992</v>
      </c>
      <c r="C24">
        <v>22.089721999999998</v>
      </c>
      <c r="D24">
        <v>738.70126800000003</v>
      </c>
      <c r="E24">
        <v>100</v>
      </c>
    </row>
    <row r="25" spans="1:27" x14ac:dyDescent="0.25">
      <c r="A25">
        <v>1924</v>
      </c>
      <c r="B25">
        <v>8.3291880000000003</v>
      </c>
      <c r="C25">
        <v>22.091882999999999</v>
      </c>
      <c r="D25">
        <v>738.70075499999996</v>
      </c>
      <c r="E25">
        <v>100</v>
      </c>
    </row>
    <row r="26" spans="1:27" x14ac:dyDescent="0.25">
      <c r="A26">
        <v>1925</v>
      </c>
      <c r="B26">
        <v>8.5905799999999992</v>
      </c>
      <c r="C26">
        <v>22.093226000000001</v>
      </c>
      <c r="D26">
        <v>738.66995499999996</v>
      </c>
      <c r="E26">
        <v>100</v>
      </c>
    </row>
    <row r="27" spans="1:27" x14ac:dyDescent="0.25">
      <c r="A27">
        <v>1926</v>
      </c>
      <c r="B27">
        <v>8.8656279999999992</v>
      </c>
      <c r="C27">
        <v>22.095113000000001</v>
      </c>
      <c r="D27">
        <v>738.65506800000003</v>
      </c>
      <c r="E27">
        <v>100</v>
      </c>
    </row>
    <row r="28" spans="1:27" x14ac:dyDescent="0.25">
      <c r="A28">
        <v>1927</v>
      </c>
      <c r="B28">
        <v>9.1518569999999997</v>
      </c>
      <c r="C28">
        <v>22.097311000000001</v>
      </c>
      <c r="D28">
        <v>738.65968799999996</v>
      </c>
      <c r="E28">
        <v>100</v>
      </c>
    </row>
    <row r="29" spans="1:27" x14ac:dyDescent="0.25">
      <c r="A29">
        <v>1928</v>
      </c>
      <c r="B29">
        <v>9.4623000000000008</v>
      </c>
      <c r="C29">
        <v>22.098922999999999</v>
      </c>
      <c r="D29">
        <v>738.64582800000005</v>
      </c>
      <c r="E29">
        <v>100</v>
      </c>
    </row>
    <row r="30" spans="1:27" x14ac:dyDescent="0.25">
      <c r="A30">
        <v>1929</v>
      </c>
      <c r="B30">
        <v>9.7839130000000001</v>
      </c>
      <c r="C30">
        <v>22.100444</v>
      </c>
      <c r="D30">
        <v>738.66584799999998</v>
      </c>
      <c r="E30">
        <v>100</v>
      </c>
    </row>
    <row r="31" spans="1:27" x14ac:dyDescent="0.25">
      <c r="A31">
        <v>1930</v>
      </c>
      <c r="B31">
        <v>10.1372</v>
      </c>
      <c r="C31">
        <v>22.102869999999999</v>
      </c>
      <c r="D31">
        <v>738.65455499999996</v>
      </c>
      <c r="E31">
        <v>100</v>
      </c>
    </row>
    <row r="32" spans="1:27" x14ac:dyDescent="0.25">
      <c r="A32">
        <v>1931</v>
      </c>
      <c r="B32">
        <v>10.5166</v>
      </c>
      <c r="C32">
        <v>22.104735999999999</v>
      </c>
      <c r="D32">
        <v>738.65609500000005</v>
      </c>
      <c r="E32">
        <v>100</v>
      </c>
    </row>
    <row r="33" spans="1:5" x14ac:dyDescent="0.25">
      <c r="A33">
        <v>1932</v>
      </c>
      <c r="B33">
        <v>10.919517000000001</v>
      </c>
      <c r="C33">
        <v>22.105250000000002</v>
      </c>
      <c r="D33">
        <v>738.68381499999998</v>
      </c>
      <c r="E33">
        <v>100</v>
      </c>
    </row>
    <row r="34" spans="1:5" x14ac:dyDescent="0.25">
      <c r="A34">
        <v>1933</v>
      </c>
      <c r="B34">
        <v>11.349767</v>
      </c>
      <c r="C34">
        <v>22.107834</v>
      </c>
      <c r="D34">
        <v>738.66430800000001</v>
      </c>
      <c r="E34">
        <v>100</v>
      </c>
    </row>
    <row r="35" spans="1:5" x14ac:dyDescent="0.25">
      <c r="A35">
        <v>1934</v>
      </c>
      <c r="B35">
        <v>11.819167</v>
      </c>
      <c r="C35">
        <v>22.110427999999999</v>
      </c>
      <c r="D35">
        <v>738.66225499999996</v>
      </c>
      <c r="E35">
        <v>100</v>
      </c>
    </row>
    <row r="36" spans="1:5" x14ac:dyDescent="0.25">
      <c r="A36">
        <v>1935</v>
      </c>
      <c r="B36">
        <v>12.327</v>
      </c>
      <c r="C36">
        <v>22.112518000000001</v>
      </c>
      <c r="D36">
        <v>738.66328099999998</v>
      </c>
      <c r="E36">
        <v>100</v>
      </c>
    </row>
    <row r="37" spans="1:5" x14ac:dyDescent="0.25">
      <c r="A37">
        <v>1936</v>
      </c>
      <c r="B37">
        <v>12.878399999999999</v>
      </c>
      <c r="C37">
        <v>22.115351</v>
      </c>
      <c r="D37">
        <v>738.64274799999998</v>
      </c>
      <c r="E37">
        <v>100</v>
      </c>
    </row>
    <row r="38" spans="1:5" x14ac:dyDescent="0.25">
      <c r="A38">
        <v>1937</v>
      </c>
      <c r="B38">
        <v>13.478149999999999</v>
      </c>
      <c r="C38">
        <v>22.116296999999999</v>
      </c>
      <c r="D38">
        <v>738.65660800000001</v>
      </c>
      <c r="E38">
        <v>100</v>
      </c>
    </row>
    <row r="39" spans="1:5" x14ac:dyDescent="0.25">
      <c r="A39">
        <v>1938</v>
      </c>
      <c r="B39">
        <v>14.134416999999999</v>
      </c>
      <c r="C39">
        <v>22.118739000000001</v>
      </c>
      <c r="D39">
        <v>738.63453500000003</v>
      </c>
      <c r="E39">
        <v>100</v>
      </c>
    </row>
    <row r="40" spans="1:5" x14ac:dyDescent="0.25">
      <c r="A40">
        <v>1939</v>
      </c>
      <c r="B40">
        <v>14.854649999999999</v>
      </c>
      <c r="C40">
        <v>22.120977</v>
      </c>
      <c r="D40">
        <v>738.63915499999996</v>
      </c>
      <c r="E40">
        <v>100</v>
      </c>
    </row>
    <row r="41" spans="1:5" x14ac:dyDescent="0.25">
      <c r="A41">
        <v>1940</v>
      </c>
      <c r="B41">
        <v>15.648217000000001</v>
      </c>
      <c r="C41">
        <v>22.12236</v>
      </c>
      <c r="D41">
        <v>738.62426800000003</v>
      </c>
      <c r="E41">
        <v>100</v>
      </c>
    </row>
    <row r="42" spans="1:5" x14ac:dyDescent="0.25">
      <c r="A42">
        <v>1941</v>
      </c>
      <c r="B42">
        <v>16.526116999999999</v>
      </c>
      <c r="C42">
        <v>22.124578</v>
      </c>
      <c r="D42">
        <v>738.62221499999998</v>
      </c>
      <c r="E42">
        <v>100</v>
      </c>
    </row>
    <row r="43" spans="1:5" x14ac:dyDescent="0.25">
      <c r="A43">
        <v>1942</v>
      </c>
      <c r="B43">
        <v>17.500299999999999</v>
      </c>
      <c r="C43">
        <v>22.126465</v>
      </c>
      <c r="D43">
        <v>738.63042800000005</v>
      </c>
      <c r="E43">
        <v>100</v>
      </c>
    </row>
    <row r="44" spans="1:5" x14ac:dyDescent="0.25">
      <c r="A44">
        <v>1943</v>
      </c>
      <c r="B44">
        <v>18.58745</v>
      </c>
      <c r="C44">
        <v>22.128015999999999</v>
      </c>
      <c r="D44">
        <v>738.62118799999996</v>
      </c>
      <c r="E44">
        <v>100</v>
      </c>
    </row>
    <row r="45" spans="1:5" x14ac:dyDescent="0.25">
      <c r="A45">
        <v>1944</v>
      </c>
      <c r="B45">
        <v>19.808116999999999</v>
      </c>
      <c r="C45">
        <v>22.129273000000001</v>
      </c>
      <c r="D45">
        <v>738.63504799999998</v>
      </c>
      <c r="E45">
        <v>100</v>
      </c>
    </row>
    <row r="46" spans="1:5" x14ac:dyDescent="0.25">
      <c r="A46">
        <v>1945</v>
      </c>
      <c r="B46">
        <v>21.179632999999999</v>
      </c>
      <c r="C46">
        <v>22.131281999999999</v>
      </c>
      <c r="D46">
        <v>738.62940100000003</v>
      </c>
      <c r="E46">
        <v>100</v>
      </c>
    </row>
    <row r="47" spans="1:5" x14ac:dyDescent="0.25">
      <c r="A47">
        <v>1946</v>
      </c>
      <c r="B47">
        <v>22.735600000000002</v>
      </c>
      <c r="C47">
        <v>22.133626</v>
      </c>
      <c r="D47">
        <v>738.651475</v>
      </c>
      <c r="E47">
        <v>100</v>
      </c>
    </row>
    <row r="48" spans="1:5" x14ac:dyDescent="0.25">
      <c r="A48">
        <v>1947</v>
      </c>
      <c r="B48">
        <v>24.508800000000001</v>
      </c>
      <c r="C48">
        <v>22.134820999999999</v>
      </c>
      <c r="D48">
        <v>738.61862099999996</v>
      </c>
      <c r="E48">
        <v>100</v>
      </c>
    </row>
    <row r="49" spans="1:5" x14ac:dyDescent="0.25">
      <c r="A49">
        <v>1948</v>
      </c>
      <c r="B49">
        <v>26.540949999999999</v>
      </c>
      <c r="C49">
        <v>22.137411</v>
      </c>
      <c r="D49">
        <v>738.61348799999996</v>
      </c>
      <c r="E49">
        <v>100</v>
      </c>
    </row>
    <row r="50" spans="1:5" x14ac:dyDescent="0.25">
      <c r="A50">
        <v>1949</v>
      </c>
      <c r="B50">
        <v>28.877967000000002</v>
      </c>
      <c r="C50">
        <v>22.138753000000001</v>
      </c>
      <c r="D50">
        <v>738.62529500000005</v>
      </c>
      <c r="E50">
        <v>100</v>
      </c>
    </row>
    <row r="51" spans="1:5" x14ac:dyDescent="0.25">
      <c r="A51">
        <v>1950</v>
      </c>
      <c r="B51">
        <v>31.578900000000001</v>
      </c>
      <c r="C51">
        <v>22.140695999999998</v>
      </c>
      <c r="D51">
        <v>738.60732800000005</v>
      </c>
      <c r="E51">
        <v>100</v>
      </c>
    </row>
    <row r="52" spans="1:5" x14ac:dyDescent="0.25">
      <c r="A52">
        <v>1951</v>
      </c>
      <c r="B52">
        <v>34.684567000000001</v>
      </c>
      <c r="C52">
        <v>22.142140999999999</v>
      </c>
      <c r="D52">
        <v>738.60732800000005</v>
      </c>
      <c r="E52">
        <v>100</v>
      </c>
    </row>
    <row r="53" spans="1:5" x14ac:dyDescent="0.25">
      <c r="A53">
        <v>1952</v>
      </c>
      <c r="B53">
        <v>38.245916999999999</v>
      </c>
      <c r="C53">
        <v>22.144079000000001</v>
      </c>
      <c r="D53">
        <v>738.63453500000003</v>
      </c>
      <c r="E53">
        <v>100</v>
      </c>
    </row>
    <row r="54" spans="1:5" x14ac:dyDescent="0.25">
      <c r="A54">
        <v>1953</v>
      </c>
      <c r="B54">
        <v>42.244399999999999</v>
      </c>
      <c r="C54">
        <v>22.145543</v>
      </c>
      <c r="D54">
        <v>738.63094100000001</v>
      </c>
      <c r="E54">
        <v>100</v>
      </c>
    </row>
    <row r="55" spans="1:5" x14ac:dyDescent="0.25">
      <c r="A55">
        <v>1954</v>
      </c>
      <c r="B55">
        <v>46.576317000000003</v>
      </c>
      <c r="C55">
        <v>22.148087</v>
      </c>
      <c r="D55">
        <v>738.61656800000003</v>
      </c>
      <c r="E55">
        <v>100</v>
      </c>
    </row>
    <row r="56" spans="1:5" x14ac:dyDescent="0.25">
      <c r="A56">
        <v>1955</v>
      </c>
      <c r="B56">
        <v>50.942332999999998</v>
      </c>
      <c r="C56">
        <v>22.149597</v>
      </c>
      <c r="D56">
        <v>738.60168199999998</v>
      </c>
      <c r="E56">
        <v>100</v>
      </c>
    </row>
    <row r="57" spans="1:5" x14ac:dyDescent="0.25">
      <c r="A57">
        <v>1956</v>
      </c>
      <c r="B57">
        <v>54.757632999999998</v>
      </c>
      <c r="C57">
        <v>22.151031</v>
      </c>
      <c r="D57">
        <v>738.62478099999998</v>
      </c>
      <c r="E57">
        <v>100</v>
      </c>
    </row>
    <row r="58" spans="1:5" x14ac:dyDescent="0.25">
      <c r="A58">
        <v>1957</v>
      </c>
      <c r="B58">
        <v>57.246766999999998</v>
      </c>
      <c r="C58">
        <v>22.153112</v>
      </c>
      <c r="D58">
        <v>738.61194799999998</v>
      </c>
      <c r="E58">
        <v>100</v>
      </c>
    </row>
    <row r="59" spans="1:5" x14ac:dyDescent="0.25">
      <c r="A59">
        <v>1958</v>
      </c>
      <c r="B59">
        <v>57.716166999999999</v>
      </c>
      <c r="C59">
        <v>22.15419</v>
      </c>
      <c r="D59">
        <v>738.65609500000005</v>
      </c>
      <c r="E59">
        <v>100</v>
      </c>
    </row>
    <row r="60" spans="1:5" x14ac:dyDescent="0.25">
      <c r="A60">
        <v>1959</v>
      </c>
      <c r="B60">
        <v>56.033549999999998</v>
      </c>
      <c r="C60">
        <v>22.155456000000001</v>
      </c>
      <c r="D60">
        <v>738.64788099999998</v>
      </c>
      <c r="E60">
        <v>100</v>
      </c>
    </row>
    <row r="61" spans="1:5" x14ac:dyDescent="0.25">
      <c r="A61">
        <v>1960</v>
      </c>
      <c r="B61">
        <v>52.706249999999997</v>
      </c>
      <c r="C61">
        <v>22.157744999999998</v>
      </c>
      <c r="D61">
        <v>738.66276800000003</v>
      </c>
      <c r="E61">
        <v>100</v>
      </c>
    </row>
    <row r="62" spans="1:5" x14ac:dyDescent="0.25">
      <c r="A62">
        <v>1961</v>
      </c>
      <c r="B62">
        <v>48.548833000000002</v>
      </c>
      <c r="C62">
        <v>22.160236999999999</v>
      </c>
      <c r="D62">
        <v>738.63094100000001</v>
      </c>
      <c r="E62">
        <v>100</v>
      </c>
    </row>
    <row r="63" spans="1:5" x14ac:dyDescent="0.25">
      <c r="A63">
        <v>1962</v>
      </c>
      <c r="B63">
        <v>44.212000000000003</v>
      </c>
      <c r="C63">
        <v>22.161657000000002</v>
      </c>
      <c r="D63">
        <v>738.66122800000005</v>
      </c>
      <c r="E63">
        <v>100</v>
      </c>
    </row>
    <row r="64" spans="1:5" x14ac:dyDescent="0.25">
      <c r="A64">
        <v>1963</v>
      </c>
      <c r="B64">
        <v>40.109833000000002</v>
      </c>
      <c r="C64">
        <v>22.163132000000001</v>
      </c>
      <c r="D64">
        <v>738.67919500000005</v>
      </c>
      <c r="E64">
        <v>100</v>
      </c>
    </row>
    <row r="65" spans="1:5" x14ac:dyDescent="0.25">
      <c r="A65">
        <v>1964</v>
      </c>
      <c r="B65">
        <v>36.41245</v>
      </c>
      <c r="C65">
        <v>22.165115</v>
      </c>
      <c r="D65">
        <v>738.66584799999998</v>
      </c>
      <c r="E65">
        <v>100</v>
      </c>
    </row>
    <row r="66" spans="1:5" x14ac:dyDescent="0.25">
      <c r="A66">
        <v>1965</v>
      </c>
      <c r="B66">
        <v>33.161499999999997</v>
      </c>
      <c r="C66">
        <v>22.165873000000001</v>
      </c>
      <c r="D66">
        <v>738.67816800000003</v>
      </c>
      <c r="E66">
        <v>100</v>
      </c>
    </row>
    <row r="67" spans="1:5" x14ac:dyDescent="0.25">
      <c r="A67">
        <v>1966</v>
      </c>
      <c r="B67">
        <v>30.33455</v>
      </c>
      <c r="C67">
        <v>22.167465</v>
      </c>
      <c r="D67">
        <v>738.66738799999996</v>
      </c>
      <c r="E67">
        <v>100</v>
      </c>
    </row>
    <row r="68" spans="1:5" x14ac:dyDescent="0.25">
      <c r="A68">
        <v>1967</v>
      </c>
      <c r="B68">
        <v>27.883900000000001</v>
      </c>
      <c r="C68">
        <v>22.169505000000001</v>
      </c>
      <c r="D68">
        <v>738.65506800000003</v>
      </c>
      <c r="E68">
        <v>100</v>
      </c>
    </row>
    <row r="69" spans="1:5" x14ac:dyDescent="0.25">
      <c r="A69">
        <v>1968</v>
      </c>
      <c r="B69">
        <v>25.746832999999999</v>
      </c>
      <c r="C69">
        <v>22.171275000000001</v>
      </c>
      <c r="D69">
        <v>738.65250100000003</v>
      </c>
      <c r="E69">
        <v>100</v>
      </c>
    </row>
    <row r="70" spans="1:5" x14ac:dyDescent="0.25">
      <c r="A70">
        <v>1969</v>
      </c>
      <c r="B70">
        <v>23.887933</v>
      </c>
      <c r="C70">
        <v>22.173406</v>
      </c>
      <c r="D70">
        <v>738.65866100000005</v>
      </c>
      <c r="E70">
        <v>100</v>
      </c>
    </row>
    <row r="71" spans="1:5" x14ac:dyDescent="0.25">
      <c r="A71">
        <v>1970</v>
      </c>
      <c r="B71">
        <v>22.2606</v>
      </c>
      <c r="C71">
        <v>22.175170999999999</v>
      </c>
      <c r="D71">
        <v>738.64172099999996</v>
      </c>
      <c r="E71">
        <v>100</v>
      </c>
    </row>
    <row r="72" spans="1:5" x14ac:dyDescent="0.25">
      <c r="A72">
        <v>1971</v>
      </c>
      <c r="B72">
        <v>20.827583000000001</v>
      </c>
      <c r="C72">
        <v>22.176569000000001</v>
      </c>
      <c r="D72">
        <v>738.63094100000001</v>
      </c>
      <c r="E72">
        <v>100</v>
      </c>
    </row>
    <row r="73" spans="1:5" x14ac:dyDescent="0.25">
      <c r="A73">
        <v>1972</v>
      </c>
      <c r="B73">
        <v>19.556667000000001</v>
      </c>
      <c r="C73">
        <v>22.178182</v>
      </c>
      <c r="D73">
        <v>738.62478099999998</v>
      </c>
      <c r="E73">
        <v>100</v>
      </c>
    </row>
    <row r="74" spans="1:5" x14ac:dyDescent="0.25">
      <c r="A74">
        <v>1973</v>
      </c>
      <c r="B74">
        <v>18.427866999999999</v>
      </c>
      <c r="C74">
        <v>22.179483999999999</v>
      </c>
      <c r="D74">
        <v>738.63556100000005</v>
      </c>
      <c r="E74">
        <v>100</v>
      </c>
    </row>
    <row r="75" spans="1:5" x14ac:dyDescent="0.25">
      <c r="A75">
        <v>1974</v>
      </c>
      <c r="B75">
        <v>17.415800000000001</v>
      </c>
      <c r="C75">
        <v>22.181467999999999</v>
      </c>
      <c r="D75">
        <v>738.65096100000005</v>
      </c>
      <c r="E75">
        <v>100</v>
      </c>
    </row>
    <row r="76" spans="1:5" x14ac:dyDescent="0.25">
      <c r="A76">
        <v>1975</v>
      </c>
      <c r="B76">
        <v>16.506283</v>
      </c>
      <c r="C76">
        <v>22.182794999999999</v>
      </c>
      <c r="D76">
        <v>738.65814799999998</v>
      </c>
      <c r="E76">
        <v>100</v>
      </c>
    </row>
    <row r="77" spans="1:5" x14ac:dyDescent="0.25">
      <c r="A77">
        <v>1976</v>
      </c>
      <c r="B77">
        <v>15.686067</v>
      </c>
      <c r="C77">
        <v>22.184825</v>
      </c>
      <c r="D77">
        <v>738.69408099999998</v>
      </c>
      <c r="E77">
        <v>100</v>
      </c>
    </row>
    <row r="78" spans="1:5" x14ac:dyDescent="0.25">
      <c r="A78">
        <v>1977</v>
      </c>
      <c r="B78">
        <v>14.944050000000001</v>
      </c>
      <c r="C78">
        <v>22.186212999999999</v>
      </c>
      <c r="D78">
        <v>738.66892800000005</v>
      </c>
      <c r="E78">
        <v>100</v>
      </c>
    </row>
    <row r="79" spans="1:5" x14ac:dyDescent="0.25">
      <c r="A79">
        <v>1978</v>
      </c>
      <c r="B79">
        <v>14.264817000000001</v>
      </c>
      <c r="C79">
        <v>22.188531999999999</v>
      </c>
      <c r="D79">
        <v>738.63915499999996</v>
      </c>
      <c r="E79">
        <v>100</v>
      </c>
    </row>
    <row r="80" spans="1:5" x14ac:dyDescent="0.25">
      <c r="A80">
        <v>1979</v>
      </c>
      <c r="B80">
        <v>13.645182999999999</v>
      </c>
      <c r="C80">
        <v>22.190023</v>
      </c>
      <c r="D80">
        <v>738.63094100000001</v>
      </c>
      <c r="E80">
        <v>100</v>
      </c>
    </row>
    <row r="81" spans="1:5" x14ac:dyDescent="0.25">
      <c r="A81">
        <v>1980</v>
      </c>
      <c r="B81">
        <v>13.076433</v>
      </c>
      <c r="C81">
        <v>22.191869000000001</v>
      </c>
      <c r="D81">
        <v>738.61605499999996</v>
      </c>
      <c r="E81">
        <v>100</v>
      </c>
    </row>
    <row r="82" spans="1:5" x14ac:dyDescent="0.25">
      <c r="A82">
        <v>1981</v>
      </c>
      <c r="B82">
        <v>12.554917</v>
      </c>
      <c r="C82">
        <v>22.193736000000001</v>
      </c>
      <c r="D82">
        <v>738.63607500000001</v>
      </c>
      <c r="E82">
        <v>100</v>
      </c>
    </row>
    <row r="83" spans="1:5" x14ac:dyDescent="0.25">
      <c r="A83">
        <v>1982</v>
      </c>
      <c r="B83">
        <v>12.073700000000001</v>
      </c>
      <c r="C83">
        <v>22.194728000000001</v>
      </c>
      <c r="D83">
        <v>738.63966800000003</v>
      </c>
      <c r="E83">
        <v>100</v>
      </c>
    </row>
    <row r="84" spans="1:5" x14ac:dyDescent="0.25">
      <c r="A84">
        <v>1983</v>
      </c>
      <c r="B84">
        <v>11.6267</v>
      </c>
      <c r="C84">
        <v>22.19603</v>
      </c>
      <c r="D84">
        <v>738.65198799999996</v>
      </c>
      <c r="E84">
        <v>100</v>
      </c>
    </row>
    <row r="85" spans="1:5" x14ac:dyDescent="0.25">
      <c r="A85">
        <v>1984</v>
      </c>
      <c r="B85">
        <v>11.212583</v>
      </c>
      <c r="C85">
        <v>22.198283</v>
      </c>
      <c r="D85">
        <v>738.63761499999998</v>
      </c>
      <c r="E85">
        <v>100</v>
      </c>
    </row>
    <row r="86" spans="1:5" x14ac:dyDescent="0.25">
      <c r="A86">
        <v>1985</v>
      </c>
      <c r="B86">
        <v>10.833817</v>
      </c>
      <c r="C86">
        <v>22.200012000000001</v>
      </c>
      <c r="D86">
        <v>738.62632099999996</v>
      </c>
      <c r="E86">
        <v>100</v>
      </c>
    </row>
    <row r="87" spans="1:5" x14ac:dyDescent="0.25">
      <c r="A87">
        <v>1986</v>
      </c>
      <c r="B87">
        <v>10.477449999999999</v>
      </c>
      <c r="C87">
        <v>22.201162</v>
      </c>
      <c r="D87">
        <v>738.63915499999996</v>
      </c>
      <c r="E87">
        <v>100</v>
      </c>
    </row>
    <row r="88" spans="1:5" x14ac:dyDescent="0.25">
      <c r="A88">
        <v>1987</v>
      </c>
      <c r="B88">
        <v>10.137217</v>
      </c>
      <c r="C88">
        <v>22.202839999999998</v>
      </c>
      <c r="D88">
        <v>738.63504799999998</v>
      </c>
      <c r="E88">
        <v>100</v>
      </c>
    </row>
    <row r="89" spans="1:5" x14ac:dyDescent="0.25">
      <c r="A89">
        <v>1988</v>
      </c>
      <c r="B89">
        <v>9.8224070000000001</v>
      </c>
      <c r="C89">
        <v>22.205037000000001</v>
      </c>
      <c r="D89">
        <v>738.62067500000001</v>
      </c>
      <c r="E89">
        <v>100</v>
      </c>
    </row>
    <row r="90" spans="1:5" x14ac:dyDescent="0.25">
      <c r="A90">
        <v>1989</v>
      </c>
      <c r="B90">
        <v>9.5293500000000009</v>
      </c>
      <c r="C90">
        <v>22.205877000000001</v>
      </c>
      <c r="D90">
        <v>738.651475</v>
      </c>
      <c r="E90">
        <v>100</v>
      </c>
    </row>
    <row r="91" spans="1:5" x14ac:dyDescent="0.25">
      <c r="A91">
        <v>1990</v>
      </c>
      <c r="B91">
        <v>9.250572</v>
      </c>
      <c r="C91">
        <v>22.206558000000001</v>
      </c>
      <c r="D91">
        <v>738.61656800000003</v>
      </c>
      <c r="E91">
        <v>100</v>
      </c>
    </row>
    <row r="92" spans="1:5" x14ac:dyDescent="0.25">
      <c r="A92">
        <v>1991</v>
      </c>
      <c r="B92">
        <v>8.9910449999999997</v>
      </c>
      <c r="C92">
        <v>22.208862</v>
      </c>
      <c r="D92">
        <v>738.65763500000003</v>
      </c>
      <c r="E92">
        <v>100</v>
      </c>
    </row>
    <row r="93" spans="1:5" x14ac:dyDescent="0.25">
      <c r="A93">
        <v>1992</v>
      </c>
      <c r="B93">
        <v>8.7395899999999997</v>
      </c>
      <c r="C93">
        <v>22.211099999999998</v>
      </c>
      <c r="D93">
        <v>738.65712099999996</v>
      </c>
      <c r="E93">
        <v>100</v>
      </c>
    </row>
    <row r="94" spans="1:5" x14ac:dyDescent="0.25">
      <c r="A94">
        <v>1993</v>
      </c>
      <c r="B94">
        <v>8.5123499999999996</v>
      </c>
      <c r="C94">
        <v>22.212184000000001</v>
      </c>
      <c r="D94">
        <v>738.66122800000005</v>
      </c>
      <c r="E94">
        <v>100</v>
      </c>
    </row>
    <row r="95" spans="1:5" x14ac:dyDescent="0.25">
      <c r="A95">
        <v>1994</v>
      </c>
      <c r="B95">
        <v>8.2888300000000008</v>
      </c>
      <c r="C95">
        <v>22.213435</v>
      </c>
      <c r="D95">
        <v>738.66944100000001</v>
      </c>
      <c r="E95">
        <v>100</v>
      </c>
    </row>
    <row r="96" spans="1:5" x14ac:dyDescent="0.25">
      <c r="A96">
        <v>1995</v>
      </c>
      <c r="B96">
        <v>8.0764849999999999</v>
      </c>
      <c r="C96">
        <v>22.215729</v>
      </c>
      <c r="D96">
        <v>738.65301499999998</v>
      </c>
      <c r="E96">
        <v>100</v>
      </c>
    </row>
    <row r="97" spans="1:5" x14ac:dyDescent="0.25">
      <c r="A97">
        <v>1996</v>
      </c>
      <c r="B97">
        <v>7.8778069999999998</v>
      </c>
      <c r="C97">
        <v>22.217102000000001</v>
      </c>
      <c r="D97">
        <v>738.66225499999996</v>
      </c>
      <c r="E97">
        <v>100</v>
      </c>
    </row>
    <row r="98" spans="1:5" x14ac:dyDescent="0.25">
      <c r="A98">
        <v>1997</v>
      </c>
      <c r="B98">
        <v>7.6890599999999996</v>
      </c>
      <c r="C98">
        <v>22.218302000000001</v>
      </c>
      <c r="D98">
        <v>738.67919500000005</v>
      </c>
      <c r="E98">
        <v>100</v>
      </c>
    </row>
    <row r="99" spans="1:5" x14ac:dyDescent="0.25">
      <c r="A99">
        <v>1998</v>
      </c>
      <c r="B99">
        <v>7.5071099999999999</v>
      </c>
      <c r="C99">
        <v>22.219740999999999</v>
      </c>
      <c r="D99">
        <v>738.66841499999998</v>
      </c>
      <c r="E99">
        <v>100</v>
      </c>
    </row>
    <row r="100" spans="1:5" x14ac:dyDescent="0.25">
      <c r="A100">
        <v>1999</v>
      </c>
      <c r="B100">
        <v>7.3394719999999998</v>
      </c>
      <c r="C100">
        <v>22.221695</v>
      </c>
      <c r="D100">
        <v>738.66482099999996</v>
      </c>
      <c r="E100">
        <v>100</v>
      </c>
    </row>
    <row r="101" spans="1:5" x14ac:dyDescent="0.25">
      <c r="A101">
        <v>2000</v>
      </c>
      <c r="B101">
        <v>7.1755599999999999</v>
      </c>
      <c r="C101">
        <v>22.222981999999998</v>
      </c>
      <c r="D101">
        <v>738.70691499999998</v>
      </c>
      <c r="E101">
        <v>100</v>
      </c>
    </row>
    <row r="102" spans="1:5" x14ac:dyDescent="0.25">
      <c r="A102">
        <v>2001</v>
      </c>
      <c r="B102">
        <v>7.0215800000000002</v>
      </c>
      <c r="C102">
        <v>22.224893999999999</v>
      </c>
      <c r="D102">
        <v>738.68124799999998</v>
      </c>
      <c r="E102">
        <v>100</v>
      </c>
    </row>
    <row r="103" spans="1:5" x14ac:dyDescent="0.25">
      <c r="A103">
        <v>2002</v>
      </c>
      <c r="B103">
        <v>6.8694600000000001</v>
      </c>
      <c r="C103">
        <v>22.227101999999999</v>
      </c>
      <c r="D103">
        <v>738.69716100000005</v>
      </c>
      <c r="E103">
        <v>100</v>
      </c>
    </row>
    <row r="104" spans="1:5" x14ac:dyDescent="0.25">
      <c r="A104">
        <v>2003</v>
      </c>
      <c r="B104">
        <v>6.7303870000000003</v>
      </c>
      <c r="C104">
        <v>22.228673000000001</v>
      </c>
      <c r="D104">
        <v>738.69254100000001</v>
      </c>
      <c r="E104">
        <v>100</v>
      </c>
    </row>
    <row r="105" spans="1:5" x14ac:dyDescent="0.25">
      <c r="A105">
        <v>2004</v>
      </c>
      <c r="B105">
        <v>6.5925500000000001</v>
      </c>
      <c r="C105">
        <v>22.230046999999999</v>
      </c>
      <c r="D105">
        <v>738.69100100000003</v>
      </c>
      <c r="E105">
        <v>100</v>
      </c>
    </row>
    <row r="106" spans="1:5" x14ac:dyDescent="0.25">
      <c r="A106">
        <v>2005</v>
      </c>
      <c r="B106">
        <v>6.4596799999999996</v>
      </c>
      <c r="C106">
        <v>22.231888000000001</v>
      </c>
      <c r="D106">
        <v>738.733608</v>
      </c>
      <c r="E106">
        <v>100</v>
      </c>
    </row>
    <row r="107" spans="1:5" x14ac:dyDescent="0.25">
      <c r="A107">
        <v>2006</v>
      </c>
      <c r="B107">
        <v>6.3330200000000003</v>
      </c>
      <c r="C107">
        <v>22.23291</v>
      </c>
      <c r="D107">
        <v>738.733608</v>
      </c>
      <c r="E107">
        <v>100</v>
      </c>
    </row>
    <row r="108" spans="1:5" x14ac:dyDescent="0.25">
      <c r="A108">
        <v>2007</v>
      </c>
      <c r="B108">
        <v>6.2138099999999996</v>
      </c>
      <c r="C108">
        <v>22.234923999999999</v>
      </c>
      <c r="D108">
        <v>738.71615499999996</v>
      </c>
      <c r="E108">
        <v>100</v>
      </c>
    </row>
    <row r="109" spans="1:5" x14ac:dyDescent="0.25">
      <c r="A109">
        <v>2008</v>
      </c>
      <c r="B109">
        <v>6.1045369999999997</v>
      </c>
      <c r="C109">
        <v>22.236939</v>
      </c>
      <c r="D109">
        <v>738.70999500000005</v>
      </c>
      <c r="E109">
        <v>100</v>
      </c>
    </row>
    <row r="110" spans="1:5" x14ac:dyDescent="0.25">
      <c r="A110">
        <v>2009</v>
      </c>
      <c r="B110">
        <v>5.9865729999999999</v>
      </c>
      <c r="C110">
        <v>22.238235</v>
      </c>
      <c r="D110">
        <v>738.70075499999996</v>
      </c>
      <c r="E110">
        <v>100</v>
      </c>
    </row>
    <row r="111" spans="1:5" x14ac:dyDescent="0.25">
      <c r="A111">
        <v>2010</v>
      </c>
      <c r="B111">
        <v>5.882263</v>
      </c>
      <c r="C111">
        <v>22.239277999999999</v>
      </c>
      <c r="D111">
        <v>738.71358799999996</v>
      </c>
      <c r="E111">
        <v>100</v>
      </c>
    </row>
    <row r="112" spans="1:5" x14ac:dyDescent="0.25">
      <c r="A112">
        <v>2011</v>
      </c>
      <c r="B112">
        <v>5.7773300000000001</v>
      </c>
      <c r="C112">
        <v>22.240606</v>
      </c>
      <c r="D112">
        <v>738.738741</v>
      </c>
      <c r="E112">
        <v>100</v>
      </c>
    </row>
    <row r="113" spans="1:5" x14ac:dyDescent="0.25">
      <c r="A113">
        <v>2012</v>
      </c>
      <c r="B113">
        <v>5.6736500000000003</v>
      </c>
      <c r="C113">
        <v>22.240952</v>
      </c>
      <c r="D113">
        <v>738.73155499999996</v>
      </c>
      <c r="E113">
        <v>100</v>
      </c>
    </row>
    <row r="114" spans="1:5" x14ac:dyDescent="0.25">
      <c r="A114">
        <v>2013</v>
      </c>
      <c r="B114">
        <v>5.5811320000000002</v>
      </c>
      <c r="C114">
        <v>22.242666</v>
      </c>
      <c r="D114">
        <v>738.70845499999996</v>
      </c>
      <c r="E114">
        <v>100</v>
      </c>
    </row>
    <row r="115" spans="1:5" x14ac:dyDescent="0.25">
      <c r="A115">
        <v>2014</v>
      </c>
      <c r="B115">
        <v>5.4886229999999996</v>
      </c>
      <c r="C115">
        <v>22.245076000000001</v>
      </c>
      <c r="D115">
        <v>738.70845499999996</v>
      </c>
      <c r="E115">
        <v>100</v>
      </c>
    </row>
    <row r="116" spans="1:5" x14ac:dyDescent="0.25">
      <c r="A116">
        <v>2015</v>
      </c>
      <c r="B116">
        <v>5.3998350000000004</v>
      </c>
      <c r="C116">
        <v>22.246552000000001</v>
      </c>
      <c r="D116">
        <v>738.72488099999998</v>
      </c>
      <c r="E116">
        <v>100</v>
      </c>
    </row>
    <row r="117" spans="1:5" x14ac:dyDescent="0.25">
      <c r="A117">
        <v>2016</v>
      </c>
      <c r="B117">
        <v>5.3129119999999999</v>
      </c>
      <c r="C117">
        <v>22.248555</v>
      </c>
      <c r="D117">
        <v>738.72642099999996</v>
      </c>
      <c r="E117">
        <v>100</v>
      </c>
    </row>
    <row r="118" spans="1:5" x14ac:dyDescent="0.25">
      <c r="A118">
        <v>2017</v>
      </c>
      <c r="B118">
        <v>5.2278529999999996</v>
      </c>
      <c r="C118">
        <v>22.249502</v>
      </c>
      <c r="D118">
        <v>738.69664799999998</v>
      </c>
      <c r="E118">
        <v>100</v>
      </c>
    </row>
    <row r="119" spans="1:5" x14ac:dyDescent="0.25">
      <c r="A119">
        <v>2018</v>
      </c>
      <c r="B119">
        <v>5.1459000000000001</v>
      </c>
      <c r="C119">
        <v>22.252120999999999</v>
      </c>
      <c r="D119">
        <v>738.70742800000005</v>
      </c>
      <c r="E119">
        <v>100</v>
      </c>
    </row>
    <row r="120" spans="1:5" x14ac:dyDescent="0.25">
      <c r="A120">
        <v>2019</v>
      </c>
      <c r="B120">
        <v>5.0676629999999996</v>
      </c>
      <c r="C120">
        <v>22.253931999999999</v>
      </c>
      <c r="D120">
        <v>738.728475</v>
      </c>
      <c r="E120">
        <v>100</v>
      </c>
    </row>
    <row r="121" spans="1:5" x14ac:dyDescent="0.25">
      <c r="A121">
        <v>2020</v>
      </c>
      <c r="B121">
        <v>4.9931599999999996</v>
      </c>
      <c r="C121">
        <v>22.254486</v>
      </c>
      <c r="D121">
        <v>738.67816800000003</v>
      </c>
      <c r="E121">
        <v>100</v>
      </c>
    </row>
    <row r="122" spans="1:5" x14ac:dyDescent="0.25">
      <c r="A122">
        <v>2021</v>
      </c>
      <c r="B122">
        <v>4.9198969999999997</v>
      </c>
      <c r="C122">
        <v>22.256149000000001</v>
      </c>
      <c r="D122">
        <v>738.67970800000001</v>
      </c>
      <c r="E122">
        <v>100</v>
      </c>
    </row>
    <row r="123" spans="1:5" x14ac:dyDescent="0.25">
      <c r="A123">
        <v>2022</v>
      </c>
      <c r="B123">
        <v>4.846012</v>
      </c>
      <c r="C123">
        <v>22.258051999999999</v>
      </c>
      <c r="D123">
        <v>738.68586800000003</v>
      </c>
      <c r="E123">
        <v>100</v>
      </c>
    </row>
    <row r="124" spans="1:5" x14ac:dyDescent="0.25">
      <c r="A124">
        <v>2023</v>
      </c>
      <c r="B124">
        <v>4.7777149999999997</v>
      </c>
      <c r="C124">
        <v>22.258626</v>
      </c>
      <c r="D124">
        <v>738.69254100000001</v>
      </c>
      <c r="E124">
        <v>100</v>
      </c>
    </row>
    <row r="125" spans="1:5" x14ac:dyDescent="0.25">
      <c r="A125">
        <v>2024</v>
      </c>
      <c r="B125">
        <v>4.714385</v>
      </c>
      <c r="C125">
        <v>22.259979000000001</v>
      </c>
      <c r="D125">
        <v>738.70024100000001</v>
      </c>
      <c r="E125">
        <v>100</v>
      </c>
    </row>
    <row r="126" spans="1:5" x14ac:dyDescent="0.25">
      <c r="A126">
        <v>2025</v>
      </c>
      <c r="B126">
        <v>4.6485719999999997</v>
      </c>
      <c r="C126">
        <v>22.262177000000001</v>
      </c>
      <c r="D126">
        <v>738.70845499999996</v>
      </c>
      <c r="E126">
        <v>100</v>
      </c>
    </row>
    <row r="127" spans="1:5" x14ac:dyDescent="0.25">
      <c r="A127">
        <v>2026</v>
      </c>
      <c r="B127">
        <v>4.5827600000000004</v>
      </c>
      <c r="C127">
        <v>22.263189000000001</v>
      </c>
      <c r="D127">
        <v>738.70845499999996</v>
      </c>
      <c r="E127">
        <v>100</v>
      </c>
    </row>
    <row r="128" spans="1:5" x14ac:dyDescent="0.25">
      <c r="A128">
        <v>2027</v>
      </c>
      <c r="B128">
        <v>4.5219120000000004</v>
      </c>
      <c r="C128">
        <v>22.264150000000001</v>
      </c>
      <c r="D128">
        <v>738.73155499999996</v>
      </c>
      <c r="E128">
        <v>100</v>
      </c>
    </row>
    <row r="129" spans="1:5" x14ac:dyDescent="0.25">
      <c r="A129">
        <v>2028</v>
      </c>
      <c r="B129">
        <v>4.4629300000000001</v>
      </c>
      <c r="C129">
        <v>22.266134000000001</v>
      </c>
      <c r="D129">
        <v>738.73668799999996</v>
      </c>
      <c r="E129">
        <v>100</v>
      </c>
    </row>
    <row r="130" spans="1:5" x14ac:dyDescent="0.25">
      <c r="A130">
        <v>2029</v>
      </c>
      <c r="B130">
        <v>4.4058070000000003</v>
      </c>
      <c r="C130">
        <v>22.267074999999998</v>
      </c>
      <c r="D130">
        <v>738.74798099999998</v>
      </c>
      <c r="E130">
        <v>100</v>
      </c>
    </row>
    <row r="131" spans="1:5" x14ac:dyDescent="0.25">
      <c r="A131">
        <v>2030</v>
      </c>
      <c r="B131">
        <v>4.3486830000000003</v>
      </c>
      <c r="C131">
        <v>22.268789000000002</v>
      </c>
      <c r="D131">
        <v>738.75003500000003</v>
      </c>
      <c r="E131">
        <v>100</v>
      </c>
    </row>
    <row r="132" spans="1:5" x14ac:dyDescent="0.25">
      <c r="A132">
        <v>2031</v>
      </c>
      <c r="B132">
        <v>4.2946679999999997</v>
      </c>
      <c r="C132">
        <v>22.270365000000002</v>
      </c>
      <c r="D132">
        <v>738.74798099999998</v>
      </c>
      <c r="E132">
        <v>100</v>
      </c>
    </row>
    <row r="133" spans="1:5" x14ac:dyDescent="0.25">
      <c r="A133">
        <v>2032</v>
      </c>
      <c r="B133">
        <v>4.2394100000000003</v>
      </c>
      <c r="C133">
        <v>22.270731999999999</v>
      </c>
      <c r="D133">
        <v>738.74849500000005</v>
      </c>
      <c r="E133">
        <v>100</v>
      </c>
    </row>
    <row r="134" spans="1:5" x14ac:dyDescent="0.25">
      <c r="A134">
        <v>2033</v>
      </c>
      <c r="B134">
        <v>4.1872579999999999</v>
      </c>
      <c r="C134">
        <v>22.273555000000002</v>
      </c>
      <c r="D134">
        <v>738.751575</v>
      </c>
      <c r="E134">
        <v>100</v>
      </c>
    </row>
    <row r="135" spans="1:5" x14ac:dyDescent="0.25">
      <c r="A135">
        <v>2034</v>
      </c>
      <c r="B135">
        <v>4.136965</v>
      </c>
      <c r="C135">
        <v>22.274978000000001</v>
      </c>
      <c r="D135">
        <v>738.751575</v>
      </c>
      <c r="E135">
        <v>100</v>
      </c>
    </row>
    <row r="136" spans="1:5" x14ac:dyDescent="0.25">
      <c r="A136">
        <v>2035</v>
      </c>
      <c r="B136">
        <v>4.0854299999999997</v>
      </c>
      <c r="C136">
        <v>22.276468999999999</v>
      </c>
      <c r="D136">
        <v>738.73976800000003</v>
      </c>
      <c r="E136">
        <v>100</v>
      </c>
    </row>
    <row r="137" spans="1:5" x14ac:dyDescent="0.25">
      <c r="A137">
        <v>2036</v>
      </c>
      <c r="B137">
        <v>4.0419700000000001</v>
      </c>
      <c r="C137">
        <v>22.277705000000001</v>
      </c>
      <c r="D137">
        <v>738.74746800000003</v>
      </c>
      <c r="E137">
        <v>100</v>
      </c>
    </row>
    <row r="138" spans="1:5" x14ac:dyDescent="0.25">
      <c r="A138">
        <v>2037</v>
      </c>
      <c r="B138">
        <v>3.994783</v>
      </c>
      <c r="C138">
        <v>22.279108999999998</v>
      </c>
      <c r="D138">
        <v>738.741308</v>
      </c>
      <c r="E138">
        <v>100</v>
      </c>
    </row>
    <row r="139" spans="1:5" x14ac:dyDescent="0.25">
      <c r="A139">
        <v>2038</v>
      </c>
      <c r="B139">
        <v>3.9500799999999998</v>
      </c>
      <c r="C139">
        <v>22.279921999999999</v>
      </c>
      <c r="D139">
        <v>738.74284799999998</v>
      </c>
      <c r="E139">
        <v>100</v>
      </c>
    </row>
    <row r="140" spans="1:5" x14ac:dyDescent="0.25">
      <c r="A140">
        <v>2039</v>
      </c>
      <c r="B140">
        <v>3.9028900000000002</v>
      </c>
      <c r="C140">
        <v>22.282018000000001</v>
      </c>
      <c r="D140">
        <v>738.76235499999996</v>
      </c>
      <c r="E140">
        <v>100</v>
      </c>
    </row>
    <row r="141" spans="1:5" x14ac:dyDescent="0.25">
      <c r="A141">
        <v>2040</v>
      </c>
      <c r="B141">
        <v>3.8631600000000001</v>
      </c>
      <c r="C141">
        <v>22.283351</v>
      </c>
      <c r="D141">
        <v>738.75568099999998</v>
      </c>
      <c r="E141">
        <v>100</v>
      </c>
    </row>
    <row r="142" spans="1:5" x14ac:dyDescent="0.25">
      <c r="A142">
        <v>2041</v>
      </c>
      <c r="B142">
        <v>3.8209369999999998</v>
      </c>
      <c r="C142">
        <v>22.285263</v>
      </c>
      <c r="D142">
        <v>738.76800100000003</v>
      </c>
      <c r="E142">
        <v>100</v>
      </c>
    </row>
    <row r="143" spans="1:5" x14ac:dyDescent="0.25">
      <c r="A143">
        <v>2042</v>
      </c>
      <c r="B143">
        <v>3.7749730000000001</v>
      </c>
      <c r="C143">
        <v>22.286591000000001</v>
      </c>
      <c r="D143">
        <v>738.78083500000002</v>
      </c>
      <c r="E143">
        <v>100</v>
      </c>
    </row>
    <row r="144" spans="1:5" x14ac:dyDescent="0.25">
      <c r="A144">
        <v>2043</v>
      </c>
      <c r="B144">
        <v>3.7364799999999998</v>
      </c>
      <c r="C144">
        <v>22.287566999999999</v>
      </c>
      <c r="D144">
        <v>738.75208799999996</v>
      </c>
      <c r="E144">
        <v>100</v>
      </c>
    </row>
    <row r="145" spans="1:5" x14ac:dyDescent="0.25">
      <c r="A145">
        <v>2044</v>
      </c>
      <c r="B145">
        <v>3.697365</v>
      </c>
      <c r="C145">
        <v>22.289434</v>
      </c>
      <c r="D145">
        <v>738.784941</v>
      </c>
      <c r="E145">
        <v>100</v>
      </c>
    </row>
    <row r="146" spans="1:5" x14ac:dyDescent="0.25">
      <c r="A146">
        <v>2045</v>
      </c>
      <c r="B146">
        <v>3.6582479999999999</v>
      </c>
      <c r="C146">
        <v>22.291377000000001</v>
      </c>
      <c r="D146">
        <v>738.80393500000002</v>
      </c>
      <c r="E146">
        <v>100</v>
      </c>
    </row>
    <row r="147" spans="1:5" x14ac:dyDescent="0.25">
      <c r="A147">
        <v>2046</v>
      </c>
      <c r="B147">
        <v>3.6203780000000001</v>
      </c>
      <c r="C147">
        <v>22.292593</v>
      </c>
      <c r="D147">
        <v>738.80085499999996</v>
      </c>
      <c r="E147">
        <v>100</v>
      </c>
    </row>
    <row r="148" spans="1:5" x14ac:dyDescent="0.25">
      <c r="A148">
        <v>2047</v>
      </c>
      <c r="B148">
        <v>3.5837400000000001</v>
      </c>
      <c r="C148">
        <v>22.294464000000001</v>
      </c>
      <c r="D148">
        <v>738.79828799999996</v>
      </c>
      <c r="E148">
        <v>100</v>
      </c>
    </row>
    <row r="149" spans="1:5" x14ac:dyDescent="0.25">
      <c r="A149">
        <v>2048</v>
      </c>
      <c r="B149">
        <v>3.547733</v>
      </c>
      <c r="C149">
        <v>22.295857999999999</v>
      </c>
      <c r="D149">
        <v>738.78545499999996</v>
      </c>
      <c r="E149">
        <v>100</v>
      </c>
    </row>
    <row r="150" spans="1:5" x14ac:dyDescent="0.25">
      <c r="A150">
        <v>2049</v>
      </c>
      <c r="B150">
        <v>3.5129600000000001</v>
      </c>
      <c r="C150">
        <v>22.297145</v>
      </c>
      <c r="D150">
        <v>738.76389500000005</v>
      </c>
      <c r="E150">
        <v>100</v>
      </c>
    </row>
    <row r="151" spans="1:5" x14ac:dyDescent="0.25">
      <c r="A151">
        <v>2050</v>
      </c>
      <c r="B151">
        <v>3.4800599999999999</v>
      </c>
      <c r="C151">
        <v>22.298141000000001</v>
      </c>
      <c r="D151">
        <v>738.78134799999998</v>
      </c>
      <c r="E151"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0E5A-6D7F-415B-AE81-763F2E9C15E8}">
  <dimension ref="A1:AA151"/>
  <sheetViews>
    <sheetView zoomScale="92" workbookViewId="0">
      <selection activeCell="G18" sqref="G18:H18"/>
    </sheetView>
  </sheetViews>
  <sheetFormatPr defaultRowHeight="15" x14ac:dyDescent="0.25"/>
  <cols>
    <col min="7" max="7" width="15.140625" bestFit="1" customWidth="1"/>
    <col min="8" max="8" width="11.85546875" bestFit="1" customWidth="1"/>
  </cols>
  <sheetData>
    <row r="1" spans="1:9" x14ac:dyDescent="0.25">
      <c r="A1">
        <v>1900</v>
      </c>
      <c r="B1">
        <v>4.5212899999999996</v>
      </c>
      <c r="C1">
        <v>22.977656</v>
      </c>
      <c r="D1">
        <v>640.68704700000001</v>
      </c>
      <c r="E1">
        <v>100</v>
      </c>
      <c r="G1" t="s">
        <v>2</v>
      </c>
      <c r="H1" t="s">
        <v>3</v>
      </c>
      <c r="I1" t="s">
        <v>12</v>
      </c>
    </row>
    <row r="2" spans="1:9" x14ac:dyDescent="0.25">
      <c r="A2">
        <v>1901</v>
      </c>
      <c r="B2">
        <v>4.5970399999999998</v>
      </c>
      <c r="C2">
        <v>22.979004</v>
      </c>
      <c r="D2">
        <v>640.60645399999999</v>
      </c>
      <c r="E2">
        <v>100</v>
      </c>
      <c r="G2">
        <f>MAX($B$1:$B$151)</f>
        <v>52.818016999999998</v>
      </c>
      <c r="H2">
        <f>INDEX($A$1:$A$151, MATCH($G$2,$B$1:$B$151, 0), 1)</f>
        <v>1959</v>
      </c>
      <c r="I2">
        <f>INDEX($C$1:$C$151, MATCH($G$2,$B$1:$B$151, 0), 1)</f>
        <v>23.036794</v>
      </c>
    </row>
    <row r="3" spans="1:9" x14ac:dyDescent="0.25">
      <c r="A3">
        <v>1902</v>
      </c>
      <c r="B3">
        <v>4.6864400000000002</v>
      </c>
      <c r="C3">
        <v>22.980291000000001</v>
      </c>
      <c r="D3">
        <v>640.56846700000006</v>
      </c>
      <c r="E3">
        <v>100</v>
      </c>
    </row>
    <row r="4" spans="1:9" x14ac:dyDescent="0.25">
      <c r="A4">
        <v>1903</v>
      </c>
      <c r="B4">
        <v>4.7677800000000001</v>
      </c>
      <c r="C4">
        <v>22.981003000000001</v>
      </c>
      <c r="D4">
        <v>640.46939399999997</v>
      </c>
      <c r="E4">
        <v>100</v>
      </c>
      <c r="F4" t="s">
        <v>28</v>
      </c>
      <c r="G4" t="s">
        <v>21</v>
      </c>
      <c r="H4">
        <v>0.74299999999999999</v>
      </c>
    </row>
    <row r="5" spans="1:9" x14ac:dyDescent="0.25">
      <c r="A5">
        <v>1904</v>
      </c>
      <c r="B5">
        <v>4.8596700000000004</v>
      </c>
      <c r="C5">
        <v>22.982035</v>
      </c>
      <c r="D5">
        <v>640.39085399999999</v>
      </c>
      <c r="E5">
        <v>100</v>
      </c>
      <c r="G5" t="s">
        <v>22</v>
      </c>
      <c r="H5">
        <v>1.0389999999999999</v>
      </c>
    </row>
    <row r="6" spans="1:9" x14ac:dyDescent="0.25">
      <c r="A6">
        <v>1905</v>
      </c>
      <c r="B6">
        <v>4.9509400000000001</v>
      </c>
      <c r="C6">
        <v>22.982655999999999</v>
      </c>
      <c r="D6">
        <v>640.37340099999994</v>
      </c>
      <c r="E6">
        <v>100</v>
      </c>
      <c r="G6" t="s">
        <v>23</v>
      </c>
      <c r="H6">
        <f>28.013*10^(-3)/6.022E+23</f>
        <v>4.6517768183327803E-26</v>
      </c>
    </row>
    <row r="7" spans="1:9" x14ac:dyDescent="0.25">
      <c r="A7">
        <v>1906</v>
      </c>
      <c r="B7">
        <v>5.05152</v>
      </c>
      <c r="C7">
        <v>22.983575999999999</v>
      </c>
      <c r="D7">
        <v>640.35184100000004</v>
      </c>
      <c r="E7">
        <v>100</v>
      </c>
      <c r="G7" t="s">
        <v>24</v>
      </c>
      <c r="H7">
        <v>0.78787799999999997</v>
      </c>
    </row>
    <row r="8" spans="1:9" x14ac:dyDescent="0.25">
      <c r="A8">
        <v>1907</v>
      </c>
      <c r="B8">
        <v>5.1508669999999999</v>
      </c>
      <c r="C8">
        <v>22.985462999999999</v>
      </c>
      <c r="D8">
        <v>640.33079399999997</v>
      </c>
      <c r="E8">
        <v>100</v>
      </c>
      <c r="F8" t="s">
        <v>29</v>
      </c>
      <c r="G8" t="s">
        <v>25</v>
      </c>
      <c r="H8">
        <v>0.65800000000000003</v>
      </c>
    </row>
    <row r="9" spans="1:9" x14ac:dyDescent="0.25">
      <c r="A9">
        <v>1908</v>
      </c>
      <c r="B9">
        <v>5.2564099999999998</v>
      </c>
      <c r="C9">
        <v>22.985458000000001</v>
      </c>
      <c r="D9">
        <v>640.32668799999999</v>
      </c>
      <c r="E9">
        <v>100</v>
      </c>
      <c r="G9" t="s">
        <v>26</v>
      </c>
      <c r="H9">
        <v>0.91800000000000004</v>
      </c>
    </row>
    <row r="10" spans="1:9" x14ac:dyDescent="0.25">
      <c r="A10">
        <v>1909</v>
      </c>
      <c r="B10">
        <v>5.3625850000000002</v>
      </c>
      <c r="C10">
        <v>22.986343000000002</v>
      </c>
      <c r="D10">
        <v>640.28972799999997</v>
      </c>
      <c r="E10">
        <v>100</v>
      </c>
      <c r="G10" t="s">
        <v>27</v>
      </c>
      <c r="H10">
        <f>31.999*10^(-3)/6.022E+23</f>
        <v>5.3136831617402857E-26</v>
      </c>
    </row>
    <row r="11" spans="1:9" x14ac:dyDescent="0.25">
      <c r="A11">
        <v>1910</v>
      </c>
      <c r="B11">
        <v>5.4780699999999998</v>
      </c>
      <c r="C11">
        <v>22.987869</v>
      </c>
      <c r="D11">
        <v>640.28562099999999</v>
      </c>
      <c r="E11">
        <v>100</v>
      </c>
      <c r="G11" t="s">
        <v>5</v>
      </c>
      <c r="H11">
        <f>I2</f>
        <v>23.036794</v>
      </c>
    </row>
    <row r="12" spans="1:9" x14ac:dyDescent="0.25">
      <c r="A12">
        <v>1911</v>
      </c>
      <c r="B12">
        <v>5.5997620000000001</v>
      </c>
      <c r="C12">
        <v>22.988764</v>
      </c>
      <c r="D12">
        <v>640.27022099999999</v>
      </c>
      <c r="E12">
        <v>100</v>
      </c>
      <c r="G12" t="s">
        <v>6</v>
      </c>
      <c r="H12">
        <f>87.5*10^(-3)</f>
        <v>8.7500000000000008E-2</v>
      </c>
    </row>
    <row r="13" spans="1:9" x14ac:dyDescent="0.25">
      <c r="A13">
        <v>1912</v>
      </c>
      <c r="B13">
        <v>5.7208370000000004</v>
      </c>
      <c r="C13">
        <v>22.989767000000001</v>
      </c>
      <c r="D13">
        <v>640.24712099999999</v>
      </c>
      <c r="E13">
        <v>100</v>
      </c>
      <c r="G13" t="s">
        <v>14</v>
      </c>
      <c r="H13" s="1">
        <f>1.38064852*10^(-23)</f>
        <v>1.3806485200000002E-23</v>
      </c>
    </row>
    <row r="14" spans="1:9" x14ac:dyDescent="0.25">
      <c r="A14">
        <v>1913</v>
      </c>
      <c r="B14">
        <v>5.8487299999999998</v>
      </c>
      <c r="C14">
        <v>22.991164999999999</v>
      </c>
      <c r="D14">
        <v>640.22042799999997</v>
      </c>
      <c r="E14">
        <v>100</v>
      </c>
      <c r="G14" t="s">
        <v>18</v>
      </c>
      <c r="H14">
        <f>(H7*H5+(1-H7)*H9)/(H7*H4+(1-H7)*H8)</f>
        <v>1.397759569597419</v>
      </c>
    </row>
    <row r="15" spans="1:9" x14ac:dyDescent="0.25">
      <c r="A15">
        <v>1914</v>
      </c>
      <c r="B15">
        <v>5.98285</v>
      </c>
      <c r="C15">
        <v>22.991576999999999</v>
      </c>
      <c r="D15">
        <v>640.22042799999997</v>
      </c>
      <c r="E15">
        <v>100</v>
      </c>
      <c r="G15" t="s">
        <v>19</v>
      </c>
      <c r="H15">
        <f>H13*(H11+273)/(H7*H6+(1-H7)*H10)</f>
        <v>85289.495630315199</v>
      </c>
    </row>
    <row r="16" spans="1:9" x14ac:dyDescent="0.25">
      <c r="A16">
        <v>1915</v>
      </c>
      <c r="B16">
        <v>6.1213030000000002</v>
      </c>
      <c r="C16">
        <v>22.992518</v>
      </c>
      <c r="D16">
        <v>640.21272799999997</v>
      </c>
      <c r="E16">
        <v>100</v>
      </c>
      <c r="G16" t="s">
        <v>20</v>
      </c>
      <c r="H16">
        <f>SQRT(H14*H15)/(2*H12)</f>
        <v>1972.9948949811201</v>
      </c>
    </row>
    <row r="17" spans="1:27" x14ac:dyDescent="0.25">
      <c r="A17">
        <v>1916</v>
      </c>
      <c r="B17">
        <v>6.2696899999999998</v>
      </c>
      <c r="C17">
        <v>22.992884</v>
      </c>
      <c r="D17">
        <v>640.20759499999997</v>
      </c>
      <c r="E17">
        <v>100</v>
      </c>
    </row>
    <row r="18" spans="1:27" x14ac:dyDescent="0.25">
      <c r="A18">
        <v>1917</v>
      </c>
      <c r="B18">
        <v>6.4211869999999998</v>
      </c>
      <c r="C18">
        <v>22.994333999999998</v>
      </c>
      <c r="D18">
        <v>640.20400099999995</v>
      </c>
      <c r="E18">
        <v>100</v>
      </c>
      <c r="G18" t="s">
        <v>30</v>
      </c>
      <c r="H18">
        <f>SQRT(H14*H15)</f>
        <v>345.27410662169603</v>
      </c>
    </row>
    <row r="19" spans="1:27" x14ac:dyDescent="0.25">
      <c r="A19">
        <v>1918</v>
      </c>
      <c r="B19">
        <v>6.5826200000000004</v>
      </c>
      <c r="C19">
        <v>22.995479</v>
      </c>
      <c r="D19">
        <v>640.16242099999999</v>
      </c>
      <c r="E19">
        <v>100</v>
      </c>
    </row>
    <row r="20" spans="1:27" x14ac:dyDescent="0.25">
      <c r="A20">
        <v>1919</v>
      </c>
      <c r="B20">
        <v>6.7465299999999999</v>
      </c>
      <c r="C20">
        <v>22.996027999999999</v>
      </c>
      <c r="D20">
        <v>640.17422799999997</v>
      </c>
      <c r="E20">
        <v>100</v>
      </c>
    </row>
    <row r="21" spans="1:27" x14ac:dyDescent="0.25">
      <c r="A21">
        <v>1920</v>
      </c>
      <c r="B21">
        <v>6.9253400000000003</v>
      </c>
      <c r="C21">
        <v>22.998377999999999</v>
      </c>
      <c r="D21">
        <v>640.16190800000004</v>
      </c>
      <c r="E21">
        <v>100</v>
      </c>
    </row>
    <row r="22" spans="1:27" x14ac:dyDescent="0.25">
      <c r="A22">
        <v>1921</v>
      </c>
      <c r="B22">
        <v>7.1122269999999999</v>
      </c>
      <c r="C22">
        <v>22.998560999999999</v>
      </c>
      <c r="D22">
        <v>640.16447500000004</v>
      </c>
      <c r="E22">
        <v>100</v>
      </c>
    </row>
    <row r="23" spans="1:27" x14ac:dyDescent="0.25">
      <c r="A23">
        <v>1922</v>
      </c>
      <c r="B23">
        <v>7.3078070000000004</v>
      </c>
      <c r="C23">
        <v>22.998642</v>
      </c>
      <c r="D23">
        <v>640.16344800000002</v>
      </c>
      <c r="E23">
        <v>100</v>
      </c>
      <c r="AA23" t="s">
        <v>0</v>
      </c>
    </row>
    <row r="24" spans="1:27" x14ac:dyDescent="0.25">
      <c r="A24">
        <v>1923</v>
      </c>
      <c r="B24">
        <v>7.5114530000000004</v>
      </c>
      <c r="C24">
        <v>23.000056000000001</v>
      </c>
      <c r="D24">
        <v>640.17525499999999</v>
      </c>
      <c r="E24">
        <v>100</v>
      </c>
    </row>
    <row r="25" spans="1:27" x14ac:dyDescent="0.25">
      <c r="A25">
        <v>1924</v>
      </c>
      <c r="B25">
        <v>7.7275530000000003</v>
      </c>
      <c r="C25">
        <v>23.001287000000001</v>
      </c>
      <c r="D25">
        <v>640.14753499999995</v>
      </c>
      <c r="E25">
        <v>100</v>
      </c>
    </row>
    <row r="26" spans="1:27" x14ac:dyDescent="0.25">
      <c r="A26">
        <v>1925</v>
      </c>
      <c r="B26">
        <v>7.9591399999999997</v>
      </c>
      <c r="C26">
        <v>23.002700999999998</v>
      </c>
      <c r="D26">
        <v>640.13110800000004</v>
      </c>
      <c r="E26">
        <v>100</v>
      </c>
    </row>
    <row r="27" spans="1:27" x14ac:dyDescent="0.25">
      <c r="A27">
        <v>1926</v>
      </c>
      <c r="B27">
        <v>8.2012850000000004</v>
      </c>
      <c r="C27">
        <v>23.003957</v>
      </c>
      <c r="D27">
        <v>640.08439499999997</v>
      </c>
      <c r="E27">
        <v>100</v>
      </c>
    </row>
    <row r="28" spans="1:27" x14ac:dyDescent="0.25">
      <c r="A28">
        <v>1927</v>
      </c>
      <c r="B28">
        <v>8.4577080000000002</v>
      </c>
      <c r="C28">
        <v>23.004888000000001</v>
      </c>
      <c r="D28">
        <v>640.09774100000004</v>
      </c>
      <c r="E28">
        <v>100</v>
      </c>
    </row>
    <row r="29" spans="1:27" x14ac:dyDescent="0.25">
      <c r="A29">
        <v>1928</v>
      </c>
      <c r="B29">
        <v>8.7333800000000004</v>
      </c>
      <c r="C29">
        <v>23.005565000000001</v>
      </c>
      <c r="D29">
        <v>640.11262799999997</v>
      </c>
      <c r="E29">
        <v>100</v>
      </c>
    </row>
    <row r="30" spans="1:27" x14ac:dyDescent="0.25">
      <c r="A30">
        <v>1929</v>
      </c>
      <c r="B30">
        <v>9.02271</v>
      </c>
      <c r="C30">
        <v>23.006775000000001</v>
      </c>
      <c r="D30">
        <v>640.072588</v>
      </c>
      <c r="E30">
        <v>100</v>
      </c>
    </row>
    <row r="31" spans="1:27" x14ac:dyDescent="0.25">
      <c r="A31">
        <v>1930</v>
      </c>
      <c r="B31">
        <v>9.3319100000000006</v>
      </c>
      <c r="C31">
        <v>23.007400000000001</v>
      </c>
      <c r="D31">
        <v>640.07823499999995</v>
      </c>
      <c r="E31">
        <v>100</v>
      </c>
    </row>
    <row r="32" spans="1:27" x14ac:dyDescent="0.25">
      <c r="A32">
        <v>1931</v>
      </c>
      <c r="B32">
        <v>9.6634620000000009</v>
      </c>
      <c r="C32">
        <v>23.009028000000001</v>
      </c>
      <c r="D32">
        <v>640.07977500000004</v>
      </c>
      <c r="E32">
        <v>100</v>
      </c>
    </row>
    <row r="33" spans="1:5" x14ac:dyDescent="0.25">
      <c r="A33">
        <v>1932</v>
      </c>
      <c r="B33">
        <v>10.0174</v>
      </c>
      <c r="C33">
        <v>23.009318</v>
      </c>
      <c r="D33">
        <v>640.06642799999997</v>
      </c>
      <c r="E33">
        <v>100</v>
      </c>
    </row>
    <row r="34" spans="1:5" x14ac:dyDescent="0.25">
      <c r="A34">
        <v>1933</v>
      </c>
      <c r="B34">
        <v>10.396682999999999</v>
      </c>
      <c r="C34">
        <v>23.010524</v>
      </c>
      <c r="D34">
        <v>640.08439499999997</v>
      </c>
      <c r="E34">
        <v>100</v>
      </c>
    </row>
    <row r="35" spans="1:5" x14ac:dyDescent="0.25">
      <c r="A35">
        <v>1934</v>
      </c>
      <c r="B35">
        <v>10.804017</v>
      </c>
      <c r="C35">
        <v>23.011754</v>
      </c>
      <c r="D35">
        <v>640.06848100000002</v>
      </c>
      <c r="E35">
        <v>100</v>
      </c>
    </row>
    <row r="36" spans="1:5" x14ac:dyDescent="0.25">
      <c r="A36">
        <v>1935</v>
      </c>
      <c r="B36">
        <v>11.243617</v>
      </c>
      <c r="C36">
        <v>23.012277999999998</v>
      </c>
      <c r="D36">
        <v>640.057188</v>
      </c>
      <c r="E36">
        <v>100</v>
      </c>
    </row>
    <row r="37" spans="1:5" x14ac:dyDescent="0.25">
      <c r="A37">
        <v>1936</v>
      </c>
      <c r="B37">
        <v>11.71795</v>
      </c>
      <c r="C37">
        <v>23.013784000000001</v>
      </c>
      <c r="D37">
        <v>640.067455</v>
      </c>
      <c r="E37">
        <v>100</v>
      </c>
    </row>
    <row r="38" spans="1:5" x14ac:dyDescent="0.25">
      <c r="A38">
        <v>1937</v>
      </c>
      <c r="B38">
        <v>12.233283</v>
      </c>
      <c r="C38">
        <v>23.01446</v>
      </c>
      <c r="D38">
        <v>640.08747500000004</v>
      </c>
      <c r="E38">
        <v>100</v>
      </c>
    </row>
    <row r="39" spans="1:5" x14ac:dyDescent="0.25">
      <c r="A39">
        <v>1938</v>
      </c>
      <c r="B39">
        <v>12.793933000000001</v>
      </c>
      <c r="C39">
        <v>23.015737000000001</v>
      </c>
      <c r="D39">
        <v>640.12443499999995</v>
      </c>
      <c r="E39">
        <v>100</v>
      </c>
    </row>
    <row r="40" spans="1:5" x14ac:dyDescent="0.25">
      <c r="A40">
        <v>1939</v>
      </c>
      <c r="B40">
        <v>13.403682999999999</v>
      </c>
      <c r="C40">
        <v>23.016708999999999</v>
      </c>
      <c r="D40">
        <v>640.07874800000002</v>
      </c>
      <c r="E40">
        <v>100</v>
      </c>
    </row>
    <row r="41" spans="1:5" x14ac:dyDescent="0.25">
      <c r="A41">
        <v>1940</v>
      </c>
      <c r="B41">
        <v>14.071116999999999</v>
      </c>
      <c r="C41">
        <v>23.018087000000001</v>
      </c>
      <c r="D41">
        <v>640.06129499999997</v>
      </c>
      <c r="E41">
        <v>100</v>
      </c>
    </row>
    <row r="42" spans="1:5" x14ac:dyDescent="0.25">
      <c r="A42">
        <v>1941</v>
      </c>
      <c r="B42">
        <v>14.804399999999999</v>
      </c>
      <c r="C42">
        <v>23.01887</v>
      </c>
      <c r="D42">
        <v>640.05564800000002</v>
      </c>
      <c r="E42">
        <v>100</v>
      </c>
    </row>
    <row r="43" spans="1:5" x14ac:dyDescent="0.25">
      <c r="A43">
        <v>1942</v>
      </c>
      <c r="B43">
        <v>15.6091</v>
      </c>
      <c r="C43">
        <v>23.020081000000001</v>
      </c>
      <c r="D43">
        <v>640.07618100000002</v>
      </c>
      <c r="E43">
        <v>100</v>
      </c>
    </row>
    <row r="44" spans="1:5" x14ac:dyDescent="0.25">
      <c r="A44">
        <v>1943</v>
      </c>
      <c r="B44">
        <v>16.5032</v>
      </c>
      <c r="C44">
        <v>23.020788</v>
      </c>
      <c r="D44">
        <v>640.04846099999997</v>
      </c>
      <c r="E44">
        <v>100</v>
      </c>
    </row>
    <row r="45" spans="1:5" x14ac:dyDescent="0.25">
      <c r="A45">
        <v>1944</v>
      </c>
      <c r="B45">
        <v>17.498417</v>
      </c>
      <c r="C45">
        <v>23.02092</v>
      </c>
      <c r="D45">
        <v>640.018688</v>
      </c>
      <c r="E45">
        <v>100</v>
      </c>
    </row>
    <row r="46" spans="1:5" x14ac:dyDescent="0.25">
      <c r="A46">
        <v>1945</v>
      </c>
      <c r="B46">
        <v>18.6098</v>
      </c>
      <c r="C46">
        <v>23.022207000000002</v>
      </c>
      <c r="D46">
        <v>640.03973499999995</v>
      </c>
      <c r="E46">
        <v>100</v>
      </c>
    </row>
    <row r="47" spans="1:5" x14ac:dyDescent="0.25">
      <c r="A47">
        <v>1946</v>
      </c>
      <c r="B47">
        <v>19.854666999999999</v>
      </c>
      <c r="C47">
        <v>23.023066</v>
      </c>
      <c r="D47">
        <v>640.05667500000004</v>
      </c>
      <c r="E47">
        <v>100</v>
      </c>
    </row>
    <row r="48" spans="1:5" x14ac:dyDescent="0.25">
      <c r="A48">
        <v>1947</v>
      </c>
      <c r="B48">
        <v>21.259699999999999</v>
      </c>
      <c r="C48">
        <v>23.024830999999999</v>
      </c>
      <c r="D48">
        <v>640.034088</v>
      </c>
      <c r="E48">
        <v>100</v>
      </c>
    </row>
    <row r="49" spans="1:5" x14ac:dyDescent="0.25">
      <c r="A49">
        <v>1948</v>
      </c>
      <c r="B49">
        <v>22.852882999999999</v>
      </c>
      <c r="C49">
        <v>23.026077000000001</v>
      </c>
      <c r="D49">
        <v>640.02536099999998</v>
      </c>
      <c r="E49">
        <v>100</v>
      </c>
    </row>
    <row r="50" spans="1:5" x14ac:dyDescent="0.25">
      <c r="A50">
        <v>1949</v>
      </c>
      <c r="B50">
        <v>24.664650000000002</v>
      </c>
      <c r="C50">
        <v>23.027639000000001</v>
      </c>
      <c r="D50">
        <v>640.044355</v>
      </c>
      <c r="E50">
        <v>100</v>
      </c>
    </row>
    <row r="51" spans="1:5" x14ac:dyDescent="0.25">
      <c r="A51">
        <v>1950</v>
      </c>
      <c r="B51">
        <v>26.729717000000001</v>
      </c>
      <c r="C51">
        <v>23.028859000000001</v>
      </c>
      <c r="D51">
        <v>640.04589499999997</v>
      </c>
      <c r="E51">
        <v>100</v>
      </c>
    </row>
    <row r="52" spans="1:5" x14ac:dyDescent="0.25">
      <c r="A52">
        <v>1951</v>
      </c>
      <c r="B52">
        <v>29.1021</v>
      </c>
      <c r="C52">
        <v>23.029551000000001</v>
      </c>
      <c r="D52">
        <v>640.04589499999997</v>
      </c>
      <c r="E52">
        <v>100</v>
      </c>
    </row>
    <row r="53" spans="1:5" x14ac:dyDescent="0.25">
      <c r="A53">
        <v>1952</v>
      </c>
      <c r="B53">
        <v>31.805533</v>
      </c>
      <c r="C53">
        <v>23.03068</v>
      </c>
      <c r="D53">
        <v>640.02176799999995</v>
      </c>
      <c r="E53">
        <v>100</v>
      </c>
    </row>
    <row r="54" spans="1:5" x14ac:dyDescent="0.25">
      <c r="A54">
        <v>1953</v>
      </c>
      <c r="B54">
        <v>34.881999999999998</v>
      </c>
      <c r="C54">
        <v>23.031575</v>
      </c>
      <c r="D54">
        <v>640.04230099999995</v>
      </c>
      <c r="E54">
        <v>100</v>
      </c>
    </row>
    <row r="55" spans="1:5" x14ac:dyDescent="0.25">
      <c r="A55">
        <v>1954</v>
      </c>
      <c r="B55">
        <v>38.316066999999997</v>
      </c>
      <c r="C55">
        <v>23.032405000000001</v>
      </c>
      <c r="D55">
        <v>640.041788</v>
      </c>
      <c r="E55">
        <v>100</v>
      </c>
    </row>
    <row r="56" spans="1:5" x14ac:dyDescent="0.25">
      <c r="A56">
        <v>1955</v>
      </c>
      <c r="B56">
        <v>42.037633</v>
      </c>
      <c r="C56">
        <v>23.033366000000001</v>
      </c>
      <c r="D56">
        <v>640.02074100000004</v>
      </c>
      <c r="E56">
        <v>100</v>
      </c>
    </row>
    <row r="57" spans="1:5" x14ac:dyDescent="0.25">
      <c r="A57">
        <v>1956</v>
      </c>
      <c r="B57">
        <v>45.823149999999998</v>
      </c>
      <c r="C57">
        <v>23.034165000000002</v>
      </c>
      <c r="D57">
        <v>640.01304100000004</v>
      </c>
      <c r="E57">
        <v>100</v>
      </c>
    </row>
    <row r="58" spans="1:5" x14ac:dyDescent="0.25">
      <c r="A58">
        <v>1957</v>
      </c>
      <c r="B58">
        <v>49.276499999999999</v>
      </c>
      <c r="C58">
        <v>23.035730999999998</v>
      </c>
      <c r="D58">
        <v>640.01766099999998</v>
      </c>
      <c r="E58">
        <v>100</v>
      </c>
    </row>
    <row r="59" spans="1:5" x14ac:dyDescent="0.25">
      <c r="A59">
        <v>1958</v>
      </c>
      <c r="B59">
        <v>51.803483</v>
      </c>
      <c r="C59">
        <v>23.035862999999999</v>
      </c>
      <c r="D59">
        <v>640.021255</v>
      </c>
      <c r="E59">
        <v>100</v>
      </c>
    </row>
    <row r="60" spans="1:5" x14ac:dyDescent="0.25">
      <c r="A60">
        <v>1959</v>
      </c>
      <c r="B60">
        <v>52.818016999999998</v>
      </c>
      <c r="C60">
        <v>23.036794</v>
      </c>
      <c r="D60">
        <v>640.06591500000002</v>
      </c>
      <c r="E60">
        <v>100</v>
      </c>
    </row>
    <row r="61" spans="1:5" x14ac:dyDescent="0.25">
      <c r="A61">
        <v>1960</v>
      </c>
      <c r="B61">
        <v>52.040649999999999</v>
      </c>
      <c r="C61">
        <v>23.038701</v>
      </c>
      <c r="D61">
        <v>640.057188</v>
      </c>
      <c r="E61">
        <v>100</v>
      </c>
    </row>
    <row r="62" spans="1:5" x14ac:dyDescent="0.25">
      <c r="A62">
        <v>1961</v>
      </c>
      <c r="B62">
        <v>49.706183000000003</v>
      </c>
      <c r="C62">
        <v>23.040348999999999</v>
      </c>
      <c r="D62">
        <v>640.08336799999995</v>
      </c>
      <c r="E62">
        <v>100</v>
      </c>
    </row>
    <row r="63" spans="1:5" x14ac:dyDescent="0.25">
      <c r="A63">
        <v>1962</v>
      </c>
      <c r="B63">
        <v>46.379483</v>
      </c>
      <c r="C63">
        <v>23.041122999999999</v>
      </c>
      <c r="D63">
        <v>640.05821500000002</v>
      </c>
      <c r="E63">
        <v>100</v>
      </c>
    </row>
    <row r="64" spans="1:5" x14ac:dyDescent="0.25">
      <c r="A64">
        <v>1963</v>
      </c>
      <c r="B64">
        <v>42.656033000000001</v>
      </c>
      <c r="C64">
        <v>23.042449999999999</v>
      </c>
      <c r="D64">
        <v>640.08593499999995</v>
      </c>
      <c r="E64">
        <v>100</v>
      </c>
    </row>
    <row r="65" spans="1:5" x14ac:dyDescent="0.25">
      <c r="A65">
        <v>1964</v>
      </c>
      <c r="B65">
        <v>38.973582999999998</v>
      </c>
      <c r="C65">
        <v>23.04307</v>
      </c>
      <c r="D65">
        <v>640.06540099999995</v>
      </c>
      <c r="E65">
        <v>100</v>
      </c>
    </row>
    <row r="66" spans="1:5" x14ac:dyDescent="0.25">
      <c r="A66">
        <v>1965</v>
      </c>
      <c r="B66">
        <v>35.541967</v>
      </c>
      <c r="C66">
        <v>23.044229999999999</v>
      </c>
      <c r="D66">
        <v>640.08439499999997</v>
      </c>
      <c r="E66">
        <v>100</v>
      </c>
    </row>
    <row r="67" spans="1:5" x14ac:dyDescent="0.25">
      <c r="A67">
        <v>1966</v>
      </c>
      <c r="B67">
        <v>32.466132999999999</v>
      </c>
      <c r="C67">
        <v>23.045344</v>
      </c>
      <c r="D67">
        <v>640.082855</v>
      </c>
      <c r="E67">
        <v>100</v>
      </c>
    </row>
    <row r="68" spans="1:5" x14ac:dyDescent="0.25">
      <c r="A68">
        <v>1967</v>
      </c>
      <c r="B68">
        <v>29.748449999999998</v>
      </c>
      <c r="C68">
        <v>23.046233999999998</v>
      </c>
      <c r="D68">
        <v>640.07926099999997</v>
      </c>
      <c r="E68">
        <v>100</v>
      </c>
    </row>
    <row r="69" spans="1:5" x14ac:dyDescent="0.25">
      <c r="A69">
        <v>1968</v>
      </c>
      <c r="B69">
        <v>27.369800000000001</v>
      </c>
      <c r="C69">
        <v>23.047098999999999</v>
      </c>
      <c r="D69">
        <v>640.07310099999995</v>
      </c>
      <c r="E69">
        <v>100</v>
      </c>
    </row>
    <row r="70" spans="1:5" x14ac:dyDescent="0.25">
      <c r="A70">
        <v>1969</v>
      </c>
      <c r="B70">
        <v>25.292950000000001</v>
      </c>
      <c r="C70">
        <v>23.048518000000001</v>
      </c>
      <c r="D70">
        <v>640.09004100000004</v>
      </c>
      <c r="E70">
        <v>100</v>
      </c>
    </row>
    <row r="71" spans="1:5" x14ac:dyDescent="0.25">
      <c r="A71">
        <v>1970</v>
      </c>
      <c r="B71">
        <v>23.469417</v>
      </c>
      <c r="C71">
        <v>23.049234999999999</v>
      </c>
      <c r="D71">
        <v>640.049488</v>
      </c>
      <c r="E71">
        <v>100</v>
      </c>
    </row>
    <row r="72" spans="1:5" x14ac:dyDescent="0.25">
      <c r="A72">
        <v>1971</v>
      </c>
      <c r="B72">
        <v>21.872533000000001</v>
      </c>
      <c r="C72">
        <v>23.050857000000001</v>
      </c>
      <c r="D72">
        <v>640.05616099999997</v>
      </c>
      <c r="E72">
        <v>100</v>
      </c>
    </row>
    <row r="73" spans="1:5" x14ac:dyDescent="0.25">
      <c r="A73">
        <v>1972</v>
      </c>
      <c r="B73">
        <v>20.4557</v>
      </c>
      <c r="C73">
        <v>23.051804000000001</v>
      </c>
      <c r="D73">
        <v>640.02022799999997</v>
      </c>
      <c r="E73">
        <v>100</v>
      </c>
    </row>
    <row r="74" spans="1:5" x14ac:dyDescent="0.25">
      <c r="A74">
        <v>1973</v>
      </c>
      <c r="B74">
        <v>19.203382999999999</v>
      </c>
      <c r="C74">
        <v>23.053267999999999</v>
      </c>
      <c r="D74">
        <v>640.02176799999995</v>
      </c>
      <c r="E74">
        <v>100</v>
      </c>
    </row>
    <row r="75" spans="1:5" x14ac:dyDescent="0.25">
      <c r="A75">
        <v>1974</v>
      </c>
      <c r="B75">
        <v>18.089483000000001</v>
      </c>
      <c r="C75">
        <v>23.054417999999998</v>
      </c>
      <c r="D75">
        <v>639.99866799999995</v>
      </c>
      <c r="E75">
        <v>100</v>
      </c>
    </row>
    <row r="76" spans="1:5" x14ac:dyDescent="0.25">
      <c r="A76">
        <v>1975</v>
      </c>
      <c r="B76">
        <v>17.093599999999999</v>
      </c>
      <c r="C76">
        <v>23.054708000000002</v>
      </c>
      <c r="D76">
        <v>639.980188</v>
      </c>
      <c r="E76">
        <v>100</v>
      </c>
    </row>
    <row r="77" spans="1:5" x14ac:dyDescent="0.25">
      <c r="A77">
        <v>1976</v>
      </c>
      <c r="B77">
        <v>16.193332999999999</v>
      </c>
      <c r="C77">
        <v>23.055689999999998</v>
      </c>
      <c r="D77">
        <v>640.01971500000002</v>
      </c>
      <c r="E77">
        <v>100</v>
      </c>
    </row>
    <row r="78" spans="1:5" x14ac:dyDescent="0.25">
      <c r="A78">
        <v>1977</v>
      </c>
      <c r="B78">
        <v>15.383067</v>
      </c>
      <c r="C78">
        <v>23.056640999999999</v>
      </c>
      <c r="D78">
        <v>639.97864800000002</v>
      </c>
      <c r="E78">
        <v>100</v>
      </c>
    </row>
    <row r="79" spans="1:5" x14ac:dyDescent="0.25">
      <c r="A79">
        <v>1978</v>
      </c>
      <c r="B79">
        <v>14.646050000000001</v>
      </c>
      <c r="C79">
        <v>23.058619</v>
      </c>
      <c r="D79">
        <v>640.01047500000004</v>
      </c>
      <c r="E79">
        <v>100</v>
      </c>
    </row>
    <row r="80" spans="1:5" x14ac:dyDescent="0.25">
      <c r="A80">
        <v>1979</v>
      </c>
      <c r="B80">
        <v>13.97545</v>
      </c>
      <c r="C80">
        <v>23.059270000000001</v>
      </c>
      <c r="D80">
        <v>639.98840099999995</v>
      </c>
      <c r="E80">
        <v>100</v>
      </c>
    </row>
    <row r="81" spans="1:5" x14ac:dyDescent="0.25">
      <c r="A81">
        <v>1980</v>
      </c>
      <c r="B81">
        <v>13.3627</v>
      </c>
      <c r="C81">
        <v>23.060587999999999</v>
      </c>
      <c r="D81">
        <v>639.97967500000004</v>
      </c>
      <c r="E81">
        <v>100</v>
      </c>
    </row>
    <row r="82" spans="1:5" x14ac:dyDescent="0.25">
      <c r="A82">
        <v>1981</v>
      </c>
      <c r="B82">
        <v>12.803900000000001</v>
      </c>
      <c r="C82">
        <v>23.061874</v>
      </c>
      <c r="D82">
        <v>639.98429499999997</v>
      </c>
      <c r="E82">
        <v>100</v>
      </c>
    </row>
    <row r="83" spans="1:5" x14ac:dyDescent="0.25">
      <c r="A83">
        <v>1982</v>
      </c>
      <c r="B83">
        <v>12.287333</v>
      </c>
      <c r="C83">
        <v>23.063192000000001</v>
      </c>
      <c r="D83">
        <v>639.97813499999995</v>
      </c>
      <c r="E83">
        <v>100</v>
      </c>
    </row>
    <row r="84" spans="1:5" x14ac:dyDescent="0.25">
      <c r="A84">
        <v>1983</v>
      </c>
      <c r="B84">
        <v>11.809200000000001</v>
      </c>
      <c r="C84">
        <v>23.063497000000002</v>
      </c>
      <c r="D84">
        <v>639.96427500000004</v>
      </c>
      <c r="E84">
        <v>100</v>
      </c>
    </row>
    <row r="85" spans="1:5" x14ac:dyDescent="0.25">
      <c r="A85">
        <v>1984</v>
      </c>
      <c r="B85">
        <v>11.3659</v>
      </c>
      <c r="C85">
        <v>23.064844999999998</v>
      </c>
      <c r="D85">
        <v>639.98121500000002</v>
      </c>
      <c r="E85">
        <v>100</v>
      </c>
    </row>
    <row r="86" spans="1:5" x14ac:dyDescent="0.25">
      <c r="A86">
        <v>1985</v>
      </c>
      <c r="B86">
        <v>10.959899999999999</v>
      </c>
      <c r="C86">
        <v>23.066564</v>
      </c>
      <c r="D86">
        <v>639.96581500000002</v>
      </c>
      <c r="E86">
        <v>100</v>
      </c>
    </row>
    <row r="87" spans="1:5" x14ac:dyDescent="0.25">
      <c r="A87">
        <v>1986</v>
      </c>
      <c r="B87">
        <v>10.5762</v>
      </c>
      <c r="C87">
        <v>23.067281000000001</v>
      </c>
      <c r="D87">
        <v>639.96273499999995</v>
      </c>
      <c r="E87">
        <v>100</v>
      </c>
    </row>
    <row r="88" spans="1:5" x14ac:dyDescent="0.25">
      <c r="A88">
        <v>1987</v>
      </c>
      <c r="B88">
        <v>10.222917000000001</v>
      </c>
      <c r="C88">
        <v>23.067789999999999</v>
      </c>
      <c r="D88">
        <v>639.959655</v>
      </c>
      <c r="E88">
        <v>100</v>
      </c>
    </row>
    <row r="89" spans="1:5" x14ac:dyDescent="0.25">
      <c r="A89">
        <v>1988</v>
      </c>
      <c r="B89">
        <v>9.8919429999999995</v>
      </c>
      <c r="C89">
        <v>23.069122</v>
      </c>
      <c r="D89">
        <v>639.93809499999998</v>
      </c>
      <c r="E89">
        <v>100</v>
      </c>
    </row>
    <row r="90" spans="1:5" x14ac:dyDescent="0.25">
      <c r="A90">
        <v>1989</v>
      </c>
      <c r="B90">
        <v>9.5808800000000005</v>
      </c>
      <c r="C90">
        <v>23.071232999999999</v>
      </c>
      <c r="D90">
        <v>639.95606099999998</v>
      </c>
      <c r="E90">
        <v>100</v>
      </c>
    </row>
    <row r="91" spans="1:5" x14ac:dyDescent="0.25">
      <c r="A91">
        <v>1990</v>
      </c>
      <c r="B91">
        <v>9.2890700000000006</v>
      </c>
      <c r="C91">
        <v>23.071355000000001</v>
      </c>
      <c r="D91">
        <v>639.94784800000002</v>
      </c>
      <c r="E91">
        <v>100</v>
      </c>
    </row>
    <row r="92" spans="1:5" x14ac:dyDescent="0.25">
      <c r="A92">
        <v>1991</v>
      </c>
      <c r="B92">
        <v>9.0165030000000002</v>
      </c>
      <c r="C92">
        <v>23.072616</v>
      </c>
      <c r="D92">
        <v>639.96016799999995</v>
      </c>
      <c r="E92">
        <v>100</v>
      </c>
    </row>
    <row r="93" spans="1:5" x14ac:dyDescent="0.25">
      <c r="A93">
        <v>1992</v>
      </c>
      <c r="B93">
        <v>8.7557329999999993</v>
      </c>
      <c r="C93">
        <v>23.073156000000001</v>
      </c>
      <c r="D93">
        <v>639.93193499999995</v>
      </c>
      <c r="E93">
        <v>100</v>
      </c>
    </row>
    <row r="94" spans="1:5" x14ac:dyDescent="0.25">
      <c r="A94">
        <v>1993</v>
      </c>
      <c r="B94">
        <v>8.5135900000000007</v>
      </c>
      <c r="C94">
        <v>23.074641</v>
      </c>
      <c r="D94">
        <v>639.95246799999995</v>
      </c>
      <c r="E94">
        <v>100</v>
      </c>
    </row>
    <row r="95" spans="1:5" x14ac:dyDescent="0.25">
      <c r="A95">
        <v>1994</v>
      </c>
      <c r="B95">
        <v>8.2850999999999999</v>
      </c>
      <c r="C95">
        <v>23.075541000000001</v>
      </c>
      <c r="D95">
        <v>639.93758200000002</v>
      </c>
      <c r="E95">
        <v>100</v>
      </c>
    </row>
    <row r="96" spans="1:5" x14ac:dyDescent="0.25">
      <c r="A96">
        <v>1995</v>
      </c>
      <c r="B96">
        <v>8.0665530000000008</v>
      </c>
      <c r="C96">
        <v>23.076181999999999</v>
      </c>
      <c r="D96">
        <v>639.94836099999998</v>
      </c>
      <c r="E96">
        <v>100</v>
      </c>
    </row>
    <row r="97" spans="1:5" x14ac:dyDescent="0.25">
      <c r="A97">
        <v>1996</v>
      </c>
      <c r="B97">
        <v>7.8597999999999999</v>
      </c>
      <c r="C97">
        <v>23.077514999999998</v>
      </c>
      <c r="D97">
        <v>639.94579499999998</v>
      </c>
      <c r="E97">
        <v>100</v>
      </c>
    </row>
    <row r="98" spans="1:5" x14ac:dyDescent="0.25">
      <c r="A98">
        <v>1997</v>
      </c>
      <c r="B98">
        <v>7.6629800000000001</v>
      </c>
      <c r="C98">
        <v>23.078720000000001</v>
      </c>
      <c r="D98">
        <v>639.90934800000002</v>
      </c>
      <c r="E98">
        <v>100</v>
      </c>
    </row>
    <row r="99" spans="1:5" x14ac:dyDescent="0.25">
      <c r="A99">
        <v>1998</v>
      </c>
      <c r="B99">
        <v>7.4748250000000001</v>
      </c>
      <c r="C99">
        <v>23.079046000000002</v>
      </c>
      <c r="D99">
        <v>639.88830199999995</v>
      </c>
      <c r="E99">
        <v>100</v>
      </c>
    </row>
    <row r="100" spans="1:5" x14ac:dyDescent="0.25">
      <c r="A100">
        <v>1999</v>
      </c>
      <c r="B100">
        <v>7.3022169999999997</v>
      </c>
      <c r="C100">
        <v>23.080082999999998</v>
      </c>
      <c r="D100">
        <v>639.89959499999998</v>
      </c>
      <c r="E100">
        <v>100</v>
      </c>
    </row>
    <row r="101" spans="1:5" x14ac:dyDescent="0.25">
      <c r="A101">
        <v>2000</v>
      </c>
      <c r="B101">
        <v>7.1339600000000001</v>
      </c>
      <c r="C101">
        <v>23.081101</v>
      </c>
      <c r="D101">
        <v>639.92012799999998</v>
      </c>
      <c r="E101">
        <v>100</v>
      </c>
    </row>
    <row r="102" spans="1:5" x14ac:dyDescent="0.25">
      <c r="A102">
        <v>2001</v>
      </c>
      <c r="B102">
        <v>6.9762570000000004</v>
      </c>
      <c r="C102">
        <v>23.081842999999999</v>
      </c>
      <c r="D102">
        <v>639.905755</v>
      </c>
      <c r="E102">
        <v>100</v>
      </c>
    </row>
    <row r="103" spans="1:5" x14ac:dyDescent="0.25">
      <c r="A103">
        <v>2002</v>
      </c>
      <c r="B103">
        <v>6.8235200000000003</v>
      </c>
      <c r="C103">
        <v>23.08286</v>
      </c>
      <c r="D103">
        <v>639.86828200000002</v>
      </c>
      <c r="E103">
        <v>100</v>
      </c>
    </row>
    <row r="104" spans="1:5" x14ac:dyDescent="0.25">
      <c r="A104">
        <v>2003</v>
      </c>
      <c r="B104">
        <v>6.67699</v>
      </c>
      <c r="C104">
        <v>23.084757</v>
      </c>
      <c r="D104">
        <v>639.86520199999995</v>
      </c>
      <c r="E104">
        <v>100</v>
      </c>
    </row>
    <row r="105" spans="1:5" x14ac:dyDescent="0.25">
      <c r="A105">
        <v>2004</v>
      </c>
      <c r="B105">
        <v>6.5410180000000002</v>
      </c>
      <c r="C105">
        <v>23.085241</v>
      </c>
      <c r="D105">
        <v>639.87649499999998</v>
      </c>
      <c r="E105">
        <v>100</v>
      </c>
    </row>
    <row r="106" spans="1:5" x14ac:dyDescent="0.25">
      <c r="A106">
        <v>2005</v>
      </c>
      <c r="B106">
        <v>6.4013200000000001</v>
      </c>
      <c r="C106">
        <v>23.085819999999998</v>
      </c>
      <c r="D106">
        <v>639.86828200000002</v>
      </c>
      <c r="E106">
        <v>100</v>
      </c>
    </row>
    <row r="107" spans="1:5" x14ac:dyDescent="0.25">
      <c r="A107">
        <v>2006</v>
      </c>
      <c r="B107">
        <v>6.2765199999999997</v>
      </c>
      <c r="C107">
        <v>23.086665</v>
      </c>
      <c r="D107">
        <v>639.86879499999998</v>
      </c>
      <c r="E107">
        <v>100</v>
      </c>
    </row>
    <row r="108" spans="1:5" x14ac:dyDescent="0.25">
      <c r="A108">
        <v>2007</v>
      </c>
      <c r="B108">
        <v>6.1523450000000004</v>
      </c>
      <c r="C108">
        <v>23.086960000000001</v>
      </c>
      <c r="D108">
        <v>639.864688</v>
      </c>
      <c r="E108">
        <v>100</v>
      </c>
    </row>
    <row r="109" spans="1:5" x14ac:dyDescent="0.25">
      <c r="A109">
        <v>2008</v>
      </c>
      <c r="B109">
        <v>6.0356199999999998</v>
      </c>
      <c r="C109">
        <v>23.088581999999999</v>
      </c>
      <c r="D109">
        <v>639.84774800000002</v>
      </c>
      <c r="E109">
        <v>100</v>
      </c>
    </row>
    <row r="110" spans="1:5" x14ac:dyDescent="0.25">
      <c r="A110">
        <v>2009</v>
      </c>
      <c r="B110">
        <v>5.9195200000000003</v>
      </c>
      <c r="C110">
        <v>23.089147000000001</v>
      </c>
      <c r="D110">
        <v>639.88881500000002</v>
      </c>
      <c r="E110">
        <v>100</v>
      </c>
    </row>
    <row r="111" spans="1:5" x14ac:dyDescent="0.25">
      <c r="A111">
        <v>2010</v>
      </c>
      <c r="B111">
        <v>5.8102419999999997</v>
      </c>
      <c r="C111">
        <v>23.090596999999999</v>
      </c>
      <c r="D111">
        <v>639.887788</v>
      </c>
      <c r="E111">
        <v>100</v>
      </c>
    </row>
    <row r="112" spans="1:5" x14ac:dyDescent="0.25">
      <c r="A112">
        <v>2011</v>
      </c>
      <c r="B112">
        <v>5.7053099999999999</v>
      </c>
      <c r="C112">
        <v>23.091517</v>
      </c>
      <c r="D112">
        <v>639.86314800000002</v>
      </c>
      <c r="E112">
        <v>100</v>
      </c>
    </row>
    <row r="113" spans="1:5" x14ac:dyDescent="0.25">
      <c r="A113">
        <v>2012</v>
      </c>
      <c r="B113">
        <v>5.6041100000000004</v>
      </c>
      <c r="C113">
        <v>23.093347999999999</v>
      </c>
      <c r="D113">
        <v>639.892922</v>
      </c>
      <c r="E113">
        <v>100</v>
      </c>
    </row>
    <row r="114" spans="1:5" x14ac:dyDescent="0.25">
      <c r="A114">
        <v>2013</v>
      </c>
      <c r="B114">
        <v>5.5091099999999997</v>
      </c>
      <c r="C114">
        <v>23.093999</v>
      </c>
      <c r="D114">
        <v>639.87598200000002</v>
      </c>
      <c r="E114">
        <v>100</v>
      </c>
    </row>
    <row r="115" spans="1:5" x14ac:dyDescent="0.25">
      <c r="A115">
        <v>2014</v>
      </c>
      <c r="B115">
        <v>5.4128800000000004</v>
      </c>
      <c r="C115">
        <v>23.095596</v>
      </c>
      <c r="D115">
        <v>639.88111500000002</v>
      </c>
      <c r="E115">
        <v>100</v>
      </c>
    </row>
    <row r="116" spans="1:5" x14ac:dyDescent="0.25">
      <c r="A116">
        <v>2015</v>
      </c>
      <c r="B116">
        <v>5.320983</v>
      </c>
      <c r="C116">
        <v>23.095051999999999</v>
      </c>
      <c r="D116">
        <v>639.85647500000005</v>
      </c>
      <c r="E116">
        <v>100</v>
      </c>
    </row>
    <row r="117" spans="1:5" x14ac:dyDescent="0.25">
      <c r="A117">
        <v>2016</v>
      </c>
      <c r="B117">
        <v>5.2377900000000004</v>
      </c>
      <c r="C117">
        <v>23.096491</v>
      </c>
      <c r="D117">
        <v>639.88830199999995</v>
      </c>
      <c r="E117">
        <v>100</v>
      </c>
    </row>
    <row r="118" spans="1:5" x14ac:dyDescent="0.25">
      <c r="A118">
        <v>2017</v>
      </c>
      <c r="B118">
        <v>5.1521100000000004</v>
      </c>
      <c r="C118">
        <v>23.097199</v>
      </c>
      <c r="D118">
        <v>639.86571500000002</v>
      </c>
      <c r="E118">
        <v>100</v>
      </c>
    </row>
    <row r="119" spans="1:5" x14ac:dyDescent="0.25">
      <c r="A119">
        <v>2018</v>
      </c>
      <c r="B119">
        <v>5.0707700000000004</v>
      </c>
      <c r="C119">
        <v>23.098047999999999</v>
      </c>
      <c r="D119">
        <v>639.854422</v>
      </c>
      <c r="E119">
        <v>100</v>
      </c>
    </row>
    <row r="120" spans="1:5" x14ac:dyDescent="0.25">
      <c r="A120">
        <v>2019</v>
      </c>
      <c r="B120">
        <v>4.9925379999999997</v>
      </c>
      <c r="C120">
        <v>23.099309000000002</v>
      </c>
      <c r="D120">
        <v>639.85339499999998</v>
      </c>
      <c r="E120">
        <v>100</v>
      </c>
    </row>
    <row r="121" spans="1:5" x14ac:dyDescent="0.25">
      <c r="A121">
        <v>2020</v>
      </c>
      <c r="B121">
        <v>4.91493</v>
      </c>
      <c r="C121">
        <v>23.100463999999999</v>
      </c>
      <c r="D121">
        <v>639.83799499999998</v>
      </c>
      <c r="E121">
        <v>100</v>
      </c>
    </row>
    <row r="122" spans="1:5" x14ac:dyDescent="0.25">
      <c r="A122">
        <v>2021</v>
      </c>
      <c r="B122">
        <v>4.8391799999999998</v>
      </c>
      <c r="C122">
        <v>23.101578</v>
      </c>
      <c r="D122">
        <v>639.851855</v>
      </c>
      <c r="E122">
        <v>100</v>
      </c>
    </row>
    <row r="123" spans="1:5" x14ac:dyDescent="0.25">
      <c r="A123">
        <v>2022</v>
      </c>
      <c r="B123">
        <v>4.7715079999999999</v>
      </c>
      <c r="C123">
        <v>23.101903</v>
      </c>
      <c r="D123">
        <v>639.84056199999998</v>
      </c>
      <c r="E123">
        <v>100</v>
      </c>
    </row>
    <row r="124" spans="1:5" x14ac:dyDescent="0.25">
      <c r="A124">
        <v>2023</v>
      </c>
      <c r="B124">
        <v>4.6994850000000001</v>
      </c>
      <c r="C124">
        <v>23.1035</v>
      </c>
      <c r="D124">
        <v>639.846722</v>
      </c>
      <c r="E124">
        <v>100</v>
      </c>
    </row>
    <row r="125" spans="1:5" x14ac:dyDescent="0.25">
      <c r="A125">
        <v>2024</v>
      </c>
      <c r="B125">
        <v>4.6318029999999997</v>
      </c>
      <c r="C125">
        <v>23.104426</v>
      </c>
      <c r="D125">
        <v>639.83491500000002</v>
      </c>
      <c r="E125">
        <v>100</v>
      </c>
    </row>
    <row r="126" spans="1:5" x14ac:dyDescent="0.25">
      <c r="A126">
        <v>2025</v>
      </c>
      <c r="B126">
        <v>4.5641319999999999</v>
      </c>
      <c r="C126">
        <v>23.105626999999998</v>
      </c>
      <c r="D126">
        <v>639.851855</v>
      </c>
      <c r="E126">
        <v>100</v>
      </c>
    </row>
    <row r="127" spans="1:5" x14ac:dyDescent="0.25">
      <c r="A127">
        <v>2026</v>
      </c>
      <c r="B127">
        <v>4.5032880000000004</v>
      </c>
      <c r="C127">
        <v>23.105606000000002</v>
      </c>
      <c r="D127">
        <v>639.839022</v>
      </c>
      <c r="E127">
        <v>100</v>
      </c>
    </row>
    <row r="128" spans="1:5" x14ac:dyDescent="0.25">
      <c r="A128">
        <v>2027</v>
      </c>
      <c r="B128">
        <v>4.4443000000000001</v>
      </c>
      <c r="C128">
        <v>23.107101</v>
      </c>
      <c r="D128">
        <v>639.84210199999995</v>
      </c>
      <c r="E128">
        <v>100</v>
      </c>
    </row>
    <row r="129" spans="1:5" x14ac:dyDescent="0.25">
      <c r="A129">
        <v>2028</v>
      </c>
      <c r="B129">
        <v>4.3815920000000004</v>
      </c>
      <c r="C129">
        <v>23.108286</v>
      </c>
      <c r="D129">
        <v>639.823622</v>
      </c>
      <c r="E129">
        <v>100</v>
      </c>
    </row>
    <row r="130" spans="1:5" x14ac:dyDescent="0.25">
      <c r="A130">
        <v>2029</v>
      </c>
      <c r="B130">
        <v>4.3269549999999999</v>
      </c>
      <c r="C130">
        <v>23.109024000000002</v>
      </c>
      <c r="D130">
        <v>639.828755</v>
      </c>
      <c r="E130">
        <v>100</v>
      </c>
    </row>
    <row r="131" spans="1:5" x14ac:dyDescent="0.25">
      <c r="A131">
        <v>2030</v>
      </c>
      <c r="B131">
        <v>4.2692129999999997</v>
      </c>
      <c r="C131">
        <v>23.109883</v>
      </c>
      <c r="D131">
        <v>639.83696799999996</v>
      </c>
      <c r="E131">
        <v>100</v>
      </c>
    </row>
    <row r="132" spans="1:5" x14ac:dyDescent="0.25">
      <c r="A132">
        <v>2031</v>
      </c>
      <c r="B132">
        <v>4.21333</v>
      </c>
      <c r="C132">
        <v>23.111495999999999</v>
      </c>
      <c r="D132">
        <v>639.83696799999996</v>
      </c>
      <c r="E132">
        <v>100</v>
      </c>
    </row>
    <row r="133" spans="1:5" x14ac:dyDescent="0.25">
      <c r="A133">
        <v>2032</v>
      </c>
      <c r="B133">
        <v>4.1599370000000002</v>
      </c>
      <c r="C133">
        <v>23.112400999999998</v>
      </c>
      <c r="D133">
        <v>639.82002799999998</v>
      </c>
      <c r="E133">
        <v>100</v>
      </c>
    </row>
    <row r="134" spans="1:5" x14ac:dyDescent="0.25">
      <c r="A134">
        <v>2033</v>
      </c>
      <c r="B134">
        <v>4.1127500000000001</v>
      </c>
      <c r="C134">
        <v>23.113382999999999</v>
      </c>
      <c r="D134">
        <v>639.84826199999998</v>
      </c>
      <c r="E134">
        <v>100</v>
      </c>
    </row>
    <row r="135" spans="1:5" x14ac:dyDescent="0.25">
      <c r="A135">
        <v>2034</v>
      </c>
      <c r="B135">
        <v>4.0562480000000001</v>
      </c>
      <c r="C135">
        <v>23.113779999999998</v>
      </c>
      <c r="D135">
        <v>639.836455</v>
      </c>
      <c r="E135">
        <v>100</v>
      </c>
    </row>
    <row r="136" spans="1:5" x14ac:dyDescent="0.25">
      <c r="A136">
        <v>2035</v>
      </c>
      <c r="B136">
        <v>4.0103049999999998</v>
      </c>
      <c r="C136">
        <v>23.115133</v>
      </c>
      <c r="D136">
        <v>639.86366199999998</v>
      </c>
      <c r="E136">
        <v>100</v>
      </c>
    </row>
    <row r="137" spans="1:5" x14ac:dyDescent="0.25">
      <c r="A137">
        <v>2036</v>
      </c>
      <c r="B137">
        <v>3.96001</v>
      </c>
      <c r="C137">
        <v>23.116154999999999</v>
      </c>
      <c r="D137">
        <v>639.823622</v>
      </c>
      <c r="E137">
        <v>100</v>
      </c>
    </row>
    <row r="138" spans="1:5" x14ac:dyDescent="0.25">
      <c r="A138">
        <v>2037</v>
      </c>
      <c r="B138">
        <v>3.9128219999999998</v>
      </c>
      <c r="C138">
        <v>23.115818999999998</v>
      </c>
      <c r="D138">
        <v>639.80976199999998</v>
      </c>
      <c r="E138">
        <v>100</v>
      </c>
    </row>
    <row r="139" spans="1:5" x14ac:dyDescent="0.25">
      <c r="A139">
        <v>2038</v>
      </c>
      <c r="B139">
        <v>3.869367</v>
      </c>
      <c r="C139">
        <v>23.116857</v>
      </c>
      <c r="D139">
        <v>639.81797500000005</v>
      </c>
      <c r="E139">
        <v>100</v>
      </c>
    </row>
    <row r="140" spans="1:5" x14ac:dyDescent="0.25">
      <c r="A140">
        <v>2039</v>
      </c>
      <c r="B140">
        <v>3.8252799999999998</v>
      </c>
      <c r="C140">
        <v>23.117564000000002</v>
      </c>
      <c r="D140">
        <v>639.831322</v>
      </c>
      <c r="E140">
        <v>100</v>
      </c>
    </row>
    <row r="141" spans="1:5" x14ac:dyDescent="0.25">
      <c r="A141">
        <v>2040</v>
      </c>
      <c r="B141">
        <v>3.7824230000000001</v>
      </c>
      <c r="C141">
        <v>23.119109999999999</v>
      </c>
      <c r="D141">
        <v>639.80000800000005</v>
      </c>
      <c r="E141">
        <v>100</v>
      </c>
    </row>
    <row r="142" spans="1:5" x14ac:dyDescent="0.25">
      <c r="A142">
        <v>2041</v>
      </c>
      <c r="B142">
        <v>3.7395879999999999</v>
      </c>
      <c r="C142">
        <v>23.120483</v>
      </c>
      <c r="D142">
        <v>639.80770800000005</v>
      </c>
      <c r="E142">
        <v>100</v>
      </c>
    </row>
    <row r="143" spans="1:5" x14ac:dyDescent="0.25">
      <c r="A143">
        <v>2042</v>
      </c>
      <c r="B143">
        <v>3.69923</v>
      </c>
      <c r="C143">
        <v>23.121072999999999</v>
      </c>
      <c r="D143">
        <v>639.772288</v>
      </c>
      <c r="E143">
        <v>100</v>
      </c>
    </row>
    <row r="144" spans="1:5" x14ac:dyDescent="0.25">
      <c r="A144">
        <v>2043</v>
      </c>
      <c r="B144">
        <v>3.6576279999999999</v>
      </c>
      <c r="C144">
        <v>23.122233000000001</v>
      </c>
      <c r="D144">
        <v>639.767155</v>
      </c>
      <c r="E144">
        <v>100</v>
      </c>
    </row>
    <row r="145" spans="1:5" x14ac:dyDescent="0.25">
      <c r="A145">
        <v>2044</v>
      </c>
      <c r="B145">
        <v>3.6160299999999999</v>
      </c>
      <c r="C145">
        <v>23.122807999999999</v>
      </c>
      <c r="D145">
        <v>639.75534800000003</v>
      </c>
      <c r="E145">
        <v>100</v>
      </c>
    </row>
    <row r="146" spans="1:5" x14ac:dyDescent="0.25">
      <c r="A146">
        <v>2045</v>
      </c>
      <c r="B146">
        <v>3.5800200000000002</v>
      </c>
      <c r="C146">
        <v>23.123615999999998</v>
      </c>
      <c r="D146">
        <v>639.769722</v>
      </c>
      <c r="E146">
        <v>100</v>
      </c>
    </row>
    <row r="147" spans="1:5" x14ac:dyDescent="0.25">
      <c r="A147">
        <v>2046</v>
      </c>
      <c r="B147">
        <v>3.5452499999999998</v>
      </c>
      <c r="C147">
        <v>23.124206000000001</v>
      </c>
      <c r="D147">
        <v>639.785122</v>
      </c>
      <c r="E147">
        <v>100</v>
      </c>
    </row>
    <row r="148" spans="1:5" x14ac:dyDescent="0.25">
      <c r="A148">
        <v>2047</v>
      </c>
      <c r="B148">
        <v>3.507997</v>
      </c>
      <c r="C148">
        <v>23.126353000000002</v>
      </c>
      <c r="D148">
        <v>639.76510199999996</v>
      </c>
      <c r="E148">
        <v>100</v>
      </c>
    </row>
    <row r="149" spans="1:5" x14ac:dyDescent="0.25">
      <c r="A149">
        <v>2048</v>
      </c>
      <c r="B149">
        <v>3.4719899999999999</v>
      </c>
      <c r="C149">
        <v>23.126877</v>
      </c>
      <c r="D149">
        <v>639.76304800000003</v>
      </c>
      <c r="E149">
        <v>100</v>
      </c>
    </row>
    <row r="150" spans="1:5" x14ac:dyDescent="0.25">
      <c r="A150">
        <v>2049</v>
      </c>
      <c r="B150">
        <v>3.4347300000000001</v>
      </c>
      <c r="C150">
        <v>23.128025999999998</v>
      </c>
      <c r="D150">
        <v>639.77126199999998</v>
      </c>
      <c r="E150">
        <v>100</v>
      </c>
    </row>
    <row r="151" spans="1:5" x14ac:dyDescent="0.25">
      <c r="A151">
        <v>2050</v>
      </c>
      <c r="B151">
        <v>3.4024429999999999</v>
      </c>
      <c r="C151">
        <v>23.128871</v>
      </c>
      <c r="D151">
        <v>639.73943499999996</v>
      </c>
      <c r="E15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Helium</vt:lpstr>
      <vt:lpstr>Helium (2)</vt:lpstr>
      <vt:lpstr>Oxygen</vt:lpstr>
      <vt:lpstr>Argon</vt:lpstr>
      <vt:lpstr>Nitrogen</vt:lpstr>
      <vt:lpstr>Carbon Dioxide (Pure)</vt:lpstr>
      <vt:lpstr>Ambient Air</vt:lpstr>
      <vt:lpstr>Dry Ambient Air</vt:lpstr>
      <vt:lpstr>Exhaled Air</vt:lpstr>
      <vt:lpstr>Excersize Exhaled Air</vt:lpstr>
      <vt:lpstr>Boltzmann Averaging</vt:lpstr>
      <vt:lpstr>'Carbon Dioxide (Pure)'!A</vt:lpstr>
      <vt:lpstr>Nitrogen!A</vt:lpstr>
      <vt:lpstr>Oxygen!A</vt:lpstr>
      <vt:lpstr>'Carbon Dioxide (Pure)'!mu</vt:lpstr>
      <vt:lpstr>Nitrogen!mu</vt:lpstr>
      <vt:lpstr>Oxygen!mu</vt:lpstr>
      <vt:lpstr>'Carbon Dioxide (Pure)'!sigma</vt:lpstr>
      <vt:lpstr>Nitrogen!sigma</vt:lpstr>
      <vt:lpstr>Oxygen!sigma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2021-09-16T02:17:13Z</dcterms:created>
  <dcterms:modified xsi:type="dcterms:W3CDTF">2021-11-15T22:15:53Z</dcterms:modified>
</cp:coreProperties>
</file>