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pple/Desktop/BCIT/Advanced Diploma - Business Management/Term 02 (May - Aug)/OPMT 5515 - Quantitative Data/Excel Project/"/>
    </mc:Choice>
  </mc:AlternateContent>
  <xr:revisionPtr revIDLastSave="0" documentId="13_ncr:1_{93BEA377-388D-F342-8804-B1B7704C10E9}" xr6:coauthVersionLast="36" xr6:coauthVersionMax="36" xr10:uidLastSave="{00000000-0000-0000-0000-000000000000}"/>
  <bookViews>
    <workbookView xWindow="3020" yWindow="460" windowWidth="26520" windowHeight="10400" xr2:uid="{00000000-000D-0000-FFFF-FFFF00000000}"/>
  </bookViews>
  <sheets>
    <sheet name="Q13 R Data" sheetId="2" r:id="rId1"/>
    <sheet name="Summary" sheetId="1" r:id="rId2"/>
  </sheets>
  <calcPr calcId="181029"/>
</workbook>
</file>

<file path=xl/calcChain.xml><?xml version="1.0" encoding="utf-8"?>
<calcChain xmlns="http://schemas.openxmlformats.org/spreadsheetml/2006/main">
  <c r="O117" i="1" l="1"/>
  <c r="P117" i="1"/>
  <c r="Q117" i="1"/>
  <c r="N117" i="1"/>
  <c r="O114" i="1"/>
  <c r="P114" i="1"/>
  <c r="Q114" i="1"/>
  <c r="N114" i="1"/>
  <c r="AF47" i="1" l="1"/>
  <c r="AD50" i="1"/>
  <c r="AE50" i="1"/>
  <c r="AF50" i="1"/>
  <c r="AC50" i="1"/>
  <c r="AD49" i="1"/>
  <c r="AE49" i="1"/>
  <c r="AF49" i="1"/>
  <c r="AC49" i="1"/>
  <c r="AD48" i="1"/>
  <c r="AE48" i="1"/>
  <c r="AF48" i="1"/>
  <c r="AC48" i="1"/>
  <c r="AD47" i="1"/>
  <c r="AE47" i="1"/>
  <c r="AC47" i="1"/>
  <c r="O31" i="1"/>
  <c r="P31" i="1"/>
  <c r="Q31" i="1"/>
  <c r="N31" i="1"/>
  <c r="O30" i="1"/>
  <c r="P30" i="1"/>
  <c r="Q30" i="1"/>
  <c r="N30" i="1"/>
  <c r="O29" i="1"/>
  <c r="P29" i="1"/>
  <c r="Q29" i="1"/>
  <c r="N29" i="1"/>
  <c r="O28" i="1"/>
  <c r="P28" i="1"/>
  <c r="Q28" i="1"/>
  <c r="N28" i="1"/>
  <c r="O82" i="1"/>
  <c r="P82" i="1"/>
  <c r="Q82" i="1"/>
  <c r="N82" i="1"/>
  <c r="O81" i="1"/>
  <c r="P81" i="1"/>
  <c r="Q81" i="1"/>
  <c r="N81" i="1"/>
  <c r="O80" i="1"/>
  <c r="P80" i="1"/>
  <c r="Q80" i="1"/>
  <c r="N80" i="1"/>
  <c r="O79" i="1"/>
  <c r="P79" i="1"/>
  <c r="Q79" i="1"/>
  <c r="N79" i="1"/>
  <c r="O61" i="1"/>
  <c r="P61" i="1"/>
  <c r="Q61" i="1"/>
  <c r="N61" i="1"/>
  <c r="N60" i="1"/>
  <c r="O60" i="1"/>
  <c r="P60" i="1"/>
  <c r="Q60" i="1"/>
  <c r="O59" i="1"/>
  <c r="P59" i="1"/>
  <c r="Q59" i="1"/>
  <c r="N59" i="1"/>
  <c r="O100" i="1"/>
  <c r="P100" i="1"/>
  <c r="Q100" i="1"/>
  <c r="R100" i="1"/>
  <c r="N100" i="1"/>
  <c r="O98" i="1"/>
  <c r="P98" i="1"/>
  <c r="Q98" i="1"/>
  <c r="R98" i="1"/>
  <c r="N98" i="1"/>
  <c r="O97" i="1"/>
  <c r="P97" i="1"/>
  <c r="Q97" i="1"/>
  <c r="R97" i="1"/>
  <c r="N97" i="1"/>
  <c r="R99" i="1"/>
  <c r="N99" i="1"/>
  <c r="Q99" i="1"/>
  <c r="P99" i="1"/>
  <c r="O99" i="1"/>
  <c r="P3" i="1"/>
  <c r="Q22" i="1"/>
  <c r="Q25" i="1"/>
  <c r="Q24" i="1"/>
  <c r="Q23" i="1"/>
  <c r="P25" i="1"/>
  <c r="R25" i="1" s="1"/>
  <c r="P24" i="1"/>
  <c r="R24" i="1" s="1"/>
  <c r="P23" i="1"/>
  <c r="R23" i="1" s="1"/>
  <c r="P22" i="1"/>
  <c r="R22" i="1" s="1"/>
  <c r="Q3" i="1"/>
  <c r="R3" i="1" s="1"/>
  <c r="Q6" i="1"/>
  <c r="P5" i="1"/>
  <c r="R5" i="1" s="1"/>
  <c r="Q5" i="1"/>
  <c r="Q4" i="1"/>
  <c r="P6" i="1"/>
  <c r="R6" i="1" s="1"/>
  <c r="P4" i="1"/>
  <c r="R4" i="1" s="1"/>
  <c r="N3" i="1"/>
  <c r="N4" i="1" s="1"/>
  <c r="N2" i="1"/>
</calcChain>
</file>

<file path=xl/sharedStrings.xml><?xml version="1.0" encoding="utf-8"?>
<sst xmlns="http://schemas.openxmlformats.org/spreadsheetml/2006/main" count="922" uniqueCount="104">
  <si>
    <t>SCHOOL_YEAR</t>
  </si>
  <si>
    <t>DISTRICT_NAME</t>
  </si>
  <si>
    <t>SURVEY_TOPIC</t>
  </si>
  <si>
    <t>QUESTION_LABEL_LONG_DESCR</t>
  </si>
  <si>
    <t>SURVEY_QUESTION</t>
  </si>
  <si>
    <t>GRADE_GROUP_DESCRIPTION</t>
  </si>
  <si>
    <t>NON_EXCLUDED_RESPONSES</t>
  </si>
  <si>
    <t>AT_NO_TIME_RESPONSES</t>
  </si>
  <si>
    <t>FEW_TIMES_RESPONSES</t>
  </si>
  <si>
    <t>SOME_TIMES_RESPONSES</t>
  </si>
  <si>
    <t>MANY_OR_ALL_RESPONSES</t>
  </si>
  <si>
    <t>2013/2014</t>
  </si>
  <si>
    <t>Richmond</t>
  </si>
  <si>
    <t>Health</t>
  </si>
  <si>
    <t>Learning about how to stay healthy</t>
  </si>
  <si>
    <t>At school, are you learning about how to stay healthy?</t>
  </si>
  <si>
    <t>Grade 10 Students</t>
  </si>
  <si>
    <t>Grade 12 Students</t>
  </si>
  <si>
    <t>Grade 3/4 Students</t>
  </si>
  <si>
    <t>Grade 7 Students</t>
  </si>
  <si>
    <t>At school, is your child learning about how to stay healthy?</t>
  </si>
  <si>
    <t>Elementary Parents</t>
  </si>
  <si>
    <t>Secondary Parents</t>
  </si>
  <si>
    <t>Vancouver</t>
  </si>
  <si>
    <t>Burnaby</t>
  </si>
  <si>
    <t>Students get physical exercise</t>
  </si>
  <si>
    <t>At school, do you get exercise (for example, physical activity or sports)?</t>
  </si>
  <si>
    <t>At school, does your child get exercise (for example, physical activity or sports)?</t>
  </si>
  <si>
    <t>At school, does your child get exercise?</t>
  </si>
  <si>
    <t>Human and Social Development</t>
  </si>
  <si>
    <t>Do you participate in activities outside of class hours?</t>
  </si>
  <si>
    <t>At school, do you participate in activities outside of class hours (for example, clubs, dance, sports teams, music)?</t>
  </si>
  <si>
    <t>At school, does your child participate in activities outside of class hours (for example, clubs, dance, sports teams, music)?</t>
  </si>
  <si>
    <t>Safety</t>
  </si>
  <si>
    <t>Bullied, teased, or picked on at school</t>
  </si>
  <si>
    <t>At school, are you bullied, teased, or picked on?</t>
  </si>
  <si>
    <t>Is your child bullied, teased, or picked on at school?</t>
  </si>
  <si>
    <t>Feeling of safety at school</t>
  </si>
  <si>
    <t>Do you feel safe at school?</t>
  </si>
  <si>
    <t>Do you think that your child is safe at school?</t>
  </si>
  <si>
    <t>School Environment</t>
  </si>
  <si>
    <t>Do you like school?</t>
  </si>
  <si>
    <t>Feel welcome at school</t>
  </si>
  <si>
    <t>Do you feel welcome at your school?</t>
  </si>
  <si>
    <t>Want to go to another school</t>
  </si>
  <si>
    <t>I would like to go to a different school.</t>
  </si>
  <si>
    <t>I would like to transfer my child to a different school.</t>
  </si>
  <si>
    <t>I would like to transfer to a different school.</t>
  </si>
  <si>
    <t>Total</t>
  </si>
  <si>
    <t>All Students</t>
  </si>
  <si>
    <t>All Parents</t>
  </si>
  <si>
    <t>Students + Parents</t>
  </si>
  <si>
    <t>No Times</t>
  </si>
  <si>
    <t>Few Times</t>
  </si>
  <si>
    <t>Sometimes</t>
  </si>
  <si>
    <t>Many</t>
  </si>
  <si>
    <t>Elementary</t>
  </si>
  <si>
    <t>Secondary</t>
  </si>
  <si>
    <t>Grade 3/4</t>
  </si>
  <si>
    <t>Grade 7</t>
  </si>
  <si>
    <t>Grade 10</t>
  </si>
  <si>
    <t>Grade 12</t>
  </si>
  <si>
    <t>No</t>
  </si>
  <si>
    <t>Few</t>
  </si>
  <si>
    <t>Some</t>
  </si>
  <si>
    <t>Question 09</t>
  </si>
  <si>
    <t>Question 08</t>
  </si>
  <si>
    <t>Question 07</t>
  </si>
  <si>
    <t>Question 10</t>
  </si>
  <si>
    <t>Question 11</t>
  </si>
  <si>
    <t>Question 12</t>
  </si>
  <si>
    <t>Feeling of Safety</t>
  </si>
  <si>
    <t>Students &amp; Parents</t>
  </si>
  <si>
    <t>Learning to Stay Healthy</t>
  </si>
  <si>
    <t>Students getting Physcial Exercise</t>
  </si>
  <si>
    <t>Question 13</t>
  </si>
  <si>
    <t>NO</t>
  </si>
  <si>
    <t>FEW</t>
  </si>
  <si>
    <t>SOME</t>
  </si>
  <si>
    <t>MANY</t>
  </si>
  <si>
    <t>Go to another school in REVERSE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</si>
  <si>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</si>
  <si>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</si>
  <si>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</si>
  <si>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</si>
  <si>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</si>
  <si>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</si>
  <si>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</si>
  <si>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</si>
  <si>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</si>
  <si>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</si>
  <si>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</si>
  <si>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</si>
  <si>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</si>
  <si>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</si>
  <si>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</si>
  <si>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</si>
  <si>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</si>
  <si>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</si>
  <si>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</si>
  <si>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</si>
  <si>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</si>
  <si>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</si>
  <si>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"Want to go to another school" vs. "Feeling of saftey at school"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</si>
</sst>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b/>
      <sz val="15"/>
      <color theme="3"/>
      <name val="Arial"/>
      <family val="2"/>
      <scheme val="minor"/>
    </font>
    <font>
      <i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9BBB59"/>
        <bgColor rgb="FF9BBB59"/>
      </patternFill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5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1" fillId="7" borderId="0" xfId="0" applyFont="1" applyFill="1" applyAlignment="1"/>
    <xf numFmtId="0" fontId="1" fillId="7" borderId="0" xfId="0" applyFont="1" applyFill="1"/>
    <xf numFmtId="0" fontId="1" fillId="8" borderId="0" xfId="0" applyFont="1" applyFill="1" applyAlignment="1"/>
    <xf numFmtId="0" fontId="1" fillId="8" borderId="0" xfId="0" applyFont="1" applyFill="1"/>
    <xf numFmtId="0" fontId="1" fillId="9" borderId="0" xfId="0" applyFont="1" applyFill="1" applyAlignment="1"/>
    <xf numFmtId="0" fontId="1" fillId="9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4" fillId="0" borderId="1" xfId="1" applyAlignme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mruColors>
      <color rgb="FF2CAD4F"/>
      <color rgb="FF41B15C"/>
      <color rgb="FFFFC3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Parents' POV of "Students</a:t>
            </a:r>
            <a:r>
              <a:rPr lang="en-US" baseline="0"/>
              <a:t> learning how to stay healthy"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35A-244E-BDD0-23D6E577020E}"/>
              </c:ext>
            </c:extLst>
          </c:dPt>
          <c:dPt>
            <c:idx val="2"/>
            <c:invertIfNegative val="0"/>
            <c:bubble3D val="0"/>
            <c:spPr>
              <a:solidFill>
                <a:srgbClr val="FFC3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5A-244E-BDD0-23D6E577020E}"/>
              </c:ext>
            </c:extLst>
          </c:dPt>
          <c:dPt>
            <c:idx val="3"/>
            <c:invertIfNegative val="0"/>
            <c:bubble3D val="0"/>
            <c:spPr>
              <a:solidFill>
                <a:srgbClr val="2CAD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5A-244E-BDD0-23D6E57702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Summary!$O$3:$O$6</c:f>
              <c:strCache>
                <c:ptCount val="4"/>
                <c:pt idx="0">
                  <c:v>No Times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Summary!$R$3:$R$6</c:f>
              <c:numCache>
                <c:formatCode>General</c:formatCode>
                <c:ptCount val="4"/>
                <c:pt idx="0">
                  <c:v>33</c:v>
                </c:pt>
                <c:pt idx="1">
                  <c:v>158</c:v>
                </c:pt>
                <c:pt idx="2">
                  <c:v>1032</c:v>
                </c:pt>
                <c:pt idx="3">
                  <c:v>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A-244E-BDD0-23D6E57702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3674767"/>
        <c:axId val="2084160575"/>
      </c:barChart>
      <c:catAx>
        <c:axId val="208367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60575"/>
        <c:crosses val="autoZero"/>
        <c:auto val="1"/>
        <c:lblAlgn val="ctr"/>
        <c:lblOffset val="100"/>
        <c:noMultiLvlLbl val="0"/>
      </c:catAx>
      <c:valAx>
        <c:axId val="20841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7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"Bullied,</a:t>
            </a:r>
            <a:r>
              <a:rPr lang="en-US" b="1" baseline="0">
                <a:solidFill>
                  <a:schemeClr val="tx1"/>
                </a:solidFill>
              </a:rPr>
              <a:t> teased or picked on at school" based on the different students grades/ages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Summary!$N$78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Summary!$M$79:$M$82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Summary!$N$79:$N$82</c:f>
              <c:numCache>
                <c:formatCode>General</c:formatCode>
                <c:ptCount val="4"/>
                <c:pt idx="0">
                  <c:v>2479</c:v>
                </c:pt>
                <c:pt idx="1">
                  <c:v>2703</c:v>
                </c:pt>
                <c:pt idx="2">
                  <c:v>2855</c:v>
                </c:pt>
                <c:pt idx="3">
                  <c:v>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2-494C-A0B2-AD431BCBA1A6}"/>
            </c:ext>
          </c:extLst>
        </c:ser>
        <c:ser>
          <c:idx val="1"/>
          <c:order val="1"/>
          <c:tx>
            <c:strRef>
              <c:f>Summary!$O$78</c:f>
              <c:strCache>
                <c:ptCount val="1"/>
                <c:pt idx="0">
                  <c:v>Few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Summary!$M$79:$M$82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Summary!$O$79:$O$82</c:f>
              <c:numCache>
                <c:formatCode>General</c:formatCode>
                <c:ptCount val="4"/>
                <c:pt idx="0">
                  <c:v>1464</c:v>
                </c:pt>
                <c:pt idx="1">
                  <c:v>1466</c:v>
                </c:pt>
                <c:pt idx="2">
                  <c:v>1351</c:v>
                </c:pt>
                <c:pt idx="3">
                  <c:v>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2-494C-A0B2-AD431BCBA1A6}"/>
            </c:ext>
          </c:extLst>
        </c:ser>
        <c:ser>
          <c:idx val="2"/>
          <c:order val="2"/>
          <c:tx>
            <c:strRef>
              <c:f>Summary!$P$78</c:f>
              <c:strCache>
                <c:ptCount val="1"/>
                <c:pt idx="0">
                  <c:v>Some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Summary!$M$79:$M$82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Summary!$P$79:$P$82</c:f>
              <c:numCache>
                <c:formatCode>General</c:formatCode>
                <c:ptCount val="4"/>
                <c:pt idx="0">
                  <c:v>729</c:v>
                </c:pt>
                <c:pt idx="1">
                  <c:v>633</c:v>
                </c:pt>
                <c:pt idx="2">
                  <c:v>473</c:v>
                </c:pt>
                <c:pt idx="3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2-494C-A0B2-AD431BCBA1A6}"/>
            </c:ext>
          </c:extLst>
        </c:ser>
        <c:ser>
          <c:idx val="3"/>
          <c:order val="3"/>
          <c:tx>
            <c:strRef>
              <c:f>Summary!$Q$78</c:f>
              <c:strCache>
                <c:ptCount val="1"/>
                <c:pt idx="0">
                  <c:v>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Summary!$M$79:$M$82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Summary!$Q$79:$Q$82</c:f>
              <c:numCache>
                <c:formatCode>General</c:formatCode>
                <c:ptCount val="4"/>
                <c:pt idx="0">
                  <c:v>369</c:v>
                </c:pt>
                <c:pt idx="1">
                  <c:v>309</c:v>
                </c:pt>
                <c:pt idx="2">
                  <c:v>289</c:v>
                </c:pt>
                <c:pt idx="3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2-494C-A0B2-AD431BCBA1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1054959"/>
        <c:axId val="2050104767"/>
      </c:barChart>
      <c:catAx>
        <c:axId val="20310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04767"/>
        <c:crosses val="autoZero"/>
        <c:auto val="1"/>
        <c:lblAlgn val="ctr"/>
        <c:lblOffset val="100"/>
        <c:noMultiLvlLbl val="0"/>
      </c:catAx>
      <c:valAx>
        <c:axId val="20501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5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Summary!$M$79</c:f>
              <c:strCache>
                <c:ptCount val="1"/>
                <c:pt idx="0">
                  <c:v>Grade 3/4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5B-9B48-8D85-298F8C5D317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5B-9B48-8D85-298F8C5D31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5B-9B48-8D85-298F8C5D31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75B-9B48-8D85-298F8C5D317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No, </a:t>
                    </a:r>
                    <a:fld id="{D38E5BBB-AB68-6F4D-9AF0-69CB6383F588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86622417-922B-1541-AD40-6FFFE952E88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75B-9B48-8D85-298F8C5D31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Few, </a:t>
                    </a:r>
                    <a:fld id="{64047A60-EA8F-854F-8B3C-8394DCBF65FB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0765D563-B862-BE42-9E4B-B2FFA1A97DC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75B-9B48-8D85-298F8C5D31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Some, </a:t>
                    </a:r>
                    <a:fld id="{25122C6F-ECB9-8A4E-B2C5-BF22361F55D0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0C32769E-EC17-1B4C-A8C6-3CED7BB2E23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75B-9B48-8D85-298F8C5D317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Many, </a:t>
                    </a:r>
                    <a:fld id="{935D62BC-A0C5-B543-BDAB-5A0A0934E8B3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BD36DD77-C45C-124D-AFDB-76A88A85B77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75B-9B48-8D85-298F8C5D31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Summary!$N$79:$Q$79</c:f>
              <c:numCache>
                <c:formatCode>General</c:formatCode>
                <c:ptCount val="4"/>
                <c:pt idx="0">
                  <c:v>2479</c:v>
                </c:pt>
                <c:pt idx="1">
                  <c:v>1464</c:v>
                </c:pt>
                <c:pt idx="2">
                  <c:v>729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B-9B48-8D85-298F8C5D3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Summary!$M$80</c:f>
              <c:strCache>
                <c:ptCount val="1"/>
                <c:pt idx="0">
                  <c:v>Grade 7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AC-3741-8614-B03CD3D6B70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AC-3741-8614-B03CD3D6B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AC-3741-8614-B03CD3D6B7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8AC-3741-8614-B03CD3D6B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No, </a:t>
                    </a:r>
                    <a:fld id="{9AB5DB26-3E93-B346-A5A9-BE3538CE6AB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766BFFDE-D725-8846-8243-5D356D1CF52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8AC-3741-8614-B03CD3D6B7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Few, </a:t>
                    </a:r>
                    <a:fld id="{564D6B04-B7B3-8F44-8068-83881F0B4E4C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6365FB54-B1FD-5E42-8EE0-93647E6B09B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8AC-3741-8614-B03CD3D6B7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Some, </a:t>
                    </a:r>
                    <a:fld id="{06930C3C-A331-2544-AE79-5845195C7574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B700F4F5-1B95-4E44-9478-1129ACDE355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8AC-3741-8614-B03CD3D6B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Many, </a:t>
                    </a:r>
                    <a:fld id="{5CEFA1A6-DDD0-CF4F-AA99-32C7BAD6F199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37691550-A8AB-4648-9BB4-2BD8A689A9B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8AC-3741-8614-B03CD3D6B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Summary!$N$80:$Q$80</c:f>
              <c:numCache>
                <c:formatCode>General</c:formatCode>
                <c:ptCount val="4"/>
                <c:pt idx="0">
                  <c:v>2703</c:v>
                </c:pt>
                <c:pt idx="1">
                  <c:v>1466</c:v>
                </c:pt>
                <c:pt idx="2">
                  <c:v>633</c:v>
                </c:pt>
                <c:pt idx="3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C-3741-8614-B03CD3D6B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Summary!$M$81</c:f>
              <c:strCache>
                <c:ptCount val="1"/>
                <c:pt idx="0">
                  <c:v>Grade 10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3-0749-8519-59BAED3E2CC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33-0749-8519-59BAED3E2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3-0749-8519-59BAED3E2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F33-0749-8519-59BAED3E2CC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No, </a:t>
                    </a:r>
                    <a:fld id="{29DDB105-6D42-2E4C-8FD4-87397F8FCC19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BAA94ED7-BCA1-EE4D-9C73-3B8E96CD6F3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33-0749-8519-59BAED3E2C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Few, </a:t>
                    </a:r>
                    <a:fld id="{FAD29723-E98B-4D4A-B1AE-3BA6166E763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5183BC31-93D7-EF4C-BED8-0A7C02F15DA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33-0749-8519-59BAED3E2C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Some, </a:t>
                    </a:r>
                    <a:fld id="{61278B2A-2DA6-FF45-9FBA-C4BDDA6F79CD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A2940521-BB3C-A441-9B4A-E8C6114A045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33-0749-8519-59BAED3E2CC3}"/>
                </c:ext>
              </c:extLst>
            </c:dLbl>
            <c:dLbl>
              <c:idx val="3"/>
              <c:layout>
                <c:manualLayout>
                  <c:x val="4.4444444444444391E-2"/>
                  <c:y val="-1.388888888888891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Many, </a:t>
                    </a:r>
                    <a:fld id="{7D4AEB9C-CA39-2E40-995B-607F2D0993DE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F4D32C94-6DA2-824B-8AA1-F57DD70807B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33-0749-8519-59BAED3E2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Summary!$N$81:$Q$81</c:f>
              <c:numCache>
                <c:formatCode>General</c:formatCode>
                <c:ptCount val="4"/>
                <c:pt idx="0">
                  <c:v>2855</c:v>
                </c:pt>
                <c:pt idx="1">
                  <c:v>1351</c:v>
                </c:pt>
                <c:pt idx="2">
                  <c:v>473</c:v>
                </c:pt>
                <c:pt idx="3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0749-8519-59BAED3E2C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Summary!$M$82</c:f>
              <c:strCache>
                <c:ptCount val="1"/>
                <c:pt idx="0">
                  <c:v>Grade 12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2-FC44-AC8C-E96A4D4A81F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B52-FC44-AC8C-E96A4D4A81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2-FC44-AC8C-E96A4D4A81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B52-FC44-AC8C-E96A4D4A81F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No, </a:t>
                    </a:r>
                    <a:fld id="{B34B4677-DF21-0242-A592-3047E4C3A74D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23E3D963-C24A-6742-B1F6-424C8B1A6FA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B52-FC44-AC8C-E96A4D4A81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Few, </a:t>
                    </a:r>
                    <a:fld id="{06CA2C77-421B-384E-A7C1-BA9191A290E2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6C1A166D-E03D-014C-83E6-ED9D4EB0E44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B52-FC44-AC8C-E96A4D4A81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Some, </a:t>
                    </a:r>
                    <a:fld id="{28C3E25D-7F62-6C49-891D-AA0FE10C914D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D6BA8A81-D5CB-4E4D-82E4-4A049C782EA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B52-FC44-AC8C-E96A4D4A81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Many, </a:t>
                    </a:r>
                    <a:fld id="{1FC652E5-BC0D-BA43-A9EB-D895CAE8D51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F428DA28-2AAC-4843-BCE8-91E27838CC7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B52-FC44-AC8C-E96A4D4A8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Summary!$N$82:$Q$82</c:f>
              <c:numCache>
                <c:formatCode>General</c:formatCode>
                <c:ptCount val="4"/>
                <c:pt idx="0">
                  <c:v>2976</c:v>
                </c:pt>
                <c:pt idx="1">
                  <c:v>1214</c:v>
                </c:pt>
                <c:pt idx="2">
                  <c:v>430</c:v>
                </c:pt>
                <c:pt idx="3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2-FC44-AC8C-E96A4D4A81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"Leisure</a:t>
            </a:r>
            <a:r>
              <a:rPr lang="en-US" baseline="0"/>
              <a:t> activity outside of class hours" based on different responses &amp; students grades/ages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Summary!$N$27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Summary!$M$28:$M$31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Summary!$N$28:$N$31</c:f>
              <c:numCache>
                <c:formatCode>General</c:formatCode>
                <c:ptCount val="4"/>
                <c:pt idx="0">
                  <c:v>700</c:v>
                </c:pt>
                <c:pt idx="1">
                  <c:v>450</c:v>
                </c:pt>
                <c:pt idx="2">
                  <c:v>885</c:v>
                </c:pt>
                <c:pt idx="3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E-6544-A7DB-870C86D8829E}"/>
            </c:ext>
          </c:extLst>
        </c:ser>
        <c:ser>
          <c:idx val="1"/>
          <c:order val="1"/>
          <c:tx>
            <c:strRef>
              <c:f>Summary!$O$27</c:f>
              <c:strCache>
                <c:ptCount val="1"/>
                <c:pt idx="0">
                  <c:v>Few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Summary!$M$28:$M$31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Summary!$O$28:$O$31</c:f>
              <c:numCache>
                <c:formatCode>General</c:formatCode>
                <c:ptCount val="4"/>
                <c:pt idx="0">
                  <c:v>702</c:v>
                </c:pt>
                <c:pt idx="1">
                  <c:v>641</c:v>
                </c:pt>
                <c:pt idx="2">
                  <c:v>808</c:v>
                </c:pt>
                <c:pt idx="3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E-6544-A7DB-870C86D8829E}"/>
            </c:ext>
          </c:extLst>
        </c:ser>
        <c:ser>
          <c:idx val="2"/>
          <c:order val="2"/>
          <c:tx>
            <c:strRef>
              <c:f>Summary!$P$27</c:f>
              <c:strCache>
                <c:ptCount val="1"/>
                <c:pt idx="0">
                  <c:v>Some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Summary!$M$28:$M$31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Summary!$P$28:$P$31</c:f>
              <c:numCache>
                <c:formatCode>General</c:formatCode>
                <c:ptCount val="4"/>
                <c:pt idx="0">
                  <c:v>1184</c:v>
                </c:pt>
                <c:pt idx="1">
                  <c:v>1041</c:v>
                </c:pt>
                <c:pt idx="2">
                  <c:v>1102</c:v>
                </c:pt>
                <c:pt idx="3">
                  <c:v>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E-6544-A7DB-870C86D8829E}"/>
            </c:ext>
          </c:extLst>
        </c:ser>
        <c:ser>
          <c:idx val="3"/>
          <c:order val="3"/>
          <c:tx>
            <c:strRef>
              <c:f>Summary!$Q$27</c:f>
              <c:strCache>
                <c:ptCount val="1"/>
                <c:pt idx="0">
                  <c:v>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Summary!$M$28:$M$31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Summary!$Q$28:$Q$31</c:f>
              <c:numCache>
                <c:formatCode>General</c:formatCode>
                <c:ptCount val="4"/>
                <c:pt idx="0">
                  <c:v>2440</c:v>
                </c:pt>
                <c:pt idx="1">
                  <c:v>3017</c:v>
                </c:pt>
                <c:pt idx="2">
                  <c:v>2251</c:v>
                </c:pt>
                <c:pt idx="3">
                  <c:v>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E-6544-A7DB-870C86D882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8992"/>
        <c:axId val="12320672"/>
      </c:barChart>
      <c:catAx>
        <c:axId val="123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72"/>
        <c:crosses val="autoZero"/>
        <c:auto val="1"/>
        <c:lblAlgn val="ctr"/>
        <c:lblOffset val="100"/>
        <c:noMultiLvlLbl val="0"/>
      </c:catAx>
      <c:valAx>
        <c:axId val="123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Summary!$M$28</c:f>
              <c:strCache>
                <c:ptCount val="1"/>
                <c:pt idx="0">
                  <c:v>Grade 3/4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7-2D4C-AF00-F817F60A085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37-2D4C-AF00-F817F60A08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37-2D4C-AF00-F817F60A08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37-2D4C-AF00-F817F60A085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No, </a:t>
                    </a:r>
                    <a:fld id="{DFEAE317-E0FE-6440-B86E-D44BD2D8955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D37-2D4C-AF00-F817F60A08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Few, </a:t>
                    </a:r>
                    <a:fld id="{B68C4B5A-0F63-B145-9304-6696BB7B26D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D37-2D4C-AF00-F817F60A08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Some, </a:t>
                    </a:r>
                    <a:fld id="{E932C85C-252F-7E49-B729-33ACA9BD9BB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D37-2D4C-AF00-F817F60A08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Many, </a:t>
                    </a:r>
                    <a:fld id="{822C3221-C283-7747-9979-E84A0580585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D37-2D4C-AF00-F817F60A0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Summary!$N$28:$Q$28</c:f>
              <c:numCache>
                <c:formatCode>General</c:formatCode>
                <c:ptCount val="4"/>
                <c:pt idx="0">
                  <c:v>700</c:v>
                </c:pt>
                <c:pt idx="1">
                  <c:v>702</c:v>
                </c:pt>
                <c:pt idx="2">
                  <c:v>1184</c:v>
                </c:pt>
                <c:pt idx="3">
                  <c:v>2440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2D4C-AF00-F817F60A08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Summary!$M$29</c:f>
              <c:strCache>
                <c:ptCount val="1"/>
                <c:pt idx="0">
                  <c:v>Grade 7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50-7645-B9B3-1359E27258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850-7645-B9B3-1359E27258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50-7645-B9B3-1359E27258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850-7645-B9B3-1359E272587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No, </a:t>
                    </a:r>
                    <a:fld id="{9B21D8F4-4A34-A94C-8064-F49C930FDB6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850-7645-B9B3-1359E27258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Few, </a:t>
                    </a:r>
                    <a:fld id="{9E4518D5-0430-AF4E-9543-220ECC4AB56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850-7645-B9B3-1359E27258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Some, </a:t>
                    </a:r>
                    <a:fld id="{51A04D99-BFA7-A04D-9446-CFE8EB988B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850-7645-B9B3-1359E27258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Many, </a:t>
                    </a:r>
                    <a:fld id="{9BC82C16-4051-754E-8B16-9576EE5824E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850-7645-B9B3-1359E2725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Summary!$N$29:$Q$29</c:f>
              <c:numCache>
                <c:formatCode>General</c:formatCode>
                <c:ptCount val="4"/>
                <c:pt idx="0">
                  <c:v>450</c:v>
                </c:pt>
                <c:pt idx="1">
                  <c:v>641</c:v>
                </c:pt>
                <c:pt idx="2">
                  <c:v>1041</c:v>
                </c:pt>
                <c:pt idx="3">
                  <c:v>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0-7645-B9B3-1359E2725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Summary!$M$30</c:f>
              <c:strCache>
                <c:ptCount val="1"/>
                <c:pt idx="0">
                  <c:v>Grade 10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B9-6140-8148-B4DE47EBDA5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B9-6140-8148-B4DE47EBDA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B9-6140-8148-B4DE47EBDA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AB9-6140-8148-B4DE47EBDA5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No, </a:t>
                    </a:r>
                    <a:fld id="{778B421D-EDB8-8644-A898-4EE85A9AC04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AB9-6140-8148-B4DE47EBDA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Few, </a:t>
                    </a:r>
                    <a:fld id="{FAF3D910-8C5E-C04F-9D5C-68BC2E3ECDF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AB9-6140-8148-B4DE47EBDA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Some, </a:t>
                    </a:r>
                    <a:fld id="{E939D4FB-AE08-8D4E-A5B9-7CAA25B2EC4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AB9-6140-8148-B4DE47EBDA5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Many, </a:t>
                    </a:r>
                    <a:fld id="{12658406-B4D6-7C4B-857E-57BF128E849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AB9-6140-8148-B4DE47EBD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Summary!$N$30:$Q$30</c:f>
              <c:numCache>
                <c:formatCode>General</c:formatCode>
                <c:ptCount val="4"/>
                <c:pt idx="0">
                  <c:v>885</c:v>
                </c:pt>
                <c:pt idx="1">
                  <c:v>808</c:v>
                </c:pt>
                <c:pt idx="2">
                  <c:v>1102</c:v>
                </c:pt>
                <c:pt idx="3">
                  <c:v>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9-6140-8148-B4DE47EBDA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Summary!$M$31</c:f>
              <c:strCache>
                <c:ptCount val="1"/>
                <c:pt idx="0">
                  <c:v>Grade 12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88-4145-97FB-BB58D801621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88-4145-97FB-BB58D80162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88-4145-97FB-BB58D80162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88-4145-97FB-BB58D801621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No, </a:t>
                    </a:r>
                    <a:fld id="{8185A6CE-D61B-0140-9477-8CD5345B741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588-4145-97FB-BB58D80162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Few, </a:t>
                    </a:r>
                    <a:fld id="{735631A1-8C3B-D94D-AD9D-46D53F4824B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588-4145-97FB-BB58D80162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Some, </a:t>
                    </a:r>
                    <a:fld id="{35C0693E-97AF-B14F-A1C5-5BB178A0645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588-4145-97FB-BB58D80162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Many, </a:t>
                    </a:r>
                    <a:fld id="{3D32D218-7A9A-AB46-A943-B0CDEDC2374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588-4145-97FB-BB58D80162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Summary!$N$31:$Q$31</c:f>
              <c:numCache>
                <c:formatCode>General</c:formatCode>
                <c:ptCount val="4"/>
                <c:pt idx="0">
                  <c:v>789</c:v>
                </c:pt>
                <c:pt idx="1">
                  <c:v>807</c:v>
                </c:pt>
                <c:pt idx="2">
                  <c:v>1074</c:v>
                </c:pt>
                <c:pt idx="3">
                  <c:v>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8-4145-97FB-BB58D80162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Parents'</a:t>
            </a:r>
            <a:r>
              <a:rPr lang="en-US" baseline="0"/>
              <a:t> POV of "Students get to exercise"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2D-D24A-A9AE-02A7B4EFD2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2D-D24A-A9AE-02A7B4EFD297}"/>
              </c:ext>
            </c:extLst>
          </c:dPt>
          <c:dPt>
            <c:idx val="3"/>
            <c:invertIfNegative val="0"/>
            <c:bubble3D val="0"/>
            <c:spPr>
              <a:solidFill>
                <a:srgbClr val="41B15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2D-D24A-A9AE-02A7B4EFD2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Summary!$O$22:$O$25</c:f>
              <c:strCache>
                <c:ptCount val="4"/>
                <c:pt idx="0">
                  <c:v>No Times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Summary!$R$22:$R$25</c:f>
              <c:numCache>
                <c:formatCode>General</c:formatCode>
                <c:ptCount val="4"/>
                <c:pt idx="0">
                  <c:v>46</c:v>
                </c:pt>
                <c:pt idx="1">
                  <c:v>112</c:v>
                </c:pt>
                <c:pt idx="2">
                  <c:v>542</c:v>
                </c:pt>
                <c:pt idx="3">
                  <c:v>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D-D24A-A9AE-02A7B4EFD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57568"/>
        <c:axId val="8523856"/>
      </c:barChart>
      <c:catAx>
        <c:axId val="85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856"/>
        <c:crosses val="autoZero"/>
        <c:auto val="1"/>
        <c:lblAlgn val="ctr"/>
        <c:lblOffset val="100"/>
        <c:noMultiLvlLbl val="0"/>
      </c:catAx>
      <c:valAx>
        <c:axId val="85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"students</a:t>
            </a:r>
            <a:r>
              <a:rPr lang="en-US" baseline="0"/>
              <a:t> get to exercise" based on different responses and students grades/ages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Summary!$AC$46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Summary!$AB$47:$AB$50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Summary!$AC$47:$AC$50</c:f>
              <c:numCache>
                <c:formatCode>General</c:formatCode>
                <c:ptCount val="4"/>
                <c:pt idx="0">
                  <c:v>25</c:v>
                </c:pt>
                <c:pt idx="1">
                  <c:v>41</c:v>
                </c:pt>
                <c:pt idx="2">
                  <c:v>180</c:v>
                </c:pt>
                <c:pt idx="3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5048-86D5-8B395E48EF99}"/>
            </c:ext>
          </c:extLst>
        </c:ser>
        <c:ser>
          <c:idx val="1"/>
          <c:order val="1"/>
          <c:tx>
            <c:strRef>
              <c:f>Summary!$AD$46</c:f>
              <c:strCache>
                <c:ptCount val="1"/>
                <c:pt idx="0">
                  <c:v>Few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Summary!$AB$47:$AB$50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Summary!$AD$47:$AD$50</c:f>
              <c:numCache>
                <c:formatCode>General</c:formatCode>
                <c:ptCount val="4"/>
                <c:pt idx="0">
                  <c:v>118</c:v>
                </c:pt>
                <c:pt idx="1">
                  <c:v>211</c:v>
                </c:pt>
                <c:pt idx="2">
                  <c:v>397</c:v>
                </c:pt>
                <c:pt idx="3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5048-86D5-8B395E48EF99}"/>
            </c:ext>
          </c:extLst>
        </c:ser>
        <c:ser>
          <c:idx val="2"/>
          <c:order val="2"/>
          <c:tx>
            <c:strRef>
              <c:f>Summary!$AE$46</c:f>
              <c:strCache>
                <c:ptCount val="1"/>
                <c:pt idx="0">
                  <c:v>Some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Summary!$AB$47:$AB$50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Summary!$AE$47:$AE$50</c:f>
              <c:numCache>
                <c:formatCode>General</c:formatCode>
                <c:ptCount val="4"/>
                <c:pt idx="0">
                  <c:v>494</c:v>
                </c:pt>
                <c:pt idx="1">
                  <c:v>793</c:v>
                </c:pt>
                <c:pt idx="2">
                  <c:v>1206</c:v>
                </c:pt>
                <c:pt idx="3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5048-86D5-8B395E48EF99}"/>
            </c:ext>
          </c:extLst>
        </c:ser>
        <c:ser>
          <c:idx val="3"/>
          <c:order val="3"/>
          <c:tx>
            <c:strRef>
              <c:f>Summary!$AF$46</c:f>
              <c:strCache>
                <c:ptCount val="1"/>
                <c:pt idx="0">
                  <c:v>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Summary!$AB$47:$AB$50</c:f>
              <c:strCache>
                <c:ptCount val="4"/>
                <c:pt idx="0">
                  <c:v>Grade 3/4</c:v>
                </c:pt>
                <c:pt idx="1">
                  <c:v>Grade 7</c:v>
                </c:pt>
                <c:pt idx="2">
                  <c:v>Grade 10</c:v>
                </c:pt>
                <c:pt idx="3">
                  <c:v>Grade 12</c:v>
                </c:pt>
              </c:strCache>
            </c:strRef>
          </c:cat>
          <c:val>
            <c:numRef>
              <c:f>Summary!$AF$47:$AF$50</c:f>
              <c:numCache>
                <c:formatCode>General</c:formatCode>
                <c:ptCount val="4"/>
                <c:pt idx="0">
                  <c:v>4448</c:v>
                </c:pt>
                <c:pt idx="1">
                  <c:v>4155</c:v>
                </c:pt>
                <c:pt idx="2">
                  <c:v>3273</c:v>
                </c:pt>
                <c:pt idx="3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A-5048-86D5-8B395E48EF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9921199"/>
        <c:axId val="1679922879"/>
      </c:barChart>
      <c:catAx>
        <c:axId val="167992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22879"/>
        <c:crosses val="autoZero"/>
        <c:auto val="1"/>
        <c:lblAlgn val="ctr"/>
        <c:lblOffset val="100"/>
        <c:noMultiLvlLbl val="0"/>
      </c:catAx>
      <c:valAx>
        <c:axId val="16799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2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Summary!$AB$47</c:f>
              <c:strCache>
                <c:ptCount val="1"/>
                <c:pt idx="0">
                  <c:v>Grade 3/4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A6-084F-A30C-577B8443DBC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A6-084F-A30C-577B8443DB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A6-084F-A30C-577B8443DB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A6-084F-A30C-577B8443DBC1}"/>
              </c:ext>
            </c:extLst>
          </c:dPt>
          <c:dLbls>
            <c:dLbl>
              <c:idx val="0"/>
              <c:layout>
                <c:manualLayout>
                  <c:x val="-4.4475602658642914E-2"/>
                  <c:y val="4.670537696571715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No
</a:t>
                    </a:r>
                    <a:fld id="{A289F441-CFA3-ED4E-8501-42BEE0E28D3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5A6-084F-A30C-577B8443DB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
</a:t>
                    </a:r>
                    <a:fld id="{422316AA-699E-5545-A288-F24F5EB8E46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5A6-084F-A30C-577B8443DBC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
</a:t>
                    </a:r>
                    <a:fld id="{3F7CC3A4-723A-3545-BB1E-935645CB7B7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5A6-084F-A30C-577B8443DBC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
</a:t>
                    </a:r>
                    <a:fld id="{4D15A98F-B0F4-A346-85DE-4E8ED536096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5A6-084F-A30C-577B8443D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Summary!$AC$47:$AF$47</c:f>
              <c:numCache>
                <c:formatCode>General</c:formatCode>
                <c:ptCount val="4"/>
                <c:pt idx="0">
                  <c:v>25</c:v>
                </c:pt>
                <c:pt idx="1">
                  <c:v>118</c:v>
                </c:pt>
                <c:pt idx="2">
                  <c:v>494</c:v>
                </c:pt>
                <c:pt idx="3">
                  <c:v>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6-084F-A30C-577B8443D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Summary!$AB$48</c:f>
              <c:strCache>
                <c:ptCount val="1"/>
                <c:pt idx="0">
                  <c:v>Grade 7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50-B14E-9BD1-24333D48C94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50-B14E-9BD1-24333D48C9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50-B14E-9BD1-24333D48C9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50-B14E-9BD1-24333D48C94C}"/>
              </c:ext>
            </c:extLst>
          </c:dPt>
          <c:dLbls>
            <c:dLbl>
              <c:idx val="0"/>
              <c:layout>
                <c:manualLayout>
                  <c:x val="-4.7074070690471308E-2"/>
                  <c:y val="9.2419457716097098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No
</a:t>
                    </a:r>
                    <a:fld id="{1FF71C56-C527-1149-AE4A-ECE61B80DB5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250-B14E-9BD1-24333D48C9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
</a:t>
                    </a:r>
                    <a:fld id="{3F3636DD-1074-A34A-A3AC-D5D96FEBFBC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250-B14E-9BD1-24333D48C9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
</a:t>
                    </a:r>
                    <a:fld id="{29100A1D-123C-E646-B1C1-6B4F7C0AECD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250-B14E-9BD1-24333D48C9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
</a:t>
                    </a:r>
                    <a:fld id="{2C5A892F-25FC-A54F-B26B-7530898A25B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250-B14E-9BD1-24333D48C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Summary!$AC$48:$AF$48</c:f>
              <c:numCache>
                <c:formatCode>General</c:formatCode>
                <c:ptCount val="4"/>
                <c:pt idx="0">
                  <c:v>41</c:v>
                </c:pt>
                <c:pt idx="1">
                  <c:v>211</c:v>
                </c:pt>
                <c:pt idx="2">
                  <c:v>793</c:v>
                </c:pt>
                <c:pt idx="3">
                  <c:v>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0-B14E-9BD1-24333D48C9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Summary!$AB$49</c:f>
              <c:strCache>
                <c:ptCount val="1"/>
                <c:pt idx="0">
                  <c:v>Grade 10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3-6F43-A63B-67A494EF46E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83-6F43-A63B-67A494EF46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3-6F43-A63B-67A494EF46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083-6F43-A63B-67A494EF46E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
</a:t>
                    </a:r>
                    <a:fld id="{B868750C-7E64-B845-9A45-1CA6E000343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083-6F43-A63B-67A494EF46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
</a:t>
                    </a:r>
                    <a:fld id="{DCB5ED67-E2A3-BB4F-AD47-AD9D06FB99D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083-6F43-A63B-67A494EF46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
</a:t>
                    </a:r>
                    <a:fld id="{1B1F4ECC-D578-0343-87F7-F628D571942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083-6F43-A63B-67A494EF46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
</a:t>
                    </a:r>
                    <a:fld id="{15F3FA3F-5541-A24D-A1A8-2D75DAB8F48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083-6F43-A63B-67A494EF4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Summary!$AC$49:$AF$49</c:f>
              <c:numCache>
                <c:formatCode>General</c:formatCode>
                <c:ptCount val="4"/>
                <c:pt idx="0">
                  <c:v>180</c:v>
                </c:pt>
                <c:pt idx="1">
                  <c:v>397</c:v>
                </c:pt>
                <c:pt idx="2">
                  <c:v>1206</c:v>
                </c:pt>
                <c:pt idx="3">
                  <c:v>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3-6F43-A63B-67A494EF46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Summary!$AB$50</c:f>
              <c:strCache>
                <c:ptCount val="1"/>
                <c:pt idx="0">
                  <c:v>Grade 12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F-894A-B9AE-14FA3EEF06E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2F-894A-B9AE-14FA3EEF06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F-894A-B9AE-14FA3EEF06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72F-894A-B9AE-14FA3EEF06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
</a:t>
                    </a:r>
                    <a:fld id="{A593701C-FEF3-A349-9B34-F9C696CF83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72F-894A-B9AE-14FA3EEF06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
</a:t>
                    </a:r>
                    <a:fld id="{AEFF78A9-0B94-6C45-995E-21D595E5EC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72F-894A-B9AE-14FA3EEF06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
</a:t>
                    </a:r>
                    <a:fld id="{D2933DB7-DB08-0947-AB90-EE199B6369B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72F-894A-B9AE-14FA3EEF06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
</a:t>
                    </a:r>
                    <a:fld id="{F598F337-EC3B-8042-84C0-3F93A2D9808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72F-894A-B9AE-14FA3EEF06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Summary!$AC$50:$AF$50</c:f>
              <c:numCache>
                <c:formatCode>General</c:formatCode>
                <c:ptCount val="4"/>
                <c:pt idx="0">
                  <c:v>962</c:v>
                </c:pt>
                <c:pt idx="1">
                  <c:v>838</c:v>
                </c:pt>
                <c:pt idx="2">
                  <c:v>1129</c:v>
                </c:pt>
                <c:pt idx="3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F-894A-B9AE-14FA3EEF06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"do you feel</a:t>
            </a:r>
            <a:r>
              <a:rPr lang="en-US" baseline="0"/>
              <a:t> safe at school" based on responses from </a:t>
            </a:r>
            <a:r>
              <a:rPr lang="en-US"/>
              <a:t>Students &amp; Parents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Summary!$M$114</c:f>
              <c:strCache>
                <c:ptCount val="1"/>
                <c:pt idx="0">
                  <c:v>Feeling of Safety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F1-BA43-A1C6-63272DE65EBD}"/>
              </c:ext>
            </c:extLst>
          </c:dPt>
          <c:dPt>
            <c:idx val="2"/>
            <c:invertIfNegative val="0"/>
            <c:bubble3D val="0"/>
            <c:spPr>
              <a:solidFill>
                <a:srgbClr val="FFC3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F1-BA43-A1C6-63272DE65EBD}"/>
              </c:ext>
            </c:extLst>
          </c:dPt>
          <c:dPt>
            <c:idx val="3"/>
            <c:invertIfNegative val="0"/>
            <c:bubble3D val="0"/>
            <c:spPr>
              <a:solidFill>
                <a:srgbClr val="41B15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F1-BA43-A1C6-63272DE65E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strRef>
              <c:f>Summary!$N$113:$Q$113</c:f>
              <c:strCache>
                <c:ptCount val="4"/>
                <c:pt idx="0">
                  <c:v>No</c:v>
                </c:pt>
                <c:pt idx="1">
                  <c:v>Few</c:v>
                </c:pt>
                <c:pt idx="2">
                  <c:v>Some</c:v>
                </c:pt>
                <c:pt idx="3">
                  <c:v>Many</c:v>
                </c:pt>
              </c:strCache>
            </c:strRef>
          </c:cat>
          <c:val>
            <c:numRef>
              <c:f>Summary!$N$114:$Q$114</c:f>
              <c:numCache>
                <c:formatCode>General</c:formatCode>
                <c:ptCount val="4"/>
                <c:pt idx="0">
                  <c:v>456</c:v>
                </c:pt>
                <c:pt idx="1">
                  <c:v>673</c:v>
                </c:pt>
                <c:pt idx="2">
                  <c:v>3013</c:v>
                </c:pt>
                <c:pt idx="3">
                  <c:v>18596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1-BA43-A1C6-63272DE65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017456"/>
        <c:axId val="1995019136"/>
      </c:barChart>
      <c:catAx>
        <c:axId val="19950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19136"/>
        <c:crosses val="autoZero"/>
        <c:auto val="1"/>
        <c:lblAlgn val="ctr"/>
        <c:lblOffset val="100"/>
        <c:noMultiLvlLbl val="0"/>
      </c:catAx>
      <c:valAx>
        <c:axId val="1995019136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"do you feel safe at school" based on responses from Students &amp; Parents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Summary!$M$114</c:f>
              <c:strCache>
                <c:ptCount val="1"/>
                <c:pt idx="0">
                  <c:v>Feeling of Safety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5-764C-916B-8A725DE7899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565-764C-916B-8A725DE7899A}"/>
              </c:ext>
            </c:extLst>
          </c:dPt>
          <c:dPt>
            <c:idx val="2"/>
            <c:bubble3D val="0"/>
            <c:spPr>
              <a:solidFill>
                <a:srgbClr val="FFC3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65-764C-916B-8A725DE7899A}"/>
              </c:ext>
            </c:extLst>
          </c:dPt>
          <c:dPt>
            <c:idx val="3"/>
            <c:bubble3D val="0"/>
            <c:spPr>
              <a:solidFill>
                <a:srgbClr val="41B15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65-764C-916B-8A725DE789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Summary!$N$113:$Q$113</c:f>
              <c:strCache>
                <c:ptCount val="4"/>
                <c:pt idx="0">
                  <c:v>No</c:v>
                </c:pt>
                <c:pt idx="1">
                  <c:v>Few</c:v>
                </c:pt>
                <c:pt idx="2">
                  <c:v>Some</c:v>
                </c:pt>
                <c:pt idx="3">
                  <c:v>Many</c:v>
                </c:pt>
              </c:strCache>
            </c:strRef>
          </c:cat>
          <c:val>
            <c:numRef>
              <c:f>Summary!$N$114:$Q$114</c:f>
              <c:numCache>
                <c:formatCode>General</c:formatCode>
                <c:ptCount val="4"/>
                <c:pt idx="0">
                  <c:v>456</c:v>
                </c:pt>
                <c:pt idx="1">
                  <c:v>673</c:v>
                </c:pt>
                <c:pt idx="2">
                  <c:v>3013</c:v>
                </c:pt>
                <c:pt idx="3">
                  <c:v>18596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65-764C-916B-8A725DE7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"want to go to</a:t>
            </a:r>
            <a:r>
              <a:rPr lang="en-US" baseline="0"/>
              <a:t> another school" based on responses from </a:t>
            </a:r>
            <a:r>
              <a:rPr lang="en-US"/>
              <a:t>Students &amp; Parents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Summary!$M$117</c:f>
              <c:strCache>
                <c:ptCount val="1"/>
                <c:pt idx="0">
                  <c:v>Want to go to another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6-4449-82C5-D5B1E9F906BF}"/>
              </c:ext>
            </c:extLst>
          </c:dPt>
          <c:dPt>
            <c:idx val="2"/>
            <c:invertIfNegative val="0"/>
            <c:bubble3D val="0"/>
            <c:spPr>
              <a:solidFill>
                <a:srgbClr val="FFC3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06-4449-82C5-D5B1E9F906BF}"/>
              </c:ext>
            </c:extLst>
          </c:dPt>
          <c:dPt>
            <c:idx val="3"/>
            <c:invertIfNegative val="0"/>
            <c:bubble3D val="0"/>
            <c:spPr>
              <a:solidFill>
                <a:srgbClr val="41B15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6-4449-82C5-D5B1E9F906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strRef>
              <c:f>Summary!$N$116:$Q$116</c:f>
              <c:strCache>
                <c:ptCount val="4"/>
                <c:pt idx="0">
                  <c:v>No</c:v>
                </c:pt>
                <c:pt idx="1">
                  <c:v>Few</c:v>
                </c:pt>
                <c:pt idx="2">
                  <c:v>Some</c:v>
                </c:pt>
                <c:pt idx="3">
                  <c:v>Many</c:v>
                </c:pt>
              </c:strCache>
            </c:strRef>
          </c:cat>
          <c:val>
            <c:numRef>
              <c:f>Summary!$N$117:$Q$117</c:f>
              <c:numCache>
                <c:formatCode>General</c:formatCode>
                <c:ptCount val="4"/>
                <c:pt idx="0">
                  <c:v>12381</c:v>
                </c:pt>
                <c:pt idx="1">
                  <c:v>4408</c:v>
                </c:pt>
                <c:pt idx="2">
                  <c:v>3174</c:v>
                </c:pt>
                <c:pt idx="3">
                  <c:v>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6-4449-82C5-D5B1E9F90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3706960"/>
        <c:axId val="2063766608"/>
      </c:barChart>
      <c:catAx>
        <c:axId val="20637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66608"/>
        <c:crosses val="autoZero"/>
        <c:auto val="1"/>
        <c:lblAlgn val="ctr"/>
        <c:lblOffset val="100"/>
        <c:noMultiLvlLbl val="0"/>
      </c:catAx>
      <c:valAx>
        <c:axId val="20637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0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"want to go to</a:t>
            </a:r>
            <a:r>
              <a:rPr lang="en-US" baseline="0"/>
              <a:t> another school" based on responses from </a:t>
            </a:r>
            <a:r>
              <a:rPr lang="en-US"/>
              <a:t>Students &amp; Parents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Summary!$M$117</c:f>
              <c:strCache>
                <c:ptCount val="1"/>
                <c:pt idx="0">
                  <c:v>Want to go to another school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0-2849-A4D1-6944410E113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230-2849-A4D1-6944410E1138}"/>
              </c:ext>
            </c:extLst>
          </c:dPt>
          <c:dPt>
            <c:idx val="2"/>
            <c:bubble3D val="0"/>
            <c:spPr>
              <a:solidFill>
                <a:srgbClr val="FFC3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0-2849-A4D1-6944410E1138}"/>
              </c:ext>
            </c:extLst>
          </c:dPt>
          <c:dPt>
            <c:idx val="3"/>
            <c:bubble3D val="0"/>
            <c:spPr>
              <a:solidFill>
                <a:srgbClr val="41B15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30-2849-A4D1-6944410E11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Summary!$N$116:$Q$116</c:f>
              <c:strCache>
                <c:ptCount val="4"/>
                <c:pt idx="0">
                  <c:v>No</c:v>
                </c:pt>
                <c:pt idx="1">
                  <c:v>Few</c:v>
                </c:pt>
                <c:pt idx="2">
                  <c:v>Some</c:v>
                </c:pt>
                <c:pt idx="3">
                  <c:v>Many</c:v>
                </c:pt>
              </c:strCache>
            </c:strRef>
          </c:cat>
          <c:val>
            <c:numRef>
              <c:f>Summary!$N$117:$Q$117</c:f>
              <c:numCache>
                <c:formatCode>General</c:formatCode>
                <c:ptCount val="4"/>
                <c:pt idx="0">
                  <c:v>12381</c:v>
                </c:pt>
                <c:pt idx="1">
                  <c:v>4408</c:v>
                </c:pt>
                <c:pt idx="2">
                  <c:v>3174</c:v>
                </c:pt>
                <c:pt idx="3">
                  <c:v>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30-2849-A4D1-6944410E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"feel safe at school" &amp; "want to go to another school"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Summary!$M$114</c:f>
              <c:strCache>
                <c:ptCount val="1"/>
                <c:pt idx="0">
                  <c:v>Feeling of Safety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87-A647-A09E-FB328ADE1E6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7-A647-A09E-FB328ADE1E66}"/>
              </c:ext>
            </c:extLst>
          </c:dPt>
          <c:dPt>
            <c:idx val="3"/>
            <c:invertIfNegative val="0"/>
            <c:bubble3D val="0"/>
            <c:spPr>
              <a:solidFill>
                <a:srgbClr val="2CAD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87-A647-A09E-FB328ADE1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Summary!$N$113:$Q$113</c:f>
              <c:strCache>
                <c:ptCount val="4"/>
                <c:pt idx="0">
                  <c:v>No</c:v>
                </c:pt>
                <c:pt idx="1">
                  <c:v>Few</c:v>
                </c:pt>
                <c:pt idx="2">
                  <c:v>Some</c:v>
                </c:pt>
                <c:pt idx="3">
                  <c:v>Many</c:v>
                </c:pt>
              </c:strCache>
            </c:strRef>
          </c:cat>
          <c:val>
            <c:numRef>
              <c:f>Summary!$N$114:$Q$114</c:f>
              <c:numCache>
                <c:formatCode>General</c:formatCode>
                <c:ptCount val="4"/>
                <c:pt idx="0">
                  <c:v>456</c:v>
                </c:pt>
                <c:pt idx="1">
                  <c:v>673</c:v>
                </c:pt>
                <c:pt idx="2">
                  <c:v>3013</c:v>
                </c:pt>
                <c:pt idx="3">
                  <c:v>18596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7-A647-A09E-FB328ADE1E66}"/>
            </c:ext>
          </c:extLst>
        </c:ser>
        <c:ser>
          <c:idx val="2"/>
          <c:order val="2"/>
          <c:tx>
            <c:strRef>
              <c:f>Summary!$M$116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Summary!$N$113:$Q$113</c:f>
              <c:strCache>
                <c:ptCount val="4"/>
                <c:pt idx="0">
                  <c:v>No</c:v>
                </c:pt>
                <c:pt idx="1">
                  <c:v>Few</c:v>
                </c:pt>
                <c:pt idx="2">
                  <c:v>Some</c:v>
                </c:pt>
                <c:pt idx="3">
                  <c:v>Many</c:v>
                </c:pt>
              </c:strCache>
            </c:strRef>
          </c:cat>
          <c:val>
            <c:numRef>
              <c:f>Summary!$N$116:$Q$116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7-A647-A09E-FB328ADE1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9854000"/>
        <c:axId val="2029855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Summary!$M$115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Summary!$N$113:$Q$113</c15:sqref>
                        </c15:formulaRef>
                      </c:ext>
                    </c:extLst>
                    <c:strCache>
                      <c:ptCount val="4"/>
                      <c:pt idx="0">
                        <c:v>No</c:v>
                      </c:pt>
                      <c:pt idx="1">
                        <c:v>Few</c:v>
                      </c:pt>
                      <c:pt idx="2">
                        <c:v>Some</c:v>
                      </c:pt>
                      <c:pt idx="3">
                        <c:v>Many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Summary!$N$115:$Q$115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687-A647-A09E-FB328ADE1E6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Summary!$M$117</c:f>
              <c:strCache>
                <c:ptCount val="1"/>
                <c:pt idx="0">
                  <c:v>Want to go to another school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Summary!$N$113:$Q$113</c:f>
              <c:strCache>
                <c:ptCount val="4"/>
                <c:pt idx="0">
                  <c:v>No</c:v>
                </c:pt>
                <c:pt idx="1">
                  <c:v>Few</c:v>
                </c:pt>
                <c:pt idx="2">
                  <c:v>Some</c:v>
                </c:pt>
                <c:pt idx="3">
                  <c:v>Many</c:v>
                </c:pt>
              </c:strCache>
            </c:strRef>
          </c:cat>
          <c:val>
            <c:numRef>
              <c:f>Summary!$N$117:$Q$117</c:f>
              <c:numCache>
                <c:formatCode>General</c:formatCode>
                <c:ptCount val="4"/>
                <c:pt idx="0">
                  <c:v>12381</c:v>
                </c:pt>
                <c:pt idx="1">
                  <c:v>4408</c:v>
                </c:pt>
                <c:pt idx="2">
                  <c:v>3174</c:v>
                </c:pt>
                <c:pt idx="3">
                  <c:v>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7-A647-A09E-FB328ADE1E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9854000"/>
        <c:axId val="2029855680"/>
      </c:lineChart>
      <c:catAx>
        <c:axId val="20298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55680"/>
        <c:crosses val="autoZero"/>
        <c:auto val="1"/>
        <c:lblAlgn val="ctr"/>
        <c:lblOffset val="100"/>
        <c:noMultiLvlLbl val="0"/>
      </c:catAx>
      <c:valAx>
        <c:axId val="20298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"Do</a:t>
            </a:r>
            <a:r>
              <a:rPr lang="en-US" baseline="0"/>
              <a:t> you like school?" based on different entries of repsonses and student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Summary!$O$96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Summary!$O$97:$O$100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190</c:v>
                </c:pt>
                <c:pt idx="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C-764A-8225-2742EAD37AAD}"/>
            </c:ext>
          </c:extLst>
        </c:ser>
        <c:ser>
          <c:idx val="1"/>
          <c:order val="1"/>
          <c:tx>
            <c:strRef>
              <c:f>Summary!$P$96</c:f>
              <c:strCache>
                <c:ptCount val="1"/>
                <c:pt idx="0">
                  <c:v>Few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Summary!$P$97:$P$100</c:f>
              <c:numCache>
                <c:formatCode>General</c:formatCode>
                <c:ptCount val="4"/>
                <c:pt idx="0">
                  <c:v>203</c:v>
                </c:pt>
                <c:pt idx="1">
                  <c:v>296</c:v>
                </c:pt>
                <c:pt idx="2">
                  <c:v>527</c:v>
                </c:pt>
                <c:pt idx="3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C-764A-8225-2742EAD37AAD}"/>
            </c:ext>
          </c:extLst>
        </c:ser>
        <c:ser>
          <c:idx val="2"/>
          <c:order val="2"/>
          <c:tx>
            <c:strRef>
              <c:f>Summary!$Q$96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108277150444914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91C-764A-8225-2742EAD37AAD}"/>
                </c:ext>
              </c:extLst>
            </c:dLbl>
            <c:dLbl>
              <c:idx val="3"/>
              <c:layout>
                <c:manualLayout>
                  <c:x val="-1.108277150444914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91C-764A-8225-2742EAD37A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Summary!$Q$97:$Q$100</c:f>
              <c:numCache>
                <c:formatCode>General</c:formatCode>
                <c:ptCount val="4"/>
                <c:pt idx="0">
                  <c:v>1565</c:v>
                </c:pt>
                <c:pt idx="1">
                  <c:v>1563</c:v>
                </c:pt>
                <c:pt idx="2">
                  <c:v>2175</c:v>
                </c:pt>
                <c:pt idx="3">
                  <c:v>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C-764A-8225-2742EAD37AAD}"/>
            </c:ext>
          </c:extLst>
        </c:ser>
        <c:ser>
          <c:idx val="3"/>
          <c:order val="3"/>
          <c:tx>
            <c:strRef>
              <c:f>Summary!$R$96</c:f>
              <c:strCache>
                <c:ptCount val="1"/>
                <c:pt idx="0">
                  <c:v>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662415725667371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91C-764A-8225-2742EAD37AAD}"/>
                </c:ext>
              </c:extLst>
            </c:dLbl>
            <c:dLbl>
              <c:idx val="3"/>
              <c:layout>
                <c:manualLayout>
                  <c:x val="1.108277150444914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91C-764A-8225-2742EAD37A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Summary!$R$97:$R$100</c:f>
              <c:numCache>
                <c:formatCode>General</c:formatCode>
                <c:ptCount val="4"/>
                <c:pt idx="0">
                  <c:v>3210</c:v>
                </c:pt>
                <c:pt idx="1">
                  <c:v>3212</c:v>
                </c:pt>
                <c:pt idx="2">
                  <c:v>2162</c:v>
                </c:pt>
                <c:pt idx="3">
                  <c:v>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C-764A-8225-2742EAD37A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5373631"/>
        <c:axId val="2085425455"/>
      </c:barChart>
      <c:catAx>
        <c:axId val="208537363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3/4	    Grade 7	      Grade 10	       Grade 12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3640273744456161"/>
              <c:y val="0.80503125538946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85425455"/>
        <c:crosses val="autoZero"/>
        <c:auto val="1"/>
        <c:lblAlgn val="ctr"/>
        <c:lblOffset val="100"/>
        <c:noMultiLvlLbl val="0"/>
      </c:catAx>
      <c:valAx>
        <c:axId val="20854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7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Parents'</a:t>
            </a:r>
            <a:r>
              <a:rPr lang="en-US" b="1" baseline="0">
                <a:solidFill>
                  <a:schemeClr val="tx1"/>
                </a:solidFill>
              </a:rPr>
              <a:t> POV of Both Categories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Summary!$AC$3</c:f>
              <c:strCache>
                <c:ptCount val="1"/>
                <c:pt idx="0">
                  <c:v>Learning to Stay Healthy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Summary!$AB$4:$AB$7</c:f>
              <c:strCache>
                <c:ptCount val="4"/>
                <c:pt idx="0">
                  <c:v>No Times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Summary!$AC$4:$AC$7</c:f>
              <c:numCache>
                <c:formatCode>General</c:formatCode>
                <c:ptCount val="4"/>
                <c:pt idx="0">
                  <c:v>33</c:v>
                </c:pt>
                <c:pt idx="1">
                  <c:v>158</c:v>
                </c:pt>
                <c:pt idx="2">
                  <c:v>1032</c:v>
                </c:pt>
                <c:pt idx="3">
                  <c:v>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3-D747-85E3-F016E8798211}"/>
            </c:ext>
          </c:extLst>
        </c:ser>
        <c:ser>
          <c:idx val="1"/>
          <c:order val="1"/>
          <c:tx>
            <c:strRef>
              <c:f>Summary!$AD$3</c:f>
              <c:strCache>
                <c:ptCount val="1"/>
                <c:pt idx="0">
                  <c:v>Students getting Physcial Exercise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Summary!$AB$4:$AB$7</c:f>
              <c:strCache>
                <c:ptCount val="4"/>
                <c:pt idx="0">
                  <c:v>No Times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Summary!$AD$4:$AD$7</c:f>
              <c:numCache>
                <c:formatCode>General</c:formatCode>
                <c:ptCount val="4"/>
                <c:pt idx="0">
                  <c:v>46</c:v>
                </c:pt>
                <c:pt idx="1">
                  <c:v>112</c:v>
                </c:pt>
                <c:pt idx="2">
                  <c:v>542</c:v>
                </c:pt>
                <c:pt idx="3">
                  <c:v>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3-D747-85E3-F016E87982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471615"/>
        <c:axId val="754473295"/>
      </c:barChart>
      <c:catAx>
        <c:axId val="7544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73295"/>
        <c:crosses val="autoZero"/>
        <c:auto val="1"/>
        <c:lblAlgn val="ctr"/>
        <c:lblOffset val="100"/>
        <c:noMultiLvlLbl val="0"/>
      </c:catAx>
      <c:valAx>
        <c:axId val="7544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7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Bullied,</a:t>
            </a:r>
            <a:r>
              <a:rPr lang="en-US" baseline="0"/>
              <a:t> teased or picked on at school in Richmond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DF-B94C-8C42-A1CBB1F885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DF-B94C-8C42-A1CBB1F8851B}"/>
              </c:ext>
            </c:extLst>
          </c:dPt>
          <c:dPt>
            <c:idx val="3"/>
            <c:invertIfNegative val="0"/>
            <c:bubble3D val="0"/>
            <c:spPr>
              <a:solidFill>
                <a:srgbClr val="41B15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DF-B94C-8C42-A1CBB1F885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val>
            <c:numRef>
              <c:f>Summary!$N$59:$Q$59</c:f>
              <c:numCache>
                <c:formatCode>General</c:formatCode>
                <c:ptCount val="4"/>
                <c:pt idx="0">
                  <c:v>3033</c:v>
                </c:pt>
                <c:pt idx="1">
                  <c:v>1557</c:v>
                </c:pt>
                <c:pt idx="2">
                  <c:v>653</c:v>
                </c:pt>
                <c:pt idx="3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F-B94C-8C42-A1CBB1F8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8624"/>
        <c:axId val="13121248"/>
      </c:barChart>
      <c:catAx>
        <c:axId val="12758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Times	Few Times	Sometimes	        Many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21248"/>
        <c:crosses val="autoZero"/>
        <c:auto val="1"/>
        <c:lblAlgn val="ctr"/>
        <c:lblOffset val="100"/>
        <c:noMultiLvlLbl val="0"/>
      </c:catAx>
      <c:valAx>
        <c:axId val="131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Bullied,</a:t>
            </a:r>
            <a:r>
              <a:rPr lang="en-US" baseline="0"/>
              <a:t> teased or pciked on at school in Vancouver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89-5A4E-9F18-8E734D1C71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89-5A4E-9F18-8E734D1C71A5}"/>
              </c:ext>
            </c:extLst>
          </c:dPt>
          <c:dPt>
            <c:idx val="3"/>
            <c:invertIfNegative val="0"/>
            <c:bubble3D val="0"/>
            <c:spPr>
              <a:solidFill>
                <a:srgbClr val="2CAD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89-5A4E-9F18-8E734D1C71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val>
            <c:numRef>
              <c:f>Summary!$N$60:$Q$60</c:f>
              <c:numCache>
                <c:formatCode>General</c:formatCode>
                <c:ptCount val="4"/>
                <c:pt idx="0">
                  <c:v>5590</c:v>
                </c:pt>
                <c:pt idx="1">
                  <c:v>2886</c:v>
                </c:pt>
                <c:pt idx="2">
                  <c:v>1159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5A4E-9F18-8E734D1C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7296"/>
        <c:axId val="12907712"/>
      </c:barChart>
      <c:catAx>
        <c:axId val="128072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Times	Few Times	Sometimes	        Many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907712"/>
        <c:crosses val="autoZero"/>
        <c:auto val="1"/>
        <c:lblAlgn val="ctr"/>
        <c:lblOffset val="100"/>
        <c:noMultiLvlLbl val="0"/>
      </c:catAx>
      <c:valAx>
        <c:axId val="129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Bullied,</a:t>
            </a:r>
            <a:r>
              <a:rPr lang="en-US" baseline="0"/>
              <a:t> teased or picked on at school in Richmond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2F-CE45-B09E-A9A0A035F10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B2F-CE45-B09E-A9A0A035F1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2F-CE45-B09E-A9A0A035F10F}"/>
              </c:ext>
            </c:extLst>
          </c:dPt>
          <c:dPt>
            <c:idx val="3"/>
            <c:bubble3D val="0"/>
            <c:spPr>
              <a:solidFill>
                <a:srgbClr val="41B15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2F-CE45-B09E-A9A0A035F10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No, </a:t>
                    </a:r>
                    <a:fld id="{DEE7F0B8-4622-A442-AF15-DA8EC9F2255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2F-CE45-B09E-A9A0A035F1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Few, </a:t>
                    </a:r>
                    <a:fld id="{42A033E8-4DEF-5848-A16A-159187923E4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6B2F-CE45-B09E-A9A0A035F1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Some, </a:t>
                    </a:r>
                    <a:fld id="{2028CCF1-4542-BA49-A962-FC06ABE2D0F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2F-CE45-B09E-A9A0A035F1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Many, </a:t>
                    </a:r>
                    <a:fld id="{B712D60F-C221-DA48-8810-D97E9E5C5D4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2F-CE45-B09E-A9A0A035F1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Summary!$N$59:$Q$59</c:f>
              <c:numCache>
                <c:formatCode>General</c:formatCode>
                <c:ptCount val="4"/>
                <c:pt idx="0">
                  <c:v>3033</c:v>
                </c:pt>
                <c:pt idx="1">
                  <c:v>1557</c:v>
                </c:pt>
                <c:pt idx="2">
                  <c:v>653</c:v>
                </c:pt>
                <c:pt idx="3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2F-CE45-B09E-A9A0A035F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Bullied,</a:t>
            </a:r>
            <a:r>
              <a:rPr lang="en-US" baseline="0"/>
              <a:t> teased or pciked on at school in Vancouver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A-144A-99EF-89AFD4C76B1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41A-144A-99EF-89AFD4C76B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A-144A-99EF-89AFD4C76B16}"/>
              </c:ext>
            </c:extLst>
          </c:dPt>
          <c:dPt>
            <c:idx val="3"/>
            <c:bubble3D val="0"/>
            <c:spPr>
              <a:solidFill>
                <a:srgbClr val="2CAD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A-144A-99EF-89AFD4C76B1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No, </a:t>
                    </a:r>
                    <a:fld id="{8AD6DA32-08DB-B744-8DAE-1F0A43C9AAC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41A-144A-99EF-89AFD4C76B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Few, </a:t>
                    </a:r>
                    <a:fld id="{5F0CBA6C-2527-FA41-B686-6C1F66D3F9F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41A-144A-99EF-89AFD4C76B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Some, </a:t>
                    </a:r>
                    <a:fld id="{020F7A08-24B2-A641-B7ED-2A161FA923F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41A-144A-99EF-89AFD4C76B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Many, </a:t>
                    </a:r>
                    <a:fld id="{7F5897F1-19CB-C44D-A080-050F241586A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41A-144A-99EF-89AFD4C7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Summary!$N$60:$Q$60</c:f>
              <c:numCache>
                <c:formatCode>General</c:formatCode>
                <c:ptCount val="4"/>
                <c:pt idx="0">
                  <c:v>5590</c:v>
                </c:pt>
                <c:pt idx="1">
                  <c:v>2886</c:v>
                </c:pt>
                <c:pt idx="2">
                  <c:v>1159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1A-144A-99EF-89AFD4C7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Bullied, teased or picked on at school in Burnaby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E-C74E-91E9-BD86E1CC551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1E-C74E-91E9-BD86E1CC5511}"/>
              </c:ext>
            </c:extLst>
          </c:dPt>
          <c:dPt>
            <c:idx val="3"/>
            <c:invertIfNegative val="0"/>
            <c:bubble3D val="0"/>
            <c:spPr>
              <a:solidFill>
                <a:srgbClr val="41B15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E-C74E-91E9-BD86E1CC55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val>
            <c:numRef>
              <c:f>Summary!$N$61:$Q$61</c:f>
              <c:numCache>
                <c:formatCode>General</c:formatCode>
                <c:ptCount val="4"/>
                <c:pt idx="0">
                  <c:v>2390</c:v>
                </c:pt>
                <c:pt idx="1">
                  <c:v>1052</c:v>
                </c:pt>
                <c:pt idx="2">
                  <c:v>453</c:v>
                </c:pt>
                <c:pt idx="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E-C74E-91E9-BD86E1CC5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352"/>
        <c:axId val="14740032"/>
      </c:barChart>
      <c:catAx>
        <c:axId val="14738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Times	Few Times	Sometimes	         Many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4740032"/>
        <c:crosses val="autoZero"/>
        <c:auto val="1"/>
        <c:lblAlgn val="ctr"/>
        <c:lblOffset val="100"/>
        <c:noMultiLvlLbl val="0"/>
      </c:catAx>
      <c:valAx>
        <c:axId val="147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Bullied, teased or picked on at school in Burnaby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D-F74A-B06D-42E161FFBCE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41D-F74A-B06D-42E161FFBC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D-F74A-B06D-42E161FFBCE9}"/>
              </c:ext>
            </c:extLst>
          </c:dPt>
          <c:dPt>
            <c:idx val="3"/>
            <c:bubble3D val="0"/>
            <c:spPr>
              <a:solidFill>
                <a:srgbClr val="41B15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1D-F74A-B06D-42E161FFBCE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No, </a:t>
                    </a:r>
                    <a:fld id="{FD137612-0DA1-E743-A0BE-6E816C6F87E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41D-F74A-B06D-42E161FFBC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Few, </a:t>
                    </a:r>
                    <a:fld id="{4991614E-2687-C64E-BF61-204FF8481F5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41D-F74A-B06D-42E161FFBC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Some, </a:t>
                    </a:r>
                    <a:fld id="{4FE6AC64-9302-944F-BE13-5F32876FDA3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41D-F74A-B06D-42E161FFBC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Many, </a:t>
                    </a:r>
                    <a:fld id="{5FDD6FFC-AE58-1C42-A03D-5A639970308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41D-F74A-B06D-42E161FFBC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Summary!$N$61:$Q$61</c:f>
              <c:numCache>
                <c:formatCode>General</c:formatCode>
                <c:ptCount val="4"/>
                <c:pt idx="0">
                  <c:v>2390</c:v>
                </c:pt>
                <c:pt idx="1">
                  <c:v>1052</c:v>
                </c:pt>
                <c:pt idx="2">
                  <c:v>453</c:v>
                </c:pt>
                <c:pt idx="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1D-F74A-B06D-42E161FFBC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111673</xdr:colOff>
      <xdr:row>2</xdr:row>
      <xdr:rowOff>73573</xdr:rowOff>
    </xdr:from>
    <xdr:to>
      <xdr:col>22</xdr:col>
      <xdr:colOff>260569</xdr:colOff>
      <xdr:row>17</xdr:row>
      <xdr:rowOff>24962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246562-E1B1-0240-A418-D5194E808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1272133</xdr:colOff>
      <xdr:row>6</xdr:row>
      <xdr:rowOff>52350</xdr:rowOff>
    </xdr:from>
    <xdr:to>
      <xdr:col>17</xdr:col>
      <xdr:colOff>1067770</xdr:colOff>
      <xdr:row>20</xdr:row>
      <xdr:rowOff>81046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FBB038-C941-B74F-B6AA-D1AB95412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279684</xdr:colOff>
      <xdr:row>95</xdr:row>
      <xdr:rowOff>89233</xdr:rowOff>
    </xdr:from>
    <xdr:to>
      <xdr:col>22</xdr:col>
      <xdr:colOff>456628</xdr:colOff>
      <xdr:row>110</xdr:row>
      <xdr:rowOff>49849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A23901-833B-A442-9565-5E944BDF9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102151</xdr:colOff>
      <xdr:row>42</xdr:row>
      <xdr:rowOff>22639</xdr:rowOff>
    </xdr:from>
    <xdr:to>
      <xdr:col>16</xdr:col>
      <xdr:colOff>988391</xdr:colOff>
      <xdr:row>56</xdr:row>
      <xdr:rowOff>60187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C99FE1-41F3-4C4C-98E0-0065EF58C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251011</xdr:colOff>
      <xdr:row>42</xdr:row>
      <xdr:rowOff>44824</xdr:rowOff>
    </xdr:from>
    <xdr:to>
      <xdr:col>21</xdr:col>
      <xdr:colOff>400423</xdr:colOff>
      <xdr:row>56</xdr:row>
      <xdr:rowOff>68730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14D8AD-4FDE-A443-8823-1ED71A2B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101600</xdr:colOff>
      <xdr:row>61</xdr:row>
      <xdr:rowOff>177800</xdr:rowOff>
    </xdr:from>
    <xdr:to>
      <xdr:col>16</xdr:col>
      <xdr:colOff>1013952</xdr:colOff>
      <xdr:row>76</xdr:row>
      <xdr:rowOff>12148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35F59A5-3346-094B-9A2F-F7C118771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152400</xdr:colOff>
      <xdr:row>62</xdr:row>
      <xdr:rowOff>25400</xdr:rowOff>
    </xdr:from>
    <xdr:to>
      <xdr:col>21</xdr:col>
      <xdr:colOff>301812</xdr:colOff>
      <xdr:row>76</xdr:row>
      <xdr:rowOff>49306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AB5304-7C5E-0E4E-A622-8640628D1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939800</xdr:colOff>
      <xdr:row>42</xdr:row>
      <xdr:rowOff>25401</xdr:rowOff>
    </xdr:from>
    <xdr:to>
      <xdr:col>26</xdr:col>
      <xdr:colOff>8467</xdr:colOff>
      <xdr:row>56</xdr:row>
      <xdr:rowOff>160868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8A4F2E3-F9D7-CC4A-AE39-2415DA20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883478</xdr:colOff>
      <xdr:row>62</xdr:row>
      <xdr:rowOff>55217</xdr:rowOff>
    </xdr:from>
    <xdr:to>
      <xdr:col>25</xdr:col>
      <xdr:colOff>1056493</xdr:colOff>
      <xdr:row>76</xdr:row>
      <xdr:rowOff>190684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44978CE-379E-5B44-B08D-E340397AE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330200</xdr:colOff>
      <xdr:row>78</xdr:row>
      <xdr:rowOff>8467</xdr:rowOff>
    </xdr:from>
    <xdr:to>
      <xdr:col>21</xdr:col>
      <xdr:colOff>852310</xdr:colOff>
      <xdr:row>93</xdr:row>
      <xdr:rowOff>169333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E1A2537-E02A-8A47-9997-B2D01FDB3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32925</xdr:colOff>
      <xdr:row>77</xdr:row>
      <xdr:rowOff>201789</xdr:rowOff>
    </xdr:from>
    <xdr:to>
      <xdr:col>26</xdr:col>
      <xdr:colOff>183444</xdr:colOff>
      <xdr:row>92</xdr:row>
      <xdr:rowOff>107714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3A22D61-C41C-E945-876C-4CF6D25AB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334818</xdr:colOff>
      <xdr:row>78</xdr:row>
      <xdr:rowOff>60036</xdr:rowOff>
    </xdr:from>
    <xdr:to>
      <xdr:col>30</xdr:col>
      <xdr:colOff>473364</xdr:colOff>
      <xdr:row>92</xdr:row>
      <xdr:rowOff>55418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2A5E105-7047-2F47-9AA9-85D96053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947795</xdr:colOff>
      <xdr:row>78</xdr:row>
      <xdr:rowOff>51270</xdr:rowOff>
    </xdr:from>
    <xdr:to>
      <xdr:col>34</xdr:col>
      <xdr:colOff>1098314</xdr:colOff>
      <xdr:row>92</xdr:row>
      <xdr:rowOff>160396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6F72DB0-73C0-6749-868B-13E6D7B50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296333</xdr:colOff>
      <xdr:row>78</xdr:row>
      <xdr:rowOff>110066</xdr:rowOff>
    </xdr:from>
    <xdr:to>
      <xdr:col>39</xdr:col>
      <xdr:colOff>465666</xdr:colOff>
      <xdr:row>93</xdr:row>
      <xdr:rowOff>59266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B9938D1-A44F-7F4B-BD9A-C6D7BA2C0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320490</xdr:colOff>
      <xdr:row>26</xdr:row>
      <xdr:rowOff>105329</xdr:rowOff>
    </xdr:from>
    <xdr:to>
      <xdr:col>21</xdr:col>
      <xdr:colOff>443882</xdr:colOff>
      <xdr:row>41</xdr:row>
      <xdr:rowOff>23500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1A3AF00-86EC-A34E-892D-9C1FD1E25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621377</xdr:colOff>
      <xdr:row>26</xdr:row>
      <xdr:rowOff>40295</xdr:rowOff>
    </xdr:from>
    <xdr:to>
      <xdr:col>25</xdr:col>
      <xdr:colOff>779379</xdr:colOff>
      <xdr:row>40</xdr:row>
      <xdr:rowOff>105099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ADAD574-20E6-014C-B442-656BE5046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984835</xdr:colOff>
      <xdr:row>25</xdr:row>
      <xdr:rowOff>170955</xdr:rowOff>
    </xdr:from>
    <xdr:to>
      <xdr:col>30</xdr:col>
      <xdr:colOff>27922</xdr:colOff>
      <xdr:row>40</xdr:row>
      <xdr:rowOff>76921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11017D5-3270-114C-92BB-4E0B50CF2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254000</xdr:colOff>
      <xdr:row>26</xdr:row>
      <xdr:rowOff>62272</xdr:rowOff>
    </xdr:from>
    <xdr:to>
      <xdr:col>34</xdr:col>
      <xdr:colOff>401484</xdr:colOff>
      <xdr:row>40</xdr:row>
      <xdr:rowOff>128913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74A029F-1616-4448-A10D-B32AD5F74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783167</xdr:colOff>
      <xdr:row>26</xdr:row>
      <xdr:rowOff>23477</xdr:rowOff>
    </xdr:from>
    <xdr:to>
      <xdr:col>38</xdr:col>
      <xdr:colOff>967895</xdr:colOff>
      <xdr:row>40</xdr:row>
      <xdr:rowOff>72737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7A14B48-075F-FC43-AFA6-3CCC41F1C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1031328</xdr:colOff>
      <xdr:row>51</xdr:row>
      <xdr:rowOff>73573</xdr:rowOff>
    </xdr:from>
    <xdr:to>
      <xdr:col>31</xdr:col>
      <xdr:colOff>74448</xdr:colOff>
      <xdr:row>66</xdr:row>
      <xdr:rowOff>24962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BE9EDDB-9335-404E-B504-5EDEBD5F5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196850</xdr:colOff>
      <xdr:row>45</xdr:row>
      <xdr:rowOff>88900</xdr:rowOff>
    </xdr:from>
    <xdr:to>
      <xdr:col>36</xdr:col>
      <xdr:colOff>349250</xdr:colOff>
      <xdr:row>59</xdr:row>
      <xdr:rowOff>165100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EF07C32-7061-4540-A4AB-4EBCB8EA2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514350</xdr:colOff>
      <xdr:row>45</xdr:row>
      <xdr:rowOff>50800</xdr:rowOff>
    </xdr:from>
    <xdr:to>
      <xdr:col>40</xdr:col>
      <xdr:colOff>666750</xdr:colOff>
      <xdr:row>59</xdr:row>
      <xdr:rowOff>127000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E643D43-E94C-7D44-B3A2-5BA91EB46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222250</xdr:colOff>
      <xdr:row>60</xdr:row>
      <xdr:rowOff>152400</xdr:rowOff>
    </xdr:from>
    <xdr:to>
      <xdr:col>36</xdr:col>
      <xdr:colOff>374650</xdr:colOff>
      <xdr:row>75</xdr:row>
      <xdr:rowOff>38100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63EE18F-9A47-934E-B9A4-D09E3D6B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488674</xdr:colOff>
      <xdr:row>61</xdr:row>
      <xdr:rowOff>22638</xdr:rowOff>
    </xdr:from>
    <xdr:to>
      <xdr:col>40</xdr:col>
      <xdr:colOff>643283</xdr:colOff>
      <xdr:row>75</xdr:row>
      <xdr:rowOff>60186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C3D0FF3-8924-FA4C-B2A7-C04797450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72714</xdr:colOff>
      <xdr:row>124</xdr:row>
      <xdr:rowOff>176661</xdr:rowOff>
    </xdr:from>
    <xdr:to>
      <xdr:col>15</xdr:col>
      <xdr:colOff>989106</xdr:colOff>
      <xdr:row>139</xdr:row>
      <xdr:rowOff>125861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7346D-5A85-BE42-8D98-49A8A5351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85378</xdr:colOff>
      <xdr:row>140</xdr:row>
      <xdr:rowOff>96050</xdr:rowOff>
    </xdr:from>
    <xdr:to>
      <xdr:col>15</xdr:col>
      <xdr:colOff>1001770</xdr:colOff>
      <xdr:row>155</xdr:row>
      <xdr:rowOff>45251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9FC95F2-EF95-964E-B7D1-695C4B00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247650</xdr:colOff>
      <xdr:row>125</xdr:row>
      <xdr:rowOff>139700</xdr:rowOff>
    </xdr:from>
    <xdr:to>
      <xdr:col>20</xdr:col>
      <xdr:colOff>400050</xdr:colOff>
      <xdr:row>140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82889-0738-D545-A2C8-6075A363E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215900</xdr:colOff>
      <xdr:row>141</xdr:row>
      <xdr:rowOff>12700</xdr:rowOff>
    </xdr:from>
    <xdr:to>
      <xdr:col>20</xdr:col>
      <xdr:colOff>368300</xdr:colOff>
      <xdr:row>155</xdr:row>
      <xdr:rowOff>88900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4881000-E0FA-FB42-8B98-83D52B974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139792</xdr:colOff>
      <xdr:row>110</xdr:row>
      <xdr:rowOff>149659</xdr:rowOff>
    </xdr:from>
    <xdr:to>
      <xdr:col>21</xdr:col>
      <xdr:colOff>289634</xdr:colOff>
      <xdr:row>125</xdr:row>
      <xdr:rowOff>14801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29BFEE-B0C1-0A4C-A163-45261C0BB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475512</xdr:colOff>
      <xdr:row>2</xdr:row>
      <xdr:rowOff>60843</xdr:rowOff>
    </xdr:from>
    <xdr:to>
      <xdr:col>26</xdr:col>
      <xdr:colOff>617279</xdr:colOff>
      <xdr:row>16</xdr:row>
      <xdr:rowOff>116368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0181A6-BA84-214B-82A3-9793FABF0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C58B-4520-DD4E-B583-479C0FD362BE}">
  <dimension ref="A1:I18"/>
  <sheetViews>
    <sheetView tabSelected="1" workbookViewId="0">
      <selection activeCell="E5" sqref="E5"/>
    </sheetView>
  </sheetViews>
  <sheetFormatPr baseColWidth="10" defaultRowHeight="13" x14ac:dyDescent="0.15"/>
  <sheetData>
    <row r="1" spans="1:9" ht="20" thickBot="1" x14ac:dyDescent="0.25">
      <c r="A1" s="28" t="s">
        <v>103</v>
      </c>
    </row>
    <row r="2" spans="1:9" ht="15" thickTop="1" thickBot="1" x14ac:dyDescent="0.2"/>
    <row r="3" spans="1:9" x14ac:dyDescent="0.15">
      <c r="A3" s="27" t="s">
        <v>81</v>
      </c>
      <c r="B3" s="27"/>
    </row>
    <row r="4" spans="1:9" x14ac:dyDescent="0.15">
      <c r="A4" s="24" t="s">
        <v>82</v>
      </c>
      <c r="B4" s="24">
        <v>0.99545972036417674</v>
      </c>
    </row>
    <row r="5" spans="1:9" x14ac:dyDescent="0.15">
      <c r="A5" s="24" t="s">
        <v>83</v>
      </c>
      <c r="B5" s="24">
        <v>0.99094005486752501</v>
      </c>
    </row>
    <row r="6" spans="1:9" x14ac:dyDescent="0.15">
      <c r="A6" s="24" t="s">
        <v>84</v>
      </c>
      <c r="B6" s="24">
        <v>0.98641008230128757</v>
      </c>
    </row>
    <row r="7" spans="1:9" x14ac:dyDescent="0.15">
      <c r="A7" s="24" t="s">
        <v>85</v>
      </c>
      <c r="B7" s="24">
        <v>544.52799269846048</v>
      </c>
    </row>
    <row r="8" spans="1:9" ht="14" thickBot="1" x14ac:dyDescent="0.2">
      <c r="A8" s="25" t="s">
        <v>86</v>
      </c>
      <c r="B8" s="25">
        <v>4</v>
      </c>
    </row>
    <row r="10" spans="1:9" ht="14" thickBot="1" x14ac:dyDescent="0.2">
      <c r="A10" t="s">
        <v>87</v>
      </c>
    </row>
    <row r="11" spans="1:9" x14ac:dyDescent="0.15">
      <c r="A11" s="26"/>
      <c r="B11" s="26" t="s">
        <v>91</v>
      </c>
      <c r="C11" s="26" t="s">
        <v>92</v>
      </c>
      <c r="D11" s="26" t="s">
        <v>93</v>
      </c>
      <c r="E11" s="26" t="s">
        <v>94</v>
      </c>
      <c r="F11" s="26" t="s">
        <v>95</v>
      </c>
    </row>
    <row r="12" spans="1:9" x14ac:dyDescent="0.15">
      <c r="A12" s="24" t="s">
        <v>88</v>
      </c>
      <c r="B12" s="24">
        <v>1</v>
      </c>
      <c r="C12" s="24">
        <v>64862283.280335568</v>
      </c>
      <c r="D12" s="24">
        <v>64862283.280335568</v>
      </c>
      <c r="E12" s="24">
        <v>218.75188875383864</v>
      </c>
      <c r="F12" s="24">
        <v>4.5402796358232286E-3</v>
      </c>
    </row>
    <row r="13" spans="1:9" x14ac:dyDescent="0.15">
      <c r="A13" s="24" t="s">
        <v>89</v>
      </c>
      <c r="B13" s="24">
        <v>2</v>
      </c>
      <c r="C13" s="24">
        <v>593021.46966442931</v>
      </c>
      <c r="D13" s="24">
        <v>296510.73483221466</v>
      </c>
      <c r="E13" s="24"/>
      <c r="F13" s="24"/>
    </row>
    <row r="14" spans="1:9" ht="14" thickBot="1" x14ac:dyDescent="0.2">
      <c r="A14" s="25" t="s">
        <v>48</v>
      </c>
      <c r="B14" s="25">
        <v>3</v>
      </c>
      <c r="C14" s="25">
        <v>65455304.75</v>
      </c>
      <c r="D14" s="25"/>
      <c r="E14" s="25"/>
      <c r="F14" s="25"/>
    </row>
    <row r="15" spans="1:9" ht="14" thickBot="1" x14ac:dyDescent="0.2"/>
    <row r="16" spans="1:9" x14ac:dyDescent="0.15">
      <c r="A16" s="26"/>
      <c r="B16" s="26" t="s">
        <v>96</v>
      </c>
      <c r="C16" s="26" t="s">
        <v>85</v>
      </c>
      <c r="D16" s="26" t="s">
        <v>97</v>
      </c>
      <c r="E16" s="26" t="s">
        <v>98</v>
      </c>
      <c r="F16" s="26" t="s">
        <v>99</v>
      </c>
      <c r="G16" s="26" t="s">
        <v>100</v>
      </c>
      <c r="H16" s="26" t="s">
        <v>101</v>
      </c>
      <c r="I16" s="26" t="s">
        <v>102</v>
      </c>
    </row>
    <row r="17" spans="1:9" x14ac:dyDescent="0.15">
      <c r="A17" s="24" t="s">
        <v>90</v>
      </c>
      <c r="B17" s="24">
        <v>2474.4142827519217</v>
      </c>
      <c r="C17" s="24">
        <v>341.27320018487609</v>
      </c>
      <c r="D17" s="24">
        <v>7.2505379309347191</v>
      </c>
      <c r="E17" s="24">
        <v>1.8496037914656895E-2</v>
      </c>
      <c r="F17" s="24">
        <v>1006.0342163861294</v>
      </c>
      <c r="G17" s="24">
        <v>3942.7943491177139</v>
      </c>
      <c r="H17" s="24">
        <v>1006.0342163861294</v>
      </c>
      <c r="I17" s="24">
        <v>3942.7943491177139</v>
      </c>
    </row>
    <row r="18" spans="1:9" ht="14" thickBot="1" x14ac:dyDescent="0.2">
      <c r="A18" s="25" t="s">
        <v>71</v>
      </c>
      <c r="B18" s="25">
        <v>0.53537438952380656</v>
      </c>
      <c r="C18" s="25">
        <v>3.6197759183420407E-2</v>
      </c>
      <c r="D18" s="25">
        <v>14.790263309144924</v>
      </c>
      <c r="E18" s="25">
        <v>4.5402796358232304E-3</v>
      </c>
      <c r="F18" s="25">
        <v>0.37962800216244902</v>
      </c>
      <c r="G18" s="25">
        <v>0.69112077688516416</v>
      </c>
      <c r="H18" s="25">
        <v>0.37962800216244902</v>
      </c>
      <c r="I18" s="25">
        <v>0.69112077688516416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6"/>
  <sheetViews>
    <sheetView topLeftCell="J106" zoomScale="68" workbookViewId="0">
      <selection activeCell="N120" sqref="N120"/>
    </sheetView>
  </sheetViews>
  <sheetFormatPr baseColWidth="10" defaultColWidth="14.5" defaultRowHeight="15.75" customHeight="1" x14ac:dyDescent="0.15"/>
  <cols>
    <col min="1" max="1" width="16.6640625" customWidth="1"/>
    <col min="2" max="2" width="19.5" customWidth="1"/>
    <col min="3" max="3" width="32.5" customWidth="1"/>
    <col min="4" max="4" width="55.5" customWidth="1"/>
    <col min="5" max="5" width="112.5" customWidth="1"/>
    <col min="6" max="6" width="33.83203125" customWidth="1"/>
    <col min="7" max="7" width="32.83203125" customWidth="1"/>
    <col min="8" max="8" width="30.1640625" customWidth="1"/>
    <col min="9" max="9" width="26.83203125" customWidth="1"/>
    <col min="10" max="10" width="28.83203125" customWidth="1"/>
    <col min="11" max="11" width="30.6640625" customWidth="1"/>
    <col min="14" max="14" width="19.3320312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 t="s">
        <v>48</v>
      </c>
      <c r="N1" s="2"/>
      <c r="O1" s="2"/>
      <c r="P1" s="2"/>
      <c r="Q1" s="2"/>
      <c r="R1" s="2"/>
      <c r="S1" s="2"/>
      <c r="T1" s="2"/>
      <c r="U1" s="2"/>
    </row>
    <row r="2" spans="1:30" x14ac:dyDescent="0.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>
        <v>1572</v>
      </c>
      <c r="H2" s="3">
        <v>101</v>
      </c>
      <c r="I2" s="3">
        <v>281</v>
      </c>
      <c r="J2" s="3">
        <v>497</v>
      </c>
      <c r="K2" s="3">
        <v>693</v>
      </c>
      <c r="L2" s="2"/>
      <c r="M2" s="2" t="s">
        <v>49</v>
      </c>
      <c r="N2" s="2">
        <f>G2+G3+G4+G5 + G8+G9+G10+G11 + G14+G15+G16+G17</f>
        <v>20199</v>
      </c>
      <c r="O2" s="20" t="s">
        <v>67</v>
      </c>
      <c r="P2" s="2" t="s">
        <v>56</v>
      </c>
      <c r="Q2" s="2" t="s">
        <v>57</v>
      </c>
      <c r="R2" s="2" t="s">
        <v>48</v>
      </c>
      <c r="S2" s="2"/>
      <c r="T2" s="2"/>
      <c r="U2" s="2"/>
    </row>
    <row r="3" spans="1:30" x14ac:dyDescent="0.2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17</v>
      </c>
      <c r="G3" s="3">
        <v>1484</v>
      </c>
      <c r="H3" s="3">
        <v>127</v>
      </c>
      <c r="I3" s="3">
        <v>321</v>
      </c>
      <c r="J3" s="3">
        <v>560</v>
      </c>
      <c r="K3" s="3">
        <v>476</v>
      </c>
      <c r="L3" s="2"/>
      <c r="M3" s="2" t="s">
        <v>50</v>
      </c>
      <c r="N3" s="2">
        <f>SUM(G12,G6,G7,G13,G18,G19)</f>
        <v>2423</v>
      </c>
      <c r="O3" s="2" t="s">
        <v>52</v>
      </c>
      <c r="P3" s="2">
        <f>H6+H12+H18</f>
        <v>15</v>
      </c>
      <c r="Q3" s="2">
        <f>H7+H13+H19</f>
        <v>18</v>
      </c>
      <c r="R3" s="2">
        <f>SUM(P3:Q3)</f>
        <v>33</v>
      </c>
      <c r="S3" s="2"/>
      <c r="T3" s="2"/>
      <c r="U3" s="2"/>
      <c r="AB3" s="21" t="s">
        <v>67</v>
      </c>
      <c r="AC3" s="23" t="s">
        <v>73</v>
      </c>
      <c r="AD3" s="23" t="s">
        <v>74</v>
      </c>
    </row>
    <row r="4" spans="1:30" x14ac:dyDescent="0.2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18</v>
      </c>
      <c r="G4" s="3">
        <v>1217</v>
      </c>
      <c r="H4" s="3">
        <v>31</v>
      </c>
      <c r="I4" s="3">
        <v>137</v>
      </c>
      <c r="J4" s="3">
        <v>320</v>
      </c>
      <c r="K4" s="3">
        <v>729</v>
      </c>
      <c r="L4" s="2"/>
      <c r="M4" s="19" t="s">
        <v>51</v>
      </c>
      <c r="N4" s="2">
        <f>SUM(N2, N3)</f>
        <v>22622</v>
      </c>
      <c r="O4" s="2" t="s">
        <v>53</v>
      </c>
      <c r="P4" s="2">
        <f>I6+I12+I18</f>
        <v>108</v>
      </c>
      <c r="Q4" s="2">
        <f>I7+I13+I19</f>
        <v>50</v>
      </c>
      <c r="R4" s="2">
        <f>SUM(P4:Q4)</f>
        <v>158</v>
      </c>
      <c r="S4" s="2"/>
      <c r="T4" s="2"/>
      <c r="U4" s="2"/>
      <c r="AB4" s="21" t="s">
        <v>52</v>
      </c>
      <c r="AC4">
        <v>33</v>
      </c>
      <c r="AD4">
        <v>46</v>
      </c>
    </row>
    <row r="5" spans="1:30" x14ac:dyDescent="0.2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19</v>
      </c>
      <c r="G5" s="3">
        <v>1387</v>
      </c>
      <c r="H5" s="3">
        <v>37</v>
      </c>
      <c r="I5" s="3">
        <v>152</v>
      </c>
      <c r="J5" s="3">
        <v>374</v>
      </c>
      <c r="K5" s="3">
        <v>824</v>
      </c>
      <c r="L5" s="2"/>
      <c r="M5" s="2"/>
      <c r="N5" s="2"/>
      <c r="O5" s="2" t="s">
        <v>54</v>
      </c>
      <c r="P5" s="2">
        <f>J6+J12+J18</f>
        <v>429</v>
      </c>
      <c r="Q5" s="2">
        <f>I8+I14+I20</f>
        <v>603</v>
      </c>
      <c r="R5" s="2">
        <f t="shared" ref="R5:R6" si="0">SUM(P5:Q5)</f>
        <v>1032</v>
      </c>
      <c r="S5" s="2"/>
      <c r="T5" s="2"/>
      <c r="U5" s="2"/>
      <c r="AB5" s="21" t="s">
        <v>53</v>
      </c>
      <c r="AC5">
        <v>158</v>
      </c>
      <c r="AD5">
        <v>112</v>
      </c>
    </row>
    <row r="6" spans="1:30" x14ac:dyDescent="0.2">
      <c r="A6" s="3" t="s">
        <v>11</v>
      </c>
      <c r="B6" s="3" t="s">
        <v>12</v>
      </c>
      <c r="C6" s="3" t="s">
        <v>13</v>
      </c>
      <c r="D6" s="3" t="s">
        <v>14</v>
      </c>
      <c r="E6" s="3" t="s">
        <v>20</v>
      </c>
      <c r="F6" s="3" t="s">
        <v>21</v>
      </c>
      <c r="G6" s="3">
        <v>570</v>
      </c>
      <c r="H6" s="3">
        <v>5</v>
      </c>
      <c r="I6" s="3">
        <v>30</v>
      </c>
      <c r="J6" s="3">
        <v>150</v>
      </c>
      <c r="K6" s="3">
        <v>385</v>
      </c>
      <c r="L6" s="2"/>
      <c r="M6" s="2"/>
      <c r="N6" s="2"/>
      <c r="O6" s="2" t="s">
        <v>55</v>
      </c>
      <c r="P6" s="2">
        <f>K6+K12+K18</f>
        <v>1248</v>
      </c>
      <c r="Q6" s="2">
        <f>I9+I15+I21</f>
        <v>996</v>
      </c>
      <c r="R6" s="2">
        <f t="shared" si="0"/>
        <v>2244</v>
      </c>
      <c r="T6" s="2"/>
      <c r="U6" s="2"/>
      <c r="AB6" s="21" t="s">
        <v>54</v>
      </c>
      <c r="AC6">
        <v>1032</v>
      </c>
      <c r="AD6">
        <v>542</v>
      </c>
    </row>
    <row r="7" spans="1:30" x14ac:dyDescent="0.2">
      <c r="A7" s="3" t="s">
        <v>11</v>
      </c>
      <c r="B7" s="3" t="s">
        <v>12</v>
      </c>
      <c r="C7" s="3" t="s">
        <v>13</v>
      </c>
      <c r="D7" s="3" t="s">
        <v>14</v>
      </c>
      <c r="E7" s="3" t="s">
        <v>20</v>
      </c>
      <c r="F7" s="3" t="s">
        <v>22</v>
      </c>
      <c r="G7" s="3">
        <v>367</v>
      </c>
      <c r="H7" s="3">
        <v>9</v>
      </c>
      <c r="I7" s="3">
        <v>27</v>
      </c>
      <c r="J7" s="3">
        <v>118</v>
      </c>
      <c r="K7" s="3">
        <v>213</v>
      </c>
      <c r="L7" s="2"/>
      <c r="M7" s="2"/>
      <c r="N7" s="2"/>
      <c r="O7" s="2"/>
      <c r="P7" s="2"/>
      <c r="Q7" s="2"/>
      <c r="R7" s="2"/>
      <c r="S7" s="2"/>
      <c r="T7" s="2"/>
      <c r="U7" s="2"/>
      <c r="AB7" s="21" t="s">
        <v>55</v>
      </c>
      <c r="AC7">
        <v>2244</v>
      </c>
      <c r="AD7">
        <v>2363</v>
      </c>
    </row>
    <row r="8" spans="1:30" x14ac:dyDescent="0.2">
      <c r="A8" s="4" t="s">
        <v>11</v>
      </c>
      <c r="B8" s="4" t="s">
        <v>23</v>
      </c>
      <c r="C8" s="4" t="s">
        <v>13</v>
      </c>
      <c r="D8" s="4" t="s">
        <v>14</v>
      </c>
      <c r="E8" s="4" t="s">
        <v>15</v>
      </c>
      <c r="F8" s="4" t="s">
        <v>16</v>
      </c>
      <c r="G8" s="4">
        <v>2380</v>
      </c>
      <c r="H8" s="4">
        <v>171</v>
      </c>
      <c r="I8" s="4">
        <v>435</v>
      </c>
      <c r="J8" s="4">
        <v>804</v>
      </c>
      <c r="K8" s="4">
        <v>970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30" x14ac:dyDescent="0.2">
      <c r="A9" s="4" t="s">
        <v>11</v>
      </c>
      <c r="B9" s="4" t="s">
        <v>23</v>
      </c>
      <c r="C9" s="4" t="s">
        <v>13</v>
      </c>
      <c r="D9" s="4" t="s">
        <v>14</v>
      </c>
      <c r="E9" s="4" t="s">
        <v>15</v>
      </c>
      <c r="F9" s="4" t="s">
        <v>17</v>
      </c>
      <c r="G9" s="4">
        <v>2307</v>
      </c>
      <c r="H9" s="4">
        <v>258</v>
      </c>
      <c r="I9" s="4">
        <v>621</v>
      </c>
      <c r="J9" s="4">
        <v>824</v>
      </c>
      <c r="K9" s="4">
        <v>604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30" x14ac:dyDescent="0.2">
      <c r="A10" s="4" t="s">
        <v>11</v>
      </c>
      <c r="B10" s="4" t="s">
        <v>23</v>
      </c>
      <c r="C10" s="4" t="s">
        <v>13</v>
      </c>
      <c r="D10" s="4" t="s">
        <v>14</v>
      </c>
      <c r="E10" s="4" t="s">
        <v>15</v>
      </c>
      <c r="F10" s="4" t="s">
        <v>18</v>
      </c>
      <c r="G10" s="4">
        <v>2846</v>
      </c>
      <c r="H10" s="4">
        <v>67</v>
      </c>
      <c r="I10" s="4">
        <v>276</v>
      </c>
      <c r="J10" s="4">
        <v>827</v>
      </c>
      <c r="K10" s="4">
        <v>1676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30" x14ac:dyDescent="0.2">
      <c r="A11" s="4" t="s">
        <v>11</v>
      </c>
      <c r="B11" s="4" t="s">
        <v>23</v>
      </c>
      <c r="C11" s="4" t="s">
        <v>13</v>
      </c>
      <c r="D11" s="4" t="s">
        <v>14</v>
      </c>
      <c r="E11" s="4" t="s">
        <v>15</v>
      </c>
      <c r="F11" s="4" t="s">
        <v>19</v>
      </c>
      <c r="G11" s="4">
        <v>2821</v>
      </c>
      <c r="H11" s="4">
        <v>87</v>
      </c>
      <c r="I11" s="4">
        <v>322</v>
      </c>
      <c r="J11" s="4">
        <v>792</v>
      </c>
      <c r="K11" s="4">
        <v>1620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30" x14ac:dyDescent="0.2">
      <c r="A12" s="4" t="s">
        <v>11</v>
      </c>
      <c r="B12" s="4" t="s">
        <v>23</v>
      </c>
      <c r="C12" s="4" t="s">
        <v>13</v>
      </c>
      <c r="D12" s="4" t="s">
        <v>14</v>
      </c>
      <c r="E12" s="4" t="s">
        <v>20</v>
      </c>
      <c r="F12" s="4" t="s">
        <v>21</v>
      </c>
      <c r="G12" s="4">
        <v>721</v>
      </c>
      <c r="H12" s="4">
        <v>6</v>
      </c>
      <c r="I12" s="4">
        <v>41</v>
      </c>
      <c r="J12" s="4">
        <v>174</v>
      </c>
      <c r="K12" s="4">
        <v>500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30" x14ac:dyDescent="0.2">
      <c r="A13" s="4" t="s">
        <v>11</v>
      </c>
      <c r="B13" s="4" t="s">
        <v>23</v>
      </c>
      <c r="C13" s="4" t="s">
        <v>13</v>
      </c>
      <c r="D13" s="4" t="s">
        <v>14</v>
      </c>
      <c r="E13" s="4" t="s">
        <v>20</v>
      </c>
      <c r="F13" s="4" t="s">
        <v>22</v>
      </c>
      <c r="G13" s="4">
        <v>138</v>
      </c>
      <c r="H13" s="4">
        <v>4</v>
      </c>
      <c r="I13" s="4">
        <v>11</v>
      </c>
      <c r="J13" s="4">
        <v>37</v>
      </c>
      <c r="K13" s="4">
        <v>86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30" x14ac:dyDescent="0.2">
      <c r="A14" s="3" t="s">
        <v>11</v>
      </c>
      <c r="B14" s="3" t="s">
        <v>24</v>
      </c>
      <c r="C14" s="3" t="s">
        <v>13</v>
      </c>
      <c r="D14" s="3" t="s">
        <v>14</v>
      </c>
      <c r="E14" s="3" t="s">
        <v>15</v>
      </c>
      <c r="F14" s="3" t="s">
        <v>16</v>
      </c>
      <c r="G14" s="3">
        <v>1097</v>
      </c>
      <c r="H14" s="3">
        <v>57</v>
      </c>
      <c r="I14" s="3">
        <v>168</v>
      </c>
      <c r="J14" s="3">
        <v>333</v>
      </c>
      <c r="K14" s="3">
        <v>539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30" x14ac:dyDescent="0.2">
      <c r="A15" s="3" t="s">
        <v>11</v>
      </c>
      <c r="B15" s="3" t="s">
        <v>24</v>
      </c>
      <c r="C15" s="3" t="s">
        <v>13</v>
      </c>
      <c r="D15" s="3" t="s">
        <v>14</v>
      </c>
      <c r="E15" s="3" t="s">
        <v>15</v>
      </c>
      <c r="F15" s="3" t="s">
        <v>17</v>
      </c>
      <c r="G15" s="3">
        <v>1097</v>
      </c>
      <c r="H15" s="3">
        <v>79</v>
      </c>
      <c r="I15" s="3">
        <v>256</v>
      </c>
      <c r="J15" s="3">
        <v>415</v>
      </c>
      <c r="K15" s="3">
        <v>347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30" x14ac:dyDescent="0.2">
      <c r="A16" s="3" t="s">
        <v>11</v>
      </c>
      <c r="B16" s="3" t="s">
        <v>24</v>
      </c>
      <c r="C16" s="3" t="s">
        <v>13</v>
      </c>
      <c r="D16" s="3" t="s">
        <v>14</v>
      </c>
      <c r="E16" s="3" t="s">
        <v>15</v>
      </c>
      <c r="F16" s="3" t="s">
        <v>18</v>
      </c>
      <c r="G16" s="3">
        <v>1031</v>
      </c>
      <c r="H16" s="3">
        <v>24</v>
      </c>
      <c r="I16" s="3">
        <v>86</v>
      </c>
      <c r="J16" s="3">
        <v>281</v>
      </c>
      <c r="K16" s="3">
        <v>640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3" t="s">
        <v>11</v>
      </c>
      <c r="B17" s="3" t="s">
        <v>24</v>
      </c>
      <c r="C17" s="3" t="s">
        <v>13</v>
      </c>
      <c r="D17" s="3" t="s">
        <v>14</v>
      </c>
      <c r="E17" s="3" t="s">
        <v>15</v>
      </c>
      <c r="F17" s="3" t="s">
        <v>19</v>
      </c>
      <c r="G17" s="3">
        <v>960</v>
      </c>
      <c r="H17" s="3">
        <v>9</v>
      </c>
      <c r="I17" s="3">
        <v>81</v>
      </c>
      <c r="J17" s="3">
        <v>238</v>
      </c>
      <c r="K17" s="3">
        <v>632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3" t="s">
        <v>11</v>
      </c>
      <c r="B18" s="3" t="s">
        <v>24</v>
      </c>
      <c r="C18" s="3" t="s">
        <v>13</v>
      </c>
      <c r="D18" s="3" t="s">
        <v>14</v>
      </c>
      <c r="E18" s="3" t="s">
        <v>20</v>
      </c>
      <c r="F18" s="3" t="s">
        <v>21</v>
      </c>
      <c r="G18" s="3">
        <v>509</v>
      </c>
      <c r="H18" s="3">
        <v>4</v>
      </c>
      <c r="I18" s="3">
        <v>37</v>
      </c>
      <c r="J18" s="3">
        <v>105</v>
      </c>
      <c r="K18" s="3">
        <v>363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3" t="s">
        <v>11</v>
      </c>
      <c r="B19" s="3" t="s">
        <v>24</v>
      </c>
      <c r="C19" s="3" t="s">
        <v>13</v>
      </c>
      <c r="D19" s="3" t="s">
        <v>14</v>
      </c>
      <c r="E19" s="3" t="s">
        <v>20</v>
      </c>
      <c r="F19" s="3" t="s">
        <v>22</v>
      </c>
      <c r="G19" s="3">
        <v>118</v>
      </c>
      <c r="H19" s="3">
        <v>5</v>
      </c>
      <c r="I19" s="3">
        <v>12</v>
      </c>
      <c r="J19" s="3">
        <v>28</v>
      </c>
      <c r="K19" s="3">
        <v>73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5" t="s">
        <v>11</v>
      </c>
      <c r="B21" s="5" t="s">
        <v>12</v>
      </c>
      <c r="C21" s="5" t="s">
        <v>13</v>
      </c>
      <c r="D21" s="5" t="s">
        <v>25</v>
      </c>
      <c r="E21" s="5" t="s">
        <v>26</v>
      </c>
      <c r="F21" s="5" t="s">
        <v>16</v>
      </c>
      <c r="G21" s="5">
        <v>1576</v>
      </c>
      <c r="H21" s="5">
        <v>53</v>
      </c>
      <c r="I21" s="5">
        <v>119</v>
      </c>
      <c r="J21" s="5">
        <v>414</v>
      </c>
      <c r="K21" s="5">
        <v>990</v>
      </c>
      <c r="L21" s="2"/>
      <c r="M21" s="2"/>
      <c r="N21" s="2"/>
      <c r="O21" s="2"/>
      <c r="P21" s="2" t="s">
        <v>56</v>
      </c>
      <c r="Q21" s="2" t="s">
        <v>57</v>
      </c>
      <c r="R21" s="2" t="s">
        <v>48</v>
      </c>
      <c r="S21" s="2"/>
      <c r="T21" s="2"/>
      <c r="U21" s="2"/>
    </row>
    <row r="22" spans="1:21" x14ac:dyDescent="0.2">
      <c r="A22" s="5" t="s">
        <v>11</v>
      </c>
      <c r="B22" s="5" t="s">
        <v>12</v>
      </c>
      <c r="C22" s="5" t="s">
        <v>13</v>
      </c>
      <c r="D22" s="5" t="s">
        <v>25</v>
      </c>
      <c r="E22" s="5" t="s">
        <v>26</v>
      </c>
      <c r="F22" s="5" t="s">
        <v>17</v>
      </c>
      <c r="G22" s="5">
        <v>1483</v>
      </c>
      <c r="H22" s="5">
        <v>332</v>
      </c>
      <c r="I22" s="5">
        <v>265</v>
      </c>
      <c r="J22" s="5">
        <v>340</v>
      </c>
      <c r="K22" s="5">
        <v>546</v>
      </c>
      <c r="L22" s="2"/>
      <c r="M22" s="2"/>
      <c r="N22" s="2"/>
      <c r="O22" s="2" t="s">
        <v>52</v>
      </c>
      <c r="P22" s="2">
        <f>SUM(H25,H31,H37)</f>
        <v>8</v>
      </c>
      <c r="Q22" s="2">
        <f>SUM(H26,H32,H38)</f>
        <v>38</v>
      </c>
      <c r="R22" s="2">
        <f>P22+Q22</f>
        <v>46</v>
      </c>
      <c r="S22" s="2"/>
      <c r="T22" s="2"/>
      <c r="U22" s="2"/>
    </row>
    <row r="23" spans="1:21" x14ac:dyDescent="0.2">
      <c r="A23" s="5" t="s">
        <v>11</v>
      </c>
      <c r="B23" s="5" t="s">
        <v>12</v>
      </c>
      <c r="C23" s="5" t="s">
        <v>13</v>
      </c>
      <c r="D23" s="5" t="s">
        <v>25</v>
      </c>
      <c r="E23" s="5" t="s">
        <v>26</v>
      </c>
      <c r="F23" s="5" t="s">
        <v>18</v>
      </c>
      <c r="G23" s="5">
        <v>1214</v>
      </c>
      <c r="H23" s="5">
        <v>8</v>
      </c>
      <c r="I23" s="5">
        <v>25</v>
      </c>
      <c r="J23" s="5">
        <v>110</v>
      </c>
      <c r="K23" s="5">
        <v>1071</v>
      </c>
      <c r="L23" s="2"/>
      <c r="M23" s="2"/>
      <c r="N23" s="2"/>
      <c r="O23" s="2" t="s">
        <v>53</v>
      </c>
      <c r="P23" s="2">
        <f>SUM(I25,I31,I37)</f>
        <v>54</v>
      </c>
      <c r="Q23" s="2">
        <f>SUM(I26,I32,I38)</f>
        <v>58</v>
      </c>
      <c r="R23" s="2">
        <f t="shared" ref="R23:R25" si="1">P23+Q23</f>
        <v>112</v>
      </c>
      <c r="S23" s="2"/>
      <c r="T23" s="2"/>
      <c r="U23" s="2"/>
    </row>
    <row r="24" spans="1:21" x14ac:dyDescent="0.2">
      <c r="A24" s="5" t="s">
        <v>11</v>
      </c>
      <c r="B24" s="5" t="s">
        <v>12</v>
      </c>
      <c r="C24" s="5" t="s">
        <v>13</v>
      </c>
      <c r="D24" s="5" t="s">
        <v>25</v>
      </c>
      <c r="E24" s="5" t="s">
        <v>26</v>
      </c>
      <c r="F24" s="5" t="s">
        <v>19</v>
      </c>
      <c r="G24" s="5">
        <v>1397</v>
      </c>
      <c r="H24" s="5">
        <v>10</v>
      </c>
      <c r="I24" s="5">
        <v>52</v>
      </c>
      <c r="J24" s="5">
        <v>195</v>
      </c>
      <c r="K24" s="5">
        <v>1140</v>
      </c>
      <c r="L24" s="2"/>
      <c r="M24" s="2"/>
      <c r="N24" s="2"/>
      <c r="O24" s="2" t="s">
        <v>54</v>
      </c>
      <c r="P24" s="2">
        <f>SUM(J25,J31,J37)</f>
        <v>264</v>
      </c>
      <c r="Q24" s="2">
        <f>SUM(I27,I33,I39)</f>
        <v>278</v>
      </c>
      <c r="R24" s="2">
        <f t="shared" si="1"/>
        <v>542</v>
      </c>
      <c r="S24" s="2"/>
      <c r="T24" s="2"/>
      <c r="U24" s="2"/>
    </row>
    <row r="25" spans="1:21" x14ac:dyDescent="0.2">
      <c r="A25" s="5" t="s">
        <v>11</v>
      </c>
      <c r="B25" s="5" t="s">
        <v>12</v>
      </c>
      <c r="C25" s="5" t="s">
        <v>13</v>
      </c>
      <c r="D25" s="5" t="s">
        <v>25</v>
      </c>
      <c r="E25" s="5" t="s">
        <v>27</v>
      </c>
      <c r="F25" s="5" t="s">
        <v>21</v>
      </c>
      <c r="G25" s="5">
        <v>582</v>
      </c>
      <c r="H25" s="5">
        <v>2</v>
      </c>
      <c r="I25" s="5">
        <v>11</v>
      </c>
      <c r="J25" s="5">
        <v>76</v>
      </c>
      <c r="K25" s="5">
        <v>493</v>
      </c>
      <c r="L25" s="2"/>
      <c r="M25" s="2"/>
      <c r="N25" s="2"/>
      <c r="O25" s="2" t="s">
        <v>55</v>
      </c>
      <c r="P25" s="2">
        <f>SUM(K25,K31,K37)</f>
        <v>1529</v>
      </c>
      <c r="Q25" s="2">
        <f>SUM(I28,I34,I40)</f>
        <v>834</v>
      </c>
      <c r="R25" s="2">
        <f t="shared" si="1"/>
        <v>2363</v>
      </c>
      <c r="S25" s="2"/>
      <c r="T25" s="2"/>
      <c r="U25" s="2"/>
    </row>
    <row r="26" spans="1:21" x14ac:dyDescent="0.2">
      <c r="A26" s="5" t="s">
        <v>11</v>
      </c>
      <c r="B26" s="5" t="s">
        <v>12</v>
      </c>
      <c r="C26" s="5" t="s">
        <v>13</v>
      </c>
      <c r="D26" s="5" t="s">
        <v>25</v>
      </c>
      <c r="E26" s="5" t="s">
        <v>28</v>
      </c>
      <c r="F26" s="5" t="s">
        <v>22</v>
      </c>
      <c r="G26" s="5">
        <v>398</v>
      </c>
      <c r="H26" s="5">
        <v>24</v>
      </c>
      <c r="I26" s="5">
        <v>32</v>
      </c>
      <c r="J26" s="5">
        <v>117</v>
      </c>
      <c r="K26" s="5">
        <v>225</v>
      </c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5" t="s">
        <v>11</v>
      </c>
      <c r="B27" s="5" t="s">
        <v>23</v>
      </c>
      <c r="C27" s="6" t="s">
        <v>13</v>
      </c>
      <c r="D27" s="6" t="s">
        <v>25</v>
      </c>
      <c r="E27" s="5" t="s">
        <v>26</v>
      </c>
      <c r="F27" s="5" t="s">
        <v>16</v>
      </c>
      <c r="G27" s="5">
        <v>2390</v>
      </c>
      <c r="H27" s="5">
        <v>80</v>
      </c>
      <c r="I27" s="5">
        <v>190</v>
      </c>
      <c r="J27" s="5">
        <v>540</v>
      </c>
      <c r="K27" s="5">
        <v>1580</v>
      </c>
      <c r="L27" s="2"/>
      <c r="M27" s="20" t="s">
        <v>69</v>
      </c>
      <c r="N27" s="20" t="s">
        <v>62</v>
      </c>
      <c r="O27" s="20" t="s">
        <v>63</v>
      </c>
      <c r="P27" s="20" t="s">
        <v>64</v>
      </c>
      <c r="Q27" s="20" t="s">
        <v>55</v>
      </c>
      <c r="R27" s="2"/>
      <c r="S27" s="2"/>
      <c r="T27" s="2"/>
      <c r="U27" s="2"/>
    </row>
    <row r="28" spans="1:21" x14ac:dyDescent="0.2">
      <c r="A28" s="5" t="s">
        <v>11</v>
      </c>
      <c r="B28" s="5" t="s">
        <v>23</v>
      </c>
      <c r="C28" s="6" t="s">
        <v>13</v>
      </c>
      <c r="D28" s="6" t="s">
        <v>25</v>
      </c>
      <c r="E28" s="5" t="s">
        <v>26</v>
      </c>
      <c r="F28" s="5" t="s">
        <v>17</v>
      </c>
      <c r="G28" s="5">
        <v>2310</v>
      </c>
      <c r="H28" s="5">
        <v>442</v>
      </c>
      <c r="I28" s="5">
        <v>385</v>
      </c>
      <c r="J28" s="5">
        <v>556</v>
      </c>
      <c r="K28" s="5">
        <v>927</v>
      </c>
      <c r="L28" s="2"/>
      <c r="M28" s="20" t="s">
        <v>58</v>
      </c>
      <c r="N28" s="2">
        <f>H42+H48+H54</f>
        <v>700</v>
      </c>
      <c r="O28" s="2">
        <f t="shared" ref="O28:Q28" si="2">I42+I48+I54</f>
        <v>702</v>
      </c>
      <c r="P28" s="2">
        <f t="shared" si="2"/>
        <v>1184</v>
      </c>
      <c r="Q28" s="2">
        <f t="shared" si="2"/>
        <v>2440</v>
      </c>
      <c r="R28" s="2"/>
      <c r="S28" s="2"/>
      <c r="T28" s="2"/>
      <c r="U28" s="2"/>
    </row>
    <row r="29" spans="1:21" x14ac:dyDescent="0.2">
      <c r="A29" s="5" t="s">
        <v>11</v>
      </c>
      <c r="B29" s="5" t="s">
        <v>23</v>
      </c>
      <c r="C29" s="6" t="s">
        <v>13</v>
      </c>
      <c r="D29" s="6" t="s">
        <v>25</v>
      </c>
      <c r="E29" s="5" t="s">
        <v>26</v>
      </c>
      <c r="F29" s="5" t="s">
        <v>18</v>
      </c>
      <c r="G29" s="5">
        <v>2847</v>
      </c>
      <c r="H29" s="5">
        <v>11</v>
      </c>
      <c r="I29" s="5">
        <v>72</v>
      </c>
      <c r="J29" s="5">
        <v>282</v>
      </c>
      <c r="K29" s="5">
        <v>2482</v>
      </c>
      <c r="L29" s="2"/>
      <c r="M29" s="20" t="s">
        <v>59</v>
      </c>
      <c r="N29" s="2">
        <f>H43+H49+H55</f>
        <v>450</v>
      </c>
      <c r="O29" s="2">
        <f t="shared" ref="O29:Q29" si="3">I43+I49+I55</f>
        <v>641</v>
      </c>
      <c r="P29" s="2">
        <f t="shared" si="3"/>
        <v>1041</v>
      </c>
      <c r="Q29" s="2">
        <f t="shared" si="3"/>
        <v>3017</v>
      </c>
      <c r="R29" s="2"/>
      <c r="S29" s="2"/>
      <c r="T29" s="2"/>
      <c r="U29" s="2"/>
    </row>
    <row r="30" spans="1:21" x14ac:dyDescent="0.2">
      <c r="A30" s="5" t="s">
        <v>11</v>
      </c>
      <c r="B30" s="5" t="s">
        <v>23</v>
      </c>
      <c r="C30" s="6" t="s">
        <v>13</v>
      </c>
      <c r="D30" s="6" t="s">
        <v>25</v>
      </c>
      <c r="E30" s="5" t="s">
        <v>26</v>
      </c>
      <c r="F30" s="5" t="s">
        <v>19</v>
      </c>
      <c r="G30" s="5">
        <v>2844</v>
      </c>
      <c r="H30" s="5">
        <v>26</v>
      </c>
      <c r="I30" s="5">
        <v>128</v>
      </c>
      <c r="J30" s="5">
        <v>466</v>
      </c>
      <c r="K30" s="5">
        <v>2224</v>
      </c>
      <c r="L30" s="2"/>
      <c r="M30" s="20" t="s">
        <v>60</v>
      </c>
      <c r="N30" s="2">
        <f>H40+H46+H52</f>
        <v>885</v>
      </c>
      <c r="O30" s="2">
        <f t="shared" ref="O30:Q30" si="4">I40+I46+I52</f>
        <v>808</v>
      </c>
      <c r="P30" s="2">
        <f t="shared" si="4"/>
        <v>1102</v>
      </c>
      <c r="Q30" s="2">
        <f t="shared" si="4"/>
        <v>2251</v>
      </c>
      <c r="R30" s="2"/>
      <c r="S30" s="2"/>
      <c r="T30" s="2"/>
      <c r="U30" s="2"/>
    </row>
    <row r="31" spans="1:21" x14ac:dyDescent="0.2">
      <c r="A31" s="5" t="s">
        <v>11</v>
      </c>
      <c r="B31" s="5" t="s">
        <v>23</v>
      </c>
      <c r="C31" s="6" t="s">
        <v>13</v>
      </c>
      <c r="D31" s="6" t="s">
        <v>25</v>
      </c>
      <c r="E31" s="5" t="s">
        <v>27</v>
      </c>
      <c r="F31" s="5" t="s">
        <v>21</v>
      </c>
      <c r="G31" s="5">
        <v>745</v>
      </c>
      <c r="H31" s="5">
        <v>2</v>
      </c>
      <c r="I31" s="5">
        <v>32</v>
      </c>
      <c r="J31" s="5">
        <v>123</v>
      </c>
      <c r="K31" s="5">
        <v>588</v>
      </c>
      <c r="L31" s="2"/>
      <c r="M31" s="20" t="s">
        <v>61</v>
      </c>
      <c r="N31" s="2">
        <f>H41+H47+H53</f>
        <v>789</v>
      </c>
      <c r="O31" s="2">
        <f t="shared" ref="O31:Q31" si="5">I41+I47+I53</f>
        <v>807</v>
      </c>
      <c r="P31" s="2">
        <f t="shared" si="5"/>
        <v>1074</v>
      </c>
      <c r="Q31" s="2">
        <f t="shared" si="5"/>
        <v>2231</v>
      </c>
      <c r="R31" s="2"/>
      <c r="S31" s="2"/>
      <c r="T31" s="2"/>
      <c r="U31" s="2"/>
    </row>
    <row r="32" spans="1:21" x14ac:dyDescent="0.2">
      <c r="A32" s="5" t="s">
        <v>11</v>
      </c>
      <c r="B32" s="5" t="s">
        <v>23</v>
      </c>
      <c r="C32" s="6" t="s">
        <v>13</v>
      </c>
      <c r="D32" s="6" t="s">
        <v>25</v>
      </c>
      <c r="E32" s="5" t="s">
        <v>28</v>
      </c>
      <c r="F32" s="5" t="s">
        <v>22</v>
      </c>
      <c r="G32" s="5">
        <v>144</v>
      </c>
      <c r="H32" s="5">
        <v>8</v>
      </c>
      <c r="I32" s="5">
        <v>16</v>
      </c>
      <c r="J32" s="5">
        <v>31</v>
      </c>
      <c r="K32" s="5">
        <v>89</v>
      </c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32" x14ac:dyDescent="0.2">
      <c r="A33" s="5" t="s">
        <v>11</v>
      </c>
      <c r="B33" s="5" t="s">
        <v>24</v>
      </c>
      <c r="C33" s="5" t="s">
        <v>13</v>
      </c>
      <c r="D33" s="5" t="s">
        <v>25</v>
      </c>
      <c r="E33" s="5" t="s">
        <v>26</v>
      </c>
      <c r="F33" s="5" t="s">
        <v>16</v>
      </c>
      <c r="G33" s="5">
        <v>1090</v>
      </c>
      <c r="H33" s="5">
        <v>47</v>
      </c>
      <c r="I33" s="5">
        <v>88</v>
      </c>
      <c r="J33" s="5">
        <v>252</v>
      </c>
      <c r="K33" s="5">
        <v>703</v>
      </c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32" x14ac:dyDescent="0.2">
      <c r="A34" s="5" t="s">
        <v>11</v>
      </c>
      <c r="B34" s="5" t="s">
        <v>24</v>
      </c>
      <c r="C34" s="5" t="s">
        <v>13</v>
      </c>
      <c r="D34" s="5" t="s">
        <v>25</v>
      </c>
      <c r="E34" s="5" t="s">
        <v>26</v>
      </c>
      <c r="F34" s="5" t="s">
        <v>17</v>
      </c>
      <c r="G34" s="5">
        <v>1097</v>
      </c>
      <c r="H34" s="5">
        <v>188</v>
      </c>
      <c r="I34" s="5">
        <v>188</v>
      </c>
      <c r="J34" s="5">
        <v>233</v>
      </c>
      <c r="K34" s="5">
        <v>488</v>
      </c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32" x14ac:dyDescent="0.2">
      <c r="A35" s="5" t="s">
        <v>11</v>
      </c>
      <c r="B35" s="5" t="s">
        <v>24</v>
      </c>
      <c r="C35" s="5" t="s">
        <v>13</v>
      </c>
      <c r="D35" s="5" t="s">
        <v>25</v>
      </c>
      <c r="E35" s="5" t="s">
        <v>26</v>
      </c>
      <c r="F35" s="5" t="s">
        <v>18</v>
      </c>
      <c r="G35" s="5">
        <v>1024</v>
      </c>
      <c r="H35" s="5">
        <v>6</v>
      </c>
      <c r="I35" s="5">
        <v>21</v>
      </c>
      <c r="J35" s="5">
        <v>102</v>
      </c>
      <c r="K35" s="5">
        <v>895</v>
      </c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32" x14ac:dyDescent="0.2">
      <c r="A36" s="5" t="s">
        <v>11</v>
      </c>
      <c r="B36" s="5" t="s">
        <v>24</v>
      </c>
      <c r="C36" s="5" t="s">
        <v>13</v>
      </c>
      <c r="D36" s="5" t="s">
        <v>25</v>
      </c>
      <c r="E36" s="5" t="s">
        <v>26</v>
      </c>
      <c r="F36" s="5" t="s">
        <v>19</v>
      </c>
      <c r="G36" s="5">
        <v>959</v>
      </c>
      <c r="H36" s="5">
        <v>5</v>
      </c>
      <c r="I36" s="5">
        <v>31</v>
      </c>
      <c r="J36" s="5">
        <v>132</v>
      </c>
      <c r="K36" s="5">
        <v>791</v>
      </c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32" x14ac:dyDescent="0.2">
      <c r="A37" s="5" t="s">
        <v>11</v>
      </c>
      <c r="B37" s="5" t="s">
        <v>24</v>
      </c>
      <c r="C37" s="5" t="s">
        <v>13</v>
      </c>
      <c r="D37" s="5" t="s">
        <v>25</v>
      </c>
      <c r="E37" s="5" t="s">
        <v>27</v>
      </c>
      <c r="F37" s="5" t="s">
        <v>21</v>
      </c>
      <c r="G37" s="5">
        <v>528</v>
      </c>
      <c r="H37" s="5">
        <v>4</v>
      </c>
      <c r="I37" s="5">
        <v>11</v>
      </c>
      <c r="J37" s="5">
        <v>65</v>
      </c>
      <c r="K37" s="5">
        <v>448</v>
      </c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32" x14ac:dyDescent="0.2">
      <c r="A38" s="5" t="s">
        <v>11</v>
      </c>
      <c r="B38" s="5" t="s">
        <v>24</v>
      </c>
      <c r="C38" s="5" t="s">
        <v>13</v>
      </c>
      <c r="D38" s="5" t="s">
        <v>25</v>
      </c>
      <c r="E38" s="5" t="s">
        <v>28</v>
      </c>
      <c r="F38" s="5" t="s">
        <v>22</v>
      </c>
      <c r="G38" s="5">
        <v>135</v>
      </c>
      <c r="H38" s="5">
        <v>6</v>
      </c>
      <c r="I38" s="5">
        <v>10</v>
      </c>
      <c r="J38" s="5">
        <v>38</v>
      </c>
      <c r="K38" s="5">
        <v>81</v>
      </c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3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32" x14ac:dyDescent="0.2">
      <c r="A40" s="7" t="s">
        <v>11</v>
      </c>
      <c r="B40" s="7" t="s">
        <v>12</v>
      </c>
      <c r="C40" s="7" t="s">
        <v>29</v>
      </c>
      <c r="D40" s="7" t="s">
        <v>30</v>
      </c>
      <c r="E40" s="7" t="s">
        <v>31</v>
      </c>
      <c r="F40" s="7" t="s">
        <v>16</v>
      </c>
      <c r="G40" s="7">
        <v>1575</v>
      </c>
      <c r="H40" s="7">
        <v>260</v>
      </c>
      <c r="I40" s="7">
        <v>261</v>
      </c>
      <c r="J40" s="7">
        <v>336</v>
      </c>
      <c r="K40" s="7">
        <v>718</v>
      </c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32" x14ac:dyDescent="0.2">
      <c r="A41" s="7" t="s">
        <v>11</v>
      </c>
      <c r="B41" s="7" t="s">
        <v>12</v>
      </c>
      <c r="C41" s="7" t="s">
        <v>29</v>
      </c>
      <c r="D41" s="7" t="s">
        <v>30</v>
      </c>
      <c r="E41" s="7" t="s">
        <v>31</v>
      </c>
      <c r="F41" s="7" t="s">
        <v>17</v>
      </c>
      <c r="G41" s="7">
        <v>1495</v>
      </c>
      <c r="H41" s="7">
        <v>240</v>
      </c>
      <c r="I41" s="7">
        <v>241</v>
      </c>
      <c r="J41" s="7">
        <v>332</v>
      </c>
      <c r="K41" s="7">
        <v>682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32" x14ac:dyDescent="0.2">
      <c r="A42" s="7" t="s">
        <v>11</v>
      </c>
      <c r="B42" s="7" t="s">
        <v>12</v>
      </c>
      <c r="C42" s="7" t="s">
        <v>29</v>
      </c>
      <c r="D42" s="7" t="s">
        <v>30</v>
      </c>
      <c r="E42" s="7" t="s">
        <v>31</v>
      </c>
      <c r="F42" s="7" t="s">
        <v>18</v>
      </c>
      <c r="G42" s="7">
        <v>1196</v>
      </c>
      <c r="H42" s="7">
        <v>131</v>
      </c>
      <c r="I42" s="7">
        <v>169</v>
      </c>
      <c r="J42" s="7">
        <v>292</v>
      </c>
      <c r="K42" s="7">
        <v>604</v>
      </c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32" x14ac:dyDescent="0.2">
      <c r="A43" s="7" t="s">
        <v>11</v>
      </c>
      <c r="B43" s="7" t="s">
        <v>12</v>
      </c>
      <c r="C43" s="7" t="s">
        <v>29</v>
      </c>
      <c r="D43" s="7" t="s">
        <v>30</v>
      </c>
      <c r="E43" s="7" t="s">
        <v>31</v>
      </c>
      <c r="F43" s="7" t="s">
        <v>19</v>
      </c>
      <c r="G43" s="7">
        <v>1381</v>
      </c>
      <c r="H43" s="7">
        <v>107</v>
      </c>
      <c r="I43" s="7">
        <v>156</v>
      </c>
      <c r="J43" s="7">
        <v>266</v>
      </c>
      <c r="K43" s="7">
        <v>852</v>
      </c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32" x14ac:dyDescent="0.2">
      <c r="A44" s="7" t="s">
        <v>11</v>
      </c>
      <c r="B44" s="7" t="s">
        <v>12</v>
      </c>
      <c r="C44" s="7" t="s">
        <v>29</v>
      </c>
      <c r="D44" s="7" t="s">
        <v>30</v>
      </c>
      <c r="E44" s="7" t="s">
        <v>32</v>
      </c>
      <c r="F44" s="7" t="s">
        <v>21</v>
      </c>
      <c r="G44" s="7">
        <v>577</v>
      </c>
      <c r="H44" s="7">
        <v>81</v>
      </c>
      <c r="I44" s="7">
        <v>88</v>
      </c>
      <c r="J44" s="7">
        <v>140</v>
      </c>
      <c r="K44" s="7">
        <v>268</v>
      </c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32" x14ac:dyDescent="0.2">
      <c r="A45" s="7" t="s">
        <v>11</v>
      </c>
      <c r="B45" s="7" t="s">
        <v>12</v>
      </c>
      <c r="C45" s="7" t="s">
        <v>29</v>
      </c>
      <c r="D45" s="7" t="s">
        <v>30</v>
      </c>
      <c r="E45" s="7" t="s">
        <v>32</v>
      </c>
      <c r="F45" s="7" t="s">
        <v>22</v>
      </c>
      <c r="G45" s="7">
        <v>405</v>
      </c>
      <c r="H45" s="7">
        <v>51</v>
      </c>
      <c r="I45" s="7">
        <v>62</v>
      </c>
      <c r="J45" s="7">
        <v>113</v>
      </c>
      <c r="K45" s="7">
        <v>179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32" x14ac:dyDescent="0.2">
      <c r="A46" s="7" t="s">
        <v>11</v>
      </c>
      <c r="B46" s="7" t="s">
        <v>23</v>
      </c>
      <c r="C46" s="8" t="s">
        <v>29</v>
      </c>
      <c r="D46" s="8" t="s">
        <v>30</v>
      </c>
      <c r="E46" s="7" t="s">
        <v>31</v>
      </c>
      <c r="F46" s="7" t="s">
        <v>16</v>
      </c>
      <c r="G46" s="7">
        <v>2383</v>
      </c>
      <c r="H46" s="7">
        <v>416</v>
      </c>
      <c r="I46" s="7">
        <v>373</v>
      </c>
      <c r="J46" s="7">
        <v>521</v>
      </c>
      <c r="K46" s="7">
        <v>1073</v>
      </c>
      <c r="L46" s="2"/>
      <c r="M46" s="2"/>
      <c r="N46" s="2"/>
      <c r="O46" s="2"/>
      <c r="P46" s="2"/>
      <c r="Q46" s="2"/>
      <c r="R46" s="2"/>
      <c r="S46" s="2"/>
      <c r="T46" s="2"/>
      <c r="U46" s="2"/>
      <c r="AB46" s="21" t="s">
        <v>70</v>
      </c>
      <c r="AC46" s="21" t="s">
        <v>62</v>
      </c>
      <c r="AD46" s="21" t="s">
        <v>63</v>
      </c>
      <c r="AE46" s="21" t="s">
        <v>64</v>
      </c>
      <c r="AF46" s="21" t="s">
        <v>55</v>
      </c>
    </row>
    <row r="47" spans="1:32" x14ac:dyDescent="0.2">
      <c r="A47" s="7" t="s">
        <v>11</v>
      </c>
      <c r="B47" s="7" t="s">
        <v>23</v>
      </c>
      <c r="C47" s="8" t="s">
        <v>29</v>
      </c>
      <c r="D47" s="8" t="s">
        <v>30</v>
      </c>
      <c r="E47" s="7" t="s">
        <v>31</v>
      </c>
      <c r="F47" s="7" t="s">
        <v>17</v>
      </c>
      <c r="G47" s="7">
        <v>2306</v>
      </c>
      <c r="H47" s="7">
        <v>361</v>
      </c>
      <c r="I47" s="7">
        <v>385</v>
      </c>
      <c r="J47" s="7">
        <v>504</v>
      </c>
      <c r="K47" s="7">
        <v>1056</v>
      </c>
      <c r="L47" s="2"/>
      <c r="M47" s="2"/>
      <c r="N47" s="2"/>
      <c r="O47" s="2"/>
      <c r="P47" s="2"/>
      <c r="Q47" s="2"/>
      <c r="R47" s="2"/>
      <c r="S47" s="2"/>
      <c r="T47" s="2"/>
      <c r="U47" s="2"/>
      <c r="AB47" s="21" t="s">
        <v>58</v>
      </c>
      <c r="AC47">
        <f>H23+H29+H35</f>
        <v>25</v>
      </c>
      <c r="AD47">
        <f t="shared" ref="AD47:AE47" si="6">I23+I29+I35</f>
        <v>118</v>
      </c>
      <c r="AE47">
        <f t="shared" si="6"/>
        <v>494</v>
      </c>
      <c r="AF47">
        <f>K23+K29+K35</f>
        <v>4448</v>
      </c>
    </row>
    <row r="48" spans="1:32" x14ac:dyDescent="0.2">
      <c r="A48" s="7" t="s">
        <v>11</v>
      </c>
      <c r="B48" s="7" t="s">
        <v>23</v>
      </c>
      <c r="C48" s="8" t="s">
        <v>29</v>
      </c>
      <c r="D48" s="8" t="s">
        <v>30</v>
      </c>
      <c r="E48" s="7" t="s">
        <v>31</v>
      </c>
      <c r="F48" s="7" t="s">
        <v>18</v>
      </c>
      <c r="G48" s="7">
        <v>2810</v>
      </c>
      <c r="H48" s="7">
        <v>452</v>
      </c>
      <c r="I48" s="7">
        <v>408</v>
      </c>
      <c r="J48" s="7">
        <v>661</v>
      </c>
      <c r="K48" s="7">
        <v>1289</v>
      </c>
      <c r="L48" s="2"/>
      <c r="M48" s="2"/>
      <c r="N48" s="2"/>
      <c r="O48" s="2"/>
      <c r="P48" s="2"/>
      <c r="Q48" s="2"/>
      <c r="R48" s="2"/>
      <c r="S48" s="2"/>
      <c r="T48" s="2"/>
      <c r="U48" s="2"/>
      <c r="AB48" s="21" t="s">
        <v>59</v>
      </c>
      <c r="AC48">
        <f>H24+H30+H36</f>
        <v>41</v>
      </c>
      <c r="AD48">
        <f t="shared" ref="AD48:AF48" si="7">I24+I30+I36</f>
        <v>211</v>
      </c>
      <c r="AE48">
        <f t="shared" si="7"/>
        <v>793</v>
      </c>
      <c r="AF48">
        <f t="shared" si="7"/>
        <v>4155</v>
      </c>
    </row>
    <row r="49" spans="1:32" x14ac:dyDescent="0.2">
      <c r="A49" s="7" t="s">
        <v>11</v>
      </c>
      <c r="B49" s="7" t="s">
        <v>23</v>
      </c>
      <c r="C49" s="8" t="s">
        <v>29</v>
      </c>
      <c r="D49" s="8" t="s">
        <v>30</v>
      </c>
      <c r="E49" s="7" t="s">
        <v>31</v>
      </c>
      <c r="F49" s="7" t="s">
        <v>19</v>
      </c>
      <c r="G49" s="7">
        <v>2812</v>
      </c>
      <c r="H49" s="7">
        <v>273</v>
      </c>
      <c r="I49" s="7">
        <v>372</v>
      </c>
      <c r="J49" s="7">
        <v>591</v>
      </c>
      <c r="K49" s="7">
        <v>1576</v>
      </c>
      <c r="L49" s="2"/>
      <c r="M49" s="2"/>
      <c r="N49" s="2"/>
      <c r="O49" s="2"/>
      <c r="P49" s="2"/>
      <c r="Q49" s="2"/>
      <c r="R49" s="2"/>
      <c r="S49" s="2"/>
      <c r="T49" s="2"/>
      <c r="U49" s="2"/>
      <c r="AB49" s="21" t="s">
        <v>60</v>
      </c>
      <c r="AC49">
        <f>H21+H27+H33</f>
        <v>180</v>
      </c>
      <c r="AD49">
        <f t="shared" ref="AD49:AF49" si="8">I21+I27+I33</f>
        <v>397</v>
      </c>
      <c r="AE49">
        <f t="shared" si="8"/>
        <v>1206</v>
      </c>
      <c r="AF49">
        <f t="shared" si="8"/>
        <v>3273</v>
      </c>
    </row>
    <row r="50" spans="1:32" x14ac:dyDescent="0.2">
      <c r="A50" s="7" t="s">
        <v>11</v>
      </c>
      <c r="B50" s="7" t="s">
        <v>23</v>
      </c>
      <c r="C50" s="8" t="s">
        <v>29</v>
      </c>
      <c r="D50" s="8" t="s">
        <v>30</v>
      </c>
      <c r="E50" s="7" t="s">
        <v>32</v>
      </c>
      <c r="F50" s="7" t="s">
        <v>21</v>
      </c>
      <c r="G50" s="7">
        <v>741</v>
      </c>
      <c r="H50" s="7">
        <v>75</v>
      </c>
      <c r="I50" s="7">
        <v>116</v>
      </c>
      <c r="J50" s="7">
        <v>204</v>
      </c>
      <c r="K50" s="7">
        <v>346</v>
      </c>
      <c r="L50" s="2"/>
      <c r="M50" s="2"/>
      <c r="N50" s="2"/>
      <c r="O50" s="2"/>
      <c r="P50" s="2"/>
      <c r="Q50" s="2"/>
      <c r="R50" s="2"/>
      <c r="S50" s="2"/>
      <c r="T50" s="2"/>
      <c r="U50" s="2"/>
      <c r="AB50" s="21" t="s">
        <v>61</v>
      </c>
      <c r="AC50">
        <f>H22+H28+H34</f>
        <v>962</v>
      </c>
      <c r="AD50">
        <f t="shared" ref="AD50:AF50" si="9">I22+I28+I34</f>
        <v>838</v>
      </c>
      <c r="AE50">
        <f t="shared" si="9"/>
        <v>1129</v>
      </c>
      <c r="AF50">
        <f t="shared" si="9"/>
        <v>1961</v>
      </c>
    </row>
    <row r="51" spans="1:32" x14ac:dyDescent="0.2">
      <c r="A51" s="7" t="s">
        <v>11</v>
      </c>
      <c r="B51" s="7" t="s">
        <v>23</v>
      </c>
      <c r="C51" s="8" t="s">
        <v>29</v>
      </c>
      <c r="D51" s="8" t="s">
        <v>30</v>
      </c>
      <c r="E51" s="7" t="s">
        <v>32</v>
      </c>
      <c r="F51" s="7" t="s">
        <v>22</v>
      </c>
      <c r="G51" s="7">
        <v>146</v>
      </c>
      <c r="H51" s="7">
        <v>16</v>
      </c>
      <c r="I51" s="7">
        <v>22</v>
      </c>
      <c r="J51" s="7">
        <v>33</v>
      </c>
      <c r="K51" s="7">
        <v>75</v>
      </c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32" x14ac:dyDescent="0.2">
      <c r="A52" s="7" t="s">
        <v>11</v>
      </c>
      <c r="B52" s="7" t="s">
        <v>24</v>
      </c>
      <c r="C52" s="7" t="s">
        <v>29</v>
      </c>
      <c r="D52" s="7" t="s">
        <v>30</v>
      </c>
      <c r="E52" s="7" t="s">
        <v>31</v>
      </c>
      <c r="F52" s="7" t="s">
        <v>16</v>
      </c>
      <c r="G52" s="7">
        <v>1088</v>
      </c>
      <c r="H52" s="7">
        <v>209</v>
      </c>
      <c r="I52" s="7">
        <v>174</v>
      </c>
      <c r="J52" s="7">
        <v>245</v>
      </c>
      <c r="K52" s="7">
        <v>460</v>
      </c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32" x14ac:dyDescent="0.2">
      <c r="A53" s="7" t="s">
        <v>11</v>
      </c>
      <c r="B53" s="7" t="s">
        <v>24</v>
      </c>
      <c r="C53" s="7" t="s">
        <v>29</v>
      </c>
      <c r="D53" s="7" t="s">
        <v>30</v>
      </c>
      <c r="E53" s="7" t="s">
        <v>31</v>
      </c>
      <c r="F53" s="7" t="s">
        <v>17</v>
      </c>
      <c r="G53" s="7">
        <v>1100</v>
      </c>
      <c r="H53" s="7">
        <v>188</v>
      </c>
      <c r="I53" s="7">
        <v>181</v>
      </c>
      <c r="J53" s="7">
        <v>238</v>
      </c>
      <c r="K53" s="7">
        <v>493</v>
      </c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32" x14ac:dyDescent="0.2">
      <c r="A54" s="7" t="s">
        <v>11</v>
      </c>
      <c r="B54" s="7" t="s">
        <v>24</v>
      </c>
      <c r="C54" s="7" t="s">
        <v>29</v>
      </c>
      <c r="D54" s="7" t="s">
        <v>30</v>
      </c>
      <c r="E54" s="7" t="s">
        <v>31</v>
      </c>
      <c r="F54" s="7" t="s">
        <v>18</v>
      </c>
      <c r="G54" s="7">
        <v>1020</v>
      </c>
      <c r="H54" s="7">
        <v>117</v>
      </c>
      <c r="I54" s="7">
        <v>125</v>
      </c>
      <c r="J54" s="7">
        <v>231</v>
      </c>
      <c r="K54" s="7">
        <v>547</v>
      </c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32" x14ac:dyDescent="0.2">
      <c r="A55" s="7" t="s">
        <v>11</v>
      </c>
      <c r="B55" s="7" t="s">
        <v>24</v>
      </c>
      <c r="C55" s="7" t="s">
        <v>29</v>
      </c>
      <c r="D55" s="7" t="s">
        <v>30</v>
      </c>
      <c r="E55" s="7" t="s">
        <v>31</v>
      </c>
      <c r="F55" s="7" t="s">
        <v>19</v>
      </c>
      <c r="G55" s="7">
        <v>956</v>
      </c>
      <c r="H55" s="7">
        <v>70</v>
      </c>
      <c r="I55" s="7">
        <v>113</v>
      </c>
      <c r="J55" s="7">
        <v>184</v>
      </c>
      <c r="K55" s="7">
        <v>589</v>
      </c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32" x14ac:dyDescent="0.2">
      <c r="A56" s="7" t="s">
        <v>11</v>
      </c>
      <c r="B56" s="7" t="s">
        <v>24</v>
      </c>
      <c r="C56" s="7" t="s">
        <v>29</v>
      </c>
      <c r="D56" s="7" t="s">
        <v>30</v>
      </c>
      <c r="E56" s="7" t="s">
        <v>32</v>
      </c>
      <c r="F56" s="7" t="s">
        <v>21</v>
      </c>
      <c r="G56" s="7">
        <v>526</v>
      </c>
      <c r="H56" s="7">
        <v>51</v>
      </c>
      <c r="I56" s="7">
        <v>67</v>
      </c>
      <c r="J56" s="7">
        <v>123</v>
      </c>
      <c r="K56" s="7">
        <v>285</v>
      </c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32" x14ac:dyDescent="0.2">
      <c r="A57" s="7" t="s">
        <v>11</v>
      </c>
      <c r="B57" s="7" t="s">
        <v>24</v>
      </c>
      <c r="C57" s="7" t="s">
        <v>29</v>
      </c>
      <c r="D57" s="7" t="s">
        <v>30</v>
      </c>
      <c r="E57" s="7" t="s">
        <v>32</v>
      </c>
      <c r="F57" s="7" t="s">
        <v>22</v>
      </c>
      <c r="G57" s="7">
        <v>134</v>
      </c>
      <c r="H57" s="7">
        <v>16</v>
      </c>
      <c r="I57" s="7">
        <v>17</v>
      </c>
      <c r="J57" s="7">
        <v>34</v>
      </c>
      <c r="K57" s="7">
        <v>67</v>
      </c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3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0" t="s">
        <v>65</v>
      </c>
      <c r="N58" s="20" t="s">
        <v>62</v>
      </c>
      <c r="O58" s="20" t="s">
        <v>63</v>
      </c>
      <c r="P58" s="20" t="s">
        <v>64</v>
      </c>
      <c r="Q58" s="20" t="s">
        <v>55</v>
      </c>
      <c r="R58" s="2"/>
      <c r="S58" s="2"/>
      <c r="T58" s="2"/>
      <c r="U58" s="2"/>
    </row>
    <row r="59" spans="1:32" x14ac:dyDescent="0.2">
      <c r="A59" s="9" t="s">
        <v>11</v>
      </c>
      <c r="B59" s="9" t="s">
        <v>12</v>
      </c>
      <c r="C59" s="9" t="s">
        <v>33</v>
      </c>
      <c r="D59" s="9" t="s">
        <v>34</v>
      </c>
      <c r="E59" s="9" t="s">
        <v>35</v>
      </c>
      <c r="F59" s="9" t="s">
        <v>16</v>
      </c>
      <c r="G59" s="9">
        <v>1539</v>
      </c>
      <c r="H59" s="9">
        <v>854</v>
      </c>
      <c r="I59" s="9">
        <v>418</v>
      </c>
      <c r="J59" s="9">
        <v>176</v>
      </c>
      <c r="K59" s="9">
        <v>91</v>
      </c>
      <c r="L59" s="2"/>
      <c r="M59" s="21" t="s">
        <v>12</v>
      </c>
      <c r="N59" s="2">
        <f>SUM(H59:H62)</f>
        <v>3033</v>
      </c>
      <c r="O59" s="2">
        <f t="shared" ref="O59:Q59" si="10">SUM(I59:I62)</f>
        <v>1557</v>
      </c>
      <c r="P59" s="2">
        <f t="shared" si="10"/>
        <v>653</v>
      </c>
      <c r="Q59" s="2">
        <f t="shared" si="10"/>
        <v>366</v>
      </c>
      <c r="R59" s="2"/>
      <c r="S59" s="2"/>
      <c r="T59" s="2"/>
      <c r="U59" s="2"/>
    </row>
    <row r="60" spans="1:32" x14ac:dyDescent="0.2">
      <c r="A60" s="9" t="s">
        <v>11</v>
      </c>
      <c r="B60" s="9" t="s">
        <v>12</v>
      </c>
      <c r="C60" s="9" t="s">
        <v>33</v>
      </c>
      <c r="D60" s="9" t="s">
        <v>34</v>
      </c>
      <c r="E60" s="9" t="s">
        <v>35</v>
      </c>
      <c r="F60" s="9" t="s">
        <v>17</v>
      </c>
      <c r="G60" s="9">
        <v>1480</v>
      </c>
      <c r="H60" s="9">
        <v>889</v>
      </c>
      <c r="I60" s="9">
        <v>374</v>
      </c>
      <c r="J60" s="9">
        <v>129</v>
      </c>
      <c r="K60" s="9">
        <v>88</v>
      </c>
      <c r="L60" s="2"/>
      <c r="M60" s="20" t="s">
        <v>23</v>
      </c>
      <c r="N60" s="2">
        <f>SUM(H65:H68)</f>
        <v>5590</v>
      </c>
      <c r="O60" s="2">
        <f t="shared" ref="O60:Q60" si="11">SUM(I65:I68)</f>
        <v>2886</v>
      </c>
      <c r="P60" s="2">
        <f t="shared" si="11"/>
        <v>1159</v>
      </c>
      <c r="Q60" s="2">
        <f t="shared" si="11"/>
        <v>596</v>
      </c>
      <c r="R60" s="2"/>
      <c r="S60" s="2"/>
      <c r="T60" s="2"/>
      <c r="U60" s="2"/>
    </row>
    <row r="61" spans="1:32" x14ac:dyDescent="0.2">
      <c r="A61" s="9" t="s">
        <v>11</v>
      </c>
      <c r="B61" s="9" t="s">
        <v>12</v>
      </c>
      <c r="C61" s="9" t="s">
        <v>33</v>
      </c>
      <c r="D61" s="9" t="s">
        <v>34</v>
      </c>
      <c r="E61" s="9" t="s">
        <v>35</v>
      </c>
      <c r="F61" s="9" t="s">
        <v>18</v>
      </c>
      <c r="G61" s="9">
        <v>1218</v>
      </c>
      <c r="H61" s="9">
        <v>559</v>
      </c>
      <c r="I61" s="9">
        <v>387</v>
      </c>
      <c r="J61" s="9">
        <v>178</v>
      </c>
      <c r="K61" s="9">
        <v>94</v>
      </c>
      <c r="L61" s="2"/>
      <c r="M61" s="20" t="s">
        <v>24</v>
      </c>
      <c r="N61" s="2">
        <f>SUM(H71:H74)</f>
        <v>2390</v>
      </c>
      <c r="O61" s="2">
        <f t="shared" ref="O61:Q61" si="12">SUM(I71:I74)</f>
        <v>1052</v>
      </c>
      <c r="P61" s="2">
        <f t="shared" si="12"/>
        <v>453</v>
      </c>
      <c r="Q61" s="2">
        <f t="shared" si="12"/>
        <v>258</v>
      </c>
      <c r="R61" s="2"/>
      <c r="S61" s="2"/>
      <c r="T61" s="2"/>
      <c r="U61" s="2"/>
    </row>
    <row r="62" spans="1:32" x14ac:dyDescent="0.2">
      <c r="A62" s="9" t="s">
        <v>11</v>
      </c>
      <c r="B62" s="9" t="s">
        <v>12</v>
      </c>
      <c r="C62" s="9" t="s">
        <v>33</v>
      </c>
      <c r="D62" s="9" t="s">
        <v>34</v>
      </c>
      <c r="E62" s="9" t="s">
        <v>35</v>
      </c>
      <c r="F62" s="9" t="s">
        <v>19</v>
      </c>
      <c r="G62" s="9">
        <v>1372</v>
      </c>
      <c r="H62" s="9">
        <v>731</v>
      </c>
      <c r="I62" s="9">
        <v>378</v>
      </c>
      <c r="J62" s="9">
        <v>170</v>
      </c>
      <c r="K62" s="9">
        <v>93</v>
      </c>
      <c r="L62" s="2"/>
      <c r="M62" s="20"/>
      <c r="N62" s="2"/>
      <c r="O62" s="2"/>
      <c r="P62" s="2"/>
      <c r="Q62" s="2"/>
      <c r="R62" s="2"/>
      <c r="S62" s="2"/>
      <c r="T62" s="2"/>
      <c r="U62" s="2"/>
    </row>
    <row r="63" spans="1:32" x14ac:dyDescent="0.2">
      <c r="A63" s="9" t="s">
        <v>11</v>
      </c>
      <c r="B63" s="9" t="s">
        <v>12</v>
      </c>
      <c r="C63" s="9" t="s">
        <v>33</v>
      </c>
      <c r="D63" s="9" t="s">
        <v>34</v>
      </c>
      <c r="E63" s="9" t="s">
        <v>36</v>
      </c>
      <c r="F63" s="9" t="s">
        <v>21</v>
      </c>
      <c r="G63" s="9">
        <v>573</v>
      </c>
      <c r="H63" s="9">
        <v>292</v>
      </c>
      <c r="I63" s="9">
        <v>194</v>
      </c>
      <c r="J63" s="9">
        <v>54</v>
      </c>
      <c r="K63" s="9">
        <v>33</v>
      </c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32" x14ac:dyDescent="0.2">
      <c r="A64" s="9" t="s">
        <v>11</v>
      </c>
      <c r="B64" s="9" t="s">
        <v>12</v>
      </c>
      <c r="C64" s="9" t="s">
        <v>33</v>
      </c>
      <c r="D64" s="9" t="s">
        <v>34</v>
      </c>
      <c r="E64" s="9" t="s">
        <v>36</v>
      </c>
      <c r="F64" s="9" t="s">
        <v>22</v>
      </c>
      <c r="G64" s="9">
        <v>379</v>
      </c>
      <c r="H64" s="9">
        <v>245</v>
      </c>
      <c r="I64" s="9">
        <v>95</v>
      </c>
      <c r="J64" s="9">
        <v>27</v>
      </c>
      <c r="K64" s="9">
        <v>12</v>
      </c>
      <c r="L64" s="2"/>
      <c r="M64" s="20"/>
      <c r="N64" s="2"/>
      <c r="O64" s="2"/>
      <c r="P64" s="2"/>
      <c r="Q64" s="2"/>
      <c r="R64" s="2"/>
      <c r="S64" s="2"/>
      <c r="T64" s="2"/>
      <c r="U64" s="2"/>
    </row>
    <row r="65" spans="1:21" x14ac:dyDescent="0.2">
      <c r="A65" s="9" t="s">
        <v>11</v>
      </c>
      <c r="B65" s="9" t="s">
        <v>23</v>
      </c>
      <c r="C65" s="10" t="s">
        <v>33</v>
      </c>
      <c r="D65" s="10" t="s">
        <v>34</v>
      </c>
      <c r="E65" s="9" t="s">
        <v>35</v>
      </c>
      <c r="F65" s="9" t="s">
        <v>16</v>
      </c>
      <c r="G65" s="9">
        <v>2354</v>
      </c>
      <c r="H65" s="9">
        <v>1376</v>
      </c>
      <c r="I65" s="9">
        <v>639</v>
      </c>
      <c r="J65" s="9">
        <v>206</v>
      </c>
      <c r="K65" s="9">
        <v>133</v>
      </c>
      <c r="L65" s="2"/>
      <c r="M65" s="20"/>
      <c r="N65" s="2"/>
      <c r="O65" s="2"/>
      <c r="P65" s="2"/>
      <c r="Q65" s="2"/>
      <c r="R65" s="2"/>
      <c r="S65" s="2"/>
      <c r="T65" s="2"/>
      <c r="U65" s="2"/>
    </row>
    <row r="66" spans="1:21" x14ac:dyDescent="0.2">
      <c r="A66" s="9" t="s">
        <v>11</v>
      </c>
      <c r="B66" s="9" t="s">
        <v>23</v>
      </c>
      <c r="C66" s="10" t="s">
        <v>33</v>
      </c>
      <c r="D66" s="10" t="s">
        <v>34</v>
      </c>
      <c r="E66" s="9" t="s">
        <v>35</v>
      </c>
      <c r="F66" s="9" t="s">
        <v>17</v>
      </c>
      <c r="G66" s="9">
        <v>2292</v>
      </c>
      <c r="H66" s="9">
        <v>1359</v>
      </c>
      <c r="I66" s="9">
        <v>618</v>
      </c>
      <c r="J66" s="9">
        <v>203</v>
      </c>
      <c r="K66" s="9">
        <v>112</v>
      </c>
      <c r="L66" s="2"/>
      <c r="M66" s="20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9" t="s">
        <v>11</v>
      </c>
      <c r="B67" s="9" t="s">
        <v>23</v>
      </c>
      <c r="C67" s="10" t="s">
        <v>33</v>
      </c>
      <c r="D67" s="10" t="s">
        <v>34</v>
      </c>
      <c r="E67" s="9" t="s">
        <v>35</v>
      </c>
      <c r="F67" s="9" t="s">
        <v>18</v>
      </c>
      <c r="G67" s="9">
        <v>2791</v>
      </c>
      <c r="H67" s="9">
        <v>1403</v>
      </c>
      <c r="I67" s="9">
        <v>807</v>
      </c>
      <c r="J67" s="9">
        <v>389</v>
      </c>
      <c r="K67" s="9">
        <v>192</v>
      </c>
      <c r="L67" s="2"/>
      <c r="M67" s="20"/>
      <c r="N67" s="2"/>
      <c r="O67" s="2"/>
      <c r="P67" s="2"/>
      <c r="Q67" s="2"/>
      <c r="R67" s="2"/>
      <c r="S67" s="2"/>
      <c r="T67" s="2"/>
      <c r="U67" s="2"/>
    </row>
    <row r="68" spans="1:21" x14ac:dyDescent="0.2">
      <c r="A68" s="9" t="s">
        <v>11</v>
      </c>
      <c r="B68" s="9" t="s">
        <v>23</v>
      </c>
      <c r="C68" s="10" t="s">
        <v>33</v>
      </c>
      <c r="D68" s="10" t="s">
        <v>34</v>
      </c>
      <c r="E68" s="9" t="s">
        <v>35</v>
      </c>
      <c r="F68" s="9" t="s">
        <v>19</v>
      </c>
      <c r="G68" s="9">
        <v>2794</v>
      </c>
      <c r="H68" s="9">
        <v>1452</v>
      </c>
      <c r="I68" s="9">
        <v>822</v>
      </c>
      <c r="J68" s="9">
        <v>361</v>
      </c>
      <c r="K68" s="9">
        <v>159</v>
      </c>
      <c r="L68" s="2"/>
      <c r="M68" s="20"/>
      <c r="N68" s="2"/>
      <c r="O68" s="2"/>
      <c r="P68" s="2"/>
      <c r="Q68" s="2"/>
      <c r="R68" s="2"/>
      <c r="S68" s="2"/>
      <c r="T68" s="2"/>
      <c r="U68" s="2"/>
    </row>
    <row r="69" spans="1:21" x14ac:dyDescent="0.2">
      <c r="A69" s="9" t="s">
        <v>11</v>
      </c>
      <c r="B69" s="9" t="s">
        <v>23</v>
      </c>
      <c r="C69" s="10" t="s">
        <v>33</v>
      </c>
      <c r="D69" s="10" t="s">
        <v>34</v>
      </c>
      <c r="E69" s="9" t="s">
        <v>36</v>
      </c>
      <c r="F69" s="9" t="s">
        <v>21</v>
      </c>
      <c r="G69" s="9">
        <v>725</v>
      </c>
      <c r="H69" s="9">
        <v>369</v>
      </c>
      <c r="I69" s="9">
        <v>211</v>
      </c>
      <c r="J69" s="9">
        <v>110</v>
      </c>
      <c r="K69" s="9">
        <v>35</v>
      </c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">
      <c r="A70" s="9" t="s">
        <v>11</v>
      </c>
      <c r="B70" s="9" t="s">
        <v>23</v>
      </c>
      <c r="C70" s="10" t="s">
        <v>33</v>
      </c>
      <c r="D70" s="10" t="s">
        <v>34</v>
      </c>
      <c r="E70" s="9" t="s">
        <v>36</v>
      </c>
      <c r="F70" s="9" t="s">
        <v>22</v>
      </c>
      <c r="G70" s="9">
        <v>134</v>
      </c>
      <c r="H70" s="9">
        <v>94</v>
      </c>
      <c r="I70" s="9">
        <v>27</v>
      </c>
      <c r="J70" s="9">
        <v>10</v>
      </c>
      <c r="K70" s="9">
        <v>3</v>
      </c>
      <c r="L70" s="2"/>
      <c r="M70" s="20"/>
      <c r="N70" s="2"/>
      <c r="O70" s="2"/>
      <c r="P70" s="2"/>
      <c r="Q70" s="2"/>
      <c r="R70" s="2"/>
      <c r="S70" s="2"/>
      <c r="T70" s="2"/>
      <c r="U70" s="2"/>
    </row>
    <row r="71" spans="1:21" x14ac:dyDescent="0.2">
      <c r="A71" s="9" t="s">
        <v>11</v>
      </c>
      <c r="B71" s="9" t="s">
        <v>24</v>
      </c>
      <c r="C71" s="9" t="s">
        <v>33</v>
      </c>
      <c r="D71" s="9" t="s">
        <v>34</v>
      </c>
      <c r="E71" s="9" t="s">
        <v>35</v>
      </c>
      <c r="F71" s="9" t="s">
        <v>16</v>
      </c>
      <c r="G71" s="9">
        <v>1075</v>
      </c>
      <c r="H71" s="9">
        <v>625</v>
      </c>
      <c r="I71" s="9">
        <v>294</v>
      </c>
      <c r="J71" s="9">
        <v>91</v>
      </c>
      <c r="K71" s="9">
        <v>65</v>
      </c>
      <c r="L71" s="2"/>
      <c r="M71" s="20"/>
      <c r="N71" s="2"/>
      <c r="O71" s="2"/>
      <c r="P71" s="2"/>
      <c r="Q71" s="2"/>
      <c r="R71" s="2"/>
      <c r="S71" s="2"/>
      <c r="T71" s="2"/>
      <c r="U71" s="2"/>
    </row>
    <row r="72" spans="1:21" x14ac:dyDescent="0.2">
      <c r="A72" s="9" t="s">
        <v>11</v>
      </c>
      <c r="B72" s="9" t="s">
        <v>24</v>
      </c>
      <c r="C72" s="9" t="s">
        <v>33</v>
      </c>
      <c r="D72" s="9" t="s">
        <v>34</v>
      </c>
      <c r="E72" s="9" t="s">
        <v>35</v>
      </c>
      <c r="F72" s="9" t="s">
        <v>17</v>
      </c>
      <c r="G72" s="9">
        <v>1101</v>
      </c>
      <c r="H72" s="9">
        <v>728</v>
      </c>
      <c r="I72" s="9">
        <v>222</v>
      </c>
      <c r="J72" s="9">
        <v>98</v>
      </c>
      <c r="K72" s="9">
        <v>53</v>
      </c>
      <c r="L72" s="2"/>
      <c r="M72" s="20"/>
      <c r="N72" s="2"/>
      <c r="O72" s="2"/>
      <c r="P72" s="2"/>
      <c r="Q72" s="2"/>
      <c r="R72" s="2"/>
      <c r="S72" s="2"/>
      <c r="T72" s="2"/>
      <c r="U72" s="2"/>
    </row>
    <row r="73" spans="1:21" x14ac:dyDescent="0.2">
      <c r="A73" s="9" t="s">
        <v>11</v>
      </c>
      <c r="B73" s="9" t="s">
        <v>24</v>
      </c>
      <c r="C73" s="9" t="s">
        <v>33</v>
      </c>
      <c r="D73" s="9" t="s">
        <v>34</v>
      </c>
      <c r="E73" s="9" t="s">
        <v>35</v>
      </c>
      <c r="F73" s="9" t="s">
        <v>18</v>
      </c>
      <c r="G73" s="9">
        <v>1032</v>
      </c>
      <c r="H73" s="9">
        <v>517</v>
      </c>
      <c r="I73" s="9">
        <v>270</v>
      </c>
      <c r="J73" s="9">
        <v>162</v>
      </c>
      <c r="K73" s="9">
        <v>83</v>
      </c>
      <c r="L73" s="2"/>
      <c r="M73" s="20"/>
      <c r="N73" s="2"/>
      <c r="O73" s="2"/>
      <c r="P73" s="2"/>
      <c r="Q73" s="2"/>
      <c r="R73" s="2"/>
      <c r="S73" s="2"/>
      <c r="T73" s="2"/>
      <c r="U73" s="2"/>
    </row>
    <row r="74" spans="1:21" x14ac:dyDescent="0.2">
      <c r="A74" s="9" t="s">
        <v>11</v>
      </c>
      <c r="B74" s="9" t="s">
        <v>24</v>
      </c>
      <c r="C74" s="9" t="s">
        <v>33</v>
      </c>
      <c r="D74" s="9" t="s">
        <v>34</v>
      </c>
      <c r="E74" s="9" t="s">
        <v>35</v>
      </c>
      <c r="F74" s="9" t="s">
        <v>19</v>
      </c>
      <c r="G74" s="9">
        <v>945</v>
      </c>
      <c r="H74" s="9">
        <v>520</v>
      </c>
      <c r="I74" s="9">
        <v>266</v>
      </c>
      <c r="J74" s="9">
        <v>102</v>
      </c>
      <c r="K74" s="9">
        <v>57</v>
      </c>
      <c r="L74" s="2"/>
      <c r="M74" s="20"/>
      <c r="N74" s="2"/>
      <c r="O74" s="2"/>
      <c r="P74" s="2"/>
      <c r="Q74" s="2"/>
      <c r="R74" s="2"/>
      <c r="S74" s="2"/>
      <c r="T74" s="2"/>
      <c r="U74" s="2"/>
    </row>
    <row r="75" spans="1:21" x14ac:dyDescent="0.2">
      <c r="A75" s="9" t="s">
        <v>11</v>
      </c>
      <c r="B75" s="9" t="s">
        <v>24</v>
      </c>
      <c r="C75" s="9" t="s">
        <v>33</v>
      </c>
      <c r="D75" s="9" t="s">
        <v>34</v>
      </c>
      <c r="E75" s="9" t="s">
        <v>36</v>
      </c>
      <c r="F75" s="9" t="s">
        <v>21</v>
      </c>
      <c r="G75" s="9">
        <v>508</v>
      </c>
      <c r="H75" s="9">
        <v>273</v>
      </c>
      <c r="I75" s="9">
        <v>146</v>
      </c>
      <c r="J75" s="9">
        <v>71</v>
      </c>
      <c r="K75" s="9">
        <v>18</v>
      </c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">
      <c r="A76" s="9" t="s">
        <v>11</v>
      </c>
      <c r="B76" s="9" t="s">
        <v>24</v>
      </c>
      <c r="C76" s="9" t="s">
        <v>33</v>
      </c>
      <c r="D76" s="9" t="s">
        <v>34</v>
      </c>
      <c r="E76" s="9" t="s">
        <v>36</v>
      </c>
      <c r="F76" s="9" t="s">
        <v>22</v>
      </c>
      <c r="G76" s="9">
        <v>121</v>
      </c>
      <c r="H76" s="9">
        <v>79</v>
      </c>
      <c r="I76" s="9">
        <v>24</v>
      </c>
      <c r="J76" s="9">
        <v>11</v>
      </c>
      <c r="K76" s="9">
        <v>7</v>
      </c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">
      <c r="A78" s="11" t="s">
        <v>11</v>
      </c>
      <c r="B78" s="11" t="s">
        <v>12</v>
      </c>
      <c r="C78" s="11" t="s">
        <v>33</v>
      </c>
      <c r="D78" s="11" t="s">
        <v>37</v>
      </c>
      <c r="E78" s="11" t="s">
        <v>38</v>
      </c>
      <c r="F78" s="11" t="s">
        <v>16</v>
      </c>
      <c r="G78" s="11">
        <v>1577</v>
      </c>
      <c r="H78" s="11">
        <v>56</v>
      </c>
      <c r="I78" s="11">
        <v>70</v>
      </c>
      <c r="J78" s="11">
        <v>249</v>
      </c>
      <c r="K78" s="11">
        <v>1202</v>
      </c>
      <c r="L78" s="2"/>
      <c r="M78" s="20" t="s">
        <v>68</v>
      </c>
      <c r="N78" s="20" t="s">
        <v>62</v>
      </c>
      <c r="O78" s="20" t="s">
        <v>63</v>
      </c>
      <c r="P78" s="20" t="s">
        <v>64</v>
      </c>
      <c r="Q78" s="20" t="s">
        <v>55</v>
      </c>
      <c r="R78" s="2"/>
      <c r="S78" s="2"/>
      <c r="T78" s="2"/>
      <c r="U78" s="2"/>
    </row>
    <row r="79" spans="1:21" x14ac:dyDescent="0.2">
      <c r="A79" s="11" t="s">
        <v>11</v>
      </c>
      <c r="B79" s="11" t="s">
        <v>12</v>
      </c>
      <c r="C79" s="11" t="s">
        <v>33</v>
      </c>
      <c r="D79" s="11" t="s">
        <v>37</v>
      </c>
      <c r="E79" s="11" t="s">
        <v>38</v>
      </c>
      <c r="F79" s="11" t="s">
        <v>17</v>
      </c>
      <c r="G79" s="11">
        <v>1481</v>
      </c>
      <c r="H79" s="11">
        <v>47</v>
      </c>
      <c r="I79" s="11">
        <v>47</v>
      </c>
      <c r="J79" s="11">
        <v>180</v>
      </c>
      <c r="K79" s="11">
        <v>1207</v>
      </c>
      <c r="L79" s="2"/>
      <c r="M79" s="20" t="s">
        <v>58</v>
      </c>
      <c r="N79" s="2">
        <f>H61+H67+H73</f>
        <v>2479</v>
      </c>
      <c r="O79" s="2">
        <f t="shared" ref="O79:Q79" si="13">I61+I67+I73</f>
        <v>1464</v>
      </c>
      <c r="P79" s="2">
        <f t="shared" si="13"/>
        <v>729</v>
      </c>
      <c r="Q79" s="2">
        <f t="shared" si="13"/>
        <v>369</v>
      </c>
      <c r="R79" s="2"/>
      <c r="S79" s="2"/>
      <c r="T79" s="2"/>
      <c r="U79" s="2"/>
    </row>
    <row r="80" spans="1:21" x14ac:dyDescent="0.2">
      <c r="A80" s="11" t="s">
        <v>11</v>
      </c>
      <c r="B80" s="11" t="s">
        <v>12</v>
      </c>
      <c r="C80" s="11" t="s">
        <v>33</v>
      </c>
      <c r="D80" s="11" t="s">
        <v>37</v>
      </c>
      <c r="E80" s="11" t="s">
        <v>38</v>
      </c>
      <c r="F80" s="11" t="s">
        <v>18</v>
      </c>
      <c r="G80" s="11">
        <v>1229</v>
      </c>
      <c r="H80" s="11">
        <v>15</v>
      </c>
      <c r="I80" s="11">
        <v>46</v>
      </c>
      <c r="J80" s="11">
        <v>171</v>
      </c>
      <c r="K80" s="11">
        <v>997</v>
      </c>
      <c r="L80" s="2"/>
      <c r="M80" s="20" t="s">
        <v>59</v>
      </c>
      <c r="N80" s="2">
        <f>H62+H68+H74</f>
        <v>2703</v>
      </c>
      <c r="O80" s="2">
        <f t="shared" ref="O80:Q80" si="14">I62+I68+I74</f>
        <v>1466</v>
      </c>
      <c r="P80" s="2">
        <f t="shared" si="14"/>
        <v>633</v>
      </c>
      <c r="Q80" s="2">
        <f t="shared" si="14"/>
        <v>309</v>
      </c>
      <c r="R80" s="2"/>
      <c r="S80" s="2"/>
      <c r="T80" s="2"/>
      <c r="U80" s="2"/>
    </row>
    <row r="81" spans="1:21" x14ac:dyDescent="0.2">
      <c r="A81" s="11" t="s">
        <v>11</v>
      </c>
      <c r="B81" s="11" t="s">
        <v>12</v>
      </c>
      <c r="C81" s="11" t="s">
        <v>33</v>
      </c>
      <c r="D81" s="11" t="s">
        <v>37</v>
      </c>
      <c r="E81" s="11" t="s">
        <v>38</v>
      </c>
      <c r="F81" s="11" t="s">
        <v>19</v>
      </c>
      <c r="G81" s="11">
        <v>1387</v>
      </c>
      <c r="H81" s="11">
        <v>24</v>
      </c>
      <c r="I81" s="11">
        <v>29</v>
      </c>
      <c r="J81" s="11">
        <v>144</v>
      </c>
      <c r="K81" s="11">
        <v>1190</v>
      </c>
      <c r="L81" s="2"/>
      <c r="M81" s="20" t="s">
        <v>60</v>
      </c>
      <c r="N81" s="2">
        <f>H59+H65+H71</f>
        <v>2855</v>
      </c>
      <c r="O81" s="2">
        <f t="shared" ref="O81:Q81" si="15">I59+I65+I71</f>
        <v>1351</v>
      </c>
      <c r="P81" s="2">
        <f t="shared" si="15"/>
        <v>473</v>
      </c>
      <c r="Q81" s="2">
        <f t="shared" si="15"/>
        <v>289</v>
      </c>
      <c r="R81" s="2"/>
      <c r="S81" s="2"/>
      <c r="T81" s="2"/>
      <c r="U81" s="2"/>
    </row>
    <row r="82" spans="1:21" x14ac:dyDescent="0.2">
      <c r="A82" s="11" t="s">
        <v>11</v>
      </c>
      <c r="B82" s="11" t="s">
        <v>12</v>
      </c>
      <c r="C82" s="11" t="s">
        <v>33</v>
      </c>
      <c r="D82" s="11" t="s">
        <v>37</v>
      </c>
      <c r="E82" s="11" t="s">
        <v>39</v>
      </c>
      <c r="F82" s="11" t="s">
        <v>21</v>
      </c>
      <c r="G82" s="11">
        <v>587</v>
      </c>
      <c r="H82" s="11">
        <v>1</v>
      </c>
      <c r="I82" s="11">
        <v>8</v>
      </c>
      <c r="J82" s="11">
        <v>47</v>
      </c>
      <c r="K82" s="11">
        <v>531</v>
      </c>
      <c r="L82" s="2"/>
      <c r="M82" s="20" t="s">
        <v>61</v>
      </c>
      <c r="N82" s="2">
        <f>H60+H66+H72</f>
        <v>2976</v>
      </c>
      <c r="O82" s="2">
        <f t="shared" ref="O82:Q82" si="16">I60+I66+I72</f>
        <v>1214</v>
      </c>
      <c r="P82" s="2">
        <f t="shared" si="16"/>
        <v>430</v>
      </c>
      <c r="Q82" s="2">
        <f t="shared" si="16"/>
        <v>253</v>
      </c>
      <c r="R82" s="2"/>
      <c r="S82" s="2"/>
      <c r="T82" s="2"/>
      <c r="U82" s="2"/>
    </row>
    <row r="83" spans="1:21" x14ac:dyDescent="0.2">
      <c r="A83" s="11" t="s">
        <v>11</v>
      </c>
      <c r="B83" s="11" t="s">
        <v>12</v>
      </c>
      <c r="C83" s="11" t="s">
        <v>33</v>
      </c>
      <c r="D83" s="11" t="s">
        <v>37</v>
      </c>
      <c r="E83" s="11" t="s">
        <v>39</v>
      </c>
      <c r="F83" s="11" t="s">
        <v>22</v>
      </c>
      <c r="G83" s="11">
        <v>405</v>
      </c>
      <c r="H83" s="11">
        <v>2</v>
      </c>
      <c r="I83" s="11">
        <v>8</v>
      </c>
      <c r="J83" s="11">
        <v>37</v>
      </c>
      <c r="K83" s="11">
        <v>358</v>
      </c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">
      <c r="A84" s="11" t="s">
        <v>11</v>
      </c>
      <c r="B84" s="11" t="s">
        <v>23</v>
      </c>
      <c r="C84" s="12" t="s">
        <v>33</v>
      </c>
      <c r="D84" s="12" t="s">
        <v>37</v>
      </c>
      <c r="E84" s="11" t="s">
        <v>38</v>
      </c>
      <c r="F84" s="11" t="s">
        <v>16</v>
      </c>
      <c r="G84" s="11">
        <v>2371</v>
      </c>
      <c r="H84" s="11">
        <v>68</v>
      </c>
      <c r="I84" s="11">
        <v>79</v>
      </c>
      <c r="J84" s="11">
        <v>368</v>
      </c>
      <c r="K84" s="11">
        <v>1856</v>
      </c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">
      <c r="A85" s="11" t="s">
        <v>11</v>
      </c>
      <c r="B85" s="11" t="s">
        <v>23</v>
      </c>
      <c r="C85" s="12" t="s">
        <v>33</v>
      </c>
      <c r="D85" s="12" t="s">
        <v>37</v>
      </c>
      <c r="E85" s="11" t="s">
        <v>38</v>
      </c>
      <c r="F85" s="11" t="s">
        <v>17</v>
      </c>
      <c r="G85" s="11">
        <v>2297</v>
      </c>
      <c r="H85" s="11">
        <v>66</v>
      </c>
      <c r="I85" s="11">
        <v>72</v>
      </c>
      <c r="J85" s="11">
        <v>336</v>
      </c>
      <c r="K85" s="11">
        <v>1823</v>
      </c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">
      <c r="A86" s="11" t="s">
        <v>11</v>
      </c>
      <c r="B86" s="11" t="s">
        <v>23</v>
      </c>
      <c r="C86" s="12" t="s">
        <v>33</v>
      </c>
      <c r="D86" s="12" t="s">
        <v>37</v>
      </c>
      <c r="E86" s="11" t="s">
        <v>38</v>
      </c>
      <c r="F86" s="11" t="s">
        <v>18</v>
      </c>
      <c r="G86" s="11">
        <v>2853</v>
      </c>
      <c r="H86" s="11">
        <v>38</v>
      </c>
      <c r="I86" s="11">
        <v>91</v>
      </c>
      <c r="J86" s="11">
        <v>376</v>
      </c>
      <c r="K86" s="11">
        <v>2348</v>
      </c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">
      <c r="A87" s="11" t="s">
        <v>11</v>
      </c>
      <c r="B87" s="11" t="s">
        <v>23</v>
      </c>
      <c r="C87" s="12" t="s">
        <v>33</v>
      </c>
      <c r="D87" s="12" t="s">
        <v>37</v>
      </c>
      <c r="E87" s="11" t="s">
        <v>38</v>
      </c>
      <c r="F87" s="11" t="s">
        <v>19</v>
      </c>
      <c r="G87" s="11">
        <v>2820</v>
      </c>
      <c r="H87" s="11">
        <v>36</v>
      </c>
      <c r="I87" s="11">
        <v>86</v>
      </c>
      <c r="J87" s="11">
        <v>353</v>
      </c>
      <c r="K87" s="11">
        <v>2345</v>
      </c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">
      <c r="A88" s="11" t="s">
        <v>11</v>
      </c>
      <c r="B88" s="11" t="s">
        <v>23</v>
      </c>
      <c r="C88" s="12" t="s">
        <v>33</v>
      </c>
      <c r="D88" s="12" t="s">
        <v>37</v>
      </c>
      <c r="E88" s="11" t="s">
        <v>39</v>
      </c>
      <c r="F88" s="11" t="s">
        <v>21</v>
      </c>
      <c r="G88" s="11">
        <v>745</v>
      </c>
      <c r="H88" s="11">
        <v>7</v>
      </c>
      <c r="I88" s="11">
        <v>9</v>
      </c>
      <c r="J88" s="11">
        <v>54</v>
      </c>
      <c r="K88" s="11">
        <v>675</v>
      </c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">
      <c r="A89" s="11" t="s">
        <v>11</v>
      </c>
      <c r="B89" s="11" t="s">
        <v>23</v>
      </c>
      <c r="C89" s="12" t="s">
        <v>33</v>
      </c>
      <c r="D89" s="12" t="s">
        <v>37</v>
      </c>
      <c r="E89" s="11" t="s">
        <v>39</v>
      </c>
      <c r="F89" s="11" t="s">
        <v>22</v>
      </c>
      <c r="G89" s="11">
        <v>145</v>
      </c>
      <c r="H89" s="11">
        <v>1</v>
      </c>
      <c r="I89" s="11">
        <v>0</v>
      </c>
      <c r="J89" s="11">
        <v>8</v>
      </c>
      <c r="K89" s="11">
        <v>136</v>
      </c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">
      <c r="A90" s="11" t="s">
        <v>11</v>
      </c>
      <c r="B90" s="11" t="s">
        <v>24</v>
      </c>
      <c r="C90" s="11" t="s">
        <v>33</v>
      </c>
      <c r="D90" s="11" t="s">
        <v>37</v>
      </c>
      <c r="E90" s="11" t="s">
        <v>38</v>
      </c>
      <c r="F90" s="11" t="s">
        <v>16</v>
      </c>
      <c r="G90" s="11">
        <v>1087</v>
      </c>
      <c r="H90" s="11">
        <v>35</v>
      </c>
      <c r="I90" s="11">
        <v>42</v>
      </c>
      <c r="J90" s="11">
        <v>220</v>
      </c>
      <c r="K90" s="11">
        <v>790</v>
      </c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">
      <c r="A91" s="11" t="s">
        <v>11</v>
      </c>
      <c r="B91" s="11" t="s">
        <v>24</v>
      </c>
      <c r="C91" s="11" t="s">
        <v>33</v>
      </c>
      <c r="D91" s="11" t="s">
        <v>37</v>
      </c>
      <c r="E91" s="11" t="s">
        <v>38</v>
      </c>
      <c r="F91" s="11" t="s">
        <v>17</v>
      </c>
      <c r="G91" s="11">
        <v>1098</v>
      </c>
      <c r="H91" s="11">
        <v>20</v>
      </c>
      <c r="I91" s="11">
        <v>24</v>
      </c>
      <c r="J91" s="11">
        <v>156</v>
      </c>
      <c r="K91" s="11">
        <v>898</v>
      </c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">
      <c r="A92" s="11" t="s">
        <v>11</v>
      </c>
      <c r="B92" s="11" t="s">
        <v>24</v>
      </c>
      <c r="C92" s="11" t="s">
        <v>33</v>
      </c>
      <c r="D92" s="11" t="s">
        <v>37</v>
      </c>
      <c r="E92" s="11" t="s">
        <v>38</v>
      </c>
      <c r="F92" s="11" t="s">
        <v>18</v>
      </c>
      <c r="G92" s="11">
        <v>1038</v>
      </c>
      <c r="H92" s="11">
        <v>14</v>
      </c>
      <c r="I92" s="11">
        <v>28</v>
      </c>
      <c r="J92" s="11">
        <v>145</v>
      </c>
      <c r="K92" s="11">
        <v>851</v>
      </c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">
      <c r="A93" s="11" t="s">
        <v>11</v>
      </c>
      <c r="B93" s="11" t="s">
        <v>24</v>
      </c>
      <c r="C93" s="11" t="s">
        <v>33</v>
      </c>
      <c r="D93" s="11" t="s">
        <v>37</v>
      </c>
      <c r="E93" s="11" t="s">
        <v>38</v>
      </c>
      <c r="F93" s="11" t="s">
        <v>19</v>
      </c>
      <c r="G93" s="11">
        <v>959</v>
      </c>
      <c r="H93" s="11">
        <v>14</v>
      </c>
      <c r="I93" s="11">
        <v>26</v>
      </c>
      <c r="J93" s="11">
        <v>111</v>
      </c>
      <c r="K93" s="11">
        <v>808</v>
      </c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">
      <c r="A94" s="11" t="s">
        <v>11</v>
      </c>
      <c r="B94" s="11" t="s">
        <v>24</v>
      </c>
      <c r="C94" s="11" t="s">
        <v>33</v>
      </c>
      <c r="D94" s="11" t="s">
        <v>37</v>
      </c>
      <c r="E94" s="11" t="s">
        <v>39</v>
      </c>
      <c r="F94" s="11" t="s">
        <v>21</v>
      </c>
      <c r="G94" s="11">
        <v>525</v>
      </c>
      <c r="H94" s="11">
        <v>7</v>
      </c>
      <c r="I94" s="11">
        <v>7</v>
      </c>
      <c r="J94" s="11">
        <v>39</v>
      </c>
      <c r="K94" s="11">
        <v>472</v>
      </c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">
      <c r="A95" s="11" t="s">
        <v>11</v>
      </c>
      <c r="B95" s="11" t="s">
        <v>24</v>
      </c>
      <c r="C95" s="11" t="s">
        <v>33</v>
      </c>
      <c r="D95" s="11" t="s">
        <v>37</v>
      </c>
      <c r="E95" s="11" t="s">
        <v>39</v>
      </c>
      <c r="F95" s="11" t="s">
        <v>22</v>
      </c>
      <c r="G95" s="11">
        <v>134</v>
      </c>
      <c r="H95" s="11">
        <v>5</v>
      </c>
      <c r="I95" s="11">
        <v>1</v>
      </c>
      <c r="J95" s="11">
        <v>19</v>
      </c>
      <c r="K95" s="11">
        <v>109</v>
      </c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0" t="s">
        <v>66</v>
      </c>
      <c r="N96" s="20" t="s">
        <v>48</v>
      </c>
      <c r="O96" s="20" t="s">
        <v>62</v>
      </c>
      <c r="P96" s="20" t="s">
        <v>53</v>
      </c>
      <c r="Q96" s="20" t="s">
        <v>54</v>
      </c>
      <c r="R96" s="20" t="s">
        <v>55</v>
      </c>
      <c r="S96" s="2"/>
      <c r="T96" s="2"/>
      <c r="U96" s="2"/>
    </row>
    <row r="97" spans="1:21" x14ac:dyDescent="0.2">
      <c r="A97" s="13" t="s">
        <v>11</v>
      </c>
      <c r="B97" s="13" t="s">
        <v>12</v>
      </c>
      <c r="C97" s="13" t="s">
        <v>40</v>
      </c>
      <c r="D97" s="13" t="s">
        <v>41</v>
      </c>
      <c r="E97" s="13" t="s">
        <v>41</v>
      </c>
      <c r="F97" s="13" t="s">
        <v>16</v>
      </c>
      <c r="G97" s="13">
        <v>1582</v>
      </c>
      <c r="H97" s="13">
        <v>59</v>
      </c>
      <c r="I97" s="13">
        <v>148</v>
      </c>
      <c r="J97" s="13">
        <v>647</v>
      </c>
      <c r="K97" s="13">
        <v>728</v>
      </c>
      <c r="L97" s="2"/>
      <c r="M97" s="2" t="s">
        <v>58</v>
      </c>
      <c r="N97" s="2">
        <f>SUM(G99,G103,G107)</f>
        <v>5061</v>
      </c>
      <c r="O97" s="2">
        <f t="shared" ref="O97:R97" si="17">SUM(H99,H103,H107)</f>
        <v>83</v>
      </c>
      <c r="P97" s="2">
        <f t="shared" si="17"/>
        <v>203</v>
      </c>
      <c r="Q97" s="2">
        <f t="shared" si="17"/>
        <v>1565</v>
      </c>
      <c r="R97" s="2">
        <f t="shared" si="17"/>
        <v>3210</v>
      </c>
      <c r="S97" s="2"/>
      <c r="T97" s="2"/>
      <c r="U97" s="2"/>
    </row>
    <row r="98" spans="1:21" x14ac:dyDescent="0.2">
      <c r="A98" s="13" t="s">
        <v>11</v>
      </c>
      <c r="B98" s="13" t="s">
        <v>12</v>
      </c>
      <c r="C98" s="13" t="s">
        <v>40</v>
      </c>
      <c r="D98" s="13" t="s">
        <v>41</v>
      </c>
      <c r="E98" s="13" t="s">
        <v>41</v>
      </c>
      <c r="F98" s="13" t="s">
        <v>17</v>
      </c>
      <c r="G98" s="13">
        <v>1502</v>
      </c>
      <c r="H98" s="13">
        <v>58</v>
      </c>
      <c r="I98" s="13">
        <v>132</v>
      </c>
      <c r="J98" s="13">
        <v>567</v>
      </c>
      <c r="K98" s="13">
        <v>745</v>
      </c>
      <c r="L98" s="2"/>
      <c r="M98" s="20" t="s">
        <v>59</v>
      </c>
      <c r="N98" s="2">
        <f>SUM(G100,G104,G108)</f>
        <v>5152</v>
      </c>
      <c r="O98" s="2">
        <f t="shared" ref="O98:R98" si="18">SUM(H100,H104,H108)</f>
        <v>81</v>
      </c>
      <c r="P98" s="2">
        <f t="shared" si="18"/>
        <v>296</v>
      </c>
      <c r="Q98" s="2">
        <f t="shared" si="18"/>
        <v>1563</v>
      </c>
      <c r="R98" s="2">
        <f t="shared" si="18"/>
        <v>3212</v>
      </c>
      <c r="S98" s="2"/>
      <c r="T98" s="2"/>
      <c r="U98" s="2"/>
    </row>
    <row r="99" spans="1:21" x14ac:dyDescent="0.2">
      <c r="A99" s="13" t="s">
        <v>11</v>
      </c>
      <c r="B99" s="13" t="s">
        <v>12</v>
      </c>
      <c r="C99" s="13" t="s">
        <v>40</v>
      </c>
      <c r="D99" s="13" t="s">
        <v>41</v>
      </c>
      <c r="E99" s="13" t="s">
        <v>41</v>
      </c>
      <c r="F99" s="13" t="s">
        <v>18</v>
      </c>
      <c r="G99" s="13">
        <v>1226</v>
      </c>
      <c r="H99" s="13">
        <v>13</v>
      </c>
      <c r="I99" s="13">
        <v>44</v>
      </c>
      <c r="J99" s="13">
        <v>355</v>
      </c>
      <c r="K99" s="13">
        <v>814</v>
      </c>
      <c r="L99" s="2"/>
      <c r="M99" s="20" t="s">
        <v>60</v>
      </c>
      <c r="N99" s="2">
        <f>SUM(G97,G101,G105)</f>
        <v>5054</v>
      </c>
      <c r="O99" s="2">
        <f>SUM(H97,H101,H105)</f>
        <v>190</v>
      </c>
      <c r="P99" s="2">
        <f>SUM(I97,I101,I105)</f>
        <v>527</v>
      </c>
      <c r="Q99" s="2">
        <f>SUM(J97,J101,J105)</f>
        <v>2175</v>
      </c>
      <c r="R99" s="2">
        <f>SUM(K97,K101,K105)</f>
        <v>2162</v>
      </c>
      <c r="S99" s="2"/>
      <c r="T99" s="2"/>
      <c r="U99" s="2"/>
    </row>
    <row r="100" spans="1:21" x14ac:dyDescent="0.2">
      <c r="A100" s="13" t="s">
        <v>11</v>
      </c>
      <c r="B100" s="13" t="s">
        <v>12</v>
      </c>
      <c r="C100" s="13" t="s">
        <v>40</v>
      </c>
      <c r="D100" s="13" t="s">
        <v>41</v>
      </c>
      <c r="E100" s="13" t="s">
        <v>41</v>
      </c>
      <c r="F100" s="13" t="s">
        <v>19</v>
      </c>
      <c r="G100" s="13">
        <v>1396</v>
      </c>
      <c r="H100" s="13">
        <v>18</v>
      </c>
      <c r="I100" s="13">
        <v>77</v>
      </c>
      <c r="J100" s="13">
        <v>387</v>
      </c>
      <c r="K100" s="13">
        <v>914</v>
      </c>
      <c r="L100" s="2"/>
      <c r="M100" s="20" t="s">
        <v>61</v>
      </c>
      <c r="N100" s="2">
        <f>SUM(G98,G102,G106)</f>
        <v>4904</v>
      </c>
      <c r="O100" s="2">
        <f t="shared" ref="O100:R100" si="19">SUM(H98,H102,H106)</f>
        <v>192</v>
      </c>
      <c r="P100" s="2">
        <f t="shared" si="19"/>
        <v>494</v>
      </c>
      <c r="Q100" s="2">
        <f t="shared" si="19"/>
        <v>2038</v>
      </c>
      <c r="R100" s="2">
        <f t="shared" si="19"/>
        <v>2180</v>
      </c>
      <c r="S100" s="2"/>
      <c r="T100" s="2"/>
      <c r="U100" s="2"/>
    </row>
    <row r="101" spans="1:21" x14ac:dyDescent="0.2">
      <c r="A101" s="13" t="s">
        <v>11</v>
      </c>
      <c r="B101" s="13" t="s">
        <v>23</v>
      </c>
      <c r="C101" s="14" t="s">
        <v>40</v>
      </c>
      <c r="D101" s="14" t="s">
        <v>41</v>
      </c>
      <c r="E101" s="13" t="s">
        <v>41</v>
      </c>
      <c r="F101" s="13" t="s">
        <v>16</v>
      </c>
      <c r="G101" s="13">
        <v>2381</v>
      </c>
      <c r="H101" s="13">
        <v>81</v>
      </c>
      <c r="I101" s="13">
        <v>263</v>
      </c>
      <c r="J101" s="13">
        <v>1033</v>
      </c>
      <c r="K101" s="13">
        <v>1004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">
      <c r="A102" s="13" t="s">
        <v>11</v>
      </c>
      <c r="B102" s="13" t="s">
        <v>23</v>
      </c>
      <c r="C102" s="14" t="s">
        <v>40</v>
      </c>
      <c r="D102" s="14" t="s">
        <v>41</v>
      </c>
      <c r="E102" s="13" t="s">
        <v>41</v>
      </c>
      <c r="F102" s="13" t="s">
        <v>17</v>
      </c>
      <c r="G102" s="13">
        <v>2307</v>
      </c>
      <c r="H102" s="13">
        <v>101</v>
      </c>
      <c r="I102" s="13">
        <v>247</v>
      </c>
      <c r="J102" s="13">
        <v>1031</v>
      </c>
      <c r="K102" s="13">
        <v>928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">
      <c r="A103" s="13" t="s">
        <v>11</v>
      </c>
      <c r="B103" s="13" t="s">
        <v>23</v>
      </c>
      <c r="C103" s="14" t="s">
        <v>40</v>
      </c>
      <c r="D103" s="14" t="s">
        <v>41</v>
      </c>
      <c r="E103" s="13" t="s">
        <v>41</v>
      </c>
      <c r="F103" s="13" t="s">
        <v>18</v>
      </c>
      <c r="G103" s="13">
        <v>2805</v>
      </c>
      <c r="H103" s="13">
        <v>46</v>
      </c>
      <c r="I103" s="13">
        <v>122</v>
      </c>
      <c r="J103" s="13">
        <v>872</v>
      </c>
      <c r="K103" s="13">
        <v>1765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">
      <c r="A104" s="13" t="s">
        <v>11</v>
      </c>
      <c r="B104" s="13" t="s">
        <v>23</v>
      </c>
      <c r="C104" s="14" t="s">
        <v>40</v>
      </c>
      <c r="D104" s="14" t="s">
        <v>41</v>
      </c>
      <c r="E104" s="13" t="s">
        <v>41</v>
      </c>
      <c r="F104" s="13" t="s">
        <v>19</v>
      </c>
      <c r="G104" s="13">
        <v>2795</v>
      </c>
      <c r="H104" s="13">
        <v>49</v>
      </c>
      <c r="I104" s="13">
        <v>172</v>
      </c>
      <c r="J104" s="13">
        <v>891</v>
      </c>
      <c r="K104" s="13">
        <v>1683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">
      <c r="A105" s="13" t="s">
        <v>11</v>
      </c>
      <c r="B105" s="13" t="s">
        <v>24</v>
      </c>
      <c r="C105" s="13" t="s">
        <v>40</v>
      </c>
      <c r="D105" s="13" t="s">
        <v>41</v>
      </c>
      <c r="E105" s="13" t="s">
        <v>41</v>
      </c>
      <c r="F105" s="13" t="s">
        <v>16</v>
      </c>
      <c r="G105" s="13">
        <v>1091</v>
      </c>
      <c r="H105" s="13">
        <v>50</v>
      </c>
      <c r="I105" s="13">
        <v>116</v>
      </c>
      <c r="J105" s="13">
        <v>495</v>
      </c>
      <c r="K105" s="13">
        <v>430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">
      <c r="A106" s="13" t="s">
        <v>11</v>
      </c>
      <c r="B106" s="13" t="s">
        <v>24</v>
      </c>
      <c r="C106" s="13" t="s">
        <v>40</v>
      </c>
      <c r="D106" s="13" t="s">
        <v>41</v>
      </c>
      <c r="E106" s="13" t="s">
        <v>41</v>
      </c>
      <c r="F106" s="13" t="s">
        <v>17</v>
      </c>
      <c r="G106" s="13">
        <v>1095</v>
      </c>
      <c r="H106" s="13">
        <v>33</v>
      </c>
      <c r="I106" s="13">
        <v>115</v>
      </c>
      <c r="J106" s="13">
        <v>440</v>
      </c>
      <c r="K106" s="13">
        <v>507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">
      <c r="A107" s="13" t="s">
        <v>11</v>
      </c>
      <c r="B107" s="13" t="s">
        <v>24</v>
      </c>
      <c r="C107" s="13" t="s">
        <v>40</v>
      </c>
      <c r="D107" s="13" t="s">
        <v>41</v>
      </c>
      <c r="E107" s="13" t="s">
        <v>41</v>
      </c>
      <c r="F107" s="13" t="s">
        <v>18</v>
      </c>
      <c r="G107" s="13">
        <v>1030</v>
      </c>
      <c r="H107" s="13">
        <v>24</v>
      </c>
      <c r="I107" s="13">
        <v>37</v>
      </c>
      <c r="J107" s="13">
        <v>338</v>
      </c>
      <c r="K107" s="13">
        <v>631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">
      <c r="A108" s="13" t="s">
        <v>11</v>
      </c>
      <c r="B108" s="13" t="s">
        <v>24</v>
      </c>
      <c r="C108" s="13" t="s">
        <v>40</v>
      </c>
      <c r="D108" s="13" t="s">
        <v>41</v>
      </c>
      <c r="E108" s="13" t="s">
        <v>41</v>
      </c>
      <c r="F108" s="13" t="s">
        <v>19</v>
      </c>
      <c r="G108" s="13">
        <v>961</v>
      </c>
      <c r="H108" s="13">
        <v>14</v>
      </c>
      <c r="I108" s="13">
        <v>47</v>
      </c>
      <c r="J108" s="13">
        <v>285</v>
      </c>
      <c r="K108" s="13">
        <v>615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">
      <c r="A110" s="15" t="s">
        <v>11</v>
      </c>
      <c r="B110" s="15" t="s">
        <v>12</v>
      </c>
      <c r="C110" s="15" t="s">
        <v>40</v>
      </c>
      <c r="D110" s="15" t="s">
        <v>42</v>
      </c>
      <c r="E110" s="15" t="s">
        <v>43</v>
      </c>
      <c r="F110" s="15" t="s">
        <v>16</v>
      </c>
      <c r="G110" s="15">
        <v>1560</v>
      </c>
      <c r="H110" s="15">
        <v>51</v>
      </c>
      <c r="I110" s="15">
        <v>127</v>
      </c>
      <c r="J110" s="15">
        <v>388</v>
      </c>
      <c r="K110" s="15">
        <v>994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">
      <c r="A111" s="15" t="s">
        <v>11</v>
      </c>
      <c r="B111" s="15" t="s">
        <v>12</v>
      </c>
      <c r="C111" s="15" t="s">
        <v>40</v>
      </c>
      <c r="D111" s="15" t="s">
        <v>42</v>
      </c>
      <c r="E111" s="15" t="s">
        <v>43</v>
      </c>
      <c r="F111" s="15" t="s">
        <v>17</v>
      </c>
      <c r="G111" s="15">
        <v>1474</v>
      </c>
      <c r="H111" s="15">
        <v>56</v>
      </c>
      <c r="I111" s="15">
        <v>84</v>
      </c>
      <c r="J111" s="15">
        <v>321</v>
      </c>
      <c r="K111" s="15">
        <v>1013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">
      <c r="A112" s="15" t="s">
        <v>11</v>
      </c>
      <c r="B112" s="15" t="s">
        <v>12</v>
      </c>
      <c r="C112" s="15" t="s">
        <v>40</v>
      </c>
      <c r="D112" s="15" t="s">
        <v>42</v>
      </c>
      <c r="E112" s="15" t="s">
        <v>43</v>
      </c>
      <c r="F112" s="15" t="s">
        <v>18</v>
      </c>
      <c r="G112" s="15">
        <v>1221</v>
      </c>
      <c r="H112" s="15">
        <v>16</v>
      </c>
      <c r="I112" s="15">
        <v>57</v>
      </c>
      <c r="J112" s="15">
        <v>162</v>
      </c>
      <c r="K112" s="15">
        <v>986</v>
      </c>
      <c r="L112" s="2"/>
      <c r="M112" s="2" t="s">
        <v>75</v>
      </c>
      <c r="N112" s="2"/>
      <c r="O112" s="2"/>
      <c r="P112" s="2"/>
      <c r="Q112" s="2"/>
      <c r="R112" s="2"/>
      <c r="S112" s="2"/>
      <c r="T112" s="2"/>
      <c r="U112" s="2"/>
    </row>
    <row r="113" spans="1:21" x14ac:dyDescent="0.2">
      <c r="A113" s="15" t="s">
        <v>11</v>
      </c>
      <c r="B113" s="15" t="s">
        <v>12</v>
      </c>
      <c r="C113" s="15" t="s">
        <v>40</v>
      </c>
      <c r="D113" s="15" t="s">
        <v>42</v>
      </c>
      <c r="E113" s="15" t="s">
        <v>43</v>
      </c>
      <c r="F113" s="15" t="s">
        <v>19</v>
      </c>
      <c r="G113" s="15">
        <v>1371</v>
      </c>
      <c r="H113" s="15">
        <v>18</v>
      </c>
      <c r="I113" s="15">
        <v>43</v>
      </c>
      <c r="J113" s="15">
        <v>182</v>
      </c>
      <c r="K113" s="15">
        <v>1128</v>
      </c>
      <c r="L113" s="2"/>
      <c r="M113" s="22" t="s">
        <v>72</v>
      </c>
      <c r="N113" s="2" t="s">
        <v>62</v>
      </c>
      <c r="O113" s="2" t="s">
        <v>63</v>
      </c>
      <c r="P113" s="2" t="s">
        <v>64</v>
      </c>
      <c r="Q113" s="2" t="s">
        <v>55</v>
      </c>
      <c r="R113" s="2"/>
      <c r="S113" s="2"/>
      <c r="T113" s="2"/>
      <c r="U113" s="2"/>
    </row>
    <row r="114" spans="1:21" x14ac:dyDescent="0.2">
      <c r="A114" s="15" t="s">
        <v>11</v>
      </c>
      <c r="B114" s="15" t="s">
        <v>23</v>
      </c>
      <c r="C114" s="16" t="s">
        <v>40</v>
      </c>
      <c r="D114" s="16" t="s">
        <v>42</v>
      </c>
      <c r="E114" s="15" t="s">
        <v>43</v>
      </c>
      <c r="F114" s="15" t="s">
        <v>16</v>
      </c>
      <c r="G114" s="15">
        <v>2351</v>
      </c>
      <c r="H114" s="15">
        <v>75</v>
      </c>
      <c r="I114" s="15">
        <v>161</v>
      </c>
      <c r="J114" s="15">
        <v>599</v>
      </c>
      <c r="K114" s="15">
        <v>1516</v>
      </c>
      <c r="L114" s="2"/>
      <c r="M114" s="22" t="s">
        <v>71</v>
      </c>
      <c r="N114" s="2">
        <f>SUM(H78:H95)</f>
        <v>456</v>
      </c>
      <c r="O114" s="2">
        <f t="shared" ref="O114:Q114" si="20">SUM(I78:I95)</f>
        <v>673</v>
      </c>
      <c r="P114" s="2">
        <f t="shared" si="20"/>
        <v>3013</v>
      </c>
      <c r="Q114" s="2">
        <f t="shared" si="20"/>
        <v>18596</v>
      </c>
      <c r="R114" s="2"/>
      <c r="S114" s="2"/>
      <c r="T114" s="2"/>
      <c r="U114" s="2"/>
    </row>
    <row r="115" spans="1:21" x14ac:dyDescent="0.2">
      <c r="A115" s="15" t="s">
        <v>11</v>
      </c>
      <c r="B115" s="15" t="s">
        <v>23</v>
      </c>
      <c r="C115" s="16" t="s">
        <v>40</v>
      </c>
      <c r="D115" s="16" t="s">
        <v>42</v>
      </c>
      <c r="E115" s="15" t="s">
        <v>43</v>
      </c>
      <c r="F115" s="15" t="s">
        <v>17</v>
      </c>
      <c r="G115" s="15">
        <v>2287</v>
      </c>
      <c r="H115" s="15">
        <v>63</v>
      </c>
      <c r="I115" s="15">
        <v>149</v>
      </c>
      <c r="J115" s="15">
        <v>560</v>
      </c>
      <c r="K115" s="15">
        <v>1515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">
      <c r="A116" s="15" t="s">
        <v>11</v>
      </c>
      <c r="B116" s="15" t="s">
        <v>23</v>
      </c>
      <c r="C116" s="16" t="s">
        <v>40</v>
      </c>
      <c r="D116" s="16" t="s">
        <v>42</v>
      </c>
      <c r="E116" s="15" t="s">
        <v>43</v>
      </c>
      <c r="F116" s="15" t="s">
        <v>18</v>
      </c>
      <c r="G116" s="15">
        <v>2847</v>
      </c>
      <c r="H116" s="15">
        <v>42</v>
      </c>
      <c r="I116" s="15">
        <v>111</v>
      </c>
      <c r="J116" s="15">
        <v>409</v>
      </c>
      <c r="K116" s="15">
        <v>2285</v>
      </c>
      <c r="L116" s="2"/>
      <c r="M116" s="22"/>
      <c r="N116" s="2" t="s">
        <v>62</v>
      </c>
      <c r="O116" s="2" t="s">
        <v>63</v>
      </c>
      <c r="P116" s="2" t="s">
        <v>64</v>
      </c>
      <c r="Q116" s="2" t="s">
        <v>55</v>
      </c>
      <c r="R116" s="2"/>
      <c r="S116" s="2"/>
      <c r="T116" s="2"/>
      <c r="U116" s="2"/>
    </row>
    <row r="117" spans="1:21" x14ac:dyDescent="0.2">
      <c r="A117" s="15" t="s">
        <v>11</v>
      </c>
      <c r="B117" s="15" t="s">
        <v>23</v>
      </c>
      <c r="C117" s="16" t="s">
        <v>40</v>
      </c>
      <c r="D117" s="16" t="s">
        <v>42</v>
      </c>
      <c r="E117" s="15" t="s">
        <v>43</v>
      </c>
      <c r="F117" s="15" t="s">
        <v>19</v>
      </c>
      <c r="G117" s="15">
        <v>2781</v>
      </c>
      <c r="H117" s="15">
        <v>46</v>
      </c>
      <c r="I117" s="15">
        <v>114</v>
      </c>
      <c r="J117" s="15">
        <v>441</v>
      </c>
      <c r="K117" s="15">
        <v>2180</v>
      </c>
      <c r="L117" s="2"/>
      <c r="M117" s="22" t="s">
        <v>44</v>
      </c>
      <c r="N117" s="2">
        <f>SUM(H123:H140)</f>
        <v>12381</v>
      </c>
      <c r="O117" s="2">
        <f t="shared" ref="O117:Q117" si="21">SUM(I123:I140)</f>
        <v>4408</v>
      </c>
      <c r="P117" s="2">
        <f t="shared" si="21"/>
        <v>3174</v>
      </c>
      <c r="Q117" s="2">
        <f t="shared" si="21"/>
        <v>2108</v>
      </c>
      <c r="R117" s="2"/>
      <c r="S117" s="2"/>
      <c r="T117" s="2"/>
      <c r="U117" s="2"/>
    </row>
    <row r="118" spans="1:21" x14ac:dyDescent="0.2">
      <c r="A118" s="15" t="s">
        <v>11</v>
      </c>
      <c r="B118" s="15" t="s">
        <v>24</v>
      </c>
      <c r="C118" s="15" t="s">
        <v>40</v>
      </c>
      <c r="D118" s="15" t="s">
        <v>42</v>
      </c>
      <c r="E118" s="15" t="s">
        <v>43</v>
      </c>
      <c r="F118" s="15" t="s">
        <v>16</v>
      </c>
      <c r="G118" s="15">
        <v>1077</v>
      </c>
      <c r="H118" s="15">
        <v>48</v>
      </c>
      <c r="I118" s="15">
        <v>108</v>
      </c>
      <c r="J118" s="15">
        <v>266</v>
      </c>
      <c r="K118" s="15">
        <v>655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">
      <c r="A119" s="15" t="s">
        <v>11</v>
      </c>
      <c r="B119" s="15" t="s">
        <v>24</v>
      </c>
      <c r="C119" s="15" t="s">
        <v>40</v>
      </c>
      <c r="D119" s="15" t="s">
        <v>42</v>
      </c>
      <c r="E119" s="15" t="s">
        <v>43</v>
      </c>
      <c r="F119" s="15" t="s">
        <v>17</v>
      </c>
      <c r="G119" s="15">
        <v>1090</v>
      </c>
      <c r="H119" s="15">
        <v>29</v>
      </c>
      <c r="I119" s="15">
        <v>81</v>
      </c>
      <c r="J119" s="15">
        <v>264</v>
      </c>
      <c r="K119" s="15">
        <v>716</v>
      </c>
      <c r="L119" s="2"/>
      <c r="M119" s="2"/>
      <c r="N119" s="2" t="s">
        <v>71</v>
      </c>
      <c r="O119" s="2" t="s">
        <v>80</v>
      </c>
      <c r="P119" s="2"/>
      <c r="Q119" s="2"/>
      <c r="R119" s="2"/>
      <c r="S119" s="2"/>
      <c r="T119" s="2"/>
      <c r="U119" s="2"/>
    </row>
    <row r="120" spans="1:21" x14ac:dyDescent="0.2">
      <c r="A120" s="15" t="s">
        <v>11</v>
      </c>
      <c r="B120" s="15" t="s">
        <v>24</v>
      </c>
      <c r="C120" s="15" t="s">
        <v>40</v>
      </c>
      <c r="D120" s="15" t="s">
        <v>42</v>
      </c>
      <c r="E120" s="15" t="s">
        <v>43</v>
      </c>
      <c r="F120" s="15" t="s">
        <v>18</v>
      </c>
      <c r="G120" s="15">
        <v>1034</v>
      </c>
      <c r="H120" s="15">
        <v>11</v>
      </c>
      <c r="I120" s="15">
        <v>34</v>
      </c>
      <c r="J120" s="15">
        <v>124</v>
      </c>
      <c r="K120" s="15">
        <v>865</v>
      </c>
      <c r="L120" s="2"/>
      <c r="M120" s="2" t="s">
        <v>76</v>
      </c>
      <c r="N120" s="2">
        <v>456</v>
      </c>
      <c r="O120" s="2">
        <v>2108</v>
      </c>
      <c r="P120" s="2" t="s">
        <v>79</v>
      </c>
      <c r="Q120" s="2"/>
      <c r="R120" s="2"/>
      <c r="S120" s="2"/>
      <c r="T120" s="2"/>
      <c r="U120" s="2"/>
    </row>
    <row r="121" spans="1:21" x14ac:dyDescent="0.2">
      <c r="A121" s="15" t="s">
        <v>11</v>
      </c>
      <c r="B121" s="15" t="s">
        <v>24</v>
      </c>
      <c r="C121" s="15" t="s">
        <v>40</v>
      </c>
      <c r="D121" s="15" t="s">
        <v>42</v>
      </c>
      <c r="E121" s="15" t="s">
        <v>43</v>
      </c>
      <c r="F121" s="15" t="s">
        <v>19</v>
      </c>
      <c r="G121" s="15">
        <v>955</v>
      </c>
      <c r="H121" s="15">
        <v>16</v>
      </c>
      <c r="I121" s="15">
        <v>40</v>
      </c>
      <c r="J121" s="15">
        <v>135</v>
      </c>
      <c r="K121" s="15">
        <v>764</v>
      </c>
      <c r="L121" s="2"/>
      <c r="M121" s="2" t="s">
        <v>77</v>
      </c>
      <c r="N121" s="2">
        <v>673</v>
      </c>
      <c r="O121" s="2">
        <v>3174</v>
      </c>
      <c r="P121" s="2" t="s">
        <v>78</v>
      </c>
      <c r="Q121" s="2"/>
      <c r="R121" s="2"/>
      <c r="S121" s="2"/>
      <c r="T121" s="2"/>
      <c r="U121" s="2"/>
    </row>
    <row r="122" spans="1:2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 t="s">
        <v>78</v>
      </c>
      <c r="N122" s="2">
        <v>3013</v>
      </c>
      <c r="O122" s="2">
        <v>4408</v>
      </c>
      <c r="P122" s="2" t="s">
        <v>77</v>
      </c>
      <c r="Q122" s="2"/>
      <c r="R122" s="2"/>
      <c r="S122" s="2"/>
      <c r="T122" s="2"/>
      <c r="U122" s="2"/>
    </row>
    <row r="123" spans="1:21" x14ac:dyDescent="0.2">
      <c r="A123" s="17" t="s">
        <v>11</v>
      </c>
      <c r="B123" s="17" t="s">
        <v>12</v>
      </c>
      <c r="C123" s="17" t="s">
        <v>40</v>
      </c>
      <c r="D123" s="17" t="s">
        <v>44</v>
      </c>
      <c r="E123" s="17" t="s">
        <v>45</v>
      </c>
      <c r="F123" s="17" t="s">
        <v>18</v>
      </c>
      <c r="G123" s="17">
        <v>1191</v>
      </c>
      <c r="H123" s="17">
        <v>815</v>
      </c>
      <c r="I123" s="17">
        <v>211</v>
      </c>
      <c r="J123" s="17">
        <v>110</v>
      </c>
      <c r="K123" s="17">
        <v>55</v>
      </c>
      <c r="L123" s="2"/>
      <c r="M123" s="2" t="s">
        <v>79</v>
      </c>
      <c r="N123" s="2">
        <v>18596</v>
      </c>
      <c r="O123" s="2">
        <v>12381</v>
      </c>
      <c r="P123" s="2" t="s">
        <v>76</v>
      </c>
      <c r="Q123" s="2"/>
      <c r="R123" s="2"/>
      <c r="S123" s="2"/>
      <c r="T123" s="2"/>
      <c r="U123" s="2"/>
    </row>
    <row r="124" spans="1:21" x14ac:dyDescent="0.2">
      <c r="A124" s="17" t="s">
        <v>11</v>
      </c>
      <c r="B124" s="17" t="s">
        <v>12</v>
      </c>
      <c r="C124" s="17" t="s">
        <v>40</v>
      </c>
      <c r="D124" s="17" t="s">
        <v>44</v>
      </c>
      <c r="E124" s="17" t="s">
        <v>45</v>
      </c>
      <c r="F124" s="17" t="s">
        <v>19</v>
      </c>
      <c r="G124" s="17">
        <v>1370</v>
      </c>
      <c r="H124" s="17">
        <v>820</v>
      </c>
      <c r="I124" s="17">
        <v>322</v>
      </c>
      <c r="J124" s="17">
        <v>144</v>
      </c>
      <c r="K124" s="17">
        <v>84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">
      <c r="A125" s="17" t="s">
        <v>11</v>
      </c>
      <c r="B125" s="17" t="s">
        <v>12</v>
      </c>
      <c r="C125" s="17" t="s">
        <v>40</v>
      </c>
      <c r="D125" s="17" t="s">
        <v>44</v>
      </c>
      <c r="E125" s="17" t="s">
        <v>46</v>
      </c>
      <c r="F125" s="17" t="s">
        <v>21</v>
      </c>
      <c r="G125" s="17">
        <v>574</v>
      </c>
      <c r="H125" s="17">
        <v>419</v>
      </c>
      <c r="I125" s="17">
        <v>79</v>
      </c>
      <c r="J125" s="17">
        <v>58</v>
      </c>
      <c r="K125" s="17">
        <v>18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">
      <c r="A126" s="17" t="s">
        <v>11</v>
      </c>
      <c r="B126" s="17" t="s">
        <v>12</v>
      </c>
      <c r="C126" s="17" t="s">
        <v>40</v>
      </c>
      <c r="D126" s="17" t="s">
        <v>44</v>
      </c>
      <c r="E126" s="17" t="s">
        <v>46</v>
      </c>
      <c r="F126" s="17" t="s">
        <v>22</v>
      </c>
      <c r="G126" s="17">
        <v>395</v>
      </c>
      <c r="H126" s="17">
        <v>287</v>
      </c>
      <c r="I126" s="17">
        <v>53</v>
      </c>
      <c r="J126" s="17">
        <v>38</v>
      </c>
      <c r="K126" s="17">
        <v>17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">
      <c r="A127" s="17" t="s">
        <v>11</v>
      </c>
      <c r="B127" s="17" t="s">
        <v>12</v>
      </c>
      <c r="C127" s="17" t="s">
        <v>40</v>
      </c>
      <c r="D127" s="17" t="s">
        <v>44</v>
      </c>
      <c r="E127" s="17" t="s">
        <v>47</v>
      </c>
      <c r="F127" s="17" t="s">
        <v>16</v>
      </c>
      <c r="G127" s="17">
        <v>1506</v>
      </c>
      <c r="H127" s="17">
        <v>607</v>
      </c>
      <c r="I127" s="17">
        <v>320</v>
      </c>
      <c r="J127" s="17">
        <v>310</v>
      </c>
      <c r="K127" s="17">
        <v>269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">
      <c r="A128" s="17" t="s">
        <v>11</v>
      </c>
      <c r="B128" s="17" t="s">
        <v>12</v>
      </c>
      <c r="C128" s="17" t="s">
        <v>40</v>
      </c>
      <c r="D128" s="17" t="s">
        <v>44</v>
      </c>
      <c r="E128" s="17" t="s">
        <v>47</v>
      </c>
      <c r="F128" s="17" t="s">
        <v>17</v>
      </c>
      <c r="G128" s="17">
        <v>1440</v>
      </c>
      <c r="H128" s="17">
        <v>712</v>
      </c>
      <c r="I128" s="17">
        <v>316</v>
      </c>
      <c r="J128" s="17">
        <v>231</v>
      </c>
      <c r="K128" s="17">
        <v>181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">
      <c r="A129" s="17" t="s">
        <v>11</v>
      </c>
      <c r="B129" s="17" t="s">
        <v>23</v>
      </c>
      <c r="C129" s="18" t="s">
        <v>40</v>
      </c>
      <c r="D129" s="18" t="s">
        <v>44</v>
      </c>
      <c r="E129" s="17" t="s">
        <v>45</v>
      </c>
      <c r="F129" s="17" t="s">
        <v>18</v>
      </c>
      <c r="G129" s="17">
        <v>2771</v>
      </c>
      <c r="H129" s="17">
        <v>1811</v>
      </c>
      <c r="I129" s="17">
        <v>500</v>
      </c>
      <c r="J129" s="17">
        <v>308</v>
      </c>
      <c r="K129" s="17">
        <v>152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">
      <c r="A130" s="17" t="s">
        <v>11</v>
      </c>
      <c r="B130" s="17" t="s">
        <v>23</v>
      </c>
      <c r="C130" s="18" t="s">
        <v>40</v>
      </c>
      <c r="D130" s="18" t="s">
        <v>44</v>
      </c>
      <c r="E130" s="17" t="s">
        <v>45</v>
      </c>
      <c r="F130" s="17" t="s">
        <v>19</v>
      </c>
      <c r="G130" s="17">
        <v>2742</v>
      </c>
      <c r="H130" s="17">
        <v>1505</v>
      </c>
      <c r="I130" s="17">
        <v>611</v>
      </c>
      <c r="J130" s="17">
        <v>399</v>
      </c>
      <c r="K130" s="17">
        <v>227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">
      <c r="A131" s="17" t="s">
        <v>11</v>
      </c>
      <c r="B131" s="17" t="s">
        <v>23</v>
      </c>
      <c r="C131" s="18" t="s">
        <v>40</v>
      </c>
      <c r="D131" s="18" t="s">
        <v>44</v>
      </c>
      <c r="E131" s="17" t="s">
        <v>46</v>
      </c>
      <c r="F131" s="17" t="s">
        <v>21</v>
      </c>
      <c r="G131" s="17">
        <v>726</v>
      </c>
      <c r="H131" s="17">
        <v>522</v>
      </c>
      <c r="I131" s="17">
        <v>94</v>
      </c>
      <c r="J131" s="17">
        <v>75</v>
      </c>
      <c r="K131" s="17">
        <v>35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">
      <c r="A132" s="17" t="s">
        <v>11</v>
      </c>
      <c r="B132" s="17" t="s">
        <v>23</v>
      </c>
      <c r="C132" s="18" t="s">
        <v>40</v>
      </c>
      <c r="D132" s="18" t="s">
        <v>44</v>
      </c>
      <c r="E132" s="17" t="s">
        <v>46</v>
      </c>
      <c r="F132" s="17" t="s">
        <v>22</v>
      </c>
      <c r="G132" s="17">
        <v>144</v>
      </c>
      <c r="H132" s="17">
        <v>100</v>
      </c>
      <c r="I132" s="17">
        <v>23</v>
      </c>
      <c r="J132" s="17">
        <v>11</v>
      </c>
      <c r="K132" s="17">
        <v>10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">
      <c r="A133" s="17" t="s">
        <v>11</v>
      </c>
      <c r="B133" s="17" t="s">
        <v>23</v>
      </c>
      <c r="C133" s="18" t="s">
        <v>40</v>
      </c>
      <c r="D133" s="18" t="s">
        <v>44</v>
      </c>
      <c r="E133" s="17" t="s">
        <v>47</v>
      </c>
      <c r="F133" s="17" t="s">
        <v>16</v>
      </c>
      <c r="G133" s="17">
        <v>2290</v>
      </c>
      <c r="H133" s="17">
        <v>954</v>
      </c>
      <c r="I133" s="17">
        <v>522</v>
      </c>
      <c r="J133" s="17">
        <v>444</v>
      </c>
      <c r="K133" s="17">
        <v>370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">
      <c r="A134" s="17" t="s">
        <v>11</v>
      </c>
      <c r="B134" s="17" t="s">
        <v>23</v>
      </c>
      <c r="C134" s="18" t="s">
        <v>40</v>
      </c>
      <c r="D134" s="18" t="s">
        <v>44</v>
      </c>
      <c r="E134" s="17" t="s">
        <v>47</v>
      </c>
      <c r="F134" s="17" t="s">
        <v>17</v>
      </c>
      <c r="G134" s="17">
        <v>2242</v>
      </c>
      <c r="H134" s="17">
        <v>1115</v>
      </c>
      <c r="I134" s="17">
        <v>475</v>
      </c>
      <c r="J134" s="17">
        <v>367</v>
      </c>
      <c r="K134" s="17">
        <v>285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">
      <c r="A135" s="17" t="s">
        <v>11</v>
      </c>
      <c r="B135" s="17" t="s">
        <v>24</v>
      </c>
      <c r="C135" s="17" t="s">
        <v>40</v>
      </c>
      <c r="D135" s="17" t="s">
        <v>44</v>
      </c>
      <c r="E135" s="17" t="s">
        <v>45</v>
      </c>
      <c r="F135" s="17" t="s">
        <v>18</v>
      </c>
      <c r="G135" s="17">
        <v>1004</v>
      </c>
      <c r="H135" s="17">
        <v>669</v>
      </c>
      <c r="I135" s="17">
        <v>171</v>
      </c>
      <c r="J135" s="17">
        <v>119</v>
      </c>
      <c r="K135" s="17">
        <v>45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">
      <c r="A136" s="17" t="s">
        <v>11</v>
      </c>
      <c r="B136" s="17" t="s">
        <v>24</v>
      </c>
      <c r="C136" s="17" t="s">
        <v>40</v>
      </c>
      <c r="D136" s="17" t="s">
        <v>44</v>
      </c>
      <c r="E136" s="17" t="s">
        <v>45</v>
      </c>
      <c r="F136" s="17" t="s">
        <v>19</v>
      </c>
      <c r="G136" s="17">
        <v>940</v>
      </c>
      <c r="H136" s="17">
        <v>568</v>
      </c>
      <c r="I136" s="17">
        <v>186</v>
      </c>
      <c r="J136" s="17">
        <v>132</v>
      </c>
      <c r="K136" s="17">
        <v>54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">
      <c r="A137" s="17" t="s">
        <v>11</v>
      </c>
      <c r="B137" s="17" t="s">
        <v>24</v>
      </c>
      <c r="C137" s="17" t="s">
        <v>40</v>
      </c>
      <c r="D137" s="17" t="s">
        <v>44</v>
      </c>
      <c r="E137" s="17" t="s">
        <v>46</v>
      </c>
      <c r="F137" s="17" t="s">
        <v>21</v>
      </c>
      <c r="G137" s="17">
        <v>509</v>
      </c>
      <c r="H137" s="17">
        <v>371</v>
      </c>
      <c r="I137" s="17">
        <v>60</v>
      </c>
      <c r="J137" s="17">
        <v>51</v>
      </c>
      <c r="K137" s="17">
        <v>27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">
      <c r="A138" s="17" t="s">
        <v>11</v>
      </c>
      <c r="B138" s="17" t="s">
        <v>24</v>
      </c>
      <c r="C138" s="17" t="s">
        <v>40</v>
      </c>
      <c r="D138" s="17" t="s">
        <v>44</v>
      </c>
      <c r="E138" s="17" t="s">
        <v>46</v>
      </c>
      <c r="F138" s="17" t="s">
        <v>22</v>
      </c>
      <c r="G138" s="17">
        <v>131</v>
      </c>
      <c r="H138" s="17">
        <v>83</v>
      </c>
      <c r="I138" s="17">
        <v>26</v>
      </c>
      <c r="J138" s="17">
        <v>8</v>
      </c>
      <c r="K138" s="17">
        <v>14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">
      <c r="A139" s="17" t="s">
        <v>11</v>
      </c>
      <c r="B139" s="17" t="s">
        <v>24</v>
      </c>
      <c r="C139" s="17" t="s">
        <v>40</v>
      </c>
      <c r="D139" s="17" t="s">
        <v>44</v>
      </c>
      <c r="E139" s="17" t="s">
        <v>47</v>
      </c>
      <c r="F139" s="17" t="s">
        <v>16</v>
      </c>
      <c r="G139" s="17">
        <v>1034</v>
      </c>
      <c r="H139" s="17">
        <v>454</v>
      </c>
      <c r="I139" s="17">
        <v>230</v>
      </c>
      <c r="J139" s="17">
        <v>194</v>
      </c>
      <c r="K139" s="17">
        <v>156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">
      <c r="A140" s="17" t="s">
        <v>11</v>
      </c>
      <c r="B140" s="17" t="s">
        <v>24</v>
      </c>
      <c r="C140" s="17" t="s">
        <v>40</v>
      </c>
      <c r="D140" s="17" t="s">
        <v>44</v>
      </c>
      <c r="E140" s="17" t="s">
        <v>47</v>
      </c>
      <c r="F140" s="17" t="s">
        <v>17</v>
      </c>
      <c r="G140" s="17">
        <v>1062</v>
      </c>
      <c r="H140" s="17">
        <v>569</v>
      </c>
      <c r="I140" s="17">
        <v>209</v>
      </c>
      <c r="J140" s="17">
        <v>175</v>
      </c>
      <c r="K140" s="17">
        <v>109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Q13 R 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2020-08-02T22:29:31Z</dcterms:modified>
</cp:coreProperties>
</file>