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7650" firstSheet="2" activeTab="5"/>
  </bookViews>
  <sheets>
    <sheet name="Guide" sheetId="1" r:id="rId1"/>
    <sheet name="Times of SP" sheetId="2" r:id="rId2"/>
    <sheet name="TimeStamps" sheetId="3" r:id="rId3"/>
    <sheet name="Troublepart of SP" sheetId="4" r:id="rId4"/>
    <sheet name="Table content drop wo I&amp;Keys" sheetId="5" r:id="rId5"/>
    <sheet name="Table content drop w I&amp;Keys" sheetId="6" r:id="rId6"/>
  </sheets>
  <calcPr calcId="152511"/>
</workbook>
</file>

<file path=xl/calcChain.xml><?xml version="1.0" encoding="utf-8"?>
<calcChain xmlns="http://schemas.openxmlformats.org/spreadsheetml/2006/main">
  <c r="M1" i="6" l="1"/>
  <c r="K1" i="6"/>
  <c r="I1" i="6"/>
  <c r="G1" i="6"/>
  <c r="E1" i="6"/>
  <c r="C1" i="6"/>
  <c r="A1" i="6"/>
  <c r="C1" i="5" l="1"/>
  <c r="M1" i="5"/>
  <c r="K1" i="5"/>
  <c r="I1" i="5"/>
  <c r="G1" i="5"/>
  <c r="E1" i="5"/>
  <c r="A1" i="5"/>
  <c r="B3" i="4" l="1"/>
  <c r="B4" i="4"/>
  <c r="B5" i="4"/>
  <c r="B6" i="4"/>
  <c r="B7" i="4"/>
  <c r="B8" i="4"/>
  <c r="B2" i="4"/>
  <c r="C32" i="2" l="1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</calcChain>
</file>

<file path=xl/sharedStrings.xml><?xml version="1.0" encoding="utf-8"?>
<sst xmlns="http://schemas.openxmlformats.org/spreadsheetml/2006/main" count="115" uniqueCount="57">
  <si>
    <t>Measure time of total SP</t>
  </si>
  <si>
    <t>Identify worst SP</t>
  </si>
  <si>
    <t>Measure time between statements in worst SP (timestamps)</t>
  </si>
  <si>
    <t>Identify worst part of SP</t>
  </si>
  <si>
    <t>Identify troublesome table</t>
  </si>
  <si>
    <t>Copy table</t>
  </si>
  <si>
    <t>Drop rows on date</t>
  </si>
  <si>
    <t>Plot differences</t>
  </si>
  <si>
    <t>Local</t>
  </si>
  <si>
    <t>Stored Procedure</t>
  </si>
  <si>
    <t>CPU (quad core)</t>
  </si>
  <si>
    <t>CPU (single core)</t>
  </si>
  <si>
    <t>elapsed</t>
  </si>
  <si>
    <t>Report 2_6</t>
  </si>
  <si>
    <t>Report 2_5</t>
  </si>
  <si>
    <t>Report 3_1</t>
  </si>
  <si>
    <t>Report 4_2</t>
  </si>
  <si>
    <t>Report 4_4</t>
  </si>
  <si>
    <t>Report 1_1_2</t>
  </si>
  <si>
    <t>Report 1_1_1</t>
  </si>
  <si>
    <t>Report 1_3_2</t>
  </si>
  <si>
    <t>Report 4_3</t>
  </si>
  <si>
    <t>Report 1_1_3</t>
  </si>
  <si>
    <t>Report 1_1_9</t>
  </si>
  <si>
    <t>Report 1_1_6</t>
  </si>
  <si>
    <t>Report 1_1_7</t>
  </si>
  <si>
    <t>Report 1_1_4</t>
  </si>
  <si>
    <t>Report 1_1_5</t>
  </si>
  <si>
    <t>Report 1_1_8</t>
  </si>
  <si>
    <t>Report 1_2_2</t>
  </si>
  <si>
    <t>Report 2_1_2</t>
  </si>
  <si>
    <t>Report 1_5_7</t>
  </si>
  <si>
    <t>Report 2_1_1</t>
  </si>
  <si>
    <t>Report 4_5</t>
  </si>
  <si>
    <t>Report 1_5_2</t>
  </si>
  <si>
    <t>Report 1_6_1</t>
  </si>
  <si>
    <t>Report 1_5_1</t>
  </si>
  <si>
    <t>Report 3_7</t>
  </si>
  <si>
    <t>Report 3_3</t>
  </si>
  <si>
    <t>Report 3_5</t>
  </si>
  <si>
    <t>Report 3_2</t>
  </si>
  <si>
    <t>Report 3_4</t>
  </si>
  <si>
    <t>Report 3_6</t>
  </si>
  <si>
    <t>UPDATE</t>
  </si>
  <si>
    <t>DELETE</t>
  </si>
  <si>
    <t>Time (ms)</t>
  </si>
  <si>
    <t>Stored Procedures</t>
  </si>
  <si>
    <t>INSERT</t>
  </si>
  <si>
    <t>Troublesome statement</t>
  </si>
  <si>
    <t>Troublesome Table</t>
  </si>
  <si>
    <t>EXT_HISTORY_MASTER</t>
  </si>
  <si>
    <t>Size</t>
  </si>
  <si>
    <t>EXT_ITEM</t>
  </si>
  <si>
    <t>EXT_ITEM_LEDGER_ENTRY</t>
  </si>
  <si>
    <t>Report 2_5 - EXT_HISTORY_MASTER</t>
  </si>
  <si>
    <t>Report 1_1_2 - EXT_HISTORY_MASTER</t>
  </si>
  <si>
    <t>Report 1_1_1 - EXT_HISTORY_MASTER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</si>
</sst>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theme="4" tint="0.39997558519241921"/>
      </bottom>
      <diagonal/>
    </border>
    <border>
      <left style="thick">
        <color auto="1"/>
      </left>
      <right style="thick">
        <color auto="1"/>
      </right>
      <top style="thin">
        <color theme="4" tint="0.39997558519241921"/>
      </top>
      <bottom style="thin">
        <color theme="4" tint="0.39997558519241921"/>
      </bottom>
      <diagonal/>
    </border>
    <border>
      <left style="thick">
        <color auto="1"/>
      </left>
      <right style="thick">
        <color auto="1"/>
      </right>
      <top style="thin">
        <color theme="4" tint="0.39997558519241921"/>
      </top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 style="thick">
        <color auto="1"/>
      </top>
      <bottom style="medium">
        <color auto="1"/>
      </bottom>
      <diagonal/>
    </border>
    <border>
      <left/>
      <right style="thick">
        <color auto="1"/>
      </right>
      <top style="thick">
        <color auto="1"/>
      </top>
      <bottom style="medium">
        <color auto="1"/>
      </bottom>
      <diagonal/>
    </border>
    <border>
      <left/>
      <right/>
      <top style="medium">
        <color auto="1"/>
      </top>
      <bottom style="slantDashDot">
        <color auto="1"/>
      </bottom>
      <diagonal/>
    </border>
    <border>
      <left/>
      <right style="thick">
        <color auto="1"/>
      </right>
      <top style="medium">
        <color auto="1"/>
      </top>
      <bottom style="slantDashDot">
        <color auto="1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1" xfId="0" applyFill="1" applyBorder="1" applyAlignment="1">
      <alignment vertical="center"/>
    </xf>
    <xf numFmtId="0" fontId="0" fillId="0" borderId="0" xfId="0" applyFill="1"/>
    <xf numFmtId="0" fontId="0" fillId="0" borderId="5" xfId="0" applyFont="1" applyFill="1" applyBorder="1"/>
    <xf numFmtId="0" fontId="0" fillId="0" borderId="6" xfId="0" applyFont="1" applyFill="1" applyBorder="1"/>
    <xf numFmtId="0" fontId="0" fillId="0" borderId="1" xfId="0" applyFill="1" applyBorder="1"/>
    <xf numFmtId="0" fontId="0" fillId="0" borderId="3" xfId="0" applyFill="1" applyBorder="1"/>
    <xf numFmtId="0" fontId="0" fillId="0" borderId="4" xfId="0" applyFill="1" applyBorder="1"/>
    <xf numFmtId="0" fontId="0" fillId="0" borderId="0" xfId="0" applyFill="1" applyBorder="1"/>
    <xf numFmtId="0" fontId="0" fillId="0" borderId="7" xfId="0" applyFont="1" applyFill="1" applyBorder="1"/>
    <xf numFmtId="0" fontId="0" fillId="0" borderId="0" xfId="0" applyAlignment="1"/>
    <xf numFmtId="0" fontId="0" fillId="0" borderId="10" xfId="0" applyBorder="1"/>
    <xf numFmtId="0" fontId="0" fillId="0" borderId="10" xfId="0" applyBorder="1" applyAlignment="1"/>
    <xf numFmtId="0" fontId="0" fillId="0" borderId="11" xfId="0" applyBorder="1" applyAlignment="1"/>
    <xf numFmtId="0" fontId="0" fillId="0" borderId="1" xfId="0" applyBorder="1" applyAlignment="1"/>
    <xf numFmtId="0" fontId="0" fillId="0" borderId="1" xfId="0" applyBorder="1"/>
    <xf numFmtId="0" fontId="0" fillId="0" borderId="0" xfId="0" applyBorder="1"/>
    <xf numFmtId="0" fontId="0" fillId="0" borderId="0" xfId="0" applyFill="1" applyBorder="1" applyAlignment="1"/>
    <xf numFmtId="0" fontId="0" fillId="0" borderId="12" xfId="0" applyBorder="1"/>
    <xf numFmtId="0" fontId="0" fillId="0" borderId="13" xfId="0" applyBorder="1" applyAlignment="1"/>
    <xf numFmtId="0" fontId="0" fillId="0" borderId="12" xfId="0" applyBorder="1" applyAlignment="1"/>
    <xf numFmtId="0" fontId="0" fillId="0" borderId="2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'Times of SP'!$D$1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'Times of SP'!$A$2:$A$33</c15:sqref>
                  </c15:fullRef>
                </c:ext>
              </c:extLst>
              <c:f>'Times of SP'!$A$3:$A$33</c:f>
              <c:strCache>
                <c:ptCount val="30"/>
                <c:pt idx="0">
                  <c:v>Report 2_6</c:v>
                </c:pt>
                <c:pt idx="1">
                  <c:v>Report 2_5</c:v>
                </c:pt>
                <c:pt idx="2">
                  <c:v>Report 3_1</c:v>
                </c:pt>
                <c:pt idx="3">
                  <c:v>Report 4_2</c:v>
                </c:pt>
                <c:pt idx="4">
                  <c:v>Report 4_4</c:v>
                </c:pt>
                <c:pt idx="5">
                  <c:v>Report 1_1_2</c:v>
                </c:pt>
                <c:pt idx="6">
                  <c:v>Report 1_1_1</c:v>
                </c:pt>
                <c:pt idx="7">
                  <c:v>Report 1_3_2</c:v>
                </c:pt>
                <c:pt idx="8">
                  <c:v>Report 4_3</c:v>
                </c:pt>
                <c:pt idx="9">
                  <c:v>Report 1_1_3</c:v>
                </c:pt>
                <c:pt idx="10">
                  <c:v>Report 1_1_9</c:v>
                </c:pt>
                <c:pt idx="11">
                  <c:v>Report 1_1_6</c:v>
                </c:pt>
                <c:pt idx="12">
                  <c:v>Report 1_1_7</c:v>
                </c:pt>
                <c:pt idx="13">
                  <c:v>Report 1_1_4</c:v>
                </c:pt>
                <c:pt idx="14">
                  <c:v>Report 1_1_5</c:v>
                </c:pt>
                <c:pt idx="15">
                  <c:v>Report 1_1_8</c:v>
                </c:pt>
                <c:pt idx="16">
                  <c:v>Report 1_2_2</c:v>
                </c:pt>
                <c:pt idx="17">
                  <c:v>Report 2_1_2</c:v>
                </c:pt>
                <c:pt idx="18">
                  <c:v>Report 1_5_7</c:v>
                </c:pt>
                <c:pt idx="19">
                  <c:v>Report 2_1_1</c:v>
                </c:pt>
                <c:pt idx="20">
                  <c:v>Report 4_5</c:v>
                </c:pt>
                <c:pt idx="21">
                  <c:v>Report 1_5_2</c:v>
                </c:pt>
                <c:pt idx="22">
                  <c:v>Report 1_6_1</c:v>
                </c:pt>
                <c:pt idx="23">
                  <c:v>Report 1_5_1</c:v>
                </c:pt>
                <c:pt idx="24">
                  <c:v>Report 3_7</c:v>
                </c:pt>
                <c:pt idx="25">
                  <c:v>Report 3_3</c:v>
                </c:pt>
                <c:pt idx="26">
                  <c:v>Report 3_5</c:v>
                </c:pt>
                <c:pt idx="27">
                  <c:v>Report 3_2</c:v>
                </c:pt>
                <c:pt idx="28">
                  <c:v>Report 3_4</c:v>
                </c:pt>
                <c:pt idx="29">
                  <c:v>Report 3_6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'Times of SP'!$D$2:$D$33</c15:sqref>
                  </c15:fullRef>
                </c:ext>
              </c:extLst>
              <c:f>'Times of SP'!$D$3:$D$33</c:f>
              <c:numCache>
                <c:formatCode>General</c:formatCode>
                <c:ptCount val="31"/>
                <c:pt idx="0">
                  <c:v>427017</c:v>
                </c:pt>
                <c:pt idx="1">
                  <c:v>202116</c:v>
                </c:pt>
                <c:pt idx="2">
                  <c:v>147443</c:v>
                </c:pt>
                <c:pt idx="3">
                  <c:v>33168</c:v>
                </c:pt>
                <c:pt idx="4">
                  <c:v>39300</c:v>
                </c:pt>
                <c:pt idx="5">
                  <c:v>21785</c:v>
                </c:pt>
                <c:pt idx="6">
                  <c:v>10634</c:v>
                </c:pt>
                <c:pt idx="7">
                  <c:v>9522</c:v>
                </c:pt>
                <c:pt idx="8">
                  <c:v>2536</c:v>
                </c:pt>
                <c:pt idx="9">
                  <c:v>12655</c:v>
                </c:pt>
                <c:pt idx="10">
                  <c:v>8998</c:v>
                </c:pt>
                <c:pt idx="11">
                  <c:v>11381</c:v>
                </c:pt>
                <c:pt idx="12">
                  <c:v>6429</c:v>
                </c:pt>
                <c:pt idx="13">
                  <c:v>6347</c:v>
                </c:pt>
                <c:pt idx="14">
                  <c:v>6249</c:v>
                </c:pt>
                <c:pt idx="15">
                  <c:v>5973</c:v>
                </c:pt>
                <c:pt idx="16">
                  <c:v>1244</c:v>
                </c:pt>
                <c:pt idx="17">
                  <c:v>3433</c:v>
                </c:pt>
                <c:pt idx="18">
                  <c:v>5483</c:v>
                </c:pt>
                <c:pt idx="19">
                  <c:v>2650</c:v>
                </c:pt>
                <c:pt idx="20">
                  <c:v>3960</c:v>
                </c:pt>
                <c:pt idx="21">
                  <c:v>35</c:v>
                </c:pt>
                <c:pt idx="22">
                  <c:v>22</c:v>
                </c:pt>
                <c:pt idx="23">
                  <c:v>27</c:v>
                </c:pt>
                <c:pt idx="24">
                  <c:v>72</c:v>
                </c:pt>
                <c:pt idx="25">
                  <c:v>13</c:v>
                </c:pt>
                <c:pt idx="26">
                  <c:v>13</c:v>
                </c:pt>
                <c:pt idx="27">
                  <c:v>184</c:v>
                </c:pt>
                <c:pt idx="28">
                  <c:v>14</c:v>
                </c:pt>
                <c:pt idx="29">
                  <c:v>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96732512"/>
        <c:axId val="1996734688"/>
      </c:barChart>
      <c:catAx>
        <c:axId val="1996732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996734688"/>
        <c:crosses val="autoZero"/>
        <c:auto val="1"/>
        <c:lblAlgn val="ctr"/>
        <c:lblOffset val="100"/>
        <c:noMultiLvlLbl val="0"/>
      </c:catAx>
      <c:valAx>
        <c:axId val="199673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996732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'Table content drop w I&amp;Keys'!$A$3:$A$15</c:f>
              <c:numCache>
                <c:formatCode>General</c:formatCode>
                <c:ptCount val="13"/>
                <c:pt idx="0">
                  <c:v>10447188</c:v>
                </c:pt>
                <c:pt idx="1">
                  <c:v>9706149</c:v>
                </c:pt>
                <c:pt idx="2">
                  <c:v>6945334</c:v>
                </c:pt>
                <c:pt idx="3">
                  <c:v>3726035</c:v>
                </c:pt>
                <c:pt idx="4">
                  <c:v>280859</c:v>
                </c:pt>
              </c:numCache>
            </c:numRef>
          </c:xVal>
          <c:yVal>
            <c:numRef>
              <c:f>'Table content drop w I&amp;Keys'!$B$3:$B$15</c:f>
              <c:numCache>
                <c:formatCode>General</c:formatCode>
                <c:ptCount val="13"/>
                <c:pt idx="0">
                  <c:v>145645</c:v>
                </c:pt>
                <c:pt idx="1">
                  <c:v>177675</c:v>
                </c:pt>
                <c:pt idx="2">
                  <c:v>127056</c:v>
                </c:pt>
                <c:pt idx="3">
                  <c:v>81026</c:v>
                </c:pt>
                <c:pt idx="4">
                  <c:v>31979</c:v>
                </c:pt>
              </c:numCache>
            </c:numRef>
          </c:yVal>
          <c:smooth val="0"/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'Table content drop w I&amp;Keys'!$A$3:$A$15</c:f>
              <c:numCache>
                <c:formatCode>General</c:formatCode>
                <c:ptCount val="13"/>
                <c:pt idx="0">
                  <c:v>10447188</c:v>
                </c:pt>
                <c:pt idx="1">
                  <c:v>9706149</c:v>
                </c:pt>
                <c:pt idx="2">
                  <c:v>6945334</c:v>
                </c:pt>
                <c:pt idx="3">
                  <c:v>3726035</c:v>
                </c:pt>
                <c:pt idx="4">
                  <c:v>280859</c:v>
                </c:pt>
              </c:numCache>
            </c:numRef>
          </c:xVal>
          <c:yVal>
            <c:numRef>
              <c:f>'Table content drop w I&amp;Keys'!$B$3:$B$15</c:f>
              <c:numCache>
                <c:formatCode>General</c:formatCode>
                <c:ptCount val="13"/>
                <c:pt idx="0">
                  <c:v>145645</c:v>
                </c:pt>
                <c:pt idx="1">
                  <c:v>177675</c:v>
                </c:pt>
                <c:pt idx="2">
                  <c:v>127056</c:v>
                </c:pt>
                <c:pt idx="3">
                  <c:v>81026</c:v>
                </c:pt>
                <c:pt idx="4">
                  <c:v>31979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1099472"/>
        <c:axId val="2041107088"/>
      </c:scatterChart>
      <c:valAx>
        <c:axId val="2041099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041107088"/>
        <c:crosses val="autoZero"/>
        <c:crossBetween val="midCat"/>
      </c:valAx>
      <c:valAx>
        <c:axId val="204110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041099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'Table content drop w I&amp;Keys'!$C$3:$C$7</c:f>
              <c:numCache>
                <c:formatCode>General</c:formatCode>
                <c:ptCount val="5"/>
                <c:pt idx="0">
                  <c:v>39869</c:v>
                </c:pt>
                <c:pt idx="1">
                  <c:v>29876</c:v>
                </c:pt>
                <c:pt idx="2">
                  <c:v>19883</c:v>
                </c:pt>
                <c:pt idx="3">
                  <c:v>11053</c:v>
                </c:pt>
                <c:pt idx="4">
                  <c:v>724</c:v>
                </c:pt>
              </c:numCache>
            </c:numRef>
          </c:xVal>
          <c:yVal>
            <c:numRef>
              <c:f>'Table content drop w I&amp;Keys'!$D$3:$D$7</c:f>
              <c:numCache>
                <c:formatCode>General</c:formatCode>
                <c:ptCount val="5"/>
                <c:pt idx="0">
                  <c:v>66826</c:v>
                </c:pt>
                <c:pt idx="1">
                  <c:v>49032</c:v>
                </c:pt>
                <c:pt idx="2">
                  <c:v>37976</c:v>
                </c:pt>
                <c:pt idx="3">
                  <c:v>23308</c:v>
                </c:pt>
                <c:pt idx="4">
                  <c:v>114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1100560"/>
        <c:axId val="2041109808"/>
      </c:scatterChart>
      <c:valAx>
        <c:axId val="2041100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041109808"/>
        <c:crosses val="autoZero"/>
        <c:crossBetween val="midCat"/>
      </c:valAx>
      <c:valAx>
        <c:axId val="204110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041100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'Table content drop w I&amp;Keys'!$E$3:$E$7</c:f>
              <c:numCache>
                <c:formatCode>General</c:formatCode>
                <c:ptCount val="5"/>
                <c:pt idx="0">
                  <c:v>2732242</c:v>
                </c:pt>
                <c:pt idx="1">
                  <c:v>2572413</c:v>
                </c:pt>
                <c:pt idx="2">
                  <c:v>1821520</c:v>
                </c:pt>
                <c:pt idx="3">
                  <c:v>978797</c:v>
                </c:pt>
                <c:pt idx="4">
                  <c:v>71366</c:v>
                </c:pt>
              </c:numCache>
            </c:numRef>
          </c:xVal>
          <c:yVal>
            <c:numRef>
              <c:f>'Table content drop w I&amp;Keys'!$F$3:$F$7</c:f>
              <c:numCache>
                <c:formatCode>General</c:formatCode>
                <c:ptCount val="5"/>
                <c:pt idx="0">
                  <c:v>76997</c:v>
                </c:pt>
                <c:pt idx="1">
                  <c:v>69353</c:v>
                </c:pt>
                <c:pt idx="2">
                  <c:v>56010</c:v>
                </c:pt>
                <c:pt idx="3">
                  <c:v>42274</c:v>
                </c:pt>
                <c:pt idx="4">
                  <c:v>35234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1096752"/>
        <c:axId val="2041101648"/>
      </c:scatterChart>
      <c:valAx>
        <c:axId val="2041096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041101648"/>
        <c:crosses val="autoZero"/>
        <c:crossBetween val="midCat"/>
      </c:valAx>
      <c:valAx>
        <c:axId val="204110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041096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'Table content drop w I&amp;Keys'!$G$3:$G$7</c:f>
              <c:numCache>
                <c:formatCode>General</c:formatCode>
                <c:ptCount val="5"/>
                <c:pt idx="0">
                  <c:v>10447188</c:v>
                </c:pt>
                <c:pt idx="1">
                  <c:v>9706149</c:v>
                </c:pt>
                <c:pt idx="2">
                  <c:v>6945334</c:v>
                </c:pt>
                <c:pt idx="3">
                  <c:v>3726035</c:v>
                </c:pt>
                <c:pt idx="4">
                  <c:v>280859</c:v>
                </c:pt>
              </c:numCache>
            </c:numRef>
          </c:xVal>
          <c:yVal>
            <c:numRef>
              <c:f>'Table content drop w I&amp;Keys'!$H$3:$H$7</c:f>
              <c:numCache>
                <c:formatCode>General</c:formatCode>
                <c:ptCount val="5"/>
                <c:pt idx="0">
                  <c:v>10951</c:v>
                </c:pt>
                <c:pt idx="1">
                  <c:v>8301</c:v>
                </c:pt>
                <c:pt idx="2">
                  <c:v>10621</c:v>
                </c:pt>
                <c:pt idx="3">
                  <c:v>9896</c:v>
                </c:pt>
                <c:pt idx="4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1102736"/>
        <c:axId val="2041107632"/>
      </c:scatterChart>
      <c:valAx>
        <c:axId val="2041102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041107632"/>
        <c:crosses val="autoZero"/>
        <c:crossBetween val="midCat"/>
      </c:valAx>
      <c:valAx>
        <c:axId val="204110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041102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'Table content drop w I&amp;Keys'!$I$3:$I$7</c:f>
              <c:numCache>
                <c:formatCode>General</c:formatCode>
                <c:ptCount val="5"/>
                <c:pt idx="0">
                  <c:v>10447188</c:v>
                </c:pt>
                <c:pt idx="1">
                  <c:v>9706149</c:v>
                </c:pt>
                <c:pt idx="2">
                  <c:v>6945334</c:v>
                </c:pt>
                <c:pt idx="3">
                  <c:v>3726035</c:v>
                </c:pt>
                <c:pt idx="4">
                  <c:v>280859</c:v>
                </c:pt>
              </c:numCache>
            </c:numRef>
          </c:xVal>
          <c:yVal>
            <c:numRef>
              <c:f>'Table content drop w I&amp;Keys'!$J$3:$J$7</c:f>
              <c:numCache>
                <c:formatCode>General</c:formatCode>
                <c:ptCount val="5"/>
                <c:pt idx="0">
                  <c:v>21549</c:v>
                </c:pt>
                <c:pt idx="1">
                  <c:v>12317</c:v>
                </c:pt>
                <c:pt idx="2">
                  <c:v>7700</c:v>
                </c:pt>
                <c:pt idx="3">
                  <c:v>4798</c:v>
                </c:pt>
                <c:pt idx="4">
                  <c:v>13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1103280"/>
        <c:axId val="2041109264"/>
      </c:scatterChart>
      <c:valAx>
        <c:axId val="2041103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041109264"/>
        <c:crosses val="autoZero"/>
        <c:crossBetween val="midCat"/>
      </c:valAx>
      <c:valAx>
        <c:axId val="204110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041103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'Table content drop w I&amp;Keys'!$K$3:$K$7</c:f>
              <c:numCache>
                <c:formatCode>General</c:formatCode>
                <c:ptCount val="5"/>
                <c:pt idx="0">
                  <c:v>39869</c:v>
                </c:pt>
                <c:pt idx="1">
                  <c:v>29876</c:v>
                </c:pt>
                <c:pt idx="2">
                  <c:v>19883</c:v>
                </c:pt>
                <c:pt idx="3">
                  <c:v>11053</c:v>
                </c:pt>
                <c:pt idx="4">
                  <c:v>724</c:v>
                </c:pt>
              </c:numCache>
            </c:numRef>
          </c:xVal>
          <c:yVal>
            <c:numRef>
              <c:f>'Table content drop w I&amp;Keys'!$L$3:$L$7</c:f>
              <c:numCache>
                <c:formatCode>General</c:formatCode>
                <c:ptCount val="5"/>
                <c:pt idx="0">
                  <c:v>12072</c:v>
                </c:pt>
                <c:pt idx="1">
                  <c:v>11029</c:v>
                </c:pt>
                <c:pt idx="2">
                  <c:v>10257</c:v>
                </c:pt>
                <c:pt idx="3">
                  <c:v>5996</c:v>
                </c:pt>
                <c:pt idx="4">
                  <c:v>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1094576"/>
        <c:axId val="2041108176"/>
      </c:scatterChart>
      <c:valAx>
        <c:axId val="2041094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041108176"/>
        <c:crosses val="autoZero"/>
        <c:crossBetween val="midCat"/>
      </c:valAx>
      <c:valAx>
        <c:axId val="204110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041094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'Table content drop w I&amp;Keys'!$M$3:$M$7</c:f>
              <c:numCache>
                <c:formatCode>General</c:formatCode>
                <c:ptCount val="5"/>
                <c:pt idx="0">
                  <c:v>39869</c:v>
                </c:pt>
                <c:pt idx="1">
                  <c:v>29876</c:v>
                </c:pt>
                <c:pt idx="2">
                  <c:v>19883</c:v>
                </c:pt>
                <c:pt idx="3">
                  <c:v>11053</c:v>
                </c:pt>
                <c:pt idx="4">
                  <c:v>724</c:v>
                </c:pt>
              </c:numCache>
            </c:numRef>
          </c:xVal>
          <c:yVal>
            <c:numRef>
              <c:f>'Table content drop w I&amp;Keys'!$N$3:$N$7</c:f>
              <c:numCache>
                <c:formatCode>General</c:formatCode>
                <c:ptCount val="5"/>
                <c:pt idx="0">
                  <c:v>10093</c:v>
                </c:pt>
                <c:pt idx="1">
                  <c:v>9119</c:v>
                </c:pt>
                <c:pt idx="2">
                  <c:v>8647</c:v>
                </c:pt>
                <c:pt idx="3">
                  <c:v>4949</c:v>
                </c:pt>
                <c:pt idx="4">
                  <c:v>37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1095120"/>
        <c:axId val="2040852496"/>
      </c:scatterChart>
      <c:valAx>
        <c:axId val="2041095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040852496"/>
        <c:crosses val="autoZero"/>
        <c:crossBetween val="midCat"/>
      </c:valAx>
      <c:valAx>
        <c:axId val="204085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041095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TimeStamps!$B$2</c:f>
              <c:strCache>
                <c:ptCount val="1"/>
                <c:pt idx="0">
                  <c:v>INSERT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TimeStamps!$A$3:$A$9</c:f>
              <c:strCache>
                <c:ptCount val="7"/>
                <c:pt idx="0">
                  <c:v>Report 2_6</c:v>
                </c:pt>
                <c:pt idx="1">
                  <c:v>Report 2_5</c:v>
                </c:pt>
                <c:pt idx="2">
                  <c:v>Report 3_1</c:v>
                </c:pt>
                <c:pt idx="3">
                  <c:v>Report 4_2</c:v>
                </c:pt>
                <c:pt idx="4">
                  <c:v>Report 4_4</c:v>
                </c:pt>
                <c:pt idx="5">
                  <c:v>Report 1_1_2</c:v>
                </c:pt>
                <c:pt idx="6">
                  <c:v>Report 1_1_1</c:v>
                </c:pt>
              </c:strCache>
            </c:strRef>
          </c:cat>
          <c:val>
            <c:numRef>
              <c:f>TimeStamps!$B$3:$B$9</c:f>
              <c:numCache>
                <c:formatCode>General</c:formatCode>
                <c:ptCount val="7"/>
                <c:pt idx="0">
                  <c:v>24200</c:v>
                </c:pt>
                <c:pt idx="1">
                  <c:v>35043</c:v>
                </c:pt>
                <c:pt idx="2">
                  <c:v>4806</c:v>
                </c:pt>
                <c:pt idx="3">
                  <c:v>8134</c:v>
                </c:pt>
                <c:pt idx="4">
                  <c:v>12264</c:v>
                </c:pt>
                <c:pt idx="5">
                  <c:v>12010</c:v>
                </c:pt>
                <c:pt idx="6">
                  <c:v>10710</c:v>
                </c:pt>
              </c:numCache>
            </c:numRef>
          </c:val>
        </c:ser>
        <c:ser>
          <c:idx val="1"/>
          <c:order val="1"/>
          <c:tx>
            <c:strRef>
              <c:f>TimeStamps!$C$2</c:f>
              <c:strCache>
                <c:ptCount val="1"/>
                <c:pt idx="0">
                  <c:v>UPDATE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TimeStamps!$A$3:$A$9</c:f>
              <c:strCache>
                <c:ptCount val="7"/>
                <c:pt idx="0">
                  <c:v>Report 2_6</c:v>
                </c:pt>
                <c:pt idx="1">
                  <c:v>Report 2_5</c:v>
                </c:pt>
                <c:pt idx="2">
                  <c:v>Report 3_1</c:v>
                </c:pt>
                <c:pt idx="3">
                  <c:v>Report 4_2</c:v>
                </c:pt>
                <c:pt idx="4">
                  <c:v>Report 4_4</c:v>
                </c:pt>
                <c:pt idx="5">
                  <c:v>Report 1_1_2</c:v>
                </c:pt>
                <c:pt idx="6">
                  <c:v>Report 1_1_1</c:v>
                </c:pt>
              </c:strCache>
            </c:strRef>
          </c:cat>
          <c:val>
            <c:numRef>
              <c:f>TimeStamps!$C$3:$C$9</c:f>
              <c:numCache>
                <c:formatCode>General</c:formatCode>
                <c:ptCount val="7"/>
                <c:pt idx="0">
                  <c:v>87160</c:v>
                </c:pt>
                <c:pt idx="1">
                  <c:v>9116</c:v>
                </c:pt>
                <c:pt idx="2">
                  <c:v>45713</c:v>
                </c:pt>
                <c:pt idx="5">
                  <c:v>223</c:v>
                </c:pt>
                <c:pt idx="6">
                  <c:v>33</c:v>
                </c:pt>
              </c:numCache>
            </c:numRef>
          </c:val>
        </c:ser>
        <c:ser>
          <c:idx val="2"/>
          <c:order val="2"/>
          <c:tx>
            <c:strRef>
              <c:f>TimeStamps!$D$2</c:f>
              <c:strCache>
                <c:ptCount val="1"/>
                <c:pt idx="0">
                  <c:v>UPDATE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TimeStamps!$A$3:$A$9</c:f>
              <c:strCache>
                <c:ptCount val="7"/>
                <c:pt idx="0">
                  <c:v>Report 2_6</c:v>
                </c:pt>
                <c:pt idx="1">
                  <c:v>Report 2_5</c:v>
                </c:pt>
                <c:pt idx="2">
                  <c:v>Report 3_1</c:v>
                </c:pt>
                <c:pt idx="3">
                  <c:v>Report 4_2</c:v>
                </c:pt>
                <c:pt idx="4">
                  <c:v>Report 4_4</c:v>
                </c:pt>
                <c:pt idx="5">
                  <c:v>Report 1_1_2</c:v>
                </c:pt>
                <c:pt idx="6">
                  <c:v>Report 1_1_1</c:v>
                </c:pt>
              </c:strCache>
            </c:strRef>
          </c:cat>
          <c:val>
            <c:numRef>
              <c:f>TimeStamps!$D$3:$D$9</c:f>
              <c:numCache>
                <c:formatCode>General</c:formatCode>
                <c:ptCount val="7"/>
                <c:pt idx="0">
                  <c:v>10020</c:v>
                </c:pt>
                <c:pt idx="1">
                  <c:v>7870</c:v>
                </c:pt>
                <c:pt idx="2">
                  <c:v>24616</c:v>
                </c:pt>
                <c:pt idx="5">
                  <c:v>246</c:v>
                </c:pt>
                <c:pt idx="6">
                  <c:v>70</c:v>
                </c:pt>
              </c:numCache>
            </c:numRef>
          </c:val>
        </c:ser>
        <c:ser>
          <c:idx val="3"/>
          <c:order val="3"/>
          <c:tx>
            <c:strRef>
              <c:f>TimeStamps!$E$2</c:f>
              <c:strCache>
                <c:ptCount val="1"/>
                <c:pt idx="0">
                  <c:v>UPDATE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TimeStamps!$A$3:$A$9</c:f>
              <c:strCache>
                <c:ptCount val="7"/>
                <c:pt idx="0">
                  <c:v>Report 2_6</c:v>
                </c:pt>
                <c:pt idx="1">
                  <c:v>Report 2_5</c:v>
                </c:pt>
                <c:pt idx="2">
                  <c:v>Report 3_1</c:v>
                </c:pt>
                <c:pt idx="3">
                  <c:v>Report 4_2</c:v>
                </c:pt>
                <c:pt idx="4">
                  <c:v>Report 4_4</c:v>
                </c:pt>
                <c:pt idx="5">
                  <c:v>Report 1_1_2</c:v>
                </c:pt>
                <c:pt idx="6">
                  <c:v>Report 1_1_1</c:v>
                </c:pt>
              </c:strCache>
            </c:strRef>
          </c:cat>
          <c:val>
            <c:numRef>
              <c:f>TimeStamps!$E$3:$E$9</c:f>
              <c:numCache>
                <c:formatCode>General</c:formatCode>
                <c:ptCount val="7"/>
                <c:pt idx="0">
                  <c:v>10850</c:v>
                </c:pt>
                <c:pt idx="1">
                  <c:v>10140</c:v>
                </c:pt>
                <c:pt idx="2">
                  <c:v>243</c:v>
                </c:pt>
                <c:pt idx="5">
                  <c:v>328</c:v>
                </c:pt>
                <c:pt idx="6">
                  <c:v>75</c:v>
                </c:pt>
              </c:numCache>
            </c:numRef>
          </c:val>
        </c:ser>
        <c:ser>
          <c:idx val="4"/>
          <c:order val="4"/>
          <c:tx>
            <c:strRef>
              <c:f>TimeStamps!$F$2</c:f>
              <c:strCache>
                <c:ptCount val="1"/>
                <c:pt idx="0">
                  <c:v>UPDATE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TimeStamps!$A$3:$A$9</c:f>
              <c:strCache>
                <c:ptCount val="7"/>
                <c:pt idx="0">
                  <c:v>Report 2_6</c:v>
                </c:pt>
                <c:pt idx="1">
                  <c:v>Report 2_5</c:v>
                </c:pt>
                <c:pt idx="2">
                  <c:v>Report 3_1</c:v>
                </c:pt>
                <c:pt idx="3">
                  <c:v>Report 4_2</c:v>
                </c:pt>
                <c:pt idx="4">
                  <c:v>Report 4_4</c:v>
                </c:pt>
                <c:pt idx="5">
                  <c:v>Report 1_1_2</c:v>
                </c:pt>
                <c:pt idx="6">
                  <c:v>Report 1_1_1</c:v>
                </c:pt>
              </c:strCache>
            </c:strRef>
          </c:cat>
          <c:val>
            <c:numRef>
              <c:f>TimeStamps!$F$3:$F$9</c:f>
              <c:numCache>
                <c:formatCode>General</c:formatCode>
                <c:ptCount val="7"/>
                <c:pt idx="0">
                  <c:v>9573</c:v>
                </c:pt>
                <c:pt idx="1">
                  <c:v>473</c:v>
                </c:pt>
              </c:numCache>
            </c:numRef>
          </c:val>
        </c:ser>
        <c:ser>
          <c:idx val="5"/>
          <c:order val="5"/>
          <c:tx>
            <c:strRef>
              <c:f>TimeStamps!$G$2</c:f>
              <c:strCache>
                <c:ptCount val="1"/>
                <c:pt idx="0">
                  <c:v>DELETE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TimeStamps!$A$3:$A$9</c:f>
              <c:strCache>
                <c:ptCount val="7"/>
                <c:pt idx="0">
                  <c:v>Report 2_6</c:v>
                </c:pt>
                <c:pt idx="1">
                  <c:v>Report 2_5</c:v>
                </c:pt>
                <c:pt idx="2">
                  <c:v>Report 3_1</c:v>
                </c:pt>
                <c:pt idx="3">
                  <c:v>Report 4_2</c:v>
                </c:pt>
                <c:pt idx="4">
                  <c:v>Report 4_4</c:v>
                </c:pt>
                <c:pt idx="5">
                  <c:v>Report 1_1_2</c:v>
                </c:pt>
                <c:pt idx="6">
                  <c:v>Report 1_1_1</c:v>
                </c:pt>
              </c:strCache>
            </c:strRef>
          </c:cat>
          <c:val>
            <c:numRef>
              <c:f>TimeStamps!$G$3:$G$9</c:f>
              <c:numCache>
                <c:formatCode>General</c:formatCode>
                <c:ptCount val="7"/>
                <c:pt idx="0">
                  <c:v>565</c:v>
                </c:pt>
                <c:pt idx="1">
                  <c:v>490</c:v>
                </c:pt>
                <c:pt idx="2">
                  <c:v>514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39703536"/>
        <c:axId val="2039714416"/>
      </c:barChart>
      <c:catAx>
        <c:axId val="2039703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039714416"/>
        <c:crosses val="autoZero"/>
        <c:auto val="1"/>
        <c:lblAlgn val="ctr"/>
        <c:lblOffset val="100"/>
        <c:noMultiLvlLbl val="0"/>
      </c:catAx>
      <c:valAx>
        <c:axId val="203971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039703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'Table content drop wo I&amp;Keys'!$A$3:$A$16</c:f>
              <c:numCache>
                <c:formatCode>General</c:formatCode>
                <c:ptCount val="14"/>
                <c:pt idx="0">
                  <c:v>17449200</c:v>
                </c:pt>
                <c:pt idx="1">
                  <c:v>10447188</c:v>
                </c:pt>
                <c:pt idx="2">
                  <c:v>9706149</c:v>
                </c:pt>
                <c:pt idx="3">
                  <c:v>6945334</c:v>
                </c:pt>
                <c:pt idx="4">
                  <c:v>3726035</c:v>
                </c:pt>
                <c:pt idx="5">
                  <c:v>280859</c:v>
                </c:pt>
              </c:numCache>
            </c:numRef>
          </c:xVal>
          <c:yVal>
            <c:numRef>
              <c:f>'Table content drop wo I&amp;Keys'!$B$3:$B$16</c:f>
              <c:numCache>
                <c:formatCode>General</c:formatCode>
                <c:ptCount val="14"/>
                <c:pt idx="0">
                  <c:v>403186</c:v>
                </c:pt>
                <c:pt idx="1">
                  <c:v>253501</c:v>
                </c:pt>
                <c:pt idx="2">
                  <c:v>236662</c:v>
                </c:pt>
                <c:pt idx="3">
                  <c:v>171116</c:v>
                </c:pt>
                <c:pt idx="4">
                  <c:v>102429</c:v>
                </c:pt>
                <c:pt idx="5">
                  <c:v>34252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9705168"/>
        <c:axId val="2039711696"/>
      </c:scatterChart>
      <c:valAx>
        <c:axId val="2039705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039711696"/>
        <c:crosses val="autoZero"/>
        <c:crossBetween val="midCat"/>
      </c:valAx>
      <c:valAx>
        <c:axId val="203971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039705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'Table content drop wo I&amp;Keys'!$G$3:$G$16</c:f>
              <c:numCache>
                <c:formatCode>General</c:formatCode>
                <c:ptCount val="14"/>
                <c:pt idx="0">
                  <c:v>17449200</c:v>
                </c:pt>
                <c:pt idx="1">
                  <c:v>10447188</c:v>
                </c:pt>
                <c:pt idx="2">
                  <c:v>9706149</c:v>
                </c:pt>
                <c:pt idx="3">
                  <c:v>6945334</c:v>
                </c:pt>
                <c:pt idx="4">
                  <c:v>3726035</c:v>
                </c:pt>
                <c:pt idx="5">
                  <c:v>280859</c:v>
                </c:pt>
              </c:numCache>
            </c:numRef>
          </c:xVal>
          <c:yVal>
            <c:numRef>
              <c:f>'Table content drop wo I&amp;Keys'!$H$3:$H$16</c:f>
              <c:numCache>
                <c:formatCode>General</c:formatCode>
                <c:ptCount val="14"/>
                <c:pt idx="0">
                  <c:v>1427</c:v>
                </c:pt>
                <c:pt idx="1">
                  <c:v>1328</c:v>
                </c:pt>
                <c:pt idx="2">
                  <c:v>1372</c:v>
                </c:pt>
                <c:pt idx="3">
                  <c:v>4671</c:v>
                </c:pt>
                <c:pt idx="4">
                  <c:v>4854</c:v>
                </c:pt>
                <c:pt idx="5">
                  <c:v>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9709520"/>
        <c:axId val="2039707344"/>
      </c:scatterChart>
      <c:valAx>
        <c:axId val="2039709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039707344"/>
        <c:crosses val="autoZero"/>
        <c:crossBetween val="midCat"/>
      </c:valAx>
      <c:valAx>
        <c:axId val="203970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039709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'Table content drop wo I&amp;Keys'!$I$3:$I$16</c:f>
              <c:numCache>
                <c:formatCode>General</c:formatCode>
                <c:ptCount val="14"/>
                <c:pt idx="0">
                  <c:v>17449200</c:v>
                </c:pt>
                <c:pt idx="1">
                  <c:v>10447188</c:v>
                </c:pt>
                <c:pt idx="2">
                  <c:v>9706149</c:v>
                </c:pt>
                <c:pt idx="3">
                  <c:v>6945334</c:v>
                </c:pt>
                <c:pt idx="4">
                  <c:v>3726035</c:v>
                </c:pt>
                <c:pt idx="5">
                  <c:v>280859</c:v>
                </c:pt>
              </c:numCache>
            </c:numRef>
          </c:xVal>
          <c:yVal>
            <c:numRef>
              <c:f>'Table content drop wo I&amp;Keys'!$J$3:$J$16</c:f>
              <c:numCache>
                <c:formatCode>General</c:formatCode>
                <c:ptCount val="14"/>
                <c:pt idx="0">
                  <c:v>3413</c:v>
                </c:pt>
                <c:pt idx="1">
                  <c:v>2129</c:v>
                </c:pt>
                <c:pt idx="2">
                  <c:v>1947</c:v>
                </c:pt>
                <c:pt idx="3">
                  <c:v>1370</c:v>
                </c:pt>
                <c:pt idx="4">
                  <c:v>1079</c:v>
                </c:pt>
                <c:pt idx="5">
                  <c:v>60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9705712"/>
        <c:axId val="2039699728"/>
      </c:scatterChart>
      <c:valAx>
        <c:axId val="2039705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039699728"/>
        <c:crosses val="autoZero"/>
        <c:crossBetween val="midCat"/>
      </c:valAx>
      <c:valAx>
        <c:axId val="203969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039705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'Table content drop wo I&amp;Keys'!$C$3:$C$16</c:f>
              <c:numCache>
                <c:formatCode>General</c:formatCode>
                <c:ptCount val="14"/>
                <c:pt idx="0">
                  <c:v>69409</c:v>
                </c:pt>
                <c:pt idx="1">
                  <c:v>39869</c:v>
                </c:pt>
                <c:pt idx="2">
                  <c:v>29876</c:v>
                </c:pt>
                <c:pt idx="3">
                  <c:v>19883</c:v>
                </c:pt>
                <c:pt idx="4">
                  <c:v>11053</c:v>
                </c:pt>
                <c:pt idx="5">
                  <c:v>724</c:v>
                </c:pt>
              </c:numCache>
            </c:numRef>
          </c:xVal>
          <c:yVal>
            <c:numRef>
              <c:f>'Table content drop wo I&amp;Keys'!$D$3:$D$16</c:f>
              <c:numCache>
                <c:formatCode>General</c:formatCode>
                <c:ptCount val="14"/>
                <c:pt idx="0">
                  <c:v>83584</c:v>
                </c:pt>
                <c:pt idx="1">
                  <c:v>64036</c:v>
                </c:pt>
                <c:pt idx="2">
                  <c:v>50437</c:v>
                </c:pt>
                <c:pt idx="3">
                  <c:v>37977</c:v>
                </c:pt>
                <c:pt idx="4">
                  <c:v>22819</c:v>
                </c:pt>
                <c:pt idx="5">
                  <c:v>124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9711152"/>
        <c:axId val="2039701360"/>
      </c:scatterChart>
      <c:valAx>
        <c:axId val="203971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039701360"/>
        <c:crosses val="autoZero"/>
        <c:crossBetween val="midCat"/>
      </c:valAx>
      <c:valAx>
        <c:axId val="203970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039711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'Table content drop wo I&amp;Keys'!$E$3:$E$16</c:f>
              <c:numCache>
                <c:formatCode>General</c:formatCode>
                <c:ptCount val="14"/>
                <c:pt idx="0">
                  <c:v>4557053</c:v>
                </c:pt>
                <c:pt idx="1">
                  <c:v>2732242</c:v>
                </c:pt>
                <c:pt idx="2">
                  <c:v>2572413</c:v>
                </c:pt>
                <c:pt idx="3">
                  <c:v>1821520</c:v>
                </c:pt>
                <c:pt idx="4">
                  <c:v>978797</c:v>
                </c:pt>
                <c:pt idx="5">
                  <c:v>71366</c:v>
                </c:pt>
              </c:numCache>
            </c:numRef>
          </c:xVal>
          <c:yVal>
            <c:numRef>
              <c:f>'Table content drop wo I&amp;Keys'!$F$3:$F$16</c:f>
              <c:numCache>
                <c:formatCode>General</c:formatCode>
                <c:ptCount val="14"/>
                <c:pt idx="0">
                  <c:v>104503</c:v>
                </c:pt>
                <c:pt idx="1">
                  <c:v>83848</c:v>
                </c:pt>
                <c:pt idx="2">
                  <c:v>67341</c:v>
                </c:pt>
                <c:pt idx="3">
                  <c:v>52987</c:v>
                </c:pt>
                <c:pt idx="4">
                  <c:v>40827</c:v>
                </c:pt>
                <c:pt idx="5">
                  <c:v>31625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9706800"/>
        <c:axId val="2039707888"/>
      </c:scatterChart>
      <c:valAx>
        <c:axId val="2039706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039707888"/>
        <c:crosses val="autoZero"/>
        <c:crossBetween val="midCat"/>
      </c:valAx>
      <c:valAx>
        <c:axId val="203970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039706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'Table content drop wo I&amp;Keys'!$K$3:$K$16</c:f>
              <c:numCache>
                <c:formatCode>General</c:formatCode>
                <c:ptCount val="14"/>
                <c:pt idx="0">
                  <c:v>69409</c:v>
                </c:pt>
                <c:pt idx="1">
                  <c:v>39869</c:v>
                </c:pt>
                <c:pt idx="2">
                  <c:v>29876</c:v>
                </c:pt>
                <c:pt idx="3">
                  <c:v>19883</c:v>
                </c:pt>
                <c:pt idx="4">
                  <c:v>11053</c:v>
                </c:pt>
                <c:pt idx="5">
                  <c:v>724</c:v>
                </c:pt>
              </c:numCache>
            </c:numRef>
          </c:xVal>
          <c:yVal>
            <c:numRef>
              <c:f>'Table content drop wo I&amp;Keys'!$L$3:$L$16</c:f>
              <c:numCache>
                <c:formatCode>General</c:formatCode>
                <c:ptCount val="14"/>
                <c:pt idx="0">
                  <c:v>18111</c:v>
                </c:pt>
                <c:pt idx="1">
                  <c:v>11983</c:v>
                </c:pt>
                <c:pt idx="2">
                  <c:v>11126</c:v>
                </c:pt>
                <c:pt idx="3">
                  <c:v>10769</c:v>
                </c:pt>
                <c:pt idx="4">
                  <c:v>6137</c:v>
                </c:pt>
                <c:pt idx="5">
                  <c:v>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9708432"/>
        <c:axId val="2039710608"/>
      </c:scatterChart>
      <c:valAx>
        <c:axId val="203970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039710608"/>
        <c:crosses val="autoZero"/>
        <c:crossBetween val="midCat"/>
      </c:valAx>
      <c:valAx>
        <c:axId val="203971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039708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'Table content drop wo I&amp;Keys'!$M$3:$M$16</c:f>
              <c:numCache>
                <c:formatCode>General</c:formatCode>
                <c:ptCount val="14"/>
                <c:pt idx="0">
                  <c:v>69409</c:v>
                </c:pt>
                <c:pt idx="1">
                  <c:v>39869</c:v>
                </c:pt>
                <c:pt idx="2">
                  <c:v>29876</c:v>
                </c:pt>
                <c:pt idx="3">
                  <c:v>19883</c:v>
                </c:pt>
                <c:pt idx="4">
                  <c:v>11053</c:v>
                </c:pt>
                <c:pt idx="5">
                  <c:v>724</c:v>
                </c:pt>
              </c:numCache>
            </c:numRef>
          </c:xVal>
          <c:yVal>
            <c:numRef>
              <c:f>'Table content drop wo I&amp;Keys'!$N$3:$N$16</c:f>
              <c:numCache>
                <c:formatCode>General</c:formatCode>
                <c:ptCount val="14"/>
                <c:pt idx="0">
                  <c:v>15218</c:v>
                </c:pt>
                <c:pt idx="1">
                  <c:v>10343</c:v>
                </c:pt>
                <c:pt idx="2">
                  <c:v>9671</c:v>
                </c:pt>
                <c:pt idx="3">
                  <c:v>8947</c:v>
                </c:pt>
                <c:pt idx="4">
                  <c:v>5278</c:v>
                </c:pt>
                <c:pt idx="5">
                  <c:v>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1106544"/>
        <c:axId val="2041106000"/>
      </c:scatterChart>
      <c:valAx>
        <c:axId val="2041106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041106000"/>
        <c:crosses val="autoZero"/>
        <c:crossBetween val="midCat"/>
      </c:valAx>
      <c:valAx>
        <c:axId val="204110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041106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180975</xdr:colOff>
      <xdr:row>2</xdr:row>
      <xdr:rowOff>109537</xdr:rowOff>
    </xdr:from>
    <xdr:to>
      <xdr:col>14</xdr:col>
      <xdr:colOff>123825</xdr:colOff>
      <xdr:row>20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447675</xdr:colOff>
      <xdr:row>1</xdr:row>
      <xdr:rowOff>4762</xdr:rowOff>
    </xdr:from>
    <xdr:to>
      <xdr:col>16</xdr:col>
      <xdr:colOff>219075</xdr:colOff>
      <xdr:row>16</xdr:row>
      <xdr:rowOff>23812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16</xdr:row>
      <xdr:rowOff>52387</xdr:rowOff>
    </xdr:from>
    <xdr:to>
      <xdr:col>2</xdr:col>
      <xdr:colOff>19050</xdr:colOff>
      <xdr:row>30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28575</xdr:colOff>
      <xdr:row>16</xdr:row>
      <xdr:rowOff>14287</xdr:rowOff>
    </xdr:from>
    <xdr:to>
      <xdr:col>8</xdr:col>
      <xdr:colOff>9525</xdr:colOff>
      <xdr:row>31</xdr:row>
      <xdr:rowOff>19050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1562100</xdr:colOff>
      <xdr:row>16</xdr:row>
      <xdr:rowOff>23812</xdr:rowOff>
    </xdr:from>
    <xdr:to>
      <xdr:col>10</xdr:col>
      <xdr:colOff>9525</xdr:colOff>
      <xdr:row>31</xdr:row>
      <xdr:rowOff>28575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23812</xdr:colOff>
      <xdr:row>16</xdr:row>
      <xdr:rowOff>61912</xdr:rowOff>
    </xdr:from>
    <xdr:to>
      <xdr:col>3</xdr:col>
      <xdr:colOff>1543050</xdr:colOff>
      <xdr:row>30</xdr:row>
      <xdr:rowOff>171450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1557337</xdr:colOff>
      <xdr:row>16</xdr:row>
      <xdr:rowOff>42862</xdr:rowOff>
    </xdr:from>
    <xdr:to>
      <xdr:col>5</xdr:col>
      <xdr:colOff>1571625</xdr:colOff>
      <xdr:row>30</xdr:row>
      <xdr:rowOff>171450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6804</xdr:colOff>
      <xdr:row>16</xdr:row>
      <xdr:rowOff>10205</xdr:rowOff>
    </xdr:from>
    <xdr:to>
      <xdr:col>12</xdr:col>
      <xdr:colOff>23133</xdr:colOff>
      <xdr:row>30</xdr:row>
      <xdr:rowOff>172811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0</xdr:colOff>
      <xdr:row>16</xdr:row>
      <xdr:rowOff>14287</xdr:rowOff>
    </xdr:from>
    <xdr:to>
      <xdr:col>14</xdr:col>
      <xdr:colOff>28575</xdr:colOff>
      <xdr:row>31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71436</xdr:rowOff>
    </xdr:from>
    <xdr:to>
      <xdr:col>2</xdr:col>
      <xdr:colOff>9525</xdr:colOff>
      <xdr:row>29</xdr:row>
      <xdr:rowOff>171449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28575</xdr:colOff>
      <xdr:row>15</xdr:row>
      <xdr:rowOff>114300</xdr:rowOff>
    </xdr:from>
    <xdr:to>
      <xdr:col>4</xdr:col>
      <xdr:colOff>38100</xdr:colOff>
      <xdr:row>30</xdr:row>
      <xdr:rowOff>23813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47625</xdr:colOff>
      <xdr:row>15</xdr:row>
      <xdr:rowOff>133350</xdr:rowOff>
    </xdr:from>
    <xdr:to>
      <xdr:col>6</xdr:col>
      <xdr:colOff>57150</xdr:colOff>
      <xdr:row>30</xdr:row>
      <xdr:rowOff>42863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16</xdr:row>
      <xdr:rowOff>0</xdr:rowOff>
    </xdr:from>
    <xdr:to>
      <xdr:col>8</xdr:col>
      <xdr:colOff>9525</xdr:colOff>
      <xdr:row>30</xdr:row>
      <xdr:rowOff>100013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16</xdr:row>
      <xdr:rowOff>0</xdr:rowOff>
    </xdr:from>
    <xdr:to>
      <xdr:col>10</xdr:col>
      <xdr:colOff>9525</xdr:colOff>
      <xdr:row>30</xdr:row>
      <xdr:rowOff>100013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0</xdr:colOff>
      <xdr:row>16</xdr:row>
      <xdr:rowOff>0</xdr:rowOff>
    </xdr:from>
    <xdr:to>
      <xdr:col>12</xdr:col>
      <xdr:colOff>9525</xdr:colOff>
      <xdr:row>30</xdr:row>
      <xdr:rowOff>100013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0</xdr:colOff>
      <xdr:row>16</xdr:row>
      <xdr:rowOff>0</xdr:rowOff>
    </xdr:from>
    <xdr:to>
      <xdr:col>14</xdr:col>
      <xdr:colOff>9525</xdr:colOff>
      <xdr:row>30</xdr:row>
      <xdr:rowOff>100013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A9" sqref="A9"/>
    </sheetView>
  </sheetViews>
  <sheetFormatPr defaultRowHeight="15" x14ac:dyDescent="0.25"/>
  <sheetData>
    <row r="1" spans="1:2" x14ac:dyDescent="0.25">
      <c r="A1">
        <v>1</v>
      </c>
      <c r="B1" t="s">
        <v>0</v>
      </c>
    </row>
    <row r="2" spans="1:2" x14ac:dyDescent="0.25">
      <c r="A2">
        <v>2</v>
      </c>
      <c r="B2" t="s">
        <v>1</v>
      </c>
    </row>
    <row r="3" spans="1:2" x14ac:dyDescent="0.25">
      <c r="A3">
        <v>3</v>
      </c>
      <c r="B3" t="s">
        <v>2</v>
      </c>
    </row>
    <row r="4" spans="1:2" x14ac:dyDescent="0.25">
      <c r="A4">
        <v>4</v>
      </c>
      <c r="B4" t="s">
        <v>3</v>
      </c>
    </row>
    <row r="5" spans="1:2" x14ac:dyDescent="0.25">
      <c r="A5">
        <v>5</v>
      </c>
      <c r="B5" t="s">
        <v>4</v>
      </c>
    </row>
    <row r="6" spans="1:2" x14ac:dyDescent="0.25">
      <c r="A6">
        <v>6</v>
      </c>
      <c r="B6" t="s">
        <v>5</v>
      </c>
    </row>
    <row r="7" spans="1:2" x14ac:dyDescent="0.25">
      <c r="A7">
        <v>7</v>
      </c>
      <c r="B7" t="s">
        <v>6</v>
      </c>
    </row>
    <row r="8" spans="1:2" x14ac:dyDescent="0.25">
      <c r="A8">
        <v>8</v>
      </c>
      <c r="B8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workbookViewId="0">
      <selection activeCell="B11" sqref="A1:XFD1048576"/>
    </sheetView>
  </sheetViews>
  <sheetFormatPr defaultColWidth="9" defaultRowHeight="15" x14ac:dyDescent="0.25"/>
  <cols>
    <col min="1" max="1" width="15.42578125" style="2" bestFit="1" customWidth="1"/>
    <col min="2" max="2" width="14.7109375" style="2" bestFit="1" customWidth="1"/>
    <col min="3" max="3" width="15.42578125" style="2" bestFit="1" customWidth="1"/>
    <col min="4" max="16384" width="9" style="2"/>
  </cols>
  <sheetData>
    <row r="1" spans="1:4" x14ac:dyDescent="0.25">
      <c r="A1" s="5"/>
      <c r="B1" s="21" t="s">
        <v>8</v>
      </c>
      <c r="C1" s="22"/>
      <c r="D1" s="22"/>
    </row>
    <row r="2" spans="1:4" ht="15.75" thickBot="1" x14ac:dyDescent="0.3">
      <c r="A2" s="6" t="s">
        <v>9</v>
      </c>
      <c r="B2" s="7" t="s">
        <v>10</v>
      </c>
      <c r="C2" s="7" t="s">
        <v>11</v>
      </c>
      <c r="D2" s="7" t="s">
        <v>12</v>
      </c>
    </row>
    <row r="3" spans="1:4" ht="15.75" thickTop="1" x14ac:dyDescent="0.25">
      <c r="A3" s="3" t="s">
        <v>13</v>
      </c>
      <c r="B3" s="2">
        <v>464372</v>
      </c>
      <c r="C3" s="2">
        <f t="shared" ref="C3:C32" si="0">SUM(B3/4)</f>
        <v>116093</v>
      </c>
      <c r="D3" s="8">
        <v>427017</v>
      </c>
    </row>
    <row r="4" spans="1:4" x14ac:dyDescent="0.25">
      <c r="A4" s="4" t="s">
        <v>14</v>
      </c>
      <c r="B4" s="2">
        <v>174594</v>
      </c>
      <c r="C4" s="2">
        <f t="shared" si="0"/>
        <v>43648.5</v>
      </c>
      <c r="D4" s="8">
        <v>202116</v>
      </c>
    </row>
    <row r="5" spans="1:4" x14ac:dyDescent="0.25">
      <c r="A5" s="4" t="s">
        <v>15</v>
      </c>
      <c r="B5" s="2">
        <v>138000</v>
      </c>
      <c r="C5" s="2">
        <f t="shared" si="0"/>
        <v>34500</v>
      </c>
      <c r="D5" s="8">
        <v>147443</v>
      </c>
    </row>
    <row r="6" spans="1:4" x14ac:dyDescent="0.25">
      <c r="A6" s="4" t="s">
        <v>16</v>
      </c>
      <c r="B6" s="2">
        <v>35187</v>
      </c>
      <c r="C6" s="2">
        <f t="shared" si="0"/>
        <v>8796.75</v>
      </c>
      <c r="D6" s="8">
        <v>33168</v>
      </c>
    </row>
    <row r="7" spans="1:4" x14ac:dyDescent="0.25">
      <c r="A7" s="4" t="s">
        <v>17</v>
      </c>
      <c r="B7" s="2">
        <v>29187</v>
      </c>
      <c r="C7" s="2">
        <f t="shared" si="0"/>
        <v>7296.75</v>
      </c>
      <c r="D7" s="8">
        <v>39300</v>
      </c>
    </row>
    <row r="8" spans="1:4" x14ac:dyDescent="0.25">
      <c r="A8" s="4" t="s">
        <v>18</v>
      </c>
      <c r="B8" s="2">
        <v>18375</v>
      </c>
      <c r="C8" s="2">
        <f t="shared" si="0"/>
        <v>4593.75</v>
      </c>
      <c r="D8" s="8">
        <v>21785</v>
      </c>
    </row>
    <row r="9" spans="1:4" x14ac:dyDescent="0.25">
      <c r="A9" s="4" t="s">
        <v>19</v>
      </c>
      <c r="B9" s="2">
        <v>9002</v>
      </c>
      <c r="C9" s="2">
        <f t="shared" si="0"/>
        <v>2250.5</v>
      </c>
      <c r="D9" s="8">
        <v>10634</v>
      </c>
    </row>
    <row r="10" spans="1:4" x14ac:dyDescent="0.25">
      <c r="A10" s="4" t="s">
        <v>20</v>
      </c>
      <c r="B10" s="2">
        <v>8343</v>
      </c>
      <c r="C10" s="2">
        <f t="shared" si="0"/>
        <v>2085.75</v>
      </c>
      <c r="D10" s="8">
        <v>9522</v>
      </c>
    </row>
    <row r="11" spans="1:4" x14ac:dyDescent="0.25">
      <c r="A11" s="4" t="s">
        <v>21</v>
      </c>
      <c r="B11" s="2">
        <v>8046</v>
      </c>
      <c r="C11" s="2">
        <f t="shared" si="0"/>
        <v>2011.5</v>
      </c>
      <c r="D11" s="8">
        <v>2536</v>
      </c>
    </row>
    <row r="12" spans="1:4" x14ac:dyDescent="0.25">
      <c r="A12" s="4" t="s">
        <v>22</v>
      </c>
      <c r="B12" s="2">
        <v>7860</v>
      </c>
      <c r="C12" s="2">
        <f t="shared" si="0"/>
        <v>1965</v>
      </c>
      <c r="D12" s="8">
        <v>12655</v>
      </c>
    </row>
    <row r="13" spans="1:4" x14ac:dyDescent="0.25">
      <c r="A13" s="4" t="s">
        <v>23</v>
      </c>
      <c r="B13" s="2">
        <v>7687</v>
      </c>
      <c r="C13" s="2">
        <f t="shared" si="0"/>
        <v>1921.75</v>
      </c>
      <c r="D13" s="8">
        <v>8998</v>
      </c>
    </row>
    <row r="14" spans="1:4" x14ac:dyDescent="0.25">
      <c r="A14" s="4" t="s">
        <v>24</v>
      </c>
      <c r="B14" s="2">
        <v>6813</v>
      </c>
      <c r="C14" s="2">
        <f t="shared" si="0"/>
        <v>1703.25</v>
      </c>
      <c r="D14" s="8">
        <v>11381</v>
      </c>
    </row>
    <row r="15" spans="1:4" x14ac:dyDescent="0.25">
      <c r="A15" s="4" t="s">
        <v>25</v>
      </c>
      <c r="B15" s="2">
        <v>5968</v>
      </c>
      <c r="C15" s="2">
        <f t="shared" si="0"/>
        <v>1492</v>
      </c>
      <c r="D15" s="8">
        <v>6429</v>
      </c>
    </row>
    <row r="16" spans="1:4" x14ac:dyDescent="0.25">
      <c r="A16" s="4" t="s">
        <v>26</v>
      </c>
      <c r="B16" s="2">
        <v>5937</v>
      </c>
      <c r="C16" s="2">
        <f t="shared" si="0"/>
        <v>1484.25</v>
      </c>
      <c r="D16" s="8">
        <v>6347</v>
      </c>
    </row>
    <row r="17" spans="1:4" x14ac:dyDescent="0.25">
      <c r="A17" s="4" t="s">
        <v>27</v>
      </c>
      <c r="B17" s="2">
        <v>5860</v>
      </c>
      <c r="C17" s="2">
        <f t="shared" si="0"/>
        <v>1465</v>
      </c>
      <c r="D17" s="8">
        <v>6249</v>
      </c>
    </row>
    <row r="18" spans="1:4" x14ac:dyDescent="0.25">
      <c r="A18" s="4" t="s">
        <v>28</v>
      </c>
      <c r="B18" s="2">
        <v>5344</v>
      </c>
      <c r="C18" s="2">
        <f t="shared" si="0"/>
        <v>1336</v>
      </c>
      <c r="D18" s="8">
        <v>5973</v>
      </c>
    </row>
    <row r="19" spans="1:4" x14ac:dyDescent="0.25">
      <c r="A19" s="4" t="s">
        <v>29</v>
      </c>
      <c r="B19" s="2">
        <v>4452</v>
      </c>
      <c r="C19" s="2">
        <f t="shared" si="0"/>
        <v>1113</v>
      </c>
      <c r="D19" s="8">
        <v>1244</v>
      </c>
    </row>
    <row r="20" spans="1:4" x14ac:dyDescent="0.25">
      <c r="A20" s="4" t="s">
        <v>30</v>
      </c>
      <c r="B20" s="2">
        <v>3125</v>
      </c>
      <c r="C20" s="2">
        <f t="shared" si="0"/>
        <v>781.25</v>
      </c>
      <c r="D20" s="8">
        <v>3433</v>
      </c>
    </row>
    <row r="21" spans="1:4" x14ac:dyDescent="0.25">
      <c r="A21" s="4" t="s">
        <v>31</v>
      </c>
      <c r="B21" s="2">
        <v>3094</v>
      </c>
      <c r="C21" s="2">
        <f t="shared" si="0"/>
        <v>773.5</v>
      </c>
      <c r="D21" s="8">
        <v>5483</v>
      </c>
    </row>
    <row r="22" spans="1:4" x14ac:dyDescent="0.25">
      <c r="A22" s="4" t="s">
        <v>32</v>
      </c>
      <c r="B22" s="2">
        <v>2360</v>
      </c>
      <c r="C22" s="2">
        <f t="shared" si="0"/>
        <v>590</v>
      </c>
      <c r="D22" s="8">
        <v>2650</v>
      </c>
    </row>
    <row r="23" spans="1:4" x14ac:dyDescent="0.25">
      <c r="A23" s="4" t="s">
        <v>33</v>
      </c>
      <c r="B23" s="2">
        <v>1217</v>
      </c>
      <c r="C23" s="2">
        <f t="shared" si="0"/>
        <v>304.25</v>
      </c>
      <c r="D23" s="8">
        <v>3960</v>
      </c>
    </row>
    <row r="24" spans="1:4" x14ac:dyDescent="0.25">
      <c r="A24" s="4" t="s">
        <v>34</v>
      </c>
      <c r="B24" s="2">
        <v>32</v>
      </c>
      <c r="C24" s="2">
        <f t="shared" si="0"/>
        <v>8</v>
      </c>
      <c r="D24" s="8">
        <v>35</v>
      </c>
    </row>
    <row r="25" spans="1:4" x14ac:dyDescent="0.25">
      <c r="A25" s="4" t="s">
        <v>35</v>
      </c>
      <c r="B25" s="2">
        <v>31</v>
      </c>
      <c r="C25" s="2">
        <f t="shared" si="0"/>
        <v>7.75</v>
      </c>
      <c r="D25" s="8">
        <v>22</v>
      </c>
    </row>
    <row r="26" spans="1:4" x14ac:dyDescent="0.25">
      <c r="A26" s="4" t="s">
        <v>36</v>
      </c>
      <c r="B26" s="2">
        <v>31</v>
      </c>
      <c r="C26" s="2">
        <f t="shared" si="0"/>
        <v>7.75</v>
      </c>
      <c r="D26" s="8">
        <v>27</v>
      </c>
    </row>
    <row r="27" spans="1:4" x14ac:dyDescent="0.25">
      <c r="A27" s="4" t="s">
        <v>37</v>
      </c>
      <c r="B27" s="2">
        <v>31</v>
      </c>
      <c r="C27" s="2">
        <f t="shared" si="0"/>
        <v>7.75</v>
      </c>
      <c r="D27" s="8">
        <v>72</v>
      </c>
    </row>
    <row r="28" spans="1:4" x14ac:dyDescent="0.25">
      <c r="A28" s="4" t="s">
        <v>38</v>
      </c>
      <c r="B28" s="2">
        <v>16</v>
      </c>
      <c r="C28" s="2">
        <f t="shared" si="0"/>
        <v>4</v>
      </c>
      <c r="D28" s="8">
        <v>13</v>
      </c>
    </row>
    <row r="29" spans="1:4" x14ac:dyDescent="0.25">
      <c r="A29" s="4" t="s">
        <v>39</v>
      </c>
      <c r="B29" s="2">
        <v>16</v>
      </c>
      <c r="C29" s="2">
        <f t="shared" si="0"/>
        <v>4</v>
      </c>
      <c r="D29" s="8">
        <v>13</v>
      </c>
    </row>
    <row r="30" spans="1:4" x14ac:dyDescent="0.25">
      <c r="A30" s="4" t="s">
        <v>40</v>
      </c>
      <c r="B30" s="2">
        <v>16</v>
      </c>
      <c r="C30" s="2">
        <f t="shared" si="0"/>
        <v>4</v>
      </c>
      <c r="D30" s="8">
        <v>184</v>
      </c>
    </row>
    <row r="31" spans="1:4" x14ac:dyDescent="0.25">
      <c r="A31" s="4" t="s">
        <v>41</v>
      </c>
      <c r="B31" s="2">
        <v>0</v>
      </c>
      <c r="C31" s="2">
        <f t="shared" si="0"/>
        <v>0</v>
      </c>
      <c r="D31" s="8">
        <v>14</v>
      </c>
    </row>
    <row r="32" spans="1:4" ht="15.75" thickBot="1" x14ac:dyDescent="0.3">
      <c r="A32" s="9" t="s">
        <v>42</v>
      </c>
      <c r="B32" s="2">
        <v>0</v>
      </c>
      <c r="C32" s="2">
        <f t="shared" si="0"/>
        <v>0</v>
      </c>
      <c r="D32" s="8">
        <v>34</v>
      </c>
    </row>
    <row r="33" ht="15.75" thickTop="1" x14ac:dyDescent="0.25"/>
  </sheetData>
  <mergeCells count="1">
    <mergeCell ref="B1:D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F9" sqref="F9"/>
    </sheetView>
  </sheetViews>
  <sheetFormatPr defaultColWidth="9" defaultRowHeight="15" x14ac:dyDescent="0.25"/>
  <cols>
    <col min="1" max="1" width="16" style="2" customWidth="1"/>
    <col min="2" max="16384" width="9" style="2"/>
  </cols>
  <sheetData>
    <row r="1" spans="1:7" ht="15.75" thickBot="1" x14ac:dyDescent="0.3">
      <c r="B1" s="23" t="s">
        <v>45</v>
      </c>
      <c r="C1" s="24"/>
      <c r="D1" s="24"/>
      <c r="E1" s="24"/>
      <c r="F1" s="24"/>
      <c r="G1" s="24"/>
    </row>
    <row r="2" spans="1:7" ht="15.75" thickTop="1" x14ac:dyDescent="0.25">
      <c r="A2" s="1" t="s">
        <v>46</v>
      </c>
      <c r="B2" s="2" t="s">
        <v>47</v>
      </c>
      <c r="C2" s="2" t="s">
        <v>43</v>
      </c>
      <c r="D2" s="2" t="s">
        <v>43</v>
      </c>
      <c r="E2" s="2" t="s">
        <v>43</v>
      </c>
      <c r="F2" s="2" t="s">
        <v>43</v>
      </c>
      <c r="G2" s="2" t="s">
        <v>44</v>
      </c>
    </row>
    <row r="3" spans="1:7" x14ac:dyDescent="0.25">
      <c r="A3" s="3" t="s">
        <v>13</v>
      </c>
      <c r="B3" s="2">
        <v>24200</v>
      </c>
      <c r="C3" s="2">
        <v>87160</v>
      </c>
      <c r="D3" s="2">
        <v>10020</v>
      </c>
      <c r="E3" s="2">
        <v>10850</v>
      </c>
      <c r="F3" s="2">
        <v>9573</v>
      </c>
      <c r="G3" s="2">
        <v>565</v>
      </c>
    </row>
    <row r="4" spans="1:7" x14ac:dyDescent="0.25">
      <c r="A4" s="4" t="s">
        <v>14</v>
      </c>
      <c r="B4" s="2">
        <v>35043</v>
      </c>
      <c r="C4" s="2">
        <v>9116</v>
      </c>
      <c r="D4" s="2">
        <v>7870</v>
      </c>
      <c r="E4" s="2">
        <v>10140</v>
      </c>
      <c r="F4" s="2">
        <v>473</v>
      </c>
      <c r="G4" s="2">
        <v>490</v>
      </c>
    </row>
    <row r="5" spans="1:7" x14ac:dyDescent="0.25">
      <c r="A5" s="4" t="s">
        <v>15</v>
      </c>
      <c r="B5" s="2">
        <v>4806</v>
      </c>
      <c r="C5" s="2">
        <v>45713</v>
      </c>
      <c r="D5" s="2">
        <v>24616</v>
      </c>
      <c r="E5" s="2">
        <v>243</v>
      </c>
      <c r="G5" s="2">
        <v>514</v>
      </c>
    </row>
    <row r="6" spans="1:7" x14ac:dyDescent="0.25">
      <c r="A6" s="4" t="s">
        <v>16</v>
      </c>
      <c r="B6" s="2">
        <v>8134</v>
      </c>
    </row>
    <row r="7" spans="1:7" x14ac:dyDescent="0.25">
      <c r="A7" s="4" t="s">
        <v>17</v>
      </c>
      <c r="B7" s="2">
        <v>12264</v>
      </c>
    </row>
    <row r="8" spans="1:7" x14ac:dyDescent="0.25">
      <c r="A8" s="4" t="s">
        <v>18</v>
      </c>
      <c r="B8" s="2">
        <v>12010</v>
      </c>
      <c r="C8" s="2">
        <v>223</v>
      </c>
      <c r="D8" s="2">
        <v>246</v>
      </c>
      <c r="E8" s="2">
        <v>328</v>
      </c>
    </row>
    <row r="9" spans="1:7" x14ac:dyDescent="0.25">
      <c r="A9" s="4" t="s">
        <v>19</v>
      </c>
      <c r="B9" s="2">
        <v>10710</v>
      </c>
      <c r="C9" s="2">
        <v>33</v>
      </c>
      <c r="D9" s="2">
        <v>70</v>
      </c>
      <c r="E9" s="8">
        <v>75</v>
      </c>
    </row>
  </sheetData>
  <mergeCells count="1">
    <mergeCell ref="B1:G1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C3" sqref="C3"/>
    </sheetView>
  </sheetViews>
  <sheetFormatPr defaultColWidth="9" defaultRowHeight="15" x14ac:dyDescent="0.25"/>
  <cols>
    <col min="1" max="1" width="16.42578125" style="2" bestFit="1" customWidth="1"/>
    <col min="2" max="2" width="20.42578125" style="2" bestFit="1" customWidth="1"/>
    <col min="3" max="3" width="22.28515625" style="2" bestFit="1" customWidth="1"/>
    <col min="4" max="16384" width="9" style="2"/>
  </cols>
  <sheetData>
    <row r="1" spans="1:3" x14ac:dyDescent="0.25">
      <c r="A1" s="1" t="s">
        <v>46</v>
      </c>
      <c r="B1" s="2" t="s">
        <v>48</v>
      </c>
      <c r="C1" s="2" t="s">
        <v>49</v>
      </c>
    </row>
    <row r="2" spans="1:3" x14ac:dyDescent="0.25">
      <c r="A2" s="3" t="s">
        <v>13</v>
      </c>
      <c r="B2" s="2" t="str">
        <f>INDEX(TimeStamps!$B$2:$G$2,,MATCH(MAX(TimeStamps!B3:G3),TimeStamps!B3:G3,0))</f>
        <v>UPDATE</v>
      </c>
      <c r="C2" s="2" t="s">
        <v>50</v>
      </c>
    </row>
    <row r="3" spans="1:3" x14ac:dyDescent="0.25">
      <c r="A3" s="4" t="s">
        <v>14</v>
      </c>
      <c r="B3" s="2" t="str">
        <f>INDEX(TimeStamps!$B$2:$G$2,,MATCH(MAX(TimeStamps!B4:G4),TimeStamps!B4:G4,0))</f>
        <v>INSERT</v>
      </c>
      <c r="C3" s="2" t="s">
        <v>52</v>
      </c>
    </row>
    <row r="4" spans="1:3" x14ac:dyDescent="0.25">
      <c r="A4" s="4" t="s">
        <v>15</v>
      </c>
      <c r="B4" s="2" t="str">
        <f>INDEX(TimeStamps!$B$2:$G$2,,MATCH(MAX(TimeStamps!B5:G5),TimeStamps!B5:G5,0))</f>
        <v>UPDATE</v>
      </c>
      <c r="C4" s="2" t="s">
        <v>53</v>
      </c>
    </row>
    <row r="5" spans="1:3" x14ac:dyDescent="0.25">
      <c r="A5" s="4" t="s">
        <v>16</v>
      </c>
      <c r="B5" s="2" t="str">
        <f>INDEX(TimeStamps!$B$2:$G$2,,MATCH(MAX(TimeStamps!B6:G6),TimeStamps!B6:G6,0))</f>
        <v>INSERT</v>
      </c>
      <c r="C5" s="2" t="s">
        <v>50</v>
      </c>
    </row>
    <row r="6" spans="1:3" x14ac:dyDescent="0.25">
      <c r="A6" s="4" t="s">
        <v>17</v>
      </c>
      <c r="B6" s="2" t="str">
        <f>INDEX(TimeStamps!$B$2:$G$2,,MATCH(MAX(TimeStamps!B7:G7),TimeStamps!B7:G7,0))</f>
        <v>INSERT</v>
      </c>
      <c r="C6" s="2" t="s">
        <v>50</v>
      </c>
    </row>
    <row r="7" spans="1:3" x14ac:dyDescent="0.25">
      <c r="A7" s="4" t="s">
        <v>18</v>
      </c>
      <c r="B7" s="2" t="str">
        <f>INDEX(TimeStamps!$B$2:$G$2,,MATCH(MAX(TimeStamps!B8:G8),TimeStamps!B8:G8,0))</f>
        <v>INSERT</v>
      </c>
      <c r="C7" s="2" t="s">
        <v>52</v>
      </c>
    </row>
    <row r="8" spans="1:3" x14ac:dyDescent="0.25">
      <c r="A8" s="4" t="s">
        <v>19</v>
      </c>
      <c r="B8" s="2" t="str">
        <f>INDEX(TimeStamps!$B$2:$G$2,,MATCH(MAX(TimeStamps!B9:G9),TimeStamps!B9:G9,0))</f>
        <v>INSERT</v>
      </c>
      <c r="C8" s="2" t="s">
        <v>52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zoomScale="70" zoomScaleNormal="70" workbookViewId="0">
      <selection activeCell="G8" sqref="G8"/>
    </sheetView>
  </sheetViews>
  <sheetFormatPr defaultRowHeight="15" x14ac:dyDescent="0.25"/>
  <cols>
    <col min="1" max="14" width="20.7109375" style="16" customWidth="1"/>
    <col min="15" max="15" width="9" style="16"/>
  </cols>
  <sheetData>
    <row r="1" spans="1:14" customFormat="1" ht="15.75" thickBot="1" x14ac:dyDescent="0.3">
      <c r="A1" s="27" t="str">
        <f>CONCATENATE('Troublepart of SP'!$A2," - ",'Troublepart of SP'!$C2)</f>
        <v>Report 2_6 - EXT_HISTORY_MASTER</v>
      </c>
      <c r="B1" s="25"/>
      <c r="C1" s="26" t="str">
        <f>CONCATENATE('Troublepart of SP'!$A3," - ",'Troublepart of SP'!$C3)</f>
        <v>Report 2_5 - EXT_ITEM</v>
      </c>
      <c r="D1" s="27"/>
      <c r="E1" s="25" t="str">
        <f>CONCATENATE('Troublepart of SP'!$A4," - ",'Troublepart of SP'!$C4)</f>
        <v>Report 3_1 - EXT_ITEM_LEDGER_ENTRY</v>
      </c>
      <c r="F1" s="25"/>
      <c r="G1" s="25" t="str">
        <f>CONCATENATE('Troublepart of SP'!$A5," - ",'Troublepart of SP'!$C5)</f>
        <v>Report 4_2 - EXT_HISTORY_MASTER</v>
      </c>
      <c r="H1" s="25"/>
      <c r="I1" s="25" t="str">
        <f>CONCATENATE('Troublepart of SP'!$A6," - ",'Troublepart of SP'!$C6)</f>
        <v>Report 4_4 - EXT_HISTORY_MASTER</v>
      </c>
      <c r="J1" s="25"/>
      <c r="K1" s="25" t="str">
        <f>CONCATENATE('Troublepart of SP'!$A7," - ",'Troublepart of SP'!$C7)</f>
        <v>Report 1_1_2 - EXT_ITEM</v>
      </c>
      <c r="L1" s="25"/>
      <c r="M1" s="25" t="str">
        <f>CONCATENATE('Troublepart of SP'!$A8," - ",'Troublepart of SP'!$C8)</f>
        <v>Report 1_1_1 - EXT_ITEM</v>
      </c>
      <c r="N1" s="26"/>
    </row>
    <row r="2" spans="1:14" customFormat="1" ht="16.5" thickTop="1" thickBot="1" x14ac:dyDescent="0.3">
      <c r="A2" s="11" t="s">
        <v>51</v>
      </c>
      <c r="B2" s="13" t="s">
        <v>45</v>
      </c>
      <c r="C2" s="11" t="s">
        <v>51</v>
      </c>
      <c r="D2" s="13" t="s">
        <v>45</v>
      </c>
      <c r="E2" s="11" t="s">
        <v>51</v>
      </c>
      <c r="F2" s="13" t="s">
        <v>45</v>
      </c>
      <c r="G2" s="11" t="s">
        <v>51</v>
      </c>
      <c r="H2" s="13" t="s">
        <v>45</v>
      </c>
      <c r="I2" s="11" t="s">
        <v>51</v>
      </c>
      <c r="J2" s="13" t="s">
        <v>45</v>
      </c>
      <c r="K2" s="11" t="s">
        <v>51</v>
      </c>
      <c r="L2" s="13" t="s">
        <v>45</v>
      </c>
      <c r="M2" s="11" t="s">
        <v>51</v>
      </c>
      <c r="N2" s="12" t="s">
        <v>45</v>
      </c>
    </row>
    <row r="3" spans="1:14" customFormat="1" ht="15.75" thickBot="1" x14ac:dyDescent="0.3">
      <c r="A3" s="18">
        <v>17449200</v>
      </c>
      <c r="B3" s="19">
        <v>403186</v>
      </c>
      <c r="C3" s="18">
        <v>69409</v>
      </c>
      <c r="D3" s="19">
        <v>83584</v>
      </c>
      <c r="E3" s="18">
        <v>4557053</v>
      </c>
      <c r="F3" s="19">
        <v>104503</v>
      </c>
      <c r="G3" s="18">
        <v>17449200</v>
      </c>
      <c r="H3" s="19">
        <v>1427</v>
      </c>
      <c r="I3" s="18">
        <v>17449200</v>
      </c>
      <c r="J3" s="19">
        <v>3413</v>
      </c>
      <c r="K3" s="18">
        <v>69409</v>
      </c>
      <c r="L3" s="19">
        <v>18111</v>
      </c>
      <c r="M3" s="18">
        <v>69409</v>
      </c>
      <c r="N3" s="20">
        <v>15218</v>
      </c>
    </row>
    <row r="4" spans="1:14" customFormat="1" x14ac:dyDescent="0.25">
      <c r="A4">
        <v>10447188</v>
      </c>
      <c r="B4" s="14">
        <v>253501</v>
      </c>
      <c r="C4" s="10">
        <v>39869</v>
      </c>
      <c r="D4" s="14">
        <v>64036</v>
      </c>
      <c r="E4" s="17">
        <v>2732242</v>
      </c>
      <c r="F4" s="15">
        <v>83848</v>
      </c>
      <c r="G4">
        <v>10447188</v>
      </c>
      <c r="H4" s="15">
        <v>1328</v>
      </c>
      <c r="I4">
        <v>10447188</v>
      </c>
      <c r="J4" s="15">
        <v>2129</v>
      </c>
      <c r="K4" s="10">
        <v>39869</v>
      </c>
      <c r="L4" s="15">
        <v>11983</v>
      </c>
      <c r="M4" s="10">
        <v>39869</v>
      </c>
      <c r="N4" s="17">
        <v>10343</v>
      </c>
    </row>
    <row r="5" spans="1:14" customFormat="1" x14ac:dyDescent="0.25">
      <c r="A5">
        <v>9706149</v>
      </c>
      <c r="B5" s="14">
        <v>236662</v>
      </c>
      <c r="C5" s="10">
        <v>29876</v>
      </c>
      <c r="D5" s="14">
        <v>50437</v>
      </c>
      <c r="E5" s="10">
        <v>2572413</v>
      </c>
      <c r="F5" s="15">
        <v>67341</v>
      </c>
      <c r="G5">
        <v>9706149</v>
      </c>
      <c r="H5" s="15">
        <v>1372</v>
      </c>
      <c r="I5">
        <v>9706149</v>
      </c>
      <c r="J5" s="15">
        <v>1947</v>
      </c>
      <c r="K5" s="10">
        <v>29876</v>
      </c>
      <c r="L5" s="15">
        <v>11126</v>
      </c>
      <c r="M5" s="10">
        <v>29876</v>
      </c>
      <c r="N5">
        <v>9671</v>
      </c>
    </row>
    <row r="6" spans="1:14" customFormat="1" x14ac:dyDescent="0.25">
      <c r="A6">
        <v>6945334</v>
      </c>
      <c r="B6" s="14">
        <v>171116</v>
      </c>
      <c r="C6" s="10">
        <v>19883</v>
      </c>
      <c r="D6" s="14">
        <v>37977</v>
      </c>
      <c r="E6" s="10">
        <v>1821520</v>
      </c>
      <c r="F6" s="15">
        <v>52987</v>
      </c>
      <c r="G6">
        <v>6945334</v>
      </c>
      <c r="H6" s="15">
        <v>4671</v>
      </c>
      <c r="I6">
        <v>6945334</v>
      </c>
      <c r="J6" s="15">
        <v>1370</v>
      </c>
      <c r="K6" s="10">
        <v>19883</v>
      </c>
      <c r="L6" s="15">
        <v>10769</v>
      </c>
      <c r="M6" s="10">
        <v>19883</v>
      </c>
      <c r="N6">
        <v>8947</v>
      </c>
    </row>
    <row r="7" spans="1:14" customFormat="1" x14ac:dyDescent="0.25">
      <c r="A7">
        <v>3726035</v>
      </c>
      <c r="B7" s="14">
        <v>102429</v>
      </c>
      <c r="C7" s="10">
        <v>11053</v>
      </c>
      <c r="D7" s="14">
        <v>22819</v>
      </c>
      <c r="E7" s="10">
        <v>978797</v>
      </c>
      <c r="F7" s="15">
        <v>40827</v>
      </c>
      <c r="G7">
        <v>3726035</v>
      </c>
      <c r="H7" s="15">
        <v>4854</v>
      </c>
      <c r="I7">
        <v>3726035</v>
      </c>
      <c r="J7" s="15">
        <v>1079</v>
      </c>
      <c r="K7" s="10">
        <v>11053</v>
      </c>
      <c r="L7" s="15">
        <v>6137</v>
      </c>
      <c r="M7" s="10">
        <v>11053</v>
      </c>
      <c r="N7">
        <v>5278</v>
      </c>
    </row>
    <row r="8" spans="1:14" customFormat="1" x14ac:dyDescent="0.25">
      <c r="A8">
        <v>280859</v>
      </c>
      <c r="B8" s="14">
        <v>34252</v>
      </c>
      <c r="C8" s="10">
        <v>724</v>
      </c>
      <c r="D8" s="14">
        <v>124</v>
      </c>
      <c r="E8" s="10">
        <v>71366</v>
      </c>
      <c r="F8" s="15">
        <v>31625</v>
      </c>
      <c r="G8">
        <v>280859</v>
      </c>
      <c r="H8" s="15">
        <v>11</v>
      </c>
      <c r="I8">
        <v>280859</v>
      </c>
      <c r="J8" s="15">
        <v>60</v>
      </c>
      <c r="K8" s="10">
        <v>724</v>
      </c>
      <c r="L8" s="15">
        <v>15</v>
      </c>
      <c r="M8" s="10">
        <v>724</v>
      </c>
      <c r="N8">
        <v>11</v>
      </c>
    </row>
    <row r="9" spans="1:14" customFormat="1" x14ac:dyDescent="0.25">
      <c r="B9" s="15"/>
      <c r="D9" s="15"/>
      <c r="F9" s="15"/>
      <c r="H9" s="15"/>
      <c r="J9" s="15"/>
      <c r="L9" s="15"/>
    </row>
    <row r="10" spans="1:14" customFormat="1" x14ac:dyDescent="0.25">
      <c r="B10" s="15"/>
      <c r="D10" s="15"/>
      <c r="F10" s="15"/>
      <c r="H10" s="15"/>
      <c r="J10" s="15"/>
      <c r="L10" s="15"/>
    </row>
    <row r="11" spans="1:14" customFormat="1" x14ac:dyDescent="0.25">
      <c r="B11" s="15"/>
      <c r="D11" s="15"/>
      <c r="F11" s="15"/>
      <c r="H11" s="15"/>
      <c r="J11" s="15"/>
      <c r="L11" s="15"/>
    </row>
    <row r="12" spans="1:14" customFormat="1" x14ac:dyDescent="0.25">
      <c r="B12" s="15"/>
      <c r="D12" s="15"/>
      <c r="F12" s="15"/>
      <c r="H12" s="15"/>
      <c r="J12" s="15"/>
      <c r="L12" s="15"/>
    </row>
    <row r="13" spans="1:14" customFormat="1" x14ac:dyDescent="0.25">
      <c r="B13" s="15"/>
      <c r="D13" s="15"/>
      <c r="F13" s="15"/>
      <c r="H13" s="15"/>
      <c r="J13" s="15"/>
      <c r="L13" s="15"/>
    </row>
    <row r="14" spans="1:14" customFormat="1" x14ac:dyDescent="0.25">
      <c r="B14" s="15"/>
      <c r="D14" s="15"/>
      <c r="F14" s="15"/>
      <c r="H14" s="15"/>
      <c r="J14" s="15"/>
      <c r="L14" s="15"/>
    </row>
    <row r="15" spans="1:14" customFormat="1" x14ac:dyDescent="0.25">
      <c r="B15" s="15"/>
      <c r="D15" s="15"/>
      <c r="F15" s="15"/>
      <c r="H15" s="15"/>
      <c r="J15" s="15"/>
      <c r="L15" s="15"/>
    </row>
    <row r="16" spans="1:14" x14ac:dyDescent="0.25">
      <c r="A16"/>
      <c r="B16" s="15"/>
      <c r="C16"/>
      <c r="D16" s="15"/>
      <c r="E16"/>
      <c r="F16" s="15"/>
      <c r="G16"/>
      <c r="H16" s="15"/>
      <c r="I16"/>
      <c r="J16" s="15"/>
      <c r="K16"/>
      <c r="L16" s="15"/>
      <c r="M16"/>
      <c r="N16"/>
    </row>
  </sheetData>
  <mergeCells count="7">
    <mergeCell ref="K1:L1"/>
    <mergeCell ref="M1:N1"/>
    <mergeCell ref="A1:B1"/>
    <mergeCell ref="C1:D1"/>
    <mergeCell ref="E1:F1"/>
    <mergeCell ref="G1:H1"/>
    <mergeCell ref="I1:J1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8"/>
  <sheetViews>
    <sheetView tabSelected="1" workbookViewId="0">
      <selection activeCell="N39" sqref="N39"/>
    </sheetView>
  </sheetViews>
  <sheetFormatPr defaultRowHeight="15" x14ac:dyDescent="0.25"/>
  <cols>
    <col min="1" max="14" width="20.7109375" style="16" customWidth="1"/>
    <col min="15" max="15" width="9" style="16"/>
  </cols>
  <sheetData>
    <row r="1" spans="1:14" customFormat="1" ht="15.75" thickBot="1" x14ac:dyDescent="0.3">
      <c r="A1" s="27" t="str">
        <f>CONCATENATE('Troublepart of SP'!$A2," - ",'Troublepart of SP'!$C2)</f>
        <v>Report 2_6 - EXT_HISTORY_MASTER</v>
      </c>
      <c r="B1" s="25"/>
      <c r="C1" s="26" t="str">
        <f>CONCATENATE('Troublepart of SP'!$A3," - ",'Troublepart of SP'!$C3)</f>
        <v>Report 2_5 - EXT_ITEM</v>
      </c>
      <c r="D1" s="27"/>
      <c r="E1" s="25" t="str">
        <f>CONCATENATE('Troublepart of SP'!$A4," - ",'Troublepart of SP'!$C4)</f>
        <v>Report 3_1 - EXT_ITEM_LEDGER_ENTRY</v>
      </c>
      <c r="F1" s="25"/>
      <c r="G1" s="25" t="str">
        <f>CONCATENATE('Troublepart of SP'!$A5," - ",'Troublepart of SP'!$C5)</f>
        <v>Report 4_2 - EXT_HISTORY_MASTER</v>
      </c>
      <c r="H1" s="25"/>
      <c r="I1" s="25" t="str">
        <f>CONCATENATE('Troublepart of SP'!$A6," - ",'Troublepart of SP'!$C6)</f>
        <v>Report 4_4 - EXT_HISTORY_MASTER</v>
      </c>
      <c r="J1" s="25"/>
      <c r="K1" s="25" t="str">
        <f>CONCATENATE('Troublepart of SP'!$A7," - ",'Troublepart of SP'!$C7)</f>
        <v>Report 1_1_2 - EXT_ITEM</v>
      </c>
      <c r="L1" s="25"/>
      <c r="M1" s="25" t="str">
        <f>CONCATENATE('Troublepart of SP'!$A8," - ",'Troublepart of SP'!$C8)</f>
        <v>Report 1_1_1 - EXT_ITEM</v>
      </c>
      <c r="N1" s="26"/>
    </row>
    <row r="2" spans="1:14" customFormat="1" ht="16.5" thickTop="1" thickBot="1" x14ac:dyDescent="0.3">
      <c r="A2" s="11" t="s">
        <v>51</v>
      </c>
      <c r="B2" s="13" t="s">
        <v>45</v>
      </c>
      <c r="C2" s="11" t="s">
        <v>51</v>
      </c>
      <c r="D2" s="13" t="s">
        <v>45</v>
      </c>
      <c r="E2" s="11" t="s">
        <v>51</v>
      </c>
      <c r="F2" s="13" t="s">
        <v>45</v>
      </c>
      <c r="G2" s="11" t="s">
        <v>51</v>
      </c>
      <c r="H2" s="13" t="s">
        <v>45</v>
      </c>
      <c r="I2" s="11" t="s">
        <v>51</v>
      </c>
      <c r="J2" s="13" t="s">
        <v>45</v>
      </c>
      <c r="K2" s="11" t="s">
        <v>51</v>
      </c>
      <c r="L2" s="13" t="s">
        <v>45</v>
      </c>
      <c r="M2" s="11" t="s">
        <v>51</v>
      </c>
      <c r="N2" s="12" t="s">
        <v>45</v>
      </c>
    </row>
    <row r="3" spans="1:14" customFormat="1" x14ac:dyDescent="0.25">
      <c r="A3">
        <v>10447188</v>
      </c>
      <c r="B3" s="15">
        <v>145645</v>
      </c>
      <c r="C3" s="10">
        <v>39869</v>
      </c>
      <c r="D3" s="14">
        <v>66826</v>
      </c>
      <c r="E3" s="17">
        <v>2732242</v>
      </c>
      <c r="F3" s="15">
        <v>76997</v>
      </c>
      <c r="G3">
        <v>10447188</v>
      </c>
      <c r="H3" s="15">
        <v>10951</v>
      </c>
      <c r="I3">
        <v>10447188</v>
      </c>
      <c r="J3" s="15">
        <v>21549</v>
      </c>
      <c r="K3" s="10">
        <v>39869</v>
      </c>
      <c r="L3" s="15">
        <v>12072</v>
      </c>
      <c r="M3" s="10">
        <v>39869</v>
      </c>
      <c r="N3" s="17">
        <v>10093</v>
      </c>
    </row>
    <row r="4" spans="1:14" customFormat="1" x14ac:dyDescent="0.25">
      <c r="A4">
        <v>9706149</v>
      </c>
      <c r="B4" s="14">
        <v>177675</v>
      </c>
      <c r="C4" s="10">
        <v>29876</v>
      </c>
      <c r="D4" s="14">
        <v>49032</v>
      </c>
      <c r="E4" s="10">
        <v>2572413</v>
      </c>
      <c r="F4" s="15">
        <v>69353</v>
      </c>
      <c r="G4">
        <v>9706149</v>
      </c>
      <c r="H4" s="15">
        <v>8301</v>
      </c>
      <c r="I4">
        <v>9706149</v>
      </c>
      <c r="J4" s="15">
        <v>12317</v>
      </c>
      <c r="K4" s="10">
        <v>29876</v>
      </c>
      <c r="L4" s="15">
        <v>11029</v>
      </c>
      <c r="M4" s="10">
        <v>29876</v>
      </c>
      <c r="N4">
        <v>9119</v>
      </c>
    </row>
    <row r="5" spans="1:14" customFormat="1" x14ac:dyDescent="0.25">
      <c r="A5">
        <v>6945334</v>
      </c>
      <c r="B5" s="14">
        <v>127056</v>
      </c>
      <c r="C5" s="10">
        <v>19883</v>
      </c>
      <c r="D5" s="14">
        <v>37976</v>
      </c>
      <c r="E5" s="10">
        <v>1821520</v>
      </c>
      <c r="F5" s="15">
        <v>56010</v>
      </c>
      <c r="G5">
        <v>6945334</v>
      </c>
      <c r="H5" s="15">
        <v>10621</v>
      </c>
      <c r="I5">
        <v>6945334</v>
      </c>
      <c r="J5" s="15">
        <v>7700</v>
      </c>
      <c r="K5" s="10">
        <v>19883</v>
      </c>
      <c r="L5" s="15">
        <v>10257</v>
      </c>
      <c r="M5" s="10">
        <v>19883</v>
      </c>
      <c r="N5">
        <v>8647</v>
      </c>
    </row>
    <row r="6" spans="1:14" customFormat="1" x14ac:dyDescent="0.25">
      <c r="A6">
        <v>3726035</v>
      </c>
      <c r="B6" s="14">
        <v>81026</v>
      </c>
      <c r="C6" s="10">
        <v>11053</v>
      </c>
      <c r="D6" s="14">
        <v>23308</v>
      </c>
      <c r="E6" s="10">
        <v>978797</v>
      </c>
      <c r="F6" s="15">
        <v>42274</v>
      </c>
      <c r="G6">
        <v>3726035</v>
      </c>
      <c r="H6" s="15">
        <v>9896</v>
      </c>
      <c r="I6">
        <v>3726035</v>
      </c>
      <c r="J6" s="15">
        <v>4798</v>
      </c>
      <c r="K6" s="10">
        <v>11053</v>
      </c>
      <c r="L6" s="15">
        <v>5996</v>
      </c>
      <c r="M6" s="10">
        <v>11053</v>
      </c>
      <c r="N6">
        <v>4949</v>
      </c>
    </row>
    <row r="7" spans="1:14" customFormat="1" x14ac:dyDescent="0.25">
      <c r="A7">
        <v>280859</v>
      </c>
      <c r="B7" s="14">
        <v>31979</v>
      </c>
      <c r="C7" s="10">
        <v>724</v>
      </c>
      <c r="D7" s="14">
        <v>114</v>
      </c>
      <c r="E7" s="10">
        <v>71366</v>
      </c>
      <c r="F7" s="15">
        <v>35234</v>
      </c>
      <c r="G7">
        <v>280859</v>
      </c>
      <c r="H7" s="15">
        <v>1</v>
      </c>
      <c r="I7">
        <v>280859</v>
      </c>
      <c r="J7" s="15">
        <v>13</v>
      </c>
      <c r="K7" s="10">
        <v>724</v>
      </c>
      <c r="L7" s="15">
        <v>58</v>
      </c>
      <c r="M7" s="10">
        <v>724</v>
      </c>
      <c r="N7">
        <v>37</v>
      </c>
    </row>
    <row r="8" spans="1:14" customFormat="1" x14ac:dyDescent="0.25">
      <c r="B8" s="15"/>
      <c r="D8" s="15"/>
      <c r="F8" s="15"/>
      <c r="H8" s="15"/>
      <c r="J8" s="15"/>
      <c r="L8" s="15"/>
    </row>
    <row r="9" spans="1:14" customFormat="1" x14ac:dyDescent="0.25">
      <c r="B9" s="15"/>
      <c r="D9" s="15"/>
      <c r="F9" s="15"/>
      <c r="H9" s="15"/>
      <c r="J9" s="15"/>
      <c r="L9" s="15"/>
    </row>
    <row r="10" spans="1:14" customFormat="1" x14ac:dyDescent="0.25">
      <c r="B10" s="15"/>
      <c r="D10" s="15"/>
      <c r="F10" s="15"/>
      <c r="H10" s="15"/>
      <c r="J10" s="15"/>
      <c r="L10" s="15"/>
    </row>
    <row r="11" spans="1:14" customFormat="1" x14ac:dyDescent="0.25">
      <c r="B11" s="15"/>
      <c r="D11" s="15"/>
      <c r="F11" s="15"/>
      <c r="H11" s="15"/>
      <c r="J11" s="15"/>
      <c r="L11" s="15"/>
    </row>
    <row r="12" spans="1:14" customFormat="1" x14ac:dyDescent="0.25">
      <c r="B12" s="15"/>
      <c r="D12" s="15"/>
      <c r="F12" s="15"/>
      <c r="H12" s="15"/>
      <c r="J12" s="15"/>
      <c r="L12" s="15"/>
    </row>
    <row r="13" spans="1:14" customFormat="1" x14ac:dyDescent="0.25">
      <c r="B13" s="15"/>
      <c r="D13" s="15"/>
      <c r="F13" s="15"/>
      <c r="H13" s="15"/>
      <c r="J13" s="15"/>
      <c r="L13" s="15"/>
    </row>
    <row r="14" spans="1:14" customFormat="1" x14ac:dyDescent="0.25">
      <c r="B14" s="15"/>
      <c r="D14" s="15"/>
      <c r="F14" s="15"/>
      <c r="H14" s="15"/>
      <c r="J14" s="15"/>
      <c r="L14" s="15"/>
    </row>
    <row r="15" spans="1:14" customFormat="1" x14ac:dyDescent="0.25">
      <c r="B15" s="15"/>
      <c r="D15" s="15"/>
      <c r="F15" s="15"/>
      <c r="H15" s="15"/>
      <c r="J15" s="15"/>
      <c r="L15" s="15"/>
    </row>
    <row r="34" spans="3:14" ht="15.75" thickBot="1" x14ac:dyDescent="0.3">
      <c r="C34" s="26" t="s">
        <v>54</v>
      </c>
      <c r="D34" s="27"/>
      <c r="E34" s="26" t="s">
        <v>54</v>
      </c>
      <c r="F34" s="27"/>
      <c r="K34" s="26" t="s">
        <v>55</v>
      </c>
      <c r="L34" s="27"/>
      <c r="M34" s="26" t="s">
        <v>56</v>
      </c>
      <c r="N34" s="27"/>
    </row>
    <row r="35" spans="3:14" ht="16.5" thickTop="1" thickBot="1" x14ac:dyDescent="0.3">
      <c r="C35" s="11" t="s">
        <v>51</v>
      </c>
      <c r="D35" s="13" t="s">
        <v>45</v>
      </c>
      <c r="E35" s="11" t="s">
        <v>51</v>
      </c>
      <c r="F35" s="13" t="s">
        <v>45</v>
      </c>
      <c r="K35" s="11" t="s">
        <v>51</v>
      </c>
      <c r="L35" s="13" t="s">
        <v>45</v>
      </c>
      <c r="M35" s="11" t="s">
        <v>51</v>
      </c>
      <c r="N35" s="13" t="s">
        <v>45</v>
      </c>
    </row>
    <row r="36" spans="3:14" x14ac:dyDescent="0.25">
      <c r="C36">
        <v>10447188</v>
      </c>
      <c r="D36" s="14">
        <v>62396</v>
      </c>
      <c r="E36">
        <v>10447188</v>
      </c>
      <c r="F36" s="15"/>
      <c r="K36">
        <v>10447188</v>
      </c>
      <c r="L36" s="15">
        <v>12512</v>
      </c>
      <c r="M36">
        <v>10447188</v>
      </c>
      <c r="N36" s="16">
        <v>10158</v>
      </c>
    </row>
    <row r="37" spans="3:14" x14ac:dyDescent="0.25">
      <c r="C37">
        <v>9706149</v>
      </c>
      <c r="D37" s="14">
        <v>62171</v>
      </c>
      <c r="E37">
        <v>9706149</v>
      </c>
      <c r="F37" s="15"/>
      <c r="K37">
        <v>9706149</v>
      </c>
      <c r="L37" s="15">
        <v>12077</v>
      </c>
      <c r="M37">
        <v>9706149</v>
      </c>
      <c r="N37" s="16">
        <v>10062</v>
      </c>
    </row>
    <row r="38" spans="3:14" x14ac:dyDescent="0.25">
      <c r="C38">
        <v>6945334</v>
      </c>
      <c r="D38" s="14">
        <v>61191</v>
      </c>
      <c r="E38">
        <v>6945334</v>
      </c>
      <c r="F38" s="15"/>
      <c r="K38">
        <v>6945334</v>
      </c>
      <c r="L38" s="15">
        <v>12100</v>
      </c>
      <c r="M38">
        <v>6945334</v>
      </c>
      <c r="N38" s="16">
        <v>9943</v>
      </c>
    </row>
    <row r="39" spans="3:14" x14ac:dyDescent="0.25">
      <c r="C39">
        <v>3726035</v>
      </c>
      <c r="D39" s="14">
        <v>69669</v>
      </c>
      <c r="E39">
        <v>3726035</v>
      </c>
      <c r="F39" s="15"/>
      <c r="K39">
        <v>3726035</v>
      </c>
      <c r="L39" s="15">
        <v>15978</v>
      </c>
      <c r="M39">
        <v>3726035</v>
      </c>
      <c r="N39" s="16">
        <v>9855</v>
      </c>
    </row>
    <row r="40" spans="3:14" x14ac:dyDescent="0.25">
      <c r="C40">
        <v>280859</v>
      </c>
      <c r="D40" s="14"/>
      <c r="E40">
        <v>280859</v>
      </c>
      <c r="F40" s="15"/>
      <c r="K40">
        <v>280859</v>
      </c>
      <c r="L40" s="15"/>
      <c r="M40">
        <v>280859</v>
      </c>
    </row>
    <row r="41" spans="3:14" x14ac:dyDescent="0.25">
      <c r="C41"/>
      <c r="D41" s="15"/>
      <c r="F41" s="15"/>
      <c r="K41" s="17"/>
      <c r="L41" s="15"/>
    </row>
    <row r="42" spans="3:14" x14ac:dyDescent="0.25">
      <c r="C42"/>
      <c r="D42" s="15"/>
      <c r="F42" s="15"/>
      <c r="K42" s="17"/>
      <c r="L42" s="15"/>
    </row>
    <row r="43" spans="3:14" x14ac:dyDescent="0.25">
      <c r="C43"/>
      <c r="D43" s="15"/>
      <c r="F43" s="15"/>
      <c r="K43" s="17"/>
      <c r="L43" s="15"/>
    </row>
    <row r="44" spans="3:14" x14ac:dyDescent="0.25">
      <c r="C44"/>
      <c r="D44" s="15"/>
      <c r="F44" s="15"/>
      <c r="K44" s="17"/>
      <c r="L44" s="15"/>
    </row>
    <row r="45" spans="3:14" x14ac:dyDescent="0.25">
      <c r="C45"/>
      <c r="D45" s="15"/>
      <c r="F45" s="15"/>
      <c r="K45" s="17"/>
      <c r="L45" s="15"/>
    </row>
    <row r="46" spans="3:14" x14ac:dyDescent="0.25">
      <c r="C46"/>
      <c r="D46" s="15"/>
      <c r="F46" s="15"/>
      <c r="K46" s="17"/>
      <c r="L46" s="15"/>
    </row>
    <row r="47" spans="3:14" x14ac:dyDescent="0.25">
      <c r="C47"/>
      <c r="D47" s="15"/>
      <c r="F47" s="15"/>
      <c r="K47" s="17"/>
      <c r="L47" s="15"/>
    </row>
    <row r="48" spans="3:14" x14ac:dyDescent="0.25">
      <c r="C48"/>
      <c r="D48" s="15"/>
      <c r="F48" s="15"/>
      <c r="K48" s="17"/>
      <c r="L48" s="15"/>
    </row>
  </sheetData>
  <mergeCells count="11">
    <mergeCell ref="C34:D34"/>
    <mergeCell ref="E34:F34"/>
    <mergeCell ref="K34:L34"/>
    <mergeCell ref="M34:N34"/>
    <mergeCell ref="M1:N1"/>
    <mergeCell ref="A1:B1"/>
    <mergeCell ref="C1:D1"/>
    <mergeCell ref="E1:F1"/>
    <mergeCell ref="G1:H1"/>
    <mergeCell ref="I1:J1"/>
    <mergeCell ref="K1:L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Guide</vt:lpstr>
      <vt:lpstr>Times of SP</vt:lpstr>
      <vt:lpstr>TimeStamps</vt:lpstr>
      <vt:lpstr>Troublepart of SP</vt:lpstr>
      <vt:lpstr>Table content drop wo I&amp;Keys</vt:lpstr>
      <vt:lpstr>Table content drop w I&amp;Keys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2015-04-24T08:53:09Z</dcterms:modified>
</cp:coreProperties>
</file>