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\Desktop\Plugg\Exjobb\Master Thesis\Analys\"/>
    </mc:Choice>
  </mc:AlternateContent>
  <bookViews>
    <workbookView xWindow="0" yWindow="0" windowWidth="20490" windowHeight="83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3" l="1"/>
  <c r="E9" i="3"/>
  <c r="E13" i="3"/>
  <c r="E17" i="3"/>
  <c r="E21" i="3"/>
  <c r="E25" i="3"/>
  <c r="E29" i="3"/>
  <c r="E3" i="3"/>
  <c r="C4" i="3"/>
  <c r="E4" i="3" s="1"/>
  <c r="C5" i="3"/>
  <c r="C6" i="3"/>
  <c r="E6" i="3" s="1"/>
  <c r="C7" i="3"/>
  <c r="E7" i="3" s="1"/>
  <c r="C8" i="3"/>
  <c r="E8" i="3" s="1"/>
  <c r="C9" i="3"/>
  <c r="C10" i="3"/>
  <c r="E10" i="3" s="1"/>
  <c r="C11" i="3"/>
  <c r="E11" i="3" s="1"/>
  <c r="C12" i="3"/>
  <c r="E12" i="3" s="1"/>
  <c r="C13" i="3"/>
  <c r="C14" i="3"/>
  <c r="E14" i="3" s="1"/>
  <c r="C15" i="3"/>
  <c r="E15" i="3" s="1"/>
  <c r="C16" i="3"/>
  <c r="E16" i="3" s="1"/>
  <c r="C17" i="3"/>
  <c r="C18" i="3"/>
  <c r="E18" i="3" s="1"/>
  <c r="C19" i="3"/>
  <c r="E19" i="3" s="1"/>
  <c r="C20" i="3"/>
  <c r="E20" i="3" s="1"/>
  <c r="C21" i="3"/>
  <c r="C22" i="3"/>
  <c r="E22" i="3" s="1"/>
  <c r="C23" i="3"/>
  <c r="E23" i="3" s="1"/>
  <c r="C24" i="3"/>
  <c r="E24" i="3" s="1"/>
  <c r="C25" i="3"/>
  <c r="C26" i="3"/>
  <c r="E26" i="3" s="1"/>
  <c r="C27" i="3"/>
  <c r="E27" i="3" s="1"/>
  <c r="C28" i="3"/>
  <c r="E28" i="3" s="1"/>
  <c r="C29" i="3"/>
  <c r="C30" i="3"/>
  <c r="E30" i="3" s="1"/>
  <c r="C31" i="3"/>
  <c r="E31" i="3" s="1"/>
  <c r="C32" i="3"/>
  <c r="E32" i="3" s="1"/>
  <c r="C3" i="3"/>
  <c r="J157" i="1" l="1"/>
  <c r="I157" i="1"/>
  <c r="H157" i="1"/>
  <c r="G157" i="1"/>
  <c r="F157" i="1"/>
  <c r="E157" i="1"/>
  <c r="D157" i="1"/>
  <c r="C157" i="1"/>
  <c r="J262" i="1"/>
  <c r="I262" i="1"/>
  <c r="H262" i="1"/>
  <c r="G262" i="1"/>
  <c r="F262" i="1"/>
  <c r="E262" i="1"/>
  <c r="D262" i="1"/>
  <c r="C262" i="1"/>
  <c r="J300" i="1"/>
  <c r="I300" i="1"/>
  <c r="H300" i="1"/>
  <c r="G300" i="1"/>
  <c r="F300" i="1"/>
  <c r="E300" i="1"/>
  <c r="D300" i="1"/>
  <c r="C300" i="1"/>
  <c r="J124" i="1"/>
  <c r="I124" i="1"/>
  <c r="H124" i="1"/>
  <c r="G124" i="1"/>
  <c r="F124" i="1"/>
  <c r="E124" i="1"/>
  <c r="D124" i="1"/>
  <c r="C124" i="1"/>
  <c r="J209" i="1"/>
  <c r="I209" i="1"/>
  <c r="H209" i="1"/>
  <c r="G209" i="1"/>
  <c r="F209" i="1"/>
  <c r="E209" i="1"/>
  <c r="D209" i="1"/>
  <c r="C209" i="1"/>
  <c r="J164" i="1"/>
  <c r="I164" i="1"/>
  <c r="H164" i="1"/>
  <c r="G164" i="1"/>
  <c r="F164" i="1"/>
  <c r="E164" i="1"/>
  <c r="D164" i="1"/>
  <c r="C164" i="1"/>
  <c r="J261" i="1"/>
  <c r="I261" i="1"/>
  <c r="H261" i="1"/>
  <c r="G261" i="1"/>
  <c r="F261" i="1"/>
  <c r="E261" i="1"/>
  <c r="D261" i="1"/>
  <c r="C261" i="1"/>
  <c r="J208" i="1"/>
  <c r="I208" i="1"/>
  <c r="H208" i="1"/>
  <c r="G208" i="1"/>
  <c r="F208" i="1"/>
  <c r="E208" i="1"/>
  <c r="D208" i="1"/>
  <c r="C208" i="1"/>
  <c r="J147" i="1"/>
  <c r="I147" i="1"/>
  <c r="H147" i="1"/>
  <c r="G147" i="1"/>
  <c r="F147" i="1"/>
  <c r="E147" i="1"/>
  <c r="D147" i="1"/>
  <c r="C147" i="1"/>
  <c r="J299" i="1"/>
  <c r="I299" i="1"/>
  <c r="H299" i="1"/>
  <c r="G299" i="1"/>
  <c r="F299" i="1"/>
  <c r="E299" i="1"/>
  <c r="D299" i="1"/>
  <c r="C299" i="1"/>
  <c r="J57" i="1"/>
  <c r="I57" i="1"/>
  <c r="H57" i="1"/>
  <c r="G57" i="1"/>
  <c r="F57" i="1"/>
  <c r="E57" i="1"/>
  <c r="D57" i="1"/>
  <c r="C57" i="1"/>
  <c r="J171" i="1"/>
  <c r="I171" i="1"/>
  <c r="H171" i="1"/>
  <c r="G171" i="1"/>
  <c r="F171" i="1"/>
  <c r="E171" i="1"/>
  <c r="D171" i="1"/>
  <c r="C171" i="1"/>
  <c r="J260" i="1"/>
  <c r="I260" i="1"/>
  <c r="H260" i="1"/>
  <c r="G260" i="1"/>
  <c r="F260" i="1"/>
  <c r="E260" i="1"/>
  <c r="D260" i="1"/>
  <c r="C260" i="1"/>
  <c r="J197" i="1"/>
  <c r="I197" i="1"/>
  <c r="H197" i="1"/>
  <c r="G197" i="1"/>
  <c r="F197" i="1"/>
  <c r="E197" i="1"/>
  <c r="D197" i="1"/>
  <c r="C197" i="1"/>
  <c r="J131" i="1"/>
  <c r="I131" i="1"/>
  <c r="H131" i="1"/>
  <c r="G131" i="1"/>
  <c r="F131" i="1"/>
  <c r="E131" i="1"/>
  <c r="D131" i="1"/>
  <c r="C131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163" i="1"/>
  <c r="I163" i="1"/>
  <c r="H163" i="1"/>
  <c r="G163" i="1"/>
  <c r="F163" i="1"/>
  <c r="E163" i="1"/>
  <c r="D163" i="1"/>
  <c r="C163" i="1"/>
  <c r="J259" i="1"/>
  <c r="I259" i="1"/>
  <c r="H259" i="1"/>
  <c r="G259" i="1"/>
  <c r="F259" i="1"/>
  <c r="E259" i="1"/>
  <c r="D259" i="1"/>
  <c r="C259" i="1"/>
  <c r="J207" i="1"/>
  <c r="I207" i="1"/>
  <c r="H207" i="1"/>
  <c r="G207" i="1"/>
  <c r="F207" i="1"/>
  <c r="E207" i="1"/>
  <c r="D207" i="1"/>
  <c r="C207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8" i="1"/>
  <c r="I8" i="1"/>
  <c r="H8" i="1"/>
  <c r="G8" i="1"/>
  <c r="F8" i="1"/>
  <c r="E8" i="1"/>
  <c r="D8" i="1"/>
  <c r="C8" i="1"/>
  <c r="J258" i="1"/>
  <c r="I258" i="1"/>
  <c r="H258" i="1"/>
  <c r="G258" i="1"/>
  <c r="F258" i="1"/>
  <c r="E258" i="1"/>
  <c r="D258" i="1"/>
  <c r="C258" i="1"/>
  <c r="J234" i="1"/>
  <c r="I234" i="1"/>
  <c r="H234" i="1"/>
  <c r="G234" i="1"/>
  <c r="F234" i="1"/>
  <c r="E234" i="1"/>
  <c r="D234" i="1"/>
  <c r="C23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183" i="1"/>
  <c r="I183" i="1"/>
  <c r="H183" i="1"/>
  <c r="G183" i="1"/>
  <c r="F183" i="1"/>
  <c r="E183" i="1"/>
  <c r="D183" i="1"/>
  <c r="C183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25" i="1"/>
  <c r="I225" i="1"/>
  <c r="H225" i="1"/>
  <c r="G225" i="1"/>
  <c r="F225" i="1"/>
  <c r="E225" i="1"/>
  <c r="D225" i="1"/>
  <c r="C225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55" i="1"/>
  <c r="I255" i="1"/>
  <c r="H255" i="1"/>
  <c r="G255" i="1"/>
  <c r="F255" i="1"/>
  <c r="E255" i="1"/>
  <c r="D255" i="1"/>
  <c r="C255" i="1"/>
  <c r="J285" i="1"/>
  <c r="I285" i="1"/>
  <c r="H285" i="1"/>
  <c r="G285" i="1"/>
  <c r="F285" i="1"/>
  <c r="E285" i="1"/>
  <c r="D285" i="1"/>
  <c r="C28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24" i="1"/>
  <c r="I224" i="1"/>
  <c r="H224" i="1"/>
  <c r="G224" i="1"/>
  <c r="F224" i="1"/>
  <c r="E224" i="1"/>
  <c r="D224" i="1"/>
  <c r="C224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52" i="1"/>
  <c r="I252" i="1"/>
  <c r="H252" i="1"/>
  <c r="G252" i="1"/>
  <c r="F252" i="1"/>
  <c r="E252" i="1"/>
  <c r="D252" i="1"/>
  <c r="C252" i="1"/>
  <c r="J282" i="1"/>
  <c r="I282" i="1"/>
  <c r="H282" i="1"/>
  <c r="G282" i="1"/>
  <c r="F282" i="1"/>
  <c r="E282" i="1"/>
  <c r="D282" i="1"/>
  <c r="C28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23" i="1"/>
  <c r="I223" i="1"/>
  <c r="H223" i="1"/>
  <c r="G223" i="1"/>
  <c r="F223" i="1"/>
  <c r="E223" i="1"/>
  <c r="D223" i="1"/>
  <c r="C223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49" i="1"/>
  <c r="I249" i="1"/>
  <c r="H249" i="1"/>
  <c r="G249" i="1"/>
  <c r="F249" i="1"/>
  <c r="E249" i="1"/>
  <c r="D249" i="1"/>
  <c r="C249" i="1"/>
  <c r="J279" i="1"/>
  <c r="I279" i="1"/>
  <c r="H279" i="1"/>
  <c r="G279" i="1"/>
  <c r="F279" i="1"/>
  <c r="E279" i="1"/>
  <c r="D279" i="1"/>
  <c r="C27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22" i="1"/>
  <c r="I222" i="1"/>
  <c r="H222" i="1"/>
  <c r="G222" i="1"/>
  <c r="F222" i="1"/>
  <c r="E222" i="1"/>
  <c r="D222" i="1"/>
  <c r="C222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21" i="1"/>
  <c r="I221" i="1"/>
  <c r="H221" i="1"/>
  <c r="G221" i="1"/>
  <c r="F221" i="1"/>
  <c r="E221" i="1"/>
  <c r="D221" i="1"/>
  <c r="C221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123" i="1"/>
  <c r="I123" i="1"/>
  <c r="H123" i="1"/>
  <c r="G123" i="1"/>
  <c r="F123" i="1"/>
  <c r="E123" i="1"/>
  <c r="D123" i="1"/>
  <c r="C123" i="1"/>
  <c r="J139" i="1"/>
  <c r="I139" i="1"/>
  <c r="H139" i="1"/>
  <c r="G139" i="1"/>
  <c r="F139" i="1"/>
  <c r="E139" i="1"/>
  <c r="D139" i="1"/>
  <c r="C139" i="1"/>
  <c r="J142" i="1"/>
  <c r="I142" i="1"/>
  <c r="H142" i="1"/>
  <c r="G142" i="1"/>
  <c r="F142" i="1"/>
  <c r="E142" i="1"/>
  <c r="D142" i="1"/>
  <c r="C142" i="1"/>
  <c r="J2" i="1"/>
  <c r="I2" i="1"/>
  <c r="H2" i="1"/>
  <c r="G2" i="1"/>
  <c r="F2" i="1"/>
  <c r="E2" i="1"/>
  <c r="D2" i="1"/>
  <c r="C2" i="1"/>
  <c r="J153" i="1"/>
  <c r="I153" i="1"/>
  <c r="H153" i="1"/>
  <c r="G153" i="1"/>
  <c r="F153" i="1"/>
  <c r="E153" i="1"/>
  <c r="D153" i="1"/>
  <c r="C153" i="1"/>
  <c r="J13" i="1"/>
  <c r="I13" i="1"/>
  <c r="H13" i="1"/>
  <c r="G13" i="1"/>
  <c r="F13" i="1"/>
  <c r="E13" i="1"/>
  <c r="D13" i="1"/>
  <c r="C13" i="1"/>
  <c r="J18" i="1"/>
  <c r="I18" i="1"/>
  <c r="H18" i="1"/>
  <c r="G18" i="1"/>
  <c r="F18" i="1"/>
  <c r="E18" i="1"/>
  <c r="D18" i="1"/>
  <c r="C18" i="1"/>
  <c r="J138" i="1"/>
  <c r="I138" i="1"/>
  <c r="H138" i="1"/>
  <c r="G138" i="1"/>
  <c r="F138" i="1"/>
  <c r="E138" i="1"/>
  <c r="D138" i="1"/>
  <c r="C138" i="1"/>
  <c r="J125" i="1"/>
  <c r="I125" i="1"/>
  <c r="H125" i="1"/>
  <c r="G125" i="1"/>
  <c r="F125" i="1"/>
  <c r="E125" i="1"/>
  <c r="D125" i="1"/>
  <c r="C125" i="1"/>
  <c r="J9" i="1"/>
  <c r="I9" i="1"/>
  <c r="H9" i="1"/>
  <c r="G9" i="1"/>
  <c r="F9" i="1"/>
  <c r="E9" i="1"/>
  <c r="D9" i="1"/>
  <c r="C9" i="1"/>
  <c r="J137" i="1"/>
  <c r="I137" i="1"/>
  <c r="H137" i="1"/>
  <c r="G137" i="1"/>
  <c r="F137" i="1"/>
  <c r="E137" i="1"/>
  <c r="D137" i="1"/>
  <c r="C137" i="1"/>
  <c r="J120" i="1"/>
  <c r="I120" i="1"/>
  <c r="H120" i="1"/>
  <c r="G120" i="1"/>
  <c r="F120" i="1"/>
  <c r="E120" i="1"/>
  <c r="D120" i="1"/>
  <c r="C120" i="1"/>
  <c r="J103" i="1"/>
  <c r="I103" i="1"/>
  <c r="H103" i="1"/>
  <c r="G103" i="1"/>
  <c r="F103" i="1"/>
  <c r="E103" i="1"/>
  <c r="D103" i="1"/>
  <c r="C103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37" i="1"/>
  <c r="I37" i="1"/>
  <c r="H37" i="1"/>
  <c r="G37" i="1"/>
  <c r="F37" i="1"/>
  <c r="E37" i="1"/>
  <c r="D37" i="1"/>
  <c r="C37" i="1"/>
  <c r="J53" i="1"/>
  <c r="I53" i="1"/>
  <c r="H53" i="1"/>
  <c r="G53" i="1"/>
  <c r="F53" i="1"/>
  <c r="E53" i="1"/>
  <c r="D53" i="1"/>
  <c r="C53" i="1"/>
  <c r="J49" i="1"/>
  <c r="I49" i="1"/>
  <c r="H49" i="1"/>
  <c r="G49" i="1"/>
  <c r="F49" i="1"/>
  <c r="E49" i="1"/>
  <c r="D49" i="1"/>
  <c r="C49" i="1"/>
  <c r="J78" i="1"/>
  <c r="I78" i="1"/>
  <c r="H78" i="1"/>
  <c r="G78" i="1"/>
  <c r="F78" i="1"/>
  <c r="E78" i="1"/>
  <c r="D78" i="1"/>
  <c r="C78" i="1"/>
  <c r="J4" i="1"/>
  <c r="I4" i="1"/>
  <c r="H4" i="1"/>
  <c r="G4" i="1"/>
  <c r="F4" i="1"/>
  <c r="E4" i="1"/>
  <c r="D4" i="1"/>
  <c r="C4" i="1"/>
  <c r="J129" i="1"/>
  <c r="I129" i="1"/>
  <c r="H129" i="1"/>
  <c r="G129" i="1"/>
  <c r="F129" i="1"/>
  <c r="E129" i="1"/>
  <c r="D129" i="1"/>
  <c r="C129" i="1"/>
  <c r="J141" i="1"/>
  <c r="I141" i="1"/>
  <c r="H141" i="1"/>
  <c r="G141" i="1"/>
  <c r="F141" i="1"/>
  <c r="E141" i="1"/>
  <c r="D141" i="1"/>
  <c r="C141" i="1"/>
  <c r="J16" i="1"/>
  <c r="I16" i="1"/>
  <c r="H16" i="1"/>
  <c r="G16" i="1"/>
  <c r="F16" i="1"/>
  <c r="E16" i="1"/>
  <c r="D16" i="1"/>
  <c r="C16" i="1"/>
  <c r="J12" i="1"/>
  <c r="I12" i="1"/>
  <c r="H12" i="1"/>
  <c r="G12" i="1"/>
  <c r="F12" i="1"/>
  <c r="E12" i="1"/>
  <c r="D12" i="1"/>
  <c r="C12" i="1"/>
  <c r="J128" i="1"/>
  <c r="I128" i="1"/>
  <c r="H128" i="1"/>
  <c r="G128" i="1"/>
  <c r="F128" i="1"/>
  <c r="E128" i="1"/>
  <c r="D128" i="1"/>
  <c r="C128" i="1"/>
  <c r="J11" i="1"/>
  <c r="I11" i="1"/>
  <c r="H11" i="1"/>
  <c r="G11" i="1"/>
  <c r="F11" i="1"/>
  <c r="E11" i="1"/>
  <c r="D11" i="1"/>
  <c r="C11" i="1"/>
  <c r="J19" i="1"/>
  <c r="I19" i="1"/>
  <c r="H19" i="1"/>
  <c r="G19" i="1"/>
  <c r="F19" i="1"/>
  <c r="E19" i="1"/>
  <c r="D19" i="1"/>
  <c r="C19" i="1"/>
  <c r="J77" i="1"/>
  <c r="I77" i="1"/>
  <c r="H77" i="1"/>
  <c r="G77" i="1"/>
  <c r="F77" i="1"/>
  <c r="E77" i="1"/>
  <c r="D77" i="1"/>
  <c r="C77" i="1"/>
  <c r="J3" i="1"/>
  <c r="I3" i="1"/>
  <c r="H3" i="1"/>
  <c r="G3" i="1"/>
  <c r="F3" i="1"/>
  <c r="E3" i="1"/>
  <c r="D3" i="1"/>
  <c r="C3" i="1"/>
  <c r="J127" i="1"/>
  <c r="I127" i="1"/>
  <c r="H127" i="1"/>
  <c r="G127" i="1"/>
  <c r="F127" i="1"/>
  <c r="E127" i="1"/>
  <c r="D127" i="1"/>
  <c r="C127" i="1"/>
  <c r="J36" i="1"/>
  <c r="I36" i="1"/>
  <c r="H36" i="1"/>
  <c r="G36" i="1"/>
  <c r="F36" i="1"/>
  <c r="E36" i="1"/>
  <c r="D36" i="1"/>
  <c r="C36" i="1"/>
  <c r="J246" i="1"/>
  <c r="I246" i="1"/>
  <c r="H246" i="1"/>
  <c r="G246" i="1"/>
  <c r="F246" i="1"/>
  <c r="E246" i="1"/>
  <c r="D246" i="1"/>
  <c r="C246" i="1"/>
  <c r="J274" i="1"/>
  <c r="I274" i="1"/>
  <c r="H274" i="1"/>
  <c r="G274" i="1"/>
  <c r="F274" i="1"/>
  <c r="E274" i="1"/>
  <c r="D274" i="1"/>
  <c r="C274" i="1"/>
  <c r="J159" i="1"/>
  <c r="I159" i="1"/>
  <c r="H159" i="1"/>
  <c r="G159" i="1"/>
  <c r="F159" i="1"/>
  <c r="E159" i="1"/>
  <c r="D159" i="1"/>
  <c r="C159" i="1"/>
  <c r="J161" i="1"/>
  <c r="I161" i="1"/>
  <c r="H161" i="1"/>
  <c r="G161" i="1"/>
  <c r="F161" i="1"/>
  <c r="E161" i="1"/>
  <c r="D161" i="1"/>
  <c r="C161" i="1"/>
  <c r="J6" i="1"/>
  <c r="I6" i="1"/>
  <c r="H6" i="1"/>
  <c r="G6" i="1"/>
  <c r="F6" i="1"/>
  <c r="E6" i="1"/>
  <c r="D6" i="1"/>
  <c r="C6" i="1"/>
  <c r="J156" i="1"/>
  <c r="I156" i="1"/>
  <c r="H156" i="1"/>
  <c r="G156" i="1"/>
  <c r="F156" i="1"/>
  <c r="E156" i="1"/>
  <c r="D156" i="1"/>
  <c r="C156" i="1"/>
  <c r="J230" i="1"/>
  <c r="I230" i="1"/>
  <c r="H230" i="1"/>
  <c r="G230" i="1"/>
  <c r="F230" i="1"/>
  <c r="E230" i="1"/>
  <c r="D230" i="1"/>
  <c r="C230" i="1"/>
  <c r="J10" i="1"/>
  <c r="I10" i="1"/>
  <c r="H10" i="1"/>
  <c r="G10" i="1"/>
  <c r="F10" i="1"/>
  <c r="E10" i="1"/>
  <c r="D10" i="1"/>
  <c r="C10" i="1"/>
  <c r="J134" i="1"/>
  <c r="I134" i="1"/>
  <c r="H134" i="1"/>
  <c r="G134" i="1"/>
  <c r="F134" i="1"/>
  <c r="E134" i="1"/>
  <c r="D134" i="1"/>
  <c r="C134" i="1"/>
  <c r="J81" i="1"/>
  <c r="I81" i="1"/>
  <c r="H81" i="1"/>
  <c r="G81" i="1"/>
  <c r="F81" i="1"/>
  <c r="E81" i="1"/>
  <c r="D81" i="1"/>
  <c r="C81" i="1"/>
  <c r="J140" i="1"/>
  <c r="I140" i="1"/>
  <c r="H140" i="1"/>
  <c r="G140" i="1"/>
  <c r="F140" i="1"/>
  <c r="E140" i="1"/>
  <c r="D140" i="1"/>
  <c r="C140" i="1"/>
  <c r="J17" i="1"/>
  <c r="I17" i="1"/>
  <c r="H17" i="1"/>
  <c r="G17" i="1"/>
  <c r="F17" i="1"/>
  <c r="E17" i="1"/>
  <c r="D17" i="1"/>
  <c r="C17" i="1"/>
  <c r="J14" i="1"/>
  <c r="I14" i="1"/>
  <c r="H14" i="1"/>
  <c r="G14" i="1"/>
  <c r="F14" i="1"/>
  <c r="E14" i="1"/>
  <c r="D14" i="1"/>
  <c r="C14" i="1"/>
  <c r="J133" i="1"/>
  <c r="I133" i="1"/>
  <c r="H133" i="1"/>
  <c r="G133" i="1"/>
  <c r="F133" i="1"/>
  <c r="E133" i="1"/>
  <c r="D133" i="1"/>
  <c r="C133" i="1"/>
  <c r="J15" i="1"/>
  <c r="I15" i="1"/>
  <c r="H15" i="1"/>
  <c r="G15" i="1"/>
  <c r="F15" i="1"/>
  <c r="E15" i="1"/>
  <c r="D15" i="1"/>
  <c r="C15" i="1"/>
  <c r="J20" i="1"/>
  <c r="I20" i="1"/>
  <c r="H20" i="1"/>
  <c r="G20" i="1"/>
  <c r="F20" i="1"/>
  <c r="E20" i="1"/>
  <c r="D20" i="1"/>
  <c r="C20" i="1"/>
  <c r="J76" i="1"/>
  <c r="I76" i="1"/>
  <c r="H76" i="1"/>
  <c r="G76" i="1"/>
  <c r="F76" i="1"/>
  <c r="E76" i="1"/>
  <c r="D76" i="1"/>
  <c r="C76" i="1"/>
  <c r="J5" i="1"/>
  <c r="I5" i="1"/>
  <c r="H5" i="1"/>
  <c r="G5" i="1"/>
  <c r="F5" i="1"/>
  <c r="E5" i="1"/>
  <c r="D5" i="1"/>
  <c r="C5" i="1"/>
  <c r="J132" i="1"/>
  <c r="I132" i="1"/>
  <c r="H132" i="1"/>
  <c r="G132" i="1"/>
  <c r="F132" i="1"/>
  <c r="E132" i="1"/>
  <c r="D132" i="1"/>
  <c r="C132" i="1"/>
  <c r="J130" i="1"/>
  <c r="I130" i="1"/>
  <c r="H130" i="1"/>
  <c r="G130" i="1"/>
  <c r="F130" i="1"/>
  <c r="E130" i="1"/>
  <c r="D130" i="1"/>
  <c r="C130" i="1"/>
  <c r="J35" i="1"/>
  <c r="I35" i="1"/>
  <c r="H35" i="1"/>
  <c r="G35" i="1"/>
  <c r="F35" i="1"/>
  <c r="E35" i="1"/>
  <c r="D35" i="1"/>
  <c r="C35" i="1"/>
  <c r="J7" i="1" l="1"/>
  <c r="I7" i="1"/>
  <c r="H7" i="1"/>
  <c r="G7" i="1"/>
  <c r="F7" i="1"/>
  <c r="E7" i="1"/>
  <c r="D7" i="1"/>
  <c r="C7" i="1"/>
  <c r="J58" i="1"/>
  <c r="I58" i="1"/>
  <c r="H58" i="1"/>
  <c r="G58" i="1"/>
  <c r="F58" i="1"/>
  <c r="E58" i="1"/>
  <c r="D58" i="1"/>
  <c r="C58" i="1"/>
  <c r="J83" i="1"/>
  <c r="I83" i="1"/>
  <c r="H83" i="1"/>
  <c r="G83" i="1"/>
  <c r="F83" i="1"/>
  <c r="E83" i="1"/>
  <c r="D83" i="1"/>
  <c r="C8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148" i="1"/>
  <c r="I148" i="1"/>
  <c r="H148" i="1"/>
  <c r="G148" i="1"/>
  <c r="F148" i="1"/>
  <c r="E148" i="1"/>
  <c r="D148" i="1"/>
  <c r="C148" i="1"/>
  <c r="J119" i="1"/>
  <c r="I119" i="1"/>
  <c r="H119" i="1"/>
  <c r="G119" i="1"/>
  <c r="F119" i="1"/>
  <c r="E119" i="1"/>
  <c r="D119" i="1"/>
  <c r="C119" i="1"/>
  <c r="J80" i="1"/>
  <c r="I80" i="1"/>
  <c r="H80" i="1"/>
  <c r="G80" i="1"/>
  <c r="F80" i="1"/>
  <c r="E80" i="1"/>
  <c r="D80" i="1"/>
  <c r="C80" i="1"/>
  <c r="J85" i="1"/>
  <c r="I85" i="1"/>
  <c r="H85" i="1"/>
  <c r="G85" i="1"/>
  <c r="F85" i="1"/>
  <c r="E85" i="1"/>
  <c r="D85" i="1"/>
  <c r="C85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7" i="1"/>
  <c r="I97" i="1"/>
  <c r="H97" i="1"/>
  <c r="G97" i="1"/>
  <c r="F97" i="1"/>
  <c r="E97" i="1"/>
  <c r="D97" i="1"/>
  <c r="C97" i="1"/>
  <c r="J122" i="1"/>
  <c r="I122" i="1"/>
  <c r="H122" i="1"/>
  <c r="G122" i="1"/>
  <c r="F122" i="1"/>
  <c r="E122" i="1"/>
  <c r="D122" i="1"/>
  <c r="C122" i="1"/>
  <c r="J84" i="1"/>
  <c r="I84" i="1"/>
  <c r="H84" i="1"/>
  <c r="G84" i="1"/>
  <c r="F84" i="1"/>
  <c r="E84" i="1"/>
  <c r="D84" i="1"/>
  <c r="C84" i="1"/>
  <c r="J118" i="1"/>
  <c r="I118" i="1"/>
  <c r="H118" i="1"/>
  <c r="G118" i="1"/>
  <c r="F118" i="1"/>
  <c r="E118" i="1"/>
  <c r="D118" i="1"/>
  <c r="C118" i="1"/>
  <c r="J79" i="1"/>
  <c r="I79" i="1"/>
  <c r="H79" i="1"/>
  <c r="G79" i="1"/>
  <c r="F79" i="1"/>
  <c r="E79" i="1"/>
  <c r="D79" i="1"/>
  <c r="C79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146" i="1"/>
  <c r="I146" i="1"/>
  <c r="H146" i="1"/>
  <c r="G146" i="1"/>
  <c r="F146" i="1"/>
  <c r="E146" i="1"/>
  <c r="D146" i="1"/>
  <c r="C146" i="1"/>
  <c r="J149" i="1"/>
  <c r="I149" i="1"/>
  <c r="H149" i="1"/>
  <c r="G149" i="1"/>
  <c r="F149" i="1"/>
  <c r="E149" i="1"/>
  <c r="D149" i="1"/>
  <c r="C149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117" i="1"/>
  <c r="I117" i="1"/>
  <c r="H117" i="1"/>
  <c r="G117" i="1"/>
  <c r="F117" i="1"/>
  <c r="E117" i="1"/>
  <c r="D117" i="1"/>
  <c r="C117" i="1"/>
  <c r="J105" i="1"/>
  <c r="I105" i="1"/>
  <c r="H105" i="1"/>
  <c r="G105" i="1"/>
  <c r="F105" i="1"/>
  <c r="E105" i="1"/>
  <c r="D105" i="1"/>
  <c r="C105" i="1"/>
  <c r="J22" i="1"/>
  <c r="I22" i="1"/>
  <c r="H22" i="1"/>
  <c r="G22" i="1"/>
  <c r="F22" i="1"/>
  <c r="E22" i="1"/>
  <c r="D22" i="1"/>
  <c r="C22" i="1"/>
  <c r="J166" i="1"/>
  <c r="I166" i="1"/>
  <c r="H166" i="1"/>
  <c r="G166" i="1"/>
  <c r="F166" i="1"/>
  <c r="E166" i="1"/>
  <c r="D166" i="1"/>
  <c r="C166" i="1"/>
  <c r="J167" i="1"/>
  <c r="I167" i="1"/>
  <c r="H167" i="1"/>
  <c r="G167" i="1"/>
  <c r="F167" i="1"/>
  <c r="E167" i="1"/>
  <c r="D167" i="1"/>
  <c r="C16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20" i="1"/>
  <c r="I220" i="1"/>
  <c r="H220" i="1"/>
  <c r="G220" i="1"/>
  <c r="F220" i="1"/>
  <c r="E220" i="1"/>
  <c r="D220" i="1"/>
  <c r="C220" i="1"/>
  <c r="J243" i="1"/>
  <c r="I243" i="1"/>
  <c r="H243" i="1"/>
  <c r="G243" i="1"/>
  <c r="F243" i="1"/>
  <c r="E243" i="1"/>
  <c r="D243" i="1"/>
  <c r="C243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177" i="1"/>
  <c r="I177" i="1"/>
  <c r="H177" i="1"/>
  <c r="G177" i="1"/>
  <c r="F177" i="1"/>
  <c r="E177" i="1"/>
  <c r="D177" i="1"/>
  <c r="C177" i="1"/>
  <c r="J170" i="1"/>
  <c r="I170" i="1"/>
  <c r="H170" i="1"/>
  <c r="G170" i="1"/>
  <c r="F170" i="1"/>
  <c r="E170" i="1"/>
  <c r="D170" i="1"/>
  <c r="C170" i="1"/>
  <c r="J155" i="1"/>
  <c r="I155" i="1"/>
  <c r="H155" i="1"/>
  <c r="G155" i="1"/>
  <c r="F155" i="1"/>
  <c r="E155" i="1"/>
  <c r="D155" i="1"/>
  <c r="C155" i="1"/>
  <c r="J158" i="1"/>
  <c r="I158" i="1"/>
  <c r="H158" i="1"/>
  <c r="G158" i="1"/>
  <c r="F158" i="1"/>
  <c r="E158" i="1"/>
  <c r="D158" i="1"/>
  <c r="C158" i="1"/>
  <c r="J267" i="1"/>
  <c r="I267" i="1"/>
  <c r="H267" i="1"/>
  <c r="G267" i="1"/>
  <c r="F267" i="1"/>
  <c r="E267" i="1"/>
  <c r="D267" i="1"/>
  <c r="C267" i="1"/>
  <c r="J160" i="1"/>
  <c r="I160" i="1"/>
  <c r="H160" i="1"/>
  <c r="G160" i="1"/>
  <c r="F160" i="1"/>
  <c r="E160" i="1"/>
  <c r="D160" i="1"/>
  <c r="C160" i="1"/>
  <c r="J242" i="1"/>
  <c r="I242" i="1"/>
  <c r="H242" i="1"/>
  <c r="G242" i="1"/>
  <c r="F242" i="1"/>
  <c r="E242" i="1"/>
  <c r="D242" i="1"/>
  <c r="C242" i="1"/>
  <c r="J266" i="1"/>
  <c r="I266" i="1"/>
  <c r="H266" i="1"/>
  <c r="G266" i="1"/>
  <c r="F266" i="1"/>
  <c r="E266" i="1"/>
  <c r="D266" i="1"/>
  <c r="C266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19" i="1"/>
  <c r="I219" i="1"/>
  <c r="H219" i="1"/>
  <c r="G219" i="1"/>
  <c r="F219" i="1"/>
  <c r="E219" i="1"/>
  <c r="D219" i="1"/>
  <c r="C219" i="1"/>
  <c r="J239" i="1"/>
  <c r="I239" i="1"/>
  <c r="H239" i="1"/>
  <c r="G239" i="1"/>
  <c r="F239" i="1"/>
  <c r="E239" i="1"/>
  <c r="D239" i="1"/>
  <c r="C239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176" i="1"/>
  <c r="I176" i="1"/>
  <c r="H176" i="1"/>
  <c r="G176" i="1"/>
  <c r="F176" i="1"/>
  <c r="E176" i="1"/>
  <c r="D176" i="1"/>
  <c r="C176" i="1"/>
  <c r="J169" i="1"/>
  <c r="I169" i="1"/>
  <c r="H169" i="1"/>
  <c r="G169" i="1"/>
  <c r="F169" i="1"/>
  <c r="E169" i="1"/>
  <c r="D169" i="1"/>
  <c r="C169" i="1"/>
  <c r="J154" i="1"/>
  <c r="I154" i="1"/>
  <c r="H154" i="1"/>
  <c r="G154" i="1"/>
  <c r="F154" i="1"/>
  <c r="E154" i="1"/>
  <c r="D154" i="1"/>
  <c r="C154" i="1"/>
  <c r="J265" i="1"/>
  <c r="I265" i="1"/>
  <c r="H265" i="1"/>
  <c r="G265" i="1"/>
  <c r="F265" i="1"/>
  <c r="E265" i="1"/>
  <c r="D265" i="1"/>
  <c r="C265" i="1"/>
  <c r="J162" i="1"/>
  <c r="I162" i="1"/>
  <c r="H162" i="1"/>
  <c r="G162" i="1"/>
  <c r="F162" i="1"/>
  <c r="E162" i="1"/>
  <c r="D162" i="1"/>
  <c r="C162" i="1"/>
  <c r="J238" i="1"/>
  <c r="I238" i="1"/>
  <c r="H238" i="1"/>
  <c r="G238" i="1"/>
  <c r="F238" i="1"/>
  <c r="E238" i="1"/>
  <c r="D238" i="1"/>
  <c r="C238" i="1"/>
  <c r="J264" i="1"/>
  <c r="I264" i="1"/>
  <c r="H264" i="1"/>
  <c r="G264" i="1"/>
  <c r="F264" i="1"/>
  <c r="E264" i="1"/>
  <c r="D264" i="1"/>
  <c r="C264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116" i="1"/>
  <c r="I116" i="1"/>
  <c r="H116" i="1"/>
  <c r="G116" i="1"/>
  <c r="F116" i="1"/>
  <c r="E116" i="1"/>
  <c r="D116" i="1"/>
  <c r="C116" i="1"/>
  <c r="J33" i="1"/>
  <c r="I33" i="1"/>
  <c r="H33" i="1"/>
  <c r="G33" i="1"/>
  <c r="F33" i="1"/>
  <c r="E33" i="1"/>
  <c r="D33" i="1"/>
  <c r="C33" i="1"/>
  <c r="J75" i="1"/>
  <c r="I75" i="1"/>
  <c r="H75" i="1"/>
  <c r="G75" i="1"/>
  <c r="F75" i="1"/>
  <c r="E75" i="1"/>
  <c r="D75" i="1"/>
  <c r="C75" i="1"/>
  <c r="J99" i="1"/>
  <c r="I99" i="1"/>
  <c r="H99" i="1"/>
  <c r="G99" i="1"/>
  <c r="F99" i="1"/>
  <c r="E99" i="1"/>
  <c r="D99" i="1"/>
  <c r="C99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15" i="1"/>
  <c r="I115" i="1"/>
  <c r="H115" i="1"/>
  <c r="G115" i="1"/>
  <c r="F115" i="1"/>
  <c r="E115" i="1"/>
  <c r="D115" i="1"/>
  <c r="C115" i="1"/>
  <c r="J32" i="1"/>
  <c r="I32" i="1"/>
  <c r="H32" i="1"/>
  <c r="G32" i="1"/>
  <c r="F32" i="1"/>
  <c r="E32" i="1"/>
  <c r="D32" i="1"/>
  <c r="C32" i="1"/>
  <c r="J121" i="1"/>
  <c r="I121" i="1"/>
  <c r="H121" i="1"/>
  <c r="G121" i="1"/>
  <c r="F121" i="1"/>
  <c r="E121" i="1"/>
  <c r="D121" i="1"/>
  <c r="C121" i="1"/>
  <c r="J98" i="1"/>
  <c r="I98" i="1"/>
  <c r="H98" i="1"/>
  <c r="G98" i="1"/>
  <c r="F98" i="1"/>
  <c r="E98" i="1"/>
  <c r="D98" i="1"/>
  <c r="C98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263" i="1"/>
  <c r="I263" i="1"/>
  <c r="H263" i="1"/>
  <c r="G263" i="1"/>
  <c r="F263" i="1"/>
  <c r="E263" i="1"/>
  <c r="D263" i="1"/>
  <c r="C263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34" i="1"/>
  <c r="I34" i="1"/>
  <c r="H34" i="1"/>
  <c r="G34" i="1"/>
  <c r="F34" i="1"/>
  <c r="E34" i="1"/>
  <c r="D34" i="1"/>
  <c r="C34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14" i="1"/>
  <c r="I114" i="1"/>
  <c r="H114" i="1"/>
  <c r="G114" i="1"/>
  <c r="F114" i="1"/>
  <c r="E114" i="1"/>
  <c r="D114" i="1"/>
  <c r="C114" i="1"/>
  <c r="J31" i="1"/>
  <c r="I31" i="1"/>
  <c r="H31" i="1"/>
  <c r="G31" i="1"/>
  <c r="F31" i="1"/>
  <c r="E31" i="1"/>
  <c r="D31" i="1"/>
  <c r="C31" i="1"/>
  <c r="J48" i="1"/>
  <c r="I48" i="1"/>
  <c r="H48" i="1"/>
  <c r="G48" i="1"/>
  <c r="F48" i="1"/>
  <c r="E48" i="1"/>
  <c r="D48" i="1"/>
  <c r="C48" i="1"/>
  <c r="J39" i="1"/>
  <c r="I39" i="1"/>
  <c r="H39" i="1"/>
  <c r="G39" i="1"/>
  <c r="F39" i="1"/>
  <c r="E39" i="1"/>
  <c r="D39" i="1"/>
  <c r="C39" i="1"/>
  <c r="J165" i="1"/>
  <c r="I165" i="1"/>
  <c r="H165" i="1"/>
  <c r="G165" i="1"/>
  <c r="F165" i="1"/>
  <c r="E165" i="1"/>
  <c r="D165" i="1"/>
  <c r="C165" i="1"/>
  <c r="J168" i="1"/>
  <c r="I168" i="1"/>
  <c r="H168" i="1"/>
  <c r="G168" i="1"/>
  <c r="F168" i="1"/>
  <c r="E168" i="1"/>
  <c r="D168" i="1"/>
  <c r="C16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113" i="1"/>
  <c r="I113" i="1"/>
  <c r="H113" i="1"/>
  <c r="G113" i="1"/>
  <c r="F113" i="1"/>
  <c r="E113" i="1"/>
  <c r="D113" i="1"/>
  <c r="C113" i="1"/>
  <c r="J30" i="1"/>
  <c r="I30" i="1"/>
  <c r="H30" i="1"/>
  <c r="G30" i="1"/>
  <c r="F30" i="1"/>
  <c r="E30" i="1"/>
  <c r="D30" i="1"/>
  <c r="C30" i="1"/>
  <c r="J47" i="1"/>
  <c r="I47" i="1"/>
  <c r="H47" i="1"/>
  <c r="G47" i="1"/>
  <c r="F47" i="1"/>
  <c r="E47" i="1"/>
  <c r="D47" i="1"/>
  <c r="C47" i="1"/>
  <c r="J74" i="1"/>
  <c r="I74" i="1"/>
  <c r="H74" i="1"/>
  <c r="G74" i="1"/>
  <c r="F74" i="1"/>
  <c r="E74" i="1"/>
  <c r="D74" i="1"/>
  <c r="C74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12" i="1"/>
  <c r="I112" i="1"/>
  <c r="H112" i="1"/>
  <c r="G112" i="1"/>
  <c r="F112" i="1"/>
  <c r="E112" i="1"/>
  <c r="D112" i="1"/>
  <c r="C112" i="1"/>
  <c r="J29" i="1"/>
  <c r="I29" i="1"/>
  <c r="H29" i="1"/>
  <c r="G29" i="1"/>
  <c r="F29" i="1"/>
  <c r="E29" i="1"/>
  <c r="D29" i="1"/>
  <c r="C29" i="1"/>
  <c r="J46" i="1"/>
  <c r="I46" i="1"/>
  <c r="H46" i="1"/>
  <c r="G46" i="1"/>
  <c r="F46" i="1"/>
  <c r="E46" i="1"/>
  <c r="D46" i="1"/>
  <c r="C46" i="1"/>
  <c r="J73" i="1"/>
  <c r="I73" i="1"/>
  <c r="H73" i="1"/>
  <c r="G73" i="1"/>
  <c r="F73" i="1"/>
  <c r="E73" i="1"/>
  <c r="D73" i="1"/>
  <c r="C73" i="1"/>
  <c r="J172" i="1"/>
  <c r="I172" i="1"/>
  <c r="H172" i="1"/>
  <c r="G172" i="1"/>
  <c r="F172" i="1"/>
  <c r="E172" i="1"/>
  <c r="D172" i="1"/>
  <c r="C172" i="1"/>
  <c r="J173" i="1"/>
  <c r="I173" i="1"/>
  <c r="H173" i="1"/>
  <c r="G173" i="1"/>
  <c r="F173" i="1"/>
  <c r="E173" i="1"/>
  <c r="D173" i="1"/>
  <c r="C173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11" i="1"/>
  <c r="I111" i="1"/>
  <c r="H111" i="1"/>
  <c r="G111" i="1"/>
  <c r="F111" i="1"/>
  <c r="E111" i="1"/>
  <c r="D111" i="1"/>
  <c r="C111" i="1"/>
  <c r="J28" i="1"/>
  <c r="I28" i="1"/>
  <c r="H28" i="1"/>
  <c r="G28" i="1"/>
  <c r="F28" i="1"/>
  <c r="E28" i="1"/>
  <c r="D28" i="1"/>
  <c r="C28" i="1"/>
  <c r="J72" i="1"/>
  <c r="I72" i="1"/>
  <c r="H72" i="1"/>
  <c r="G72" i="1"/>
  <c r="F72" i="1"/>
  <c r="E72" i="1"/>
  <c r="D72" i="1"/>
  <c r="C72" i="1"/>
  <c r="J50" i="1"/>
  <c r="I50" i="1"/>
  <c r="H50" i="1"/>
  <c r="G50" i="1"/>
  <c r="F50" i="1"/>
  <c r="E50" i="1"/>
  <c r="D50" i="1"/>
  <c r="C50" i="1"/>
  <c r="J174" i="1"/>
  <c r="I174" i="1"/>
  <c r="H174" i="1"/>
  <c r="G174" i="1"/>
  <c r="F174" i="1"/>
  <c r="E174" i="1"/>
  <c r="D174" i="1"/>
  <c r="C174" i="1"/>
  <c r="J175" i="1"/>
  <c r="I175" i="1"/>
  <c r="H175" i="1"/>
  <c r="G175" i="1"/>
  <c r="F175" i="1"/>
  <c r="E175" i="1"/>
  <c r="D175" i="1"/>
  <c r="C175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110" i="1"/>
  <c r="I110" i="1"/>
  <c r="H110" i="1"/>
  <c r="G110" i="1"/>
  <c r="F110" i="1"/>
  <c r="E110" i="1"/>
  <c r="D110" i="1"/>
  <c r="C110" i="1"/>
  <c r="J27" i="1"/>
  <c r="I27" i="1"/>
  <c r="H27" i="1"/>
  <c r="G27" i="1"/>
  <c r="F27" i="1"/>
  <c r="E27" i="1"/>
  <c r="D27" i="1"/>
  <c r="C27" i="1"/>
  <c r="J45" i="1"/>
  <c r="I45" i="1"/>
  <c r="H45" i="1"/>
  <c r="G45" i="1"/>
  <c r="F45" i="1"/>
  <c r="E45" i="1"/>
  <c r="D45" i="1"/>
  <c r="C45" i="1"/>
  <c r="J71" i="1"/>
  <c r="I71" i="1"/>
  <c r="H71" i="1"/>
  <c r="G71" i="1"/>
  <c r="F71" i="1"/>
  <c r="E71" i="1"/>
  <c r="D71" i="1"/>
  <c r="C71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109" i="1"/>
  <c r="I109" i="1"/>
  <c r="H109" i="1"/>
  <c r="G109" i="1"/>
  <c r="F109" i="1"/>
  <c r="E109" i="1"/>
  <c r="D109" i="1"/>
  <c r="C109" i="1"/>
  <c r="J26" i="1"/>
  <c r="I26" i="1"/>
  <c r="H26" i="1"/>
  <c r="G26" i="1"/>
  <c r="F26" i="1"/>
  <c r="E26" i="1"/>
  <c r="D26" i="1"/>
  <c r="C26" i="1"/>
  <c r="J44" i="1"/>
  <c r="I44" i="1"/>
  <c r="H44" i="1"/>
  <c r="G44" i="1"/>
  <c r="F44" i="1"/>
  <c r="E44" i="1"/>
  <c r="D44" i="1"/>
  <c r="C44" i="1"/>
  <c r="J70" i="1"/>
  <c r="I70" i="1"/>
  <c r="H70" i="1"/>
  <c r="G70" i="1"/>
  <c r="F70" i="1"/>
  <c r="E70" i="1"/>
  <c r="D70" i="1"/>
  <c r="C70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08" i="1"/>
  <c r="I108" i="1"/>
  <c r="H108" i="1"/>
  <c r="G108" i="1"/>
  <c r="F108" i="1"/>
  <c r="E108" i="1"/>
  <c r="D108" i="1"/>
  <c r="C108" i="1"/>
  <c r="J25" i="1"/>
  <c r="I25" i="1"/>
  <c r="H25" i="1"/>
  <c r="G25" i="1"/>
  <c r="F25" i="1"/>
  <c r="E25" i="1"/>
  <c r="D25" i="1"/>
  <c r="C25" i="1"/>
  <c r="J43" i="1"/>
  <c r="I43" i="1"/>
  <c r="H43" i="1"/>
  <c r="G43" i="1"/>
  <c r="F43" i="1"/>
  <c r="E43" i="1"/>
  <c r="D43" i="1"/>
  <c r="C43" i="1"/>
  <c r="J69" i="1"/>
  <c r="I69" i="1"/>
  <c r="H69" i="1"/>
  <c r="G69" i="1"/>
  <c r="F69" i="1"/>
  <c r="E69" i="1"/>
  <c r="D69" i="1"/>
  <c r="C69" i="1"/>
  <c r="J100" i="1"/>
  <c r="I100" i="1"/>
  <c r="H100" i="1"/>
  <c r="G100" i="1"/>
  <c r="F100" i="1"/>
  <c r="E100" i="1"/>
  <c r="D100" i="1"/>
  <c r="C100" i="1"/>
  <c r="J126" i="1"/>
  <c r="I126" i="1"/>
  <c r="H126" i="1"/>
  <c r="G126" i="1"/>
  <c r="F126" i="1"/>
  <c r="E126" i="1"/>
  <c r="D126" i="1"/>
  <c r="C126" i="1"/>
  <c r="J34" i="2"/>
  <c r="I34" i="2"/>
  <c r="H34" i="2"/>
  <c r="G34" i="2"/>
  <c r="F34" i="2"/>
  <c r="E34" i="2"/>
  <c r="D34" i="2"/>
  <c r="C34" i="2"/>
  <c r="J33" i="2"/>
  <c r="I33" i="2"/>
  <c r="H33" i="2"/>
  <c r="G33" i="2"/>
  <c r="F33" i="2"/>
  <c r="E33" i="2"/>
  <c r="D33" i="2"/>
  <c r="C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J30" i="2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  <c r="J3" i="2"/>
  <c r="I3" i="2"/>
  <c r="H3" i="2"/>
  <c r="G3" i="2"/>
  <c r="F3" i="2"/>
  <c r="E3" i="2"/>
  <c r="D3" i="2"/>
  <c r="C3" i="2"/>
  <c r="J2" i="2"/>
  <c r="I2" i="2"/>
  <c r="H2" i="2"/>
  <c r="G2" i="2"/>
  <c r="F2" i="2"/>
  <c r="E2" i="2"/>
  <c r="D2" i="2"/>
  <c r="C2" i="2"/>
  <c r="C101" i="1"/>
  <c r="D101" i="1"/>
  <c r="E101" i="1"/>
  <c r="F101" i="1"/>
  <c r="G101" i="1"/>
  <c r="H101" i="1"/>
  <c r="I101" i="1"/>
  <c r="J101" i="1"/>
  <c r="C38" i="1"/>
  <c r="D38" i="1"/>
  <c r="E38" i="1"/>
  <c r="F38" i="1"/>
  <c r="G38" i="1"/>
  <c r="H38" i="1"/>
  <c r="I38" i="1"/>
  <c r="J38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24" i="1"/>
  <c r="D24" i="1"/>
  <c r="E24" i="1"/>
  <c r="F24" i="1"/>
  <c r="G24" i="1"/>
  <c r="H24" i="1"/>
  <c r="I24" i="1"/>
  <c r="J24" i="1"/>
  <c r="C107" i="1"/>
  <c r="D107" i="1"/>
  <c r="E107" i="1"/>
  <c r="F107" i="1"/>
  <c r="G107" i="1"/>
  <c r="H107" i="1"/>
  <c r="I107" i="1"/>
  <c r="J107" i="1"/>
  <c r="C136" i="1"/>
  <c r="D136" i="1"/>
  <c r="E136" i="1"/>
  <c r="F136" i="1"/>
  <c r="G136" i="1"/>
  <c r="H136" i="1"/>
  <c r="I136" i="1"/>
  <c r="J136" i="1"/>
  <c r="C21" i="1"/>
  <c r="D21" i="1"/>
  <c r="E21" i="1"/>
  <c r="F21" i="1"/>
  <c r="G21" i="1"/>
  <c r="H21" i="1"/>
  <c r="I21" i="1"/>
  <c r="J21" i="1"/>
  <c r="C82" i="1"/>
  <c r="D82" i="1"/>
  <c r="E82" i="1"/>
  <c r="F82" i="1"/>
  <c r="G82" i="1"/>
  <c r="H82" i="1"/>
  <c r="I82" i="1"/>
  <c r="J82" i="1"/>
  <c r="J145" i="1" l="1"/>
  <c r="J144" i="1"/>
  <c r="J102" i="1"/>
  <c r="J143" i="1"/>
  <c r="J40" i="1"/>
  <c r="J61" i="1"/>
  <c r="J86" i="1"/>
  <c r="J104" i="1"/>
  <c r="J135" i="1"/>
  <c r="J106" i="1"/>
  <c r="J23" i="1"/>
  <c r="J63" i="1"/>
  <c r="J62" i="1"/>
  <c r="J60" i="1"/>
  <c r="J59" i="1"/>
  <c r="I144" i="1"/>
  <c r="I102" i="1"/>
  <c r="I143" i="1"/>
  <c r="I40" i="1"/>
  <c r="I61" i="1"/>
  <c r="I86" i="1"/>
  <c r="I145" i="1"/>
  <c r="I104" i="1"/>
  <c r="I135" i="1"/>
  <c r="I106" i="1"/>
  <c r="I23" i="1"/>
  <c r="I63" i="1"/>
  <c r="I62" i="1"/>
  <c r="I60" i="1"/>
  <c r="I59" i="1"/>
  <c r="H144" i="1"/>
  <c r="H102" i="1"/>
  <c r="H143" i="1"/>
  <c r="H40" i="1"/>
  <c r="H61" i="1"/>
  <c r="H86" i="1"/>
  <c r="H145" i="1"/>
  <c r="H104" i="1"/>
  <c r="H135" i="1"/>
  <c r="H106" i="1"/>
  <c r="H23" i="1"/>
  <c r="H63" i="1"/>
  <c r="H62" i="1"/>
  <c r="H60" i="1"/>
  <c r="H59" i="1"/>
  <c r="G102" i="1"/>
  <c r="G143" i="1"/>
  <c r="G104" i="1"/>
  <c r="G144" i="1"/>
  <c r="G135" i="1"/>
  <c r="G106" i="1"/>
  <c r="G23" i="1"/>
  <c r="G40" i="1"/>
  <c r="G63" i="1"/>
  <c r="G62" i="1"/>
  <c r="G61" i="1"/>
  <c r="G60" i="1"/>
  <c r="G59" i="1"/>
  <c r="G86" i="1"/>
  <c r="G145" i="1"/>
  <c r="F102" i="1"/>
  <c r="F143" i="1"/>
  <c r="F104" i="1"/>
  <c r="F144" i="1"/>
  <c r="F135" i="1"/>
  <c r="F106" i="1"/>
  <c r="F23" i="1"/>
  <c r="F40" i="1"/>
  <c r="F63" i="1"/>
  <c r="F62" i="1"/>
  <c r="F61" i="1"/>
  <c r="F60" i="1"/>
  <c r="F59" i="1"/>
  <c r="F86" i="1"/>
  <c r="F145" i="1"/>
  <c r="E102" i="1"/>
  <c r="E143" i="1"/>
  <c r="E104" i="1"/>
  <c r="E144" i="1"/>
  <c r="E135" i="1"/>
  <c r="E106" i="1"/>
  <c r="E23" i="1"/>
  <c r="E40" i="1"/>
  <c r="E63" i="1"/>
  <c r="E62" i="1"/>
  <c r="E61" i="1"/>
  <c r="E60" i="1"/>
  <c r="E59" i="1"/>
  <c r="E86" i="1"/>
  <c r="E145" i="1"/>
  <c r="D102" i="1"/>
  <c r="D143" i="1"/>
  <c r="D104" i="1"/>
  <c r="D144" i="1"/>
  <c r="D135" i="1"/>
  <c r="D106" i="1"/>
  <c r="D23" i="1"/>
  <c r="D40" i="1"/>
  <c r="D63" i="1"/>
  <c r="D62" i="1"/>
  <c r="D61" i="1"/>
  <c r="D60" i="1"/>
  <c r="D59" i="1"/>
  <c r="D86" i="1"/>
  <c r="D145" i="1"/>
  <c r="C102" i="1"/>
  <c r="C143" i="1"/>
  <c r="C104" i="1"/>
  <c r="C144" i="1"/>
  <c r="C135" i="1"/>
  <c r="C106" i="1"/>
  <c r="C23" i="1"/>
  <c r="C40" i="1"/>
  <c r="C63" i="1"/>
  <c r="C62" i="1"/>
  <c r="C61" i="1"/>
  <c r="C60" i="1"/>
  <c r="C59" i="1"/>
  <c r="C86" i="1"/>
  <c r="C145" i="1"/>
</calcChain>
</file>

<file path=xl/sharedStrings.xml><?xml version="1.0" encoding="utf-8"?>
<sst xmlns="http://schemas.openxmlformats.org/spreadsheetml/2006/main" count="691" uniqueCount="270">
  <si>
    <t>Table 'Worktable'. Scan count 0, logical reads 0, physical reads 0, read-ahead reads 0, lob logical reads 0, lob physical reads 0, lob read-ahead reads 0.</t>
  </si>
  <si>
    <t>Table 'dim_account_current'. Scan count 1, logical reads 334, physical reads 0, read-ahead reads 0, lob logical reads 0, lob physical reads 0, lob read-ahead reads 0.</t>
  </si>
  <si>
    <t>Table 'dim_contact_group_current'. Scan count 2, logical reads 342, physical reads 0, read-ahead reads 0, lob logical reads 0, lob physical reads 0, lob read-ahead reads 0.</t>
  </si>
  <si>
    <t>Table '#7D673361'. Scan count 1, logical reads 2, physical reads 0, read-ahead reads 0, lob logical reads 0, lob physical reads 0, lob read-ahead reads 0.</t>
  </si>
  <si>
    <t>Table '#7E5B579A'. Scan count 1, logical reads 2, physical reads 0, read-ahead reads 0, lob logical reads 0, lob physical reads 0, lob read-ahead reads 0.</t>
  </si>
  <si>
    <t>Table 'Worktable'. Scan count 7, logical reads 2189035, physical reads 0, read-ahead reads 0, lob logical reads 0, lob physical reads 0, lob read-ahead reads 0.</t>
  </si>
  <si>
    <t>set statistics IO</t>
  </si>
  <si>
    <t>object name</t>
  </si>
  <si>
    <t>scan count</t>
  </si>
  <si>
    <t>logical reads</t>
  </si>
  <si>
    <t>Physical reads</t>
  </si>
  <si>
    <t>Read-Ahead Reads</t>
  </si>
  <si>
    <t>Lob Logical Reads</t>
  </si>
  <si>
    <t>Lob Physical Reads</t>
  </si>
  <si>
    <t>Table 'TableA'. Scan count 1, logical reads 2322246, physical reads 0, read-ahead reads 7, lob logical reads 0, lob physical reads 0, lob read-ahead reads 0.</t>
  </si>
  <si>
    <t>Table '#TempTableC________________________________________________________________________________________________________000000150ED5'. Scan count 1, logical reads 27038, physical reads 0, read-ahead reads 0, lob logical reads 0, lob physical reads 0, lob read-ahead reads 0.</t>
  </si>
  <si>
    <t>Table 'TableD'. Scan count 0, logical reads 0, physical reads 0, read-ahead reads 0, lob logical reads 0, lob physical reads 0, lob read-ahead reads 0.</t>
  </si>
  <si>
    <t>Table 'TableE'. Scan count 6, logical reads 144, physical reads 0, read-ahead reads 0, lob logical reads 0, lob physical reads 0, lob read-ahead reads 0.</t>
  </si>
  <si>
    <t>Table 'TableF'. Scan count 2, logical reads 3828, physical reads 0, read-ahead reads 0, lob logical reads 0, lob physical reads 0, lob read-ahead reads 0.</t>
  </si>
  <si>
    <t>Table 'TableB_abc'. Scan count 1, logical reads 51911, physical reads 0, read-ahead reads 0, lob logical reads 0, lob physical reads 0, lob read-ahead reads 0.</t>
  </si>
  <si>
    <t>lob read-ahead reads</t>
  </si>
  <si>
    <t>Table 'EXT_REPORT_HEADER'. Scan count 0, logical reads 30914, physical reads 0, read-ahead reads 0, lob logical reads 0, lob physical reads 0, lob read-ahead reads 0.</t>
  </si>
  <si>
    <t>Table 'EXT_REPORT_RESULT_1_1_1'. Scan count 0, logical reads 225431, physical reads 0, read-ahead reads 0, lob logical reads 0, lob physical reads 0, lob read-ahead reads 0.</t>
  </si>
  <si>
    <t>Table 'EXT_COLLECTION'. Scan count 0, logical reads 655522, physical reads 0, read-ahead reads 0, lob logical reads 0, lob physical reads 0, lob read-ahead reads 0.</t>
  </si>
  <si>
    <t>Table 'EXT_PROGRAM'. Scan count 0, logical reads 655522, physical reads 0, read-ahead reads 0, lob logical reads 0, lob physical reads 0, lob read-ahead reads 0.</t>
  </si>
  <si>
    <t>Table 'EXT_PRODUCT_GROUP'. Scan count 0, logical reads 655522, physical reads 0, read-ahead reads 0, lob logical reads 0, lob physical reads 0, lob read-ahead reads 0.</t>
  </si>
  <si>
    <t>Table 'EXT_ITEM_CATEGORY'. Scan count 0, logical reads 655522, physical reads 0, read-ahead reads 0, lob logical reads 0, lob physical reads 0, lob read-ahead reads 0.</t>
  </si>
  <si>
    <t>Table 'EXT_ITEM_GROUP'. Scan count 0, logical reads 655522, physical reads 0, read-ahead reads 0, lob logical reads 0, lob physical reads 0, lob read-ahead reads 0.</t>
  </si>
  <si>
    <t>Table 'EXT_CUSTOMER'. Scan count 0, logical reads 983283, physical reads 0, read-ahead reads 0, lob logical reads 0, lob physical reads 0, lob read-ahead reads 0.</t>
  </si>
  <si>
    <t>Table 'EXT_HISTORY_MASTER'. Scan count 79508, logical reads 1632621, physical reads 0, read-ahead reads 0, lob logical reads 0, lob physical reads 0, lob read-ahead reads 0.</t>
  </si>
  <si>
    <t>Table 'EXT_ITEM'. Scan count 1, logical reads 119793, physical reads 0, read-ahead reads 0, lob logical reads 0, lob physical reads 0, lob read-ahead reads 0.</t>
  </si>
  <si>
    <t>Table 'EXT_REPORT_RESULT_1_1_1'. Scan count 9, logical reads 53432, physical reads 0, read-ahead reads 0, lob logical reads 0, lob physical reads 0, lob read-ahead reads 0.</t>
  </si>
  <si>
    <t>Table 'Worktable'. Scan count 8, logical reads 31254, physical reads 0, read-ahead reads 0, lob logical reads 0, lob physical reads 0, lob read-ahead reads 0.</t>
  </si>
  <si>
    <t>Table 'EXT_REPORT_RESULT_1_1_1'. Scan count 9, logical reads 133872, physical reads 0, read-ahead reads 0, lob logical reads 0, lob physical reads 0, lob read-ahead reads 0.</t>
  </si>
  <si>
    <t>Table 'Worktable'. Scan count 8, logical reads 31266, physical reads 0, read-ahead reads 0, lob logical reads 0, lob physical reads 0, lob read-ahead reads 0.</t>
  </si>
  <si>
    <t>Table 'EXT_REPORT_RESULT_1_1_1'. Scan count 9, logical reads 144413, physical reads 0, read-ahead reads 0, lob logical reads 0, lob physical reads 0, lob read-ahead reads 0.</t>
  </si>
  <si>
    <t>Report 1_1_1</t>
  </si>
  <si>
    <t>Table 'EXT_REPORT_HEADER'. Scan count 0, logical reads 144608, physical reads 0, read-ahead reads 0, lob logical reads 0, lob physical reads 0, lob read-ahead reads 0.</t>
  </si>
  <si>
    <t>Table 'EXT_REPORT_RESULT_1_1_2'. Scan count 0, logical reads 1110810, physical reads 359, read-ahead reads 0, lob logical reads 0, lob physical reads 0, lob read-ahead reads 0.</t>
  </si>
  <si>
    <t>Table 'EXT_ITEM_VARIANTS'. Scan count 0, logical reads 983283, physical reads 0, read-ahead reads 0, lob logical reads 0, lob physical reads 0, lob read-ahead reads 0.</t>
  </si>
  <si>
    <t>Table 'EXT_REPORT_RESULT_1_1_2'. Scan count 1, logical reads 46123, physical reads 0, read-ahead reads 0, lob logical reads 0, lob physical reads 0, lob read-ahead reads 0.</t>
  </si>
  <si>
    <t>Table 'EXT_REPORT_RESULT_1_1_2'. Scan count 1, logical reads 3811767, physical reads 65, read-ahead reads 63, lob logical reads 0, lob physical reads 0, lob read-ahead reads 0.</t>
  </si>
  <si>
    <t>Table 'EXT_REPORT_RESULT_1_1_2'. Scan count 1, logical reads 487166, physical reads 29, read-ahead reads 0, lob logical reads 0, lob physical reads 0, lob read-ahead reads 0.</t>
  </si>
  <si>
    <t>Table 'EXT_REPORT_HEADER'. Scan count 0, logical reads 92260, physical reads 0, read-ahead reads 0, lob logical reads 0, lob physical reads 0, lob read-ahead reads 0.</t>
  </si>
  <si>
    <t>Table 'EXT_REPORT_RESULT_1_1_3'. Scan count 0, logical reads 144635, physical reads 0, read-ahead reads 0, lob logical reads 0, lob physical reads 0, lob read-ahead reads 0.</t>
  </si>
  <si>
    <t>Table 'EXT_COUNTRY'. Scan count 0, logical reads 655522, physical reads 0, read-ahead reads 0, lob logical reads 0, lob physical reads 0, lob read-ahead reads 0.</t>
  </si>
  <si>
    <t>Table 'EXT_REPORT_RESULT_1_1_3'. Scan count 1, logical reads 15010, physical reads 0, read-ahead reads 0, lob logical reads 0, lob physical reads 0, lob read-ahead reads 0.</t>
  </si>
  <si>
    <t>Table 'EXT_REPORT_HEADER'. Scan count 0, logical reads 14, physical reads 0, read-ahead reads 0, lob logical reads 0, lob physical reads 0, lob read-ahead reads 0.</t>
  </si>
  <si>
    <t>Table 'EXT_REPORT_RESULT_1_1_4'. Scan count 0, logical reads 14, physical reads 0, read-ahead reads 0, lob logical reads 0, lob physical reads 0, lob read-ahead reads 0.</t>
  </si>
  <si>
    <t>Table 'EXT_LOCATIONS'. Scan count 0, logical reads 655522, physical reads 0, read-ahead reads 0, lob logical reads 0, lob physical reads 0, lob read-ahead reads 0.</t>
  </si>
  <si>
    <t>Table 'EXT_REPORT_RESULT_1_1_4'. Scan count 1, logical reads 4, physical reads 0, read-ahead reads 0, lob logical reads 0, lob physical reads 0, lob read-ahead reads 0.</t>
  </si>
  <si>
    <t>Table 'EXT_REPORT_HEADER'. Scan count 0, logical reads 12, physical reads 0, read-ahead reads 0, lob logical reads 0, lob physical reads 0, lob read-ahead reads 0.</t>
  </si>
  <si>
    <t>Table 'EXT_REPORT_RESULT_1_1_5'. Scan count 0, logical reads 12, physical reads 0, read-ahead reads 0, lob logical reads 0, lob physical reads 0, lob read-ahead reads 0.</t>
  </si>
  <si>
    <t>Table 'EXT_DIMENSION1'. Scan count 0, logical reads 655522, physical reads 0, read-ahead reads 0, lob logical reads 0, lob physical reads 0, lob read-ahead reads 0.</t>
  </si>
  <si>
    <t>Table 'EXT_REPORT_RESULT_1_1_5'. Scan count 1, logical reads 4, physical reads 0, read-ahead reads 0, lob logical reads 0, lob physical reads 0, lob read-ahead reads 0.</t>
  </si>
  <si>
    <t>Table 'EXT_REPORT_HEADER'. Scan count 0, logical reads 292, physical reads 0, read-ahead reads 0, lob logical reads 0, lob physical reads 0, lob read-ahead reads 0.</t>
  </si>
  <si>
    <t>Table 'EXT_REPORT_RESULT_1_1_6'. Scan count 0, logical reads 302, physical reads 0, read-ahead reads 0, lob logical reads 0, lob physical reads 0, lob read-ahead reads 0.</t>
  </si>
  <si>
    <t>Table 'EXT_CUSTOMER'. Scan count 0, logical reads 910800, physical reads 0, read-ahead reads 0, lob logical reads 0, lob physical reads 0, lob read-ahead reads 0.</t>
  </si>
  <si>
    <t>Table 'EXT_SALESPERSON'. Scan count 0, logical reads 655522, physical reads 0, read-ahead reads 0, lob logical reads 0, lob physical reads 0, lob read-ahead reads 0.</t>
  </si>
  <si>
    <t>Table 'EXT_REPORT_RESULT_1_1_6'. Scan count 1, logical reads 26, physical reads 0, read-ahead reads 0, lob logical reads 0, lob physical reads 0, lob read-ahead reads 0.</t>
  </si>
  <si>
    <t>Table 'EXT_REPORT_HEADER'. Scan count 0, logical reads 338, physical reads 0, read-ahead reads 0, lob logical reads 0, lob physical reads 0, lob read-ahead reads 0.</t>
  </si>
  <si>
    <t>Table 'EXT_REPORT_RESULT_1_1_7'. Scan count 0, logical reads 353, physical reads 0, read-ahead reads 0, lob logical reads 0, lob physical reads 0, lob read-ahead reads 0.</t>
  </si>
  <si>
    <t>Table 'EXT_REPORT_RESULT_1_1_7'. Scan count 1, logical reads 35, physical reads 0, read-ahead reads 0, lob logical reads 0, lob physical reads 0, lob read-ahead reads 0.</t>
  </si>
  <si>
    <t>Table 'EXT_REPORT_HEADER'. Scan count 0, logical reads 10, physical reads 0, read-ahead reads 0, lob logical reads 0, lob physical reads 0, lob read-ahead reads 0.</t>
  </si>
  <si>
    <t>Table 'EXT_REPORT_RESULT_1_1_8'. Scan count 0, logical reads 10, physical reads 0, read-ahead reads 0, lob logical reads 0, lob physical reads 0, lob read-ahead reads 0.</t>
  </si>
  <si>
    <t>Table 'EXT_REPORT_RESULT_1_1_8'. Scan count 1, logical reads 2, physical reads 0, read-ahead reads 0, lob logical reads 0, lob physical reads 0, lob read-ahead reads 0.</t>
  </si>
  <si>
    <t>Table 'EXT_REPORT_HEADER'. Scan count 0, logical reads 724, physical reads 0, read-ahead reads 0, lob logical reads 0, lob physical reads 0, lob read-ahead reads 0.</t>
  </si>
  <si>
    <t>Table 'EXT_REPORT_RESULT_1_1_9'. Scan count 0, logical reads 759, physical reads 0, read-ahead reads 0, lob logical reads 0, lob physical reads 0, lob read-ahead reads 0.</t>
  </si>
  <si>
    <t>Table 'Worktable'. Scan count 3, logical reads 1002208, physical reads 0, read-ahead reads 0, lob logical reads 0, lob physical reads 0, lob read-ahead reads 0.</t>
  </si>
  <si>
    <t>Table 'EXT_REPORT_RESULT_1_1_9'. Scan count 1, logical reads 98, physical reads 0, read-ahead reads 0, lob logical reads 0, lob physical reads 0, lob read-ahead reads 0.</t>
  </si>
  <si>
    <t>Table 'EXT_HISTORY_MASTER'. Scan count 9, logical reads 1445404, physical reads 0, read-ahead reads 0, lob logical reads 0, lob physical reads 0, lob read-ahead reads 0.</t>
  </si>
  <si>
    <t>Table 'EXT_REPORT_HEADER'. Scan count 0, logical reads 210, physical reads 0, read-ahead reads 0, lob logical reads 0, lob physical reads 0, lob read-ahead reads 0.</t>
  </si>
  <si>
    <t>Table 'EXT_REPORT_RESULT_1_2_2'. Scan count 0, logical reads 210, physical reads 0, read-ahead reads 0, lob logical reads 0, lob physical reads 0, lob read-ahead reads 0.</t>
  </si>
  <si>
    <t>Table 'EXT_REPORT_HEADER'. Scan count 0, logical reads 28, physical reads 0, read-ahead reads 0, lob logical reads 0, lob physical reads 0, lob read-ahead reads 0.</t>
  </si>
  <si>
    <t>Table 'EXT_REPORT_RESULT_1_3_2'. Scan count 0, logical reads 28, physical reads 2, read-ahead reads 0, lob logical reads 0, lob physical reads 0, lob read-ahead reads 0.</t>
  </si>
  <si>
    <t>Table 'EXT_CUSTOMER'. Scan count 0, logical reads 170220, physical reads 0, read-ahead reads 0, lob logical reads 0, lob physical reads 0, lob read-ahead reads 0.</t>
  </si>
  <si>
    <t>Table 'EXT_DISC_CODE'. Scan count 0, logical reads 113480, physical reads 1, read-ahead reads 0, lob logical reads 0, lob physical reads 0, lob read-ahead reads 0.</t>
  </si>
  <si>
    <t>Table 'EXT_REPORT_RESULT_1_3_2'. Scan count 0, logical reads 28, physical reads 0, read-ahead reads 0, lob logical reads 0, lob physical reads 0, lob read-ahead reads 0.</t>
  </si>
  <si>
    <t>Table 'EXT_CUSTOMER'. Scan count 0, logical reads 157542, physical reads 0, read-ahead reads 0, lob logical reads 0, lob physical reads 0, lob read-ahead reads 0.</t>
  </si>
  <si>
    <t>Table 'EXT_DISC_CODE'. Scan count 0, logical reads 655522, physical reads 0, read-ahead reads 0, lob logical reads 0, lob physical reads 0, lob read-ahead reads 0.</t>
  </si>
  <si>
    <t>Table 'EXT_REPORT_RESULT_1_3_2'. Scan count 1, logical reads 6, physical reads 0, read-ahead reads 3, lob logical reads 0, lob physical reads 0, lob read-ahead reads 0.</t>
  </si>
  <si>
    <t>Table 'EXT_REPORT_RESULT_1_3_2'. Scan count 1, logical reads 6, physical reads 0, read-ahead reads 0, lob logical reads 0, lob physical reads 0, lob read-ahead reads 0.</t>
  </si>
  <si>
    <t>Table 'EXT_REPORT_HEADER'. Scan count 1, logical reads 2, physical reads 0, read-ahead reads 0, lob logical reads 0, lob physical reads 0, lob read-ahead reads 0.</t>
  </si>
  <si>
    <t>Table 'EXT_REPORT_RESULT_1_5_1'. Scan count 0, logical reads 1054, physical reads 0, read-ahead reads 0, lob logical reads 0, lob physical reads 0, lob read-ahead reads 0.</t>
  </si>
  <si>
    <t>Table 'Workfile'. Scan count 0, logical reads 0, physical reads 0, read-ahead reads 0, lob logical reads 0, lob physical reads 0, lob read-ahead reads 0.</t>
  </si>
  <si>
    <t>Table 'EXT_ITEM'. Scan count 1300, logical reads 8163, physical reads 0, read-ahead reads 0, lob logical reads 0, lob physical reads 0, lob read-ahead reads 0.</t>
  </si>
  <si>
    <t>Table 'EXT_SALES_LINE'. Scan count 78, logical reads 560, physical reads 0, read-ahead reads 0, lob logical reads 0, lob physical reads 0, lob read-ahead reads 0.</t>
  </si>
  <si>
    <t>Table 'EXT_SALES_HEADER'. Scan count 1, logical reads 250, physical reads 0, read-ahead reads 0, lob logical reads 0, lob physical reads 0, lob read-ahead reads 0.</t>
  </si>
  <si>
    <t>Table 'EXT_ITEM_GROUP'. Scan count 1, logical reads 3, physical reads 0, read-ahead reads 0, lob logical reads 0, lob physical reads 0, lob read-ahead reads 0.</t>
  </si>
  <si>
    <t>Table 'EXT_ITEM_CATEGORY'. Scan count 1, logical reads 3, physical reads 0, read-ahead reads 0, lob logical reads 0, lob physical reads 0, lob read-ahead reads 0.</t>
  </si>
  <si>
    <t>Table 'EXT_PRODUCT_GROUP'. Scan count 1, logical reads 2, physical reads 0, read-ahead reads 0, lob logical reads 0, lob physical reads 0, lob read-ahead reads 0.</t>
  </si>
  <si>
    <t>Table 'EXT_PROGRAM'. Scan count 1, logical reads 4, physical reads 0, read-ahead reads 0, lob logical reads 0, lob physical reads 0, lob read-ahead reads 0.</t>
  </si>
  <si>
    <t>Table 'EXT_COLLECTION'. Scan count 1, logical reads 2, physical reads 0, read-ahead reads 0, lob logical reads 0, lob physical reads 0, lob read-ahead reads 0.</t>
  </si>
  <si>
    <t>Table 'EXT_ITEM_GENDER'. Scan count 1, logical reads 2, physical reads 0, read-ahead reads 0, lob logical reads 0, lob physical reads 0, lob read-ahead reads 0.</t>
  </si>
  <si>
    <t>Table 'EXT_REPORT_RESULT_1_5_1'. Scan count 1, logical reads 15, physical reads 0, read-ahead reads 0, lob logical reads 0, lob physical reads 0, lob read-ahead reads 0.</t>
  </si>
  <si>
    <t>Table 'EXT_REPORT_RESULT_1_5_2'. Scan count 0, logical reads 2380, physical reads 0, read-ahead reads 0, lob logical reads 0, lob physical reads 0, lob read-ahead reads 0.</t>
  </si>
  <si>
    <t>Table 'EXT_ITEM_VARIANTS'. Scan count 0, logical reads 3990, physical reads 0, read-ahead reads 0, lob logical reads 0, lob physical reads 0, lob read-ahead reads 0.</t>
  </si>
  <si>
    <t>Table 'EXT_REPORT_RESULT_1_5_2'. Scan count 1, logical reads 55, physical reads 0, read-ahead reads 0, lob logical reads 0, lob physical reads 0, lob read-ahead reads 0.</t>
  </si>
  <si>
    <t>Table 'EXT_REPORT_HEADER'. Scan count 0, logical reads 730, physical reads 0, read-ahead reads 0, lob logical reads 0, lob physical reads 0, lob read-ahead reads 0.</t>
  </si>
  <si>
    <t>Table 'EXT_REPORT_RESULT_1_5_7'. Scan count 0, logical reads 750, physical reads 0, read-ahead reads 0, lob logical reads 0, lob physical reads 0, lob read-ahead reads 0.</t>
  </si>
  <si>
    <t>Table 'EXT_SALES_HEADER'. Scan count 0, logical reads 2117142, physical reads 0, read-ahead reads 0, lob logical reads 0, lob physical reads 0, lob read-ahead reads 0.</t>
  </si>
  <si>
    <t>Table 'EXT_SALES_LINE'. Scan count 39754, logical reads 130052, physical reads 0, read-ahead reads 0, lob logical reads 0, lob physical reads 0, lob read-ahead reads 0.</t>
  </si>
  <si>
    <t>Table 'EXT_REPORT_RESULT_1_6_1'. Scan count 0, logical reads 0, physical reads 0, read-ahead reads 0, lob logical reads 0, lob physical reads 0, lob read-ahead reads 0.</t>
  </si>
  <si>
    <t>Table 'EXT_TIMETRACKER'. Scan count 1, logical reads 0, physical reads 0, read-ahead reads 0, lob logical reads 0, lob physical reads 0, lob read-ahead reads 0.</t>
  </si>
  <si>
    <t>Table 'EXT_REPORT_RESULT_1_6_1'. Scan count 1, logical reads 0, physical reads 0, read-ahead reads 0, lob logical reads 0, lob physical reads 0, lob read-ahead reads 0.</t>
  </si>
  <si>
    <t>Table 'EXT_REPORT_HEADER'. Scan count 0, logical reads 17636, physical reads 0, read-ahead reads 0, lob logical reads 0, lob physical reads 0, lob read-ahead reads 0.</t>
  </si>
  <si>
    <t>Table 'EXT_REPORT_RESULT_2_1_1'. Scan count 0, logical reads 27324, physical reads 0, read-ahead reads 0, lob logical reads 0, lob physical reads 0, lob read-ahead reads 0.</t>
  </si>
  <si>
    <t>Table 'EXT_COLLECTION'. Scan count 0, logical reads 184574, physical reads 0, read-ahead reads 0, lob logical reads 0, lob physical reads 0, lob read-ahead reads 0.</t>
  </si>
  <si>
    <t>Table 'EXT_PROGRAM'. Scan count 0, logical reads 184574, physical reads 0, read-ahead reads 0, lob logical reads 0, lob physical reads 0, lob read-ahead reads 0.</t>
  </si>
  <si>
    <t>Table 'EXT_PRODUCT_GROUP'. Scan count 0, logical reads 184574, physical reads 0, read-ahead reads 0, lob logical reads 0, lob physical reads 0, lob read-ahead reads 0.</t>
  </si>
  <si>
    <t>Table 'EXT_ITEM_CATEGORY'. Scan count 0, logical reads 184574, physical reads 0, read-ahead reads 0, lob logical reads 0, lob physical reads 0, lob read-ahead reads 0.</t>
  </si>
  <si>
    <t>Table 'EXT_ITEM_GROUP'. Scan count 0, logical reads 184574, physical reads 0, read-ahead reads 0, lob logical reads 0, lob physical reads 0, lob read-ahead reads 0.</t>
  </si>
  <si>
    <t>Table 'EXT_HISTORY_MASTER'. Scan count 39754, logical reads 529192, physical reads 0, read-ahead reads 0, lob logical reads 0, lob physical reads 0, lob read-ahead reads 0.</t>
  </si>
  <si>
    <t>Table 'EXT_REPORT_RESULT_2_1_1'. Scan count 9, logical reads 293104, physical reads 0, read-ahead reads 0, lob logical reads 0, lob physical reads 0, lob read-ahead reads 0.</t>
  </si>
  <si>
    <t>Table 'EXT_REPORT_HEADER'. Scan count 0, logical reads 111018, physical reads 0, read-ahead reads 0, lob logical reads 0, lob physical reads 0, lob read-ahead reads 0.</t>
  </si>
  <si>
    <t>Table 'EXT_REPORT_RESULT_2_1_2'. Scan count 0, logical reads 172677, physical reads 0, read-ahead reads 0, lob logical reads 0, lob physical reads 0, lob read-ahead reads 0.</t>
  </si>
  <si>
    <t>Table 'EXT_ITEM_VARIANTS'. Scan count 0, logical reads 276861, physical reads 0, read-ahead reads 0, lob logical reads 0, lob physical reads 0, lob read-ahead reads 0.</t>
  </si>
  <si>
    <t>Table 'EXT_REPORT_RESULT_2_1_2'. Scan count 1, logical reads 18476, physical reads 0, read-ahead reads 0, lob logical reads 0, lob physical reads 0, lob read-ahead reads 0.</t>
  </si>
  <si>
    <t>Table 'EXT_ITEM_VARIANTS'. Scan count 39754, logical reads 832967, physical reads 3190, read-ahead reads 0, lob logical reads 0, lob physical reads 0, lob read-ahead reads 0.</t>
  </si>
  <si>
    <t>Table 'EXT_ITEM'. Scan count 1, logical reads 825603, physical reads 0, read-ahead reads 0, lob logical reads 0, lob physical reads 0, lob read-ahead reads 0.</t>
  </si>
  <si>
    <t>Table 'EXT_REPORT_HEADER'. Scan count 0, logical reads 470540, physical reads 0, read-ahead reads 0, lob logical reads 0, lob physical reads 0, lob read-ahead reads 0.</t>
  </si>
  <si>
    <t>Table 'EXT_REPORT_RESULT_2_5'. Scan count 0, logical reads 734563, physical reads 0, read-ahead reads 0, lob logical reads 0, lob physical reads 0, lob read-ahead reads 0.</t>
  </si>
  <si>
    <t>Table 'EXT_HISTORY_MASTER'. Scan count 2257991, logical reads 20336741, physical reads 241, read-ahead reads 27358, lob logical reads 0, lob physical reads 0, lob read-ahead reads 0.</t>
  </si>
  <si>
    <t>Table 'EXT_ITEM_LEDGER_ENTRY'. Scan count 234290, logical reads 1242358, physical reads 0, read-ahead reads 437, lob logical reads 0, lob physical reads 0, lob read-ahead reads 0.</t>
  </si>
  <si>
    <t>Table 'EXT_ITEM_GROUP'. Scan count 0, logical reads 79508, physical reads 0, read-ahead reads 0, lob logical reads 0, lob physical reads 0, lob read-ahead reads 0.</t>
  </si>
  <si>
    <t>Table 'EXT_REPORT_RESULT_2_5'. Scan count 1, logical reads 63288, physical reads 0, read-ahead reads 0, lob logical reads 0, lob physical reads 0, lob read-ahead reads 0.</t>
  </si>
  <si>
    <t>Table 'Worktable'. Scan count 1318326, logical reads 46380365, physical reads 0, read-ahead reads 0, lob logical reads 0, lob physical reads 0, lob read-ahead reads 0.</t>
  </si>
  <si>
    <t>Table 'EXT_HISTORY_MASTER'. Scan count 1, logical reads 605680, physical reads 0, read-ahead reads 1, lob logical reads 0, lob physical reads 0, lob read-ahead reads 0.</t>
  </si>
  <si>
    <t>Table 'EXT_REPORT_RESULT_2_5'. Scan count 1, logical reads 4116135, physical reads 0, read-ahead reads 0, lob logical reads 0, lob physical reads 0, lob read-ahead reads 0.</t>
  </si>
  <si>
    <t>Table 'EXT_ITEM_LEDGER_ENTRY'. Scan count 1318326, logical reads 9644543, physical reads 0, read-ahead reads 4, lob logical reads 0, lob physical reads 0, lob read-ahead reads 0.</t>
  </si>
  <si>
    <t>Table 'EXT_SALES_HEADER'. Scan count 4868901, logical reads 9765541, physical reads 0, read-ahead reads 0, lob logical reads 0, lob physical reads 0, lob read-ahead reads 0.</t>
  </si>
  <si>
    <t>Table 'Worktable'. Scan count 1318326, logical reads 7530165, physical reads 0, read-ahead reads 0, lob logical reads 0, lob physical reads 0, lob read-ahead reads 0.</t>
  </si>
  <si>
    <t>Table 'EXT_SALES_LINE'. Scan count 1, logical reads 43068, physical reads 0, read-ahead reads 0, lob logical reads 0, lob physical reads 0, lob read-ahead reads 0.</t>
  </si>
  <si>
    <t>Table 'EXT_REPORT_RESULT_2_5'. Scan count 9, logical reads 526586, physical reads 0, read-ahead reads 0, lob logical reads 0, lob physical reads 0, lob read-ahead reads 0.</t>
  </si>
  <si>
    <t>Table 'EXT_REPORT_RESULT_2_5'. Scan count 1, logical reads 62041, physical reads 0, read-ahead reads 0, lob logical reads 0, lob physical reads 0, lob read-ahead reads 0.</t>
  </si>
  <si>
    <t>Local</t>
  </si>
  <si>
    <t>Back-End</t>
  </si>
  <si>
    <t>Live</t>
  </si>
  <si>
    <t>Stored Procedure</t>
  </si>
  <si>
    <t>CPU</t>
  </si>
  <si>
    <t>elapsed</t>
  </si>
  <si>
    <t>efficiency</t>
  </si>
  <si>
    <t>Report 2_6</t>
  </si>
  <si>
    <t>Report 2_5</t>
  </si>
  <si>
    <t>Report 3_1</t>
  </si>
  <si>
    <t>Report 4_2</t>
  </si>
  <si>
    <t>Report 4_4</t>
  </si>
  <si>
    <t>Report 1_1_2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</si>
  <si>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</si>
  <si>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</si>
  <si>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</si>
  <si>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</si>
  <si>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</si>
  <si>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</si>
  <si>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</si>
  <si>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</si>
  <si>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</si>
  <si>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</si>
  <si>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</si>
  <si>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</si>
  <si>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</si>
  <si>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</si>
  <si>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</si>
  <si>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</si>
  <si>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</si>
  <si>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</si>
  <si>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</si>
  <si>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</si>
  <si>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</si>
  <si>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</si>
  <si>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</si>
  <si>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Table 'EXT_REPORT_HEADER'. Scan count 0, logical reads 740928, physical reads 0, read-ahead reads 0, lob logical reads 0, lob physical reads 0, lob read-ahead reads 0.</t>
  </si>
  <si>
    <t>Table 'EXT_REPORT_RESULT_3_1'. Scan count 0, logical reads 1147393, physical reads 0, read-ahead reads 0, lob logical reads 0, lob physical reads 0, lob read-ahead reads 0.</t>
  </si>
  <si>
    <t>Table 'EXT_PRODUCT_GROUP'. Scan count 0, logical reads 740928, physical reads 0, read-ahead reads 0, lob logical reads 0, lob physical reads 0, lob read-ahead reads 0.</t>
  </si>
  <si>
    <t>Table 'EXT_ITEM_CATEGORY'. Scan count 0, logical reads 740928, physical reads 0, read-ahead reads 0, lob logical reads 0, lob physical reads 0, lob read-ahead reads 0.</t>
  </si>
  <si>
    <t>Table 'EXT_ITEM_GROUP'. Scan count 0, logical reads 740928, physical reads 0, read-ahead reads 0, lob logical reads 0, lob physical reads 0, lob read-ahead reads 0.</t>
  </si>
  <si>
    <t>Table 'EXT_ITEM_VARIANTS'. Scan count 39754, logical reads 134003, physical reads 0, read-ahead reads 0, lob logical reads 0, lob physical reads 0, lob read-ahead reads 0.</t>
  </si>
  <si>
    <t>Table 'EXT_REPORT_RESULT_3_1'. Scan count 1, logical reads 45072, physical reads 0, read-ahead reads 0, lob logical reads 0, lob physical reads 0, lob read-ahead reads 0.</t>
  </si>
  <si>
    <t>Table 'Worktable'. Scan count 1116354, logical reads 13974108, physical reads 0, read-ahead reads 0, lob logical reads 0, lob physical reads 0, lob read-ahead reads 0.</t>
  </si>
  <si>
    <t>Table 'EXT_ITEM_LEDGER_ENTRY'. Scan count 1, logical reads 93571, physical reads 0, read-ahead reads 73685, lob logical reads 0, lob physical reads 0, lob read-ahead reads 0.</t>
  </si>
  <si>
    <t>Table 'EXT_PURCHASE_HEADER'. Scan count 0, logical reads 5453698, physical reads 0, read-ahead reads 0, lob logical reads 0, lob physical reads 0, lob read-ahead reads 0.</t>
  </si>
  <si>
    <t>Table 'Worktable'. Scan count 2232708, logical reads 10205255, physical reads 0, read-ahead reads 0, lob logical reads 0, lob physical reads 0, lob read-ahead reads 0.</t>
  </si>
  <si>
    <t>Table 'EXT_PURCHASE_LINE'. Scan count 1, logical reads 12148, physical reads 0, read-ahead reads 0, lob logical reads 0, lob physical reads 0, lob read-ahead reads 0.</t>
  </si>
  <si>
    <t>Table 'EXT_SALES_HEADER'. Scan count 0, logical reads 68850420, physical reads 0, read-ahead reads 0, lob logical reads 0, lob physical reads 0, lob read-ahead reads 0.</t>
  </si>
  <si>
    <t>Table 'EXT_REPORT_RESULT_3_1'. Scan count 1, logical reads 105832, physical reads 0, read-ahead reads 0, lob logical reads 0, lob physical reads 0, lob read-ahead reads 0.</t>
  </si>
  <si>
    <t>Table 'EXT_REPORT_RESULT_3_2'. Scan count 0, logical reads 0, physical reads 0, read-ahead reads 0, lob logical reads 0, lob physical reads 0, lob read-ahead reads 0.</t>
  </si>
  <si>
    <t>Table 'EXT_HISTORY_MASTER'. Scan count 1, logical reads 4, physical reads 4, read-ahead reads 0, lob logical reads 0, lob physical reads 0, lob read-ahead reads 0.</t>
  </si>
  <si>
    <t>Table 'EXT_REPORT_RESULT_3_2'. Scan count 1, logical reads 3, physical reads 3, read-ahead reads 0, lob logical reads 0, lob physical reads 0, lob read-ahead reads 0.</t>
  </si>
  <si>
    <t>Table 'EXT_REPORT_RESULT_3_2'. Scan count 1, logical reads 3, physical reads 0, read-ahead reads 0, lob logical reads 0, lob physical reads 0, lob read-ahead reads 0.</t>
  </si>
  <si>
    <t>Table 'EXT_REPORT_RESULT_3_3'. Scan count 0, logical reads 0, physical reads 0, read-ahead reads 0, lob logical reads 0, lob physical reads 0, lob read-ahead reads 0.</t>
  </si>
  <si>
    <t>Table 'EXT_HISTORY_MASTER'. Scan count 1, logical reads 4, physical reads 0, read-ahead reads 0, lob logical reads 0, lob physical reads 0, lob read-ahead reads 0.</t>
  </si>
  <si>
    <t>Table 'EXT_REPORT_RESULT_3_3'. Scan count 1, logical reads 2, physical reads 1, read-ahead reads 0, lob logical reads 0, lob physical reads 0, lob read-ahead reads 0.</t>
  </si>
  <si>
    <t>Table 'EXT_REPORT_RESULT_3_3'. Scan count 1, logical reads 2, physical reads 0, read-ahead reads 0, lob logical reads 0, lob physical reads 0, lob read-ahead reads 0.</t>
  </si>
  <si>
    <t>Table 'EXT_REPORT_RESULT_3_4'. Scan count 0, logical reads 0, physical reads 0, read-ahead reads 0, lob logical reads 0, lob physical reads 0, lob read-ahead reads 0.</t>
  </si>
  <si>
    <t>Table 'EXT_REPORT_RESULT_3_4'. Scan count 1, logical reads 2, physical reads 2, read-ahead reads 0, lob logical reads 0, lob physical reads 0, lob read-ahead reads 0.</t>
  </si>
  <si>
    <t>Table 'EXT_REPORT_RESULT_3_4'. Scan count 1, logical reads 2, physical reads 0, read-ahead reads 0, lob logical reads 0, lob physical reads 0, lob read-ahead reads 0.</t>
  </si>
  <si>
    <t>Table 'EXT_REPORT_RESULT_3_5'. Scan count 0, logical reads 0, physical reads 0, read-ahead reads 0, lob logical reads 0, lob physical reads 0, lob read-ahead reads 0.</t>
  </si>
  <si>
    <t>Table 'EXT_REPORT_RESULT_3_5'. Scan count 1, logical reads 2, physical reads 1, read-ahead reads 0, lob logical reads 0, lob physical reads 0, lob read-ahead reads 0.</t>
  </si>
  <si>
    <t>Table 'EXT_REPORT_RESULT_3_5'. Scan count 1, logical reads 2, physical reads 0, read-ahead reads 0, lob logical reads 0, lob physical reads 0, lob read-ahead reads 0.</t>
  </si>
  <si>
    <t>Table 'EXT_REPORT_RESULT_3_6'. Scan count 0, logical reads 0, physical reads 0, read-ahead reads 0, lob logical reads 0, lob physical reads 0, lob read-ahead reads 0.</t>
  </si>
  <si>
    <t>Table 'EXT_REPORT_RESULT_3_6'. Scan count 1, logical reads 2, physical reads 1, read-ahead reads 0, lob logical reads 0, lob physical reads 0, lob read-ahead reads 0.</t>
  </si>
  <si>
    <t>Table 'EXT_REPORT_RESULT_3_6'. Scan count 1, logical reads 2, physical reads 0, read-ahead reads 0, lob logical reads 0, lob physical reads 0, lob read-ahead reads 0.</t>
  </si>
  <si>
    <t>Table 'EXT_REPORT_RESULT_3_7'. Scan count 0, logical reads 0, physical reads 0, read-ahead reads 0, lob logical reads 0, lob physical reads 0, lob read-ahead reads 0.</t>
  </si>
  <si>
    <t>Table 'EXT_ITEM'. Scan count 1, logical reads 91, physical reads 1, read-ahead reads 89, lob logical reads 0, lob physical reads 0, lob read-ahead reads 0.</t>
  </si>
  <si>
    <t>Table 'EXT_REPORT_RESULT_3_7_SUB1'. Scan count 0, logical reads 0, physical reads 0, read-ahead reads 0, lob logical reads 0, lob physical reads 0, lob read-ahead reads 0.</t>
  </si>
  <si>
    <t>Table 'EXT_REPORT_RESULT_3_7'. Scan count 1, logical reads 3, physical reads 3, read-ahead reads 0, lob logical reads 0, lob physical reads 0, lob read-ahead reads 0.</t>
  </si>
  <si>
    <t>Table 'EXT_LOCATIONS'. Scan count 1, logical reads 2, physical reads 1, read-ahead reads 0, lob logical reads 0, lob physical reads 0, lob read-ahead reads 0.</t>
  </si>
  <si>
    <t>Table 'EXT_HISTORY_MASTER'. Scan count 9, logical reads 15318541, physical reads 1940, read-ahead reads 167916, lob logical reads 0, lob physical reads 0, lob read-ahead reads 0.</t>
  </si>
  <si>
    <t>Table 'EXT_ACCOUNT'. Scan count 9, logical reads 7, physical reads 1, read-ahead reads 2, lob logical reads 0, lob physical reads 0, lob read-ahead reads 0.</t>
  </si>
  <si>
    <t>Table 'EXT_REPORT_RESULT_4_2'. Scan count 0, logical reads 822, physical reads 2, read-ahead reads 1, lob logical reads 0, lob physical reads 0, lob read-ahead reads 0.</t>
  </si>
  <si>
    <t>Table 'EXT_HISTORY_MASTER'. Scan count 18, logical reads 67335, physical reads 3, read-ahead reads 32744, lob logical reads 0, lob physical reads 0, lob read-ahead reads 0.</t>
  </si>
  <si>
    <t>Table 'EXT_ACCOUNT'. Scan count 26, logical reads 21, physical reads 0, read-ahead reads 0, lob logical reads 0, lob physical reads 0, lob read-ahead reads 0.</t>
  </si>
  <si>
    <t>Table 'EXT_REPORT_RESULT_4_3'. Scan count 0, logical reads 420, physical reads 3, read-ahead reads 0, lob logical reads 0, lob physical reads 0, lob read-ahead reads 0.</t>
  </si>
  <si>
    <t>Table 'EXT_HISTORY_MASTER'. Scan count 27, logical reads 735363, physical reads 0, read-ahead reads 438340, lob logical reads 0, lob physical reads 0, lob read-ahead reads 0.</t>
  </si>
  <si>
    <t>Table 'Workfile'. Scan count 64, logical reads 25760, physical reads 1876, read-ahead reads 23884, lob logical reads 0, lob physical reads 0, lob read-ahead reads 0.</t>
  </si>
  <si>
    <t>Table 'EXT_ACCOUNT'. Scan count 9, logical reads 7, physical reads 0, read-ahead reads 0, lob logical reads 0, lob physical reads 0, lob read-ahead reads 0.</t>
  </si>
  <si>
    <t>Table 'EXT_REPORT_RESULT_4_4'. Scan count 0, logical reads 798, physical reads 2, read-ahead reads 1, lob logical reads 0, lob physical reads 0, lob read-ahead reads 0.</t>
  </si>
  <si>
    <t>Table 'EXT_HISTORY_MASTER'. Scan count 370836, logical reads 13801901, physical reads 1184, read-ahead reads 177558, lob logical reads 0, lob physical reads 0, lob read-ahead reads 0.</t>
  </si>
  <si>
    <t>Table 'Workfile'. Scan count 80, logical reads 5024, physical reads 356, read-ahead reads 4668, lob logical reads 0, lob physical reads 0, lob read-ahead reads 0.</t>
  </si>
  <si>
    <t>Table 'Worktable'. Scan count 370813, logical reads 40890291, physical reads 0, read-ahead reads 0, lob logical reads 0, lob physical reads 0, lob read-ahead reads 0.</t>
  </si>
  <si>
    <t>Table 'EXT_ITEM'. Scan count 9, logical reads 2165, physical reads 0, read-ahead reads 0, lob logical reads 0, lob physical reads 0, lob read-ahead reads 0.</t>
  </si>
  <si>
    <t>Table 'EXT_ITEM_VARIANTS'. Scan count 9, logical reads 3222, physical reads 0, read-ahead reads 0, lob logical reads 0, lob physical reads 0, lob read-ahead reads 0.</t>
  </si>
  <si>
    <t>Table 'EXT_REPORT_RESULT_2_6'. Scan count 0, logical reads 1235223, physical reads 0, read-ahead reads 0, lob logical reads 0, lob physical reads 0, lob read-ahead reads 0.</t>
  </si>
  <si>
    <t>Table 'EXT_REPORT_RESULT_2_6'. Scan count 1, logical reads 88810, physical reads 102, read-ahead reads 77317, lob logical reads 0, lob physical reads 0, lob read-ahead reads 0.</t>
  </si>
  <si>
    <t>Table 'Worktable'. Scan count 1589989, logical reads 49956351, physical reads 0, read-ahead reads 0, lob logical reads 0, lob physical reads 0, lob read-ahead reads 0.</t>
  </si>
  <si>
    <t>Table 'EXT_HISTORY_MASTER'. Scan count 1, logical reads 605680, physical reads 0, read-ahead reads 118098, lob logical reads 0, lob physical reads 0, lob read-ahead reads 0.</t>
  </si>
  <si>
    <t>Table 'EXT_REPORT_RESULT_2_6'. Scan count 1, logical reads 4950883, physical reads 0, read-ahead reads 0, lob logical reads 0, lob physical reads 0, lob read-ahead reads 0.</t>
  </si>
  <si>
    <t>Table 'EXT_ITEM_LEDGER_ENTRY'. Scan count 1589989, logical reads 11407484, physical reads 0, read-ahead reads 0, lob logical reads 0, lob physical reads 0, lob read-ahead reads 0.</t>
  </si>
  <si>
    <t>Table 'EXT_REPORT_RESULT_2_6'. Scan count 1, logical reads 88810, physical reads 583, read-ahead reads 51419, lob logical reads 0, lob physical reads 0, lob read-ahead reads 0.</t>
  </si>
  <si>
    <t>Table 'EXT_SALES_HEADER'. Scan count 5307607, logical reads 10645764, physical reads 0, read-ahead reads 0, lob logical reads 0, lob physical reads 0, lob read-ahead reads 0.</t>
  </si>
  <si>
    <t>Table 'Worktable'. Scan count 1589989, logical reads 8500919, physical reads 0, read-ahead reads 0, lob logical reads 0, lob physical reads 0, lob read-ahead reads 0.</t>
  </si>
  <si>
    <t>Table 'EXT_SALES_LINE'. Scan count 1, logical reads 43068, physical reads 0, read-ahead reads 42866, lob logical reads 0, lob physical reads 0, lob read-ahead reads 0.</t>
  </si>
  <si>
    <t>Table 'EXT_REPORT_RESULT_2_6'. Scan count 1, logical reads 88810, physical reads 0, read-ahead reads 0, lob logical reads 0, lob physical reads 0, lob read-ahead reads 0.</t>
  </si>
  <si>
    <t>Table 'Worktable'. Scan count 1589989, logical reads 47508411, physical reads 0, read-ahead reads 0, lob logical reads 0, lob physical reads 0, lob read-ahead reads 0.</t>
  </si>
  <si>
    <t>Table 'EXT_HISTORY_MASTER'. Scan count 1, logical reads 605680, physical reads 0, read-ahead reads 288801, lob logical reads 0, lob physical reads 0, lob read-ahead reads 0.</t>
  </si>
  <si>
    <t>Table 'EXT_REPORT_RESULT_2_6'. Scan count 9, logical reads 966980, physical reads 0, read-ahead reads 0, lob logical reads 0, lob physical reads 0, lob read-ahead reads 0.</t>
  </si>
  <si>
    <t xml:space="preserve"> 1_1_1</t>
  </si>
  <si>
    <t>1_1_2</t>
  </si>
  <si>
    <t>1_1_3</t>
  </si>
  <si>
    <t>1_1_4</t>
  </si>
  <si>
    <t>1_1_5</t>
  </si>
  <si>
    <t>1_1_6</t>
  </si>
  <si>
    <t>1_1_7</t>
  </si>
  <si>
    <t>1_1_8</t>
  </si>
  <si>
    <t>1_1_9</t>
  </si>
  <si>
    <t>1_2_2</t>
  </si>
  <si>
    <t>1_3_2</t>
  </si>
  <si>
    <t>1_5_1</t>
  </si>
  <si>
    <t>1_5_2</t>
  </si>
  <si>
    <t>1_5_7</t>
  </si>
  <si>
    <t>1_6_1</t>
  </si>
  <si>
    <t>2_1_1</t>
  </si>
  <si>
    <t>2_1_2</t>
  </si>
  <si>
    <t>2_5</t>
  </si>
  <si>
    <t>2_6</t>
  </si>
  <si>
    <t>3_1</t>
  </si>
  <si>
    <t>3_2</t>
  </si>
  <si>
    <t>3_3</t>
  </si>
  <si>
    <t>3_4</t>
  </si>
  <si>
    <t>3_5</t>
  </si>
  <si>
    <t>3_6</t>
  </si>
  <si>
    <t>3_7</t>
  </si>
  <si>
    <t>4_2</t>
  </si>
  <si>
    <t>4_3</t>
  </si>
  <si>
    <t>4_4</t>
  </si>
  <si>
    <t>4_5</t>
  </si>
  <si>
    <t>Table 'EXT_HISTORY_MASTER'. Scan count 9, logical reads 102108, physical reads 0, read-ahead reads 0, lob logical reads 0, lob physical reads 0, lob read-ahead reads 0.</t>
  </si>
  <si>
    <t>Table 'EXT_REPORT_RESULT_4_5'. Scan count 0, logical reads 4556, physical reads 0, read-ahead reads 0, lob logical reads 0, lob physical reads 0, lob read-ahead reads 0.</t>
  </si>
  <si>
    <t>CPU (quad core)</t>
  </si>
  <si>
    <t>CPU (single 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</si>
</sst>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10" fontId="0" fillId="0" borderId="3" xfId="0" applyNumberFormat="1" applyBorder="1"/>
    <xf numFmtId="0" fontId="0" fillId="0" borderId="5" xfId="0" applyBorder="1"/>
    <xf numFmtId="0" fontId="0" fillId="2" borderId="6" xfId="0" applyFont="1" applyFill="1" applyBorder="1"/>
    <xf numFmtId="0" fontId="0" fillId="0" borderId="0" xfId="0" applyBorder="1"/>
    <xf numFmtId="10" fontId="0" fillId="0" borderId="1" xfId="0" applyNumberFormat="1" applyBorder="1"/>
    <xf numFmtId="0" fontId="0" fillId="0" borderId="2" xfId="0" applyBorder="1"/>
    <xf numFmtId="0" fontId="0" fillId="0" borderId="7" xfId="0" applyFont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topLeftCell="A11" zoomScale="70" zoomScaleNormal="70" workbookViewId="0">
      <selection activeCell="B296" sqref="A1:J300"/>
    </sheetView>
  </sheetViews>
  <sheetFormatPr defaultColWidth="23.75" defaultRowHeight="14.25" x14ac:dyDescent="0.2"/>
  <cols>
    <col min="2" max="2" width="27.75" customWidth="1"/>
    <col min="3" max="10" width="23.75" style="2"/>
  </cols>
  <sheetData>
    <row r="1" spans="1:10" s="1" customFormat="1" ht="15" x14ac:dyDescent="0.2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20</v>
      </c>
    </row>
    <row r="2" spans="1:10" ht="15" x14ac:dyDescent="0.25">
      <c r="A2" s="4" t="s">
        <v>255</v>
      </c>
      <c r="B2" t="s">
        <v>183</v>
      </c>
      <c r="C2" s="3" t="str">
        <f>IFERROR(MID(B2,FIND("'",B2,1)+1,FIND("'",B2,FIND("'",B2,1)+1)-FIND("'",B2,1)-1),"")</f>
        <v>EXT_SALES_HEADER</v>
      </c>
      <c r="D2" s="3">
        <f>IF(LEN(B2)&gt;0,IFERROR(MID(B2,FIND("Scan count",B2,1)+10,FIND(",",B2,1)-FIND("Scan count",B2,1)-10)+0,""),"")</f>
        <v>0</v>
      </c>
      <c r="E2" s="2">
        <f>IF(LEN(B2)&gt;0,IFERROR(MID(B2,FIND("logical reads",B2,1)+13,FIND(",",B2,FIND("logical reads",B2,1))-FIND("logical reads",B2,1)-13)+0,""),"")</f>
        <v>68850420</v>
      </c>
      <c r="F2" s="2">
        <f>IF(LEN(B2)&gt;0,IFERROR(MID(B2,FIND("physical reads",B2,1)+14,FIND(",",B2,FIND("physical reads",B2,1))-FIND("physical reads",B2,1)-14)+0,""),"")</f>
        <v>0</v>
      </c>
      <c r="G2" s="2">
        <f>IF(LEN(B2)&gt;0,IFERROR(MID(B2,FIND("read-ahead reads",B2,1)+16,FIND(",",B2,FIND("read-ahead reads",B2,1))-FIND("read-ahead reads",B2,1)-16)+0,""),"")</f>
        <v>0</v>
      </c>
      <c r="H2" s="2">
        <f>IF(LEN(B2)&gt;0,IFERROR(MID(B2,FIND("lob logical reads",B2,1)+17,FIND(",",B2,FIND("lob logical reads",B2,1))-FIND("lob logical reads",B2,1)-17)+0,""),"")</f>
        <v>0</v>
      </c>
      <c r="I2" s="2">
        <f>IF(LEN(B2)&gt;0,IFERROR(MID(B2,FIND("lob physical reads",B2,1)+18,FIND(",",B2,FIND("lob physical reads",B2,1))-FIND("lob physical reads",B2,1)-18)+0,""),"")</f>
        <v>0</v>
      </c>
      <c r="J2" s="2">
        <f>IF(LEN(B2)&gt;0,IFERROR(MID(B2,FIND("lob read-ahead reads",B2,1)+20,FIND(".",B2,FIND("lob read-ahead reads",B2,1))-FIND("lob read-ahead reads",B2,1)-20)+0,""),"")</f>
        <v>0</v>
      </c>
    </row>
    <row r="3" spans="1:10" ht="15" x14ac:dyDescent="0.25">
      <c r="A3" s="4" t="s">
        <v>254</v>
      </c>
      <c r="B3" t="s">
        <v>224</v>
      </c>
      <c r="C3" s="3" t="str">
        <f>IFERROR(MID(B3,FIND("'",B3,1)+1,FIND("'",B3,FIND("'",B3,1)+1)-FIND("'",B3,1)-1),"")</f>
        <v>Worktable</v>
      </c>
      <c r="D3" s="3">
        <f>IF(LEN(B3)&gt;0,IFERROR(MID(B3,FIND("Scan count",B3,1)+10,FIND(",",B3,1)-FIND("Scan count",B3,1)-10)+0,""),"")</f>
        <v>1589989</v>
      </c>
      <c r="E3" s="2">
        <f>IF(LEN(B3)&gt;0,IFERROR(MID(B3,FIND("logical reads",B3,1)+13,FIND(",",B3,FIND("logical reads",B3,1))-FIND("logical reads",B3,1)-13)+0,""),"")</f>
        <v>49956351</v>
      </c>
      <c r="F3" s="2">
        <f>IF(LEN(B3)&gt;0,IFERROR(MID(B3,FIND("physical reads",B3,1)+14,FIND(",",B3,FIND("physical reads",B3,1))-FIND("physical reads",B3,1)-14)+0,""),"")</f>
        <v>0</v>
      </c>
      <c r="G3" s="2">
        <f>IF(LEN(B3)&gt;0,IFERROR(MID(B3,FIND("read-ahead reads",B3,1)+16,FIND(",",B3,FIND("read-ahead reads",B3,1))-FIND("read-ahead reads",B3,1)-16)+0,""),"")</f>
        <v>0</v>
      </c>
      <c r="H3" s="2">
        <f>IF(LEN(B3)&gt;0,IFERROR(MID(B3,FIND("lob logical reads",B3,1)+17,FIND(",",B3,FIND("lob logical reads",B3,1))-FIND("lob logical reads",B3,1)-17)+0,""),"")</f>
        <v>0</v>
      </c>
      <c r="I3" s="2">
        <f>IF(LEN(B3)&gt;0,IFERROR(MID(B3,FIND("lob physical reads",B3,1)+18,FIND(",",B3,FIND("lob physical reads",B3,1))-FIND("lob physical reads",B3,1)-18)+0,""),"")</f>
        <v>0</v>
      </c>
      <c r="J3" s="2">
        <f>IF(LEN(B3)&gt;0,IFERROR(MID(B3,FIND("lob read-ahead reads",B3,1)+20,FIND(".",B3,FIND("lob read-ahead reads",B3,1))-FIND("lob read-ahead reads",B3,1)-20)+0,""),"")</f>
        <v>0</v>
      </c>
    </row>
    <row r="4" spans="1:10" ht="15" x14ac:dyDescent="0.25">
      <c r="A4" s="4" t="s">
        <v>254</v>
      </c>
      <c r="B4" t="s">
        <v>233</v>
      </c>
      <c r="C4" s="3" t="str">
        <f>IFERROR(MID(B4,FIND("'",B4,1)+1,FIND("'",B4,FIND("'",B4,1)+1)-FIND("'",B4,1)-1),"")</f>
        <v>Worktable</v>
      </c>
      <c r="D4" s="3">
        <f>IF(LEN(B4)&gt;0,IFERROR(MID(B4,FIND("Scan count",B4,1)+10,FIND(",",B4,1)-FIND("Scan count",B4,1)-10)+0,""),"")</f>
        <v>1589989</v>
      </c>
      <c r="E4" s="2">
        <f>IF(LEN(B4)&gt;0,IFERROR(MID(B4,FIND("logical reads",B4,1)+13,FIND(",",B4,FIND("logical reads",B4,1))-FIND("logical reads",B4,1)-13)+0,""),"")</f>
        <v>47508411</v>
      </c>
      <c r="F4" s="2">
        <f>IF(LEN(B4)&gt;0,IFERROR(MID(B4,FIND("physical reads",B4,1)+14,FIND(",",B4,FIND("physical reads",B4,1))-FIND("physical reads",B4,1)-14)+0,""),"")</f>
        <v>0</v>
      </c>
      <c r="G4" s="2">
        <f>IF(LEN(B4)&gt;0,IFERROR(MID(B4,FIND("read-ahead reads",B4,1)+16,FIND(",",B4,FIND("read-ahead reads",B4,1))-FIND("read-ahead reads",B4,1)-16)+0,""),"")</f>
        <v>0</v>
      </c>
      <c r="H4" s="2">
        <f>IF(LEN(B4)&gt;0,IFERROR(MID(B4,FIND("lob logical reads",B4,1)+17,FIND(",",B4,FIND("lob logical reads",B4,1))-FIND("lob logical reads",B4,1)-17)+0,""),"")</f>
        <v>0</v>
      </c>
      <c r="I4" s="2">
        <f>IF(LEN(B4)&gt;0,IFERROR(MID(B4,FIND("lob physical reads",B4,1)+18,FIND(",",B4,FIND("lob physical reads",B4,1))-FIND("lob physical reads",B4,1)-18)+0,""),"")</f>
        <v>0</v>
      </c>
      <c r="J4" s="2">
        <f>IF(LEN(B4)&gt;0,IFERROR(MID(B4,FIND("lob read-ahead reads",B4,1)+20,FIND(".",B4,FIND("lob read-ahead reads",B4,1))-FIND("lob read-ahead reads",B4,1)-20)+0,""),"")</f>
        <v>0</v>
      </c>
    </row>
    <row r="5" spans="1:10" ht="15" x14ac:dyDescent="0.25">
      <c r="A5" s="4" t="s">
        <v>253</v>
      </c>
      <c r="B5" t="s">
        <v>126</v>
      </c>
      <c r="C5" s="3" t="str">
        <f>IFERROR(MID(B5,FIND("'",B5,1)+1,FIND("'",B5,FIND("'",B5,1)+1)-FIND("'",B5,1)-1),"")</f>
        <v>Worktable</v>
      </c>
      <c r="D5" s="3">
        <f>IF(LEN(B5)&gt;0,IFERROR(MID(B5,FIND("Scan count",B5,1)+10,FIND(",",B5,1)-FIND("Scan count",B5,1)-10)+0,""),"")</f>
        <v>1318326</v>
      </c>
      <c r="E5" s="2">
        <f>IF(LEN(B5)&gt;0,IFERROR(MID(B5,FIND("logical reads",B5,1)+13,FIND(",",B5,FIND("logical reads",B5,1))-FIND("logical reads",B5,1)-13)+0,""),"")</f>
        <v>46380365</v>
      </c>
      <c r="F5" s="2">
        <f>IF(LEN(B5)&gt;0,IFERROR(MID(B5,FIND("physical reads",B5,1)+14,FIND(",",B5,FIND("physical reads",B5,1))-FIND("physical reads",B5,1)-14)+0,""),"")</f>
        <v>0</v>
      </c>
      <c r="G5" s="2">
        <f>IF(LEN(B5)&gt;0,IFERROR(MID(B5,FIND("read-ahead reads",B5,1)+16,FIND(",",B5,FIND("read-ahead reads",B5,1))-FIND("read-ahead reads",B5,1)-16)+0,""),"")</f>
        <v>0</v>
      </c>
      <c r="H5" s="2">
        <f>IF(LEN(B5)&gt;0,IFERROR(MID(B5,FIND("lob logical reads",B5,1)+17,FIND(",",B5,FIND("lob logical reads",B5,1))-FIND("lob logical reads",B5,1)-17)+0,""),"")</f>
        <v>0</v>
      </c>
      <c r="I5" s="2">
        <f>IF(LEN(B5)&gt;0,IFERROR(MID(B5,FIND("lob physical reads",B5,1)+18,FIND(",",B5,FIND("lob physical reads",B5,1))-FIND("lob physical reads",B5,1)-18)+0,""),"")</f>
        <v>0</v>
      </c>
      <c r="J5" s="2">
        <f>IF(LEN(B5)&gt;0,IFERROR(MID(B5,FIND("lob read-ahead reads",B5,1)+20,FIND(".",B5,FIND("lob read-ahead reads",B5,1))-FIND("lob read-ahead reads",B5,1)-20)+0,""),"")</f>
        <v>0</v>
      </c>
    </row>
    <row r="6" spans="1:10" ht="15" x14ac:dyDescent="0.25">
      <c r="A6" s="4" t="s">
        <v>254</v>
      </c>
      <c r="B6" t="s">
        <v>219</v>
      </c>
      <c r="C6" s="3" t="str">
        <f>IFERROR(MID(B6,FIND("'",B6,1)+1,FIND("'",B6,FIND("'",B6,1)+1)-FIND("'",B6,1)-1),"")</f>
        <v>Worktable</v>
      </c>
      <c r="D6" s="3">
        <f>IF(LEN(B6)&gt;0,IFERROR(MID(B6,FIND("Scan count",B6,1)+10,FIND(",",B6,1)-FIND("Scan count",B6,1)-10)+0,""),"")</f>
        <v>370813</v>
      </c>
      <c r="E6" s="2">
        <f>IF(LEN(B6)&gt;0,IFERROR(MID(B6,FIND("logical reads",B6,1)+13,FIND(",",B6,FIND("logical reads",B6,1))-FIND("logical reads",B6,1)-13)+0,""),"")</f>
        <v>40890291</v>
      </c>
      <c r="F6" s="2">
        <f>IF(LEN(B6)&gt;0,IFERROR(MID(B6,FIND("physical reads",B6,1)+14,FIND(",",B6,FIND("physical reads",B6,1))-FIND("physical reads",B6,1)-14)+0,""),"")</f>
        <v>0</v>
      </c>
      <c r="G6" s="2">
        <f>IF(LEN(B6)&gt;0,IFERROR(MID(B6,FIND("read-ahead reads",B6,1)+16,FIND(",",B6,FIND("read-ahead reads",B6,1))-FIND("read-ahead reads",B6,1)-16)+0,""),"")</f>
        <v>0</v>
      </c>
      <c r="H6" s="2">
        <f>IF(LEN(B6)&gt;0,IFERROR(MID(B6,FIND("lob logical reads",B6,1)+17,FIND(",",B6,FIND("lob logical reads",B6,1))-FIND("lob logical reads",B6,1)-17)+0,""),"")</f>
        <v>0</v>
      </c>
      <c r="I6" s="2">
        <f>IF(LEN(B6)&gt;0,IFERROR(MID(B6,FIND("lob physical reads",B6,1)+18,FIND(",",B6,FIND("lob physical reads",B6,1))-FIND("lob physical reads",B6,1)-18)+0,""),"")</f>
        <v>0</v>
      </c>
      <c r="J6" s="2">
        <f>IF(LEN(B6)&gt;0,IFERROR(MID(B6,FIND("lob read-ahead reads",B6,1)+20,FIND(".",B6,FIND("lob read-ahead reads",B6,1))-FIND("lob read-ahead reads",B6,1)-20)+0,""),"")</f>
        <v>0</v>
      </c>
    </row>
    <row r="7" spans="1:10" ht="15" x14ac:dyDescent="0.25">
      <c r="A7" s="4" t="s">
        <v>253</v>
      </c>
      <c r="B7" t="s">
        <v>122</v>
      </c>
      <c r="C7" s="3" t="str">
        <f>IFERROR(MID(B7,FIND("'",B7,1)+1,FIND("'",B7,FIND("'",B7,1)+1)-FIND("'",B7,1)-1),"")</f>
        <v>EXT_HISTORY_MASTER</v>
      </c>
      <c r="D7" s="3">
        <f>IF(LEN(B7)&gt;0,IFERROR(MID(B7,FIND("Scan count",B7,1)+10,FIND(",",B7,1)-FIND("Scan count",B7,1)-10)+0,""),"")</f>
        <v>2257991</v>
      </c>
      <c r="E7" s="2">
        <f>IF(LEN(B7)&gt;0,IFERROR(MID(B7,FIND("logical reads",B7,1)+13,FIND(",",B7,FIND("logical reads",B7,1))-FIND("logical reads",B7,1)-13)+0,""),"")</f>
        <v>20336741</v>
      </c>
      <c r="F7" s="2">
        <f>IF(LEN(B7)&gt;0,IFERROR(MID(B7,FIND("physical reads",B7,1)+14,FIND(",",B7,FIND("physical reads",B7,1))-FIND("physical reads",B7,1)-14)+0,""),"")</f>
        <v>241</v>
      </c>
      <c r="G7" s="2">
        <f>IF(LEN(B7)&gt;0,IFERROR(MID(B7,FIND("read-ahead reads",B7,1)+16,FIND(",",B7,FIND("read-ahead reads",B7,1))-FIND("read-ahead reads",B7,1)-16)+0,""),"")</f>
        <v>27358</v>
      </c>
      <c r="H7" s="2">
        <f>IF(LEN(B7)&gt;0,IFERROR(MID(B7,FIND("lob logical reads",B7,1)+17,FIND(",",B7,FIND("lob logical reads",B7,1))-FIND("lob logical reads",B7,1)-17)+0,""),"")</f>
        <v>0</v>
      </c>
      <c r="I7" s="2">
        <f>IF(LEN(B7)&gt;0,IFERROR(MID(B7,FIND("lob physical reads",B7,1)+18,FIND(",",B7,FIND("lob physical reads",B7,1))-FIND("lob physical reads",B7,1)-18)+0,""),"")</f>
        <v>0</v>
      </c>
      <c r="J7" s="2">
        <f>IF(LEN(B7)&gt;0,IFERROR(MID(B7,FIND("lob read-ahead reads",B7,1)+20,FIND(".",B7,FIND("lob read-ahead reads",B7,1))-FIND("lob read-ahead reads",B7,1)-20)+0,""),"")</f>
        <v>0</v>
      </c>
    </row>
    <row r="8" spans="1:10" ht="15" x14ac:dyDescent="0.25">
      <c r="A8" s="4" t="s">
        <v>262</v>
      </c>
      <c r="B8" t="s">
        <v>207</v>
      </c>
      <c r="C8" s="3" t="str">
        <f>IFERROR(MID(B8,FIND("'",B8,1)+1,FIND("'",B8,FIND("'",B8,1)+1)-FIND("'",B8,1)-1),"")</f>
        <v>EXT_HISTORY_MASTER</v>
      </c>
      <c r="D8" s="3">
        <f>IF(LEN(B8)&gt;0,IFERROR(MID(B8,FIND("Scan count",B8,1)+10,FIND(",",B8,1)-FIND("Scan count",B8,1)-10)+0,""),"")</f>
        <v>9</v>
      </c>
      <c r="E8" s="2">
        <f>IF(LEN(B8)&gt;0,IFERROR(MID(B8,FIND("logical reads",B8,1)+13,FIND(",",B8,FIND("logical reads",B8,1))-FIND("logical reads",B8,1)-13)+0,""),"")</f>
        <v>15318541</v>
      </c>
      <c r="F8" s="2">
        <f>IF(LEN(B8)&gt;0,IFERROR(MID(B8,FIND("physical reads",B8,1)+14,FIND(",",B8,FIND("physical reads",B8,1))-FIND("physical reads",B8,1)-14)+0,""),"")</f>
        <v>1940</v>
      </c>
      <c r="G8" s="2">
        <f>IF(LEN(B8)&gt;0,IFERROR(MID(B8,FIND("read-ahead reads",B8,1)+16,FIND(",",B8,FIND("read-ahead reads",B8,1))-FIND("read-ahead reads",B8,1)-16)+0,""),"")</f>
        <v>167916</v>
      </c>
      <c r="H8" s="2">
        <f>IF(LEN(B8)&gt;0,IFERROR(MID(B8,FIND("lob logical reads",B8,1)+17,FIND(",",B8,FIND("lob logical reads",B8,1))-FIND("lob logical reads",B8,1)-17)+0,""),"")</f>
        <v>0</v>
      </c>
      <c r="I8" s="2">
        <f>IF(LEN(B8)&gt;0,IFERROR(MID(B8,FIND("lob physical reads",B8,1)+18,FIND(",",B8,FIND("lob physical reads",B8,1))-FIND("lob physical reads",B8,1)-18)+0,""),"")</f>
        <v>0</v>
      </c>
      <c r="J8" s="2">
        <f>IF(LEN(B8)&gt;0,IFERROR(MID(B8,FIND("lob read-ahead reads",B8,1)+20,FIND(".",B8,FIND("lob read-ahead reads",B8,1))-FIND("lob read-ahead reads",B8,1)-20)+0,""),"")</f>
        <v>0</v>
      </c>
    </row>
    <row r="9" spans="1:10" ht="15" x14ac:dyDescent="0.25">
      <c r="A9" s="4" t="s">
        <v>255</v>
      </c>
      <c r="B9" t="s">
        <v>178</v>
      </c>
      <c r="C9" s="3" t="str">
        <f>IFERROR(MID(B9,FIND("'",B9,1)+1,FIND("'",B9,FIND("'",B9,1)+1)-FIND("'",B9,1)-1),"")</f>
        <v>Worktable</v>
      </c>
      <c r="D9" s="3">
        <f>IF(LEN(B9)&gt;0,IFERROR(MID(B9,FIND("Scan count",B9,1)+10,FIND(",",B9,1)-FIND("Scan count",B9,1)-10)+0,""),"")</f>
        <v>1116354</v>
      </c>
      <c r="E9" s="2">
        <f>IF(LEN(B9)&gt;0,IFERROR(MID(B9,FIND("logical reads",B9,1)+13,FIND(",",B9,FIND("logical reads",B9,1))-FIND("logical reads",B9,1)-13)+0,""),"")</f>
        <v>13974108</v>
      </c>
      <c r="F9" s="2">
        <f>IF(LEN(B9)&gt;0,IFERROR(MID(B9,FIND("physical reads",B9,1)+14,FIND(",",B9,FIND("physical reads",B9,1))-FIND("physical reads",B9,1)-14)+0,""),"")</f>
        <v>0</v>
      </c>
      <c r="G9" s="2">
        <f>IF(LEN(B9)&gt;0,IFERROR(MID(B9,FIND("read-ahead reads",B9,1)+16,FIND(",",B9,FIND("read-ahead reads",B9,1))-FIND("read-ahead reads",B9,1)-16)+0,""),"")</f>
        <v>0</v>
      </c>
      <c r="H9" s="2">
        <f>IF(LEN(B9)&gt;0,IFERROR(MID(B9,FIND("lob logical reads",B9,1)+17,FIND(",",B9,FIND("lob logical reads",B9,1))-FIND("lob logical reads",B9,1)-17)+0,""),"")</f>
        <v>0</v>
      </c>
      <c r="I9" s="2">
        <f>IF(LEN(B9)&gt;0,IFERROR(MID(B9,FIND("lob physical reads",B9,1)+18,FIND(",",B9,FIND("lob physical reads",B9,1))-FIND("lob physical reads",B9,1)-18)+0,""),"")</f>
        <v>0</v>
      </c>
      <c r="J9" s="2">
        <f>IF(LEN(B9)&gt;0,IFERROR(MID(B9,FIND("lob read-ahead reads",B9,1)+20,FIND(".",B9,FIND("lob read-ahead reads",B9,1))-FIND("lob read-ahead reads",B9,1)-20)+0,""),"")</f>
        <v>0</v>
      </c>
    </row>
    <row r="10" spans="1:10" ht="15" x14ac:dyDescent="0.25">
      <c r="A10" s="4" t="s">
        <v>254</v>
      </c>
      <c r="B10" t="s">
        <v>217</v>
      </c>
      <c r="C10" s="3" t="str">
        <f>IFERROR(MID(B10,FIND("'",B10,1)+1,FIND("'",B10,FIND("'",B10,1)+1)-FIND("'",B10,1)-1),"")</f>
        <v>EXT_HISTORY_MASTER</v>
      </c>
      <c r="D10" s="3">
        <f>IF(LEN(B10)&gt;0,IFERROR(MID(B10,FIND("Scan count",B10,1)+10,FIND(",",B10,1)-FIND("Scan count",B10,1)-10)+0,""),"")</f>
        <v>370836</v>
      </c>
      <c r="E10" s="2">
        <f>IF(LEN(B10)&gt;0,IFERROR(MID(B10,FIND("logical reads",B10,1)+13,FIND(",",B10,FIND("logical reads",B10,1))-FIND("logical reads",B10,1)-13)+0,""),"")</f>
        <v>13801901</v>
      </c>
      <c r="F10" s="2">
        <f>IF(LEN(B10)&gt;0,IFERROR(MID(B10,FIND("physical reads",B10,1)+14,FIND(",",B10,FIND("physical reads",B10,1))-FIND("physical reads",B10,1)-14)+0,""),"")</f>
        <v>1184</v>
      </c>
      <c r="G10" s="2">
        <f>IF(LEN(B10)&gt;0,IFERROR(MID(B10,FIND("read-ahead reads",B10,1)+16,FIND(",",B10,FIND("read-ahead reads",B10,1))-FIND("read-ahead reads",B10,1)-16)+0,""),"")</f>
        <v>177558</v>
      </c>
      <c r="H10" s="2">
        <f>IF(LEN(B10)&gt;0,IFERROR(MID(B10,FIND("lob logical reads",B10,1)+17,FIND(",",B10,FIND("lob logical reads",B10,1))-FIND("lob logical reads",B10,1)-17)+0,""),"")</f>
        <v>0</v>
      </c>
      <c r="I10" s="2">
        <f>IF(LEN(B10)&gt;0,IFERROR(MID(B10,FIND("lob physical reads",B10,1)+18,FIND(",",B10,FIND("lob physical reads",B10,1))-FIND("lob physical reads",B10,1)-18)+0,""),"")</f>
        <v>0</v>
      </c>
      <c r="J10" s="2">
        <f>IF(LEN(B10)&gt;0,IFERROR(MID(B10,FIND("lob read-ahead reads",B10,1)+20,FIND(".",B10,FIND("lob read-ahead reads",B10,1))-FIND("lob read-ahead reads",B10,1)-20)+0,""),"")</f>
        <v>0</v>
      </c>
    </row>
    <row r="11" spans="1:10" ht="15" x14ac:dyDescent="0.25">
      <c r="A11" s="4" t="s">
        <v>254</v>
      </c>
      <c r="B11" t="s">
        <v>227</v>
      </c>
      <c r="C11" s="3" t="str">
        <f>IFERROR(MID(B11,FIND("'",B11,1)+1,FIND("'",B11,FIND("'",B11,1)+1)-FIND("'",B11,1)-1),"")</f>
        <v>EXT_ITEM_LEDGER_ENTRY</v>
      </c>
      <c r="D11" s="3">
        <f>IF(LEN(B11)&gt;0,IFERROR(MID(B11,FIND("Scan count",B11,1)+10,FIND(",",B11,1)-FIND("Scan count",B11,1)-10)+0,""),"")</f>
        <v>1589989</v>
      </c>
      <c r="E11" s="2">
        <f>IF(LEN(B11)&gt;0,IFERROR(MID(B11,FIND("logical reads",B11,1)+13,FIND(",",B11,FIND("logical reads",B11,1))-FIND("logical reads",B11,1)-13)+0,""),"")</f>
        <v>11407484</v>
      </c>
      <c r="F11" s="2">
        <f>IF(LEN(B11)&gt;0,IFERROR(MID(B11,FIND("physical reads",B11,1)+14,FIND(",",B11,FIND("physical reads",B11,1))-FIND("physical reads",B11,1)-14)+0,""),"")</f>
        <v>0</v>
      </c>
      <c r="G11" s="2">
        <f>IF(LEN(B11)&gt;0,IFERROR(MID(B11,FIND("read-ahead reads",B11,1)+16,FIND(",",B11,FIND("read-ahead reads",B11,1))-FIND("read-ahead reads",B11,1)-16)+0,""),"")</f>
        <v>0</v>
      </c>
      <c r="H11" s="2">
        <f>IF(LEN(B11)&gt;0,IFERROR(MID(B11,FIND("lob logical reads",B11,1)+17,FIND(",",B11,FIND("lob logical reads",B11,1))-FIND("lob logical reads",B11,1)-17)+0,""),"")</f>
        <v>0</v>
      </c>
      <c r="I11" s="2">
        <f>IF(LEN(B11)&gt;0,IFERROR(MID(B11,FIND("lob physical reads",B11,1)+18,FIND(",",B11,FIND("lob physical reads",B11,1))-FIND("lob physical reads",B11,1)-18)+0,""),"")</f>
        <v>0</v>
      </c>
      <c r="J11" s="2">
        <f>IF(LEN(B11)&gt;0,IFERROR(MID(B11,FIND("lob read-ahead reads",B11,1)+20,FIND(".",B11,FIND("lob read-ahead reads",B11,1))-FIND("lob read-ahead reads",B11,1)-20)+0,""),"")</f>
        <v>0</v>
      </c>
    </row>
    <row r="12" spans="1:10" ht="15" x14ac:dyDescent="0.25">
      <c r="A12" s="4" t="s">
        <v>254</v>
      </c>
      <c r="B12" t="s">
        <v>229</v>
      </c>
      <c r="C12" s="3" t="str">
        <f>IFERROR(MID(B12,FIND("'",B12,1)+1,FIND("'",B12,FIND("'",B12,1)+1)-FIND("'",B12,1)-1),"")</f>
        <v>EXT_SALES_HEADER</v>
      </c>
      <c r="D12" s="3">
        <f>IF(LEN(B12)&gt;0,IFERROR(MID(B12,FIND("Scan count",B12,1)+10,FIND(",",B12,1)-FIND("Scan count",B12,1)-10)+0,""),"")</f>
        <v>5307607</v>
      </c>
      <c r="E12" s="2">
        <f>IF(LEN(B12)&gt;0,IFERROR(MID(B12,FIND("logical reads",B12,1)+13,FIND(",",B12,FIND("logical reads",B12,1))-FIND("logical reads",B12,1)-13)+0,""),"")</f>
        <v>10645764</v>
      </c>
      <c r="F12" s="2">
        <f>IF(LEN(B12)&gt;0,IFERROR(MID(B12,FIND("physical reads",B12,1)+14,FIND(",",B12,FIND("physical reads",B12,1))-FIND("physical reads",B12,1)-14)+0,""),"")</f>
        <v>0</v>
      </c>
      <c r="G12" s="2">
        <f>IF(LEN(B12)&gt;0,IFERROR(MID(B12,FIND("read-ahead reads",B12,1)+16,FIND(",",B12,FIND("read-ahead reads",B12,1))-FIND("read-ahead reads",B12,1)-16)+0,""),"")</f>
        <v>0</v>
      </c>
      <c r="H12" s="2">
        <f>IF(LEN(B12)&gt;0,IFERROR(MID(B12,FIND("lob logical reads",B12,1)+17,FIND(",",B12,FIND("lob logical reads",B12,1))-FIND("lob logical reads",B12,1)-17)+0,""),"")</f>
        <v>0</v>
      </c>
      <c r="I12" s="2">
        <f>IF(LEN(B12)&gt;0,IFERROR(MID(B12,FIND("lob physical reads",B12,1)+18,FIND(",",B12,FIND("lob physical reads",B12,1))-FIND("lob physical reads",B12,1)-18)+0,""),"")</f>
        <v>0</v>
      </c>
      <c r="J12" s="2">
        <f>IF(LEN(B12)&gt;0,IFERROR(MID(B12,FIND("lob read-ahead reads",B12,1)+20,FIND(".",B12,FIND("lob read-ahead reads",B12,1))-FIND("lob read-ahead reads",B12,1)-20)+0,""),"")</f>
        <v>0</v>
      </c>
    </row>
    <row r="13" spans="1:10" ht="15" x14ac:dyDescent="0.25">
      <c r="A13" s="4" t="s">
        <v>255</v>
      </c>
      <c r="B13" t="s">
        <v>181</v>
      </c>
      <c r="C13" s="3" t="str">
        <f>IFERROR(MID(B13,FIND("'",B13,1)+1,FIND("'",B13,FIND("'",B13,1)+1)-FIND("'",B13,1)-1),"")</f>
        <v>Worktable</v>
      </c>
      <c r="D13" s="3">
        <f>IF(LEN(B13)&gt;0,IFERROR(MID(B13,FIND("Scan count",B13,1)+10,FIND(",",B13,1)-FIND("Scan count",B13,1)-10)+0,""),"")</f>
        <v>2232708</v>
      </c>
      <c r="E13" s="2">
        <f>IF(LEN(B13)&gt;0,IFERROR(MID(B13,FIND("logical reads",B13,1)+13,FIND(",",B13,FIND("logical reads",B13,1))-FIND("logical reads",B13,1)-13)+0,""),"")</f>
        <v>10205255</v>
      </c>
      <c r="F13" s="2">
        <f>IF(LEN(B13)&gt;0,IFERROR(MID(B13,FIND("physical reads",B13,1)+14,FIND(",",B13,FIND("physical reads",B13,1))-FIND("physical reads",B13,1)-14)+0,""),"")</f>
        <v>0</v>
      </c>
      <c r="G13" s="2">
        <f>IF(LEN(B13)&gt;0,IFERROR(MID(B13,FIND("read-ahead reads",B13,1)+16,FIND(",",B13,FIND("read-ahead reads",B13,1))-FIND("read-ahead reads",B13,1)-16)+0,""),"")</f>
        <v>0</v>
      </c>
      <c r="H13" s="2">
        <f>IF(LEN(B13)&gt;0,IFERROR(MID(B13,FIND("lob logical reads",B13,1)+17,FIND(",",B13,FIND("lob logical reads",B13,1))-FIND("lob logical reads",B13,1)-17)+0,""),"")</f>
        <v>0</v>
      </c>
      <c r="I13" s="2">
        <f>IF(LEN(B13)&gt;0,IFERROR(MID(B13,FIND("lob physical reads",B13,1)+18,FIND(",",B13,FIND("lob physical reads",B13,1))-FIND("lob physical reads",B13,1)-18)+0,""),"")</f>
        <v>0</v>
      </c>
      <c r="J13" s="2">
        <f>IF(LEN(B13)&gt;0,IFERROR(MID(B13,FIND("lob read-ahead reads",B13,1)+20,FIND(".",B13,FIND("lob read-ahead reads",B13,1))-FIND("lob read-ahead reads",B13,1)-20)+0,""),"")</f>
        <v>0</v>
      </c>
    </row>
    <row r="14" spans="1:10" ht="15" x14ac:dyDescent="0.25">
      <c r="A14" s="4" t="s">
        <v>253</v>
      </c>
      <c r="B14" t="s">
        <v>130</v>
      </c>
      <c r="C14" s="3" t="str">
        <f>IFERROR(MID(B14,FIND("'",B14,1)+1,FIND("'",B14,FIND("'",B14,1)+1)-FIND("'",B14,1)-1),"")</f>
        <v>EXT_SALES_HEADER</v>
      </c>
      <c r="D14" s="3">
        <f>IF(LEN(B14)&gt;0,IFERROR(MID(B14,FIND("Scan count",B14,1)+10,FIND(",",B14,1)-FIND("Scan count",B14,1)-10)+0,""),"")</f>
        <v>4868901</v>
      </c>
      <c r="E14" s="2">
        <f>IF(LEN(B14)&gt;0,IFERROR(MID(B14,FIND("logical reads",B14,1)+13,FIND(",",B14,FIND("logical reads",B14,1))-FIND("logical reads",B14,1)-13)+0,""),"")</f>
        <v>9765541</v>
      </c>
      <c r="F14" s="2">
        <f>IF(LEN(B14)&gt;0,IFERROR(MID(B14,FIND("physical reads",B14,1)+14,FIND(",",B14,FIND("physical reads",B14,1))-FIND("physical reads",B14,1)-14)+0,""),"")</f>
        <v>0</v>
      </c>
      <c r="G14" s="2">
        <f>IF(LEN(B14)&gt;0,IFERROR(MID(B14,FIND("read-ahead reads",B14,1)+16,FIND(",",B14,FIND("read-ahead reads",B14,1))-FIND("read-ahead reads",B14,1)-16)+0,""),"")</f>
        <v>0</v>
      </c>
      <c r="H14" s="2">
        <f>IF(LEN(B14)&gt;0,IFERROR(MID(B14,FIND("lob logical reads",B14,1)+17,FIND(",",B14,FIND("lob logical reads",B14,1))-FIND("lob logical reads",B14,1)-17)+0,""),"")</f>
        <v>0</v>
      </c>
      <c r="I14" s="2">
        <f>IF(LEN(B14)&gt;0,IFERROR(MID(B14,FIND("lob physical reads",B14,1)+18,FIND(",",B14,FIND("lob physical reads",B14,1))-FIND("lob physical reads",B14,1)-18)+0,""),"")</f>
        <v>0</v>
      </c>
      <c r="J14" s="2">
        <f>IF(LEN(B14)&gt;0,IFERROR(MID(B14,FIND("lob read-ahead reads",B14,1)+20,FIND(".",B14,FIND("lob read-ahead reads",B14,1))-FIND("lob read-ahead reads",B14,1)-20)+0,""),"")</f>
        <v>0</v>
      </c>
    </row>
    <row r="15" spans="1:10" ht="15" x14ac:dyDescent="0.25">
      <c r="A15" s="4" t="s">
        <v>253</v>
      </c>
      <c r="B15" t="s">
        <v>129</v>
      </c>
      <c r="C15" s="3" t="str">
        <f>IFERROR(MID(B15,FIND("'",B15,1)+1,FIND("'",B15,FIND("'",B15,1)+1)-FIND("'",B15,1)-1),"")</f>
        <v>EXT_ITEM_LEDGER_ENTRY</v>
      </c>
      <c r="D15" s="3">
        <f>IF(LEN(B15)&gt;0,IFERROR(MID(B15,FIND("Scan count",B15,1)+10,FIND(",",B15,1)-FIND("Scan count",B15,1)-10)+0,""),"")</f>
        <v>1318326</v>
      </c>
      <c r="E15" s="2">
        <f>IF(LEN(B15)&gt;0,IFERROR(MID(B15,FIND("logical reads",B15,1)+13,FIND(",",B15,FIND("logical reads",B15,1))-FIND("logical reads",B15,1)-13)+0,""),"")</f>
        <v>9644543</v>
      </c>
      <c r="F15" s="2">
        <f>IF(LEN(B15)&gt;0,IFERROR(MID(B15,FIND("physical reads",B15,1)+14,FIND(",",B15,FIND("physical reads",B15,1))-FIND("physical reads",B15,1)-14)+0,""),"")</f>
        <v>0</v>
      </c>
      <c r="G15" s="2">
        <f>IF(LEN(B15)&gt;0,IFERROR(MID(B15,FIND("read-ahead reads",B15,1)+16,FIND(",",B15,FIND("read-ahead reads",B15,1))-FIND("read-ahead reads",B15,1)-16)+0,""),"")</f>
        <v>4</v>
      </c>
      <c r="H15" s="2">
        <f>IF(LEN(B15)&gt;0,IFERROR(MID(B15,FIND("lob logical reads",B15,1)+17,FIND(",",B15,FIND("lob logical reads",B15,1))-FIND("lob logical reads",B15,1)-17)+0,""),"")</f>
        <v>0</v>
      </c>
      <c r="I15" s="2">
        <f>IF(LEN(B15)&gt;0,IFERROR(MID(B15,FIND("lob physical reads",B15,1)+18,FIND(",",B15,FIND("lob physical reads",B15,1))-FIND("lob physical reads",B15,1)-18)+0,""),"")</f>
        <v>0</v>
      </c>
      <c r="J15" s="2">
        <f>IF(LEN(B15)&gt;0,IFERROR(MID(B15,FIND("lob read-ahead reads",B15,1)+20,FIND(".",B15,FIND("lob read-ahead reads",B15,1))-FIND("lob read-ahead reads",B15,1)-20)+0,""),"")</f>
        <v>0</v>
      </c>
    </row>
    <row r="16" spans="1:10" ht="15" x14ac:dyDescent="0.25">
      <c r="A16" s="4" t="s">
        <v>254</v>
      </c>
      <c r="B16" t="s">
        <v>230</v>
      </c>
      <c r="C16" s="3" t="str">
        <f>IFERROR(MID(B16,FIND("'",B16,1)+1,FIND("'",B16,FIND("'",B16,1)+1)-FIND("'",B16,1)-1),"")</f>
        <v>Worktable</v>
      </c>
      <c r="D16" s="3">
        <f>IF(LEN(B16)&gt;0,IFERROR(MID(B16,FIND("Scan count",B16,1)+10,FIND(",",B16,1)-FIND("Scan count",B16,1)-10)+0,""),"")</f>
        <v>1589989</v>
      </c>
      <c r="E16" s="2">
        <f>IF(LEN(B16)&gt;0,IFERROR(MID(B16,FIND("logical reads",B16,1)+13,FIND(",",B16,FIND("logical reads",B16,1))-FIND("logical reads",B16,1)-13)+0,""),"")</f>
        <v>8500919</v>
      </c>
      <c r="F16" s="2">
        <f>IF(LEN(B16)&gt;0,IFERROR(MID(B16,FIND("physical reads",B16,1)+14,FIND(",",B16,FIND("physical reads",B16,1))-FIND("physical reads",B16,1)-14)+0,""),"")</f>
        <v>0</v>
      </c>
      <c r="G16" s="2">
        <f>IF(LEN(B16)&gt;0,IFERROR(MID(B16,FIND("read-ahead reads",B16,1)+16,FIND(",",B16,FIND("read-ahead reads",B16,1))-FIND("read-ahead reads",B16,1)-16)+0,""),"")</f>
        <v>0</v>
      </c>
      <c r="H16" s="2">
        <f>IF(LEN(B16)&gt;0,IFERROR(MID(B16,FIND("lob logical reads",B16,1)+17,FIND(",",B16,FIND("lob logical reads",B16,1))-FIND("lob logical reads",B16,1)-17)+0,""),"")</f>
        <v>0</v>
      </c>
      <c r="I16" s="2">
        <f>IF(LEN(B16)&gt;0,IFERROR(MID(B16,FIND("lob physical reads",B16,1)+18,FIND(",",B16,FIND("lob physical reads",B16,1))-FIND("lob physical reads",B16,1)-18)+0,""),"")</f>
        <v>0</v>
      </c>
      <c r="J16" s="2">
        <f>IF(LEN(B16)&gt;0,IFERROR(MID(B16,FIND("lob read-ahead reads",B16,1)+20,FIND(".",B16,FIND("lob read-ahead reads",B16,1))-FIND("lob read-ahead reads",B16,1)-20)+0,""),"")</f>
        <v>0</v>
      </c>
    </row>
    <row r="17" spans="1:10" ht="15" x14ac:dyDescent="0.25">
      <c r="A17" s="4" t="s">
        <v>253</v>
      </c>
      <c r="B17" t="s">
        <v>131</v>
      </c>
      <c r="C17" s="3" t="str">
        <f>IFERROR(MID(B17,FIND("'",B17,1)+1,FIND("'",B17,FIND("'",B17,1)+1)-FIND("'",B17,1)-1),"")</f>
        <v>Worktable</v>
      </c>
      <c r="D17" s="3">
        <f>IF(LEN(B17)&gt;0,IFERROR(MID(B17,FIND("Scan count",B17,1)+10,FIND(",",B17,1)-FIND("Scan count",B17,1)-10)+0,""),"")</f>
        <v>1318326</v>
      </c>
      <c r="E17" s="2">
        <f>IF(LEN(B17)&gt;0,IFERROR(MID(B17,FIND("logical reads",B17,1)+13,FIND(",",B17,FIND("logical reads",B17,1))-FIND("logical reads",B17,1)-13)+0,""),"")</f>
        <v>7530165</v>
      </c>
      <c r="F17" s="2">
        <f>IF(LEN(B17)&gt;0,IFERROR(MID(B17,FIND("physical reads",B17,1)+14,FIND(",",B17,FIND("physical reads",B17,1))-FIND("physical reads",B17,1)-14)+0,""),"")</f>
        <v>0</v>
      </c>
      <c r="G17" s="2">
        <f>IF(LEN(B17)&gt;0,IFERROR(MID(B17,FIND("read-ahead reads",B17,1)+16,FIND(",",B17,FIND("read-ahead reads",B17,1))-FIND("read-ahead reads",B17,1)-16)+0,""),"")</f>
        <v>0</v>
      </c>
      <c r="H17" s="2">
        <f>IF(LEN(B17)&gt;0,IFERROR(MID(B17,FIND("lob logical reads",B17,1)+17,FIND(",",B17,FIND("lob logical reads",B17,1))-FIND("lob logical reads",B17,1)-17)+0,""),"")</f>
        <v>0</v>
      </c>
      <c r="I17" s="2">
        <f>IF(LEN(B17)&gt;0,IFERROR(MID(B17,FIND("lob physical reads",B17,1)+18,FIND(",",B17,FIND("lob physical reads",B17,1))-FIND("lob physical reads",B17,1)-18)+0,""),"")</f>
        <v>0</v>
      </c>
      <c r="J17" s="2">
        <f>IF(LEN(B17)&gt;0,IFERROR(MID(B17,FIND("lob read-ahead reads",B17,1)+20,FIND(".",B17,FIND("lob read-ahead reads",B17,1))-FIND("lob read-ahead reads",B17,1)-20)+0,""),"")</f>
        <v>0</v>
      </c>
    </row>
    <row r="18" spans="1:10" ht="15" x14ac:dyDescent="0.25">
      <c r="A18" s="4" t="s">
        <v>255</v>
      </c>
      <c r="B18" t="s">
        <v>180</v>
      </c>
      <c r="C18" s="3" t="str">
        <f>IFERROR(MID(B18,FIND("'",B18,1)+1,FIND("'",B18,FIND("'",B18,1)+1)-FIND("'",B18,1)-1),"")</f>
        <v>EXT_PURCHASE_HEADER</v>
      </c>
      <c r="D18" s="3">
        <f>IF(LEN(B18)&gt;0,IFERROR(MID(B18,FIND("Scan count",B18,1)+10,FIND(",",B18,1)-FIND("Scan count",B18,1)-10)+0,""),"")</f>
        <v>0</v>
      </c>
      <c r="E18" s="2">
        <f>IF(LEN(B18)&gt;0,IFERROR(MID(B18,FIND("logical reads",B18,1)+13,FIND(",",B18,FIND("logical reads",B18,1))-FIND("logical reads",B18,1)-13)+0,""),"")</f>
        <v>5453698</v>
      </c>
      <c r="F18" s="2">
        <f>IF(LEN(B18)&gt;0,IFERROR(MID(B18,FIND("physical reads",B18,1)+14,FIND(",",B18,FIND("physical reads",B18,1))-FIND("physical reads",B18,1)-14)+0,""),"")</f>
        <v>0</v>
      </c>
      <c r="G18" s="2">
        <f>IF(LEN(B18)&gt;0,IFERROR(MID(B18,FIND("read-ahead reads",B18,1)+16,FIND(",",B18,FIND("read-ahead reads",B18,1))-FIND("read-ahead reads",B18,1)-16)+0,""),"")</f>
        <v>0</v>
      </c>
      <c r="H18" s="2">
        <f>IF(LEN(B18)&gt;0,IFERROR(MID(B18,FIND("lob logical reads",B18,1)+17,FIND(",",B18,FIND("lob logical reads",B18,1))-FIND("lob logical reads",B18,1)-17)+0,""),"")</f>
        <v>0</v>
      </c>
      <c r="I18" s="2">
        <f>IF(LEN(B18)&gt;0,IFERROR(MID(B18,FIND("lob physical reads",B18,1)+18,FIND(",",B18,FIND("lob physical reads",B18,1))-FIND("lob physical reads",B18,1)-18)+0,""),"")</f>
        <v>0</v>
      </c>
      <c r="J18" s="2">
        <f>IF(LEN(B18)&gt;0,IFERROR(MID(B18,FIND("lob read-ahead reads",B18,1)+20,FIND(".",B18,FIND("lob read-ahead reads",B18,1))-FIND("lob read-ahead reads",B18,1)-20)+0,""),"")</f>
        <v>0</v>
      </c>
    </row>
    <row r="19" spans="1:10" ht="15" x14ac:dyDescent="0.25">
      <c r="A19" s="4" t="s">
        <v>254</v>
      </c>
      <c r="B19" t="s">
        <v>226</v>
      </c>
      <c r="C19" s="3" t="str">
        <f>IFERROR(MID(B19,FIND("'",B19,1)+1,FIND("'",B19,FIND("'",B19,1)+1)-FIND("'",B19,1)-1),"")</f>
        <v>EXT_REPORT_RESULT_2_6</v>
      </c>
      <c r="D19" s="3">
        <f>IF(LEN(B19)&gt;0,IFERROR(MID(B19,FIND("Scan count",B19,1)+10,FIND(",",B19,1)-FIND("Scan count",B19,1)-10)+0,""),"")</f>
        <v>1</v>
      </c>
      <c r="E19" s="2">
        <f>IF(LEN(B19)&gt;0,IFERROR(MID(B19,FIND("logical reads",B19,1)+13,FIND(",",B19,FIND("logical reads",B19,1))-FIND("logical reads",B19,1)-13)+0,""),"")</f>
        <v>4950883</v>
      </c>
      <c r="F19" s="2">
        <f>IF(LEN(B19)&gt;0,IFERROR(MID(B19,FIND("physical reads",B19,1)+14,FIND(",",B19,FIND("physical reads",B19,1))-FIND("physical reads",B19,1)-14)+0,""),"")</f>
        <v>0</v>
      </c>
      <c r="G19" s="2">
        <f>IF(LEN(B19)&gt;0,IFERROR(MID(B19,FIND("read-ahead reads",B19,1)+16,FIND(",",B19,FIND("read-ahead reads",B19,1))-FIND("read-ahead reads",B19,1)-16)+0,""),"")</f>
        <v>0</v>
      </c>
      <c r="H19" s="2">
        <f>IF(LEN(B19)&gt;0,IFERROR(MID(B19,FIND("lob logical reads",B19,1)+17,FIND(",",B19,FIND("lob logical reads",B19,1))-FIND("lob logical reads",B19,1)-17)+0,""),"")</f>
        <v>0</v>
      </c>
      <c r="I19" s="2">
        <f>IF(LEN(B19)&gt;0,IFERROR(MID(B19,FIND("lob physical reads",B19,1)+18,FIND(",",B19,FIND("lob physical reads",B19,1))-FIND("lob physical reads",B19,1)-18)+0,""),"")</f>
        <v>0</v>
      </c>
      <c r="J19" s="2">
        <f>IF(LEN(B19)&gt;0,IFERROR(MID(B19,FIND("lob read-ahead reads",B19,1)+20,FIND(".",B19,FIND("lob read-ahead reads",B19,1))-FIND("lob read-ahead reads",B19,1)-20)+0,""),"")</f>
        <v>0</v>
      </c>
    </row>
    <row r="20" spans="1:10" ht="15" x14ac:dyDescent="0.25">
      <c r="A20" s="4" t="s">
        <v>253</v>
      </c>
      <c r="B20" t="s">
        <v>128</v>
      </c>
      <c r="C20" s="3" t="str">
        <f>IFERROR(MID(B20,FIND("'",B20,1)+1,FIND("'",B20,FIND("'",B20,1)+1)-FIND("'",B20,1)-1),"")</f>
        <v>EXT_REPORT_RESULT_2_5</v>
      </c>
      <c r="D20" s="3">
        <f>IF(LEN(B20)&gt;0,IFERROR(MID(B20,FIND("Scan count",B20,1)+10,FIND(",",B20,1)-FIND("Scan count",B20,1)-10)+0,""),"")</f>
        <v>1</v>
      </c>
      <c r="E20" s="2">
        <f>IF(LEN(B20)&gt;0,IFERROR(MID(B20,FIND("logical reads",B20,1)+13,FIND(",",B20,FIND("logical reads",B20,1))-FIND("logical reads",B20,1)-13)+0,""),"")</f>
        <v>4116135</v>
      </c>
      <c r="F20" s="2">
        <f>IF(LEN(B20)&gt;0,IFERROR(MID(B20,FIND("physical reads",B20,1)+14,FIND(",",B20,FIND("physical reads",B20,1))-FIND("physical reads",B20,1)-14)+0,""),"")</f>
        <v>0</v>
      </c>
      <c r="G20" s="2">
        <f>IF(LEN(B20)&gt;0,IFERROR(MID(B20,FIND("read-ahead reads",B20,1)+16,FIND(",",B20,FIND("read-ahead reads",B20,1))-FIND("read-ahead reads",B20,1)-16)+0,""),"")</f>
        <v>0</v>
      </c>
      <c r="H20" s="2">
        <f>IF(LEN(B20)&gt;0,IFERROR(MID(B20,FIND("lob logical reads",B20,1)+17,FIND(",",B20,FIND("lob logical reads",B20,1))-FIND("lob logical reads",B20,1)-17)+0,""),"")</f>
        <v>0</v>
      </c>
      <c r="I20" s="2">
        <f>IF(LEN(B20)&gt;0,IFERROR(MID(B20,FIND("lob physical reads",B20,1)+18,FIND(",",B20,FIND("lob physical reads",B20,1))-FIND("lob physical reads",B20,1)-18)+0,""),"")</f>
        <v>0</v>
      </c>
      <c r="J20" s="2">
        <f>IF(LEN(B20)&gt;0,IFERROR(MID(B20,FIND("lob read-ahead reads",B20,1)+20,FIND(".",B20,FIND("lob read-ahead reads",B20,1))-FIND("lob read-ahead reads",B20,1)-20)+0,""),"")</f>
        <v>0</v>
      </c>
    </row>
    <row r="21" spans="1:10" ht="15" x14ac:dyDescent="0.25">
      <c r="A21" s="4" t="s">
        <v>237</v>
      </c>
      <c r="B21" t="s">
        <v>41</v>
      </c>
      <c r="C21" s="3" t="str">
        <f>IFERROR(MID(B21,FIND("'",B21,1)+1,FIND("'",B21,FIND("'",B21,1)+1)-FIND("'",B21,1)-1),"")</f>
        <v>EXT_REPORT_RESULT_1_1_2</v>
      </c>
      <c r="D21" s="3">
        <f>IF(LEN(B21)&gt;0,IFERROR(MID(B21,FIND("Scan count",B21,1)+10,FIND(",",B21,1)-FIND("Scan count",B21,1)-10)+0,""),"")</f>
        <v>1</v>
      </c>
      <c r="E21" s="2">
        <f>IF(LEN(B21)&gt;0,IFERROR(MID(B21,FIND("logical reads",B21,1)+13,FIND(",",B21,FIND("logical reads",B21,1))-FIND("logical reads",B21,1)-13)+0,""),"")</f>
        <v>3811767</v>
      </c>
      <c r="F21" s="2">
        <f>IF(LEN(B21)&gt;0,IFERROR(MID(B21,FIND("physical reads",B21,1)+14,FIND(",",B21,FIND("physical reads",B21,1))-FIND("physical reads",B21,1)-14)+0,""),"")</f>
        <v>65</v>
      </c>
      <c r="G21" s="2">
        <f>IF(LEN(B21)&gt;0,IFERROR(MID(B21,FIND("read-ahead reads",B21,1)+16,FIND(",",B21,FIND("read-ahead reads",B21,1))-FIND("read-ahead reads",B21,1)-16)+0,""),"")</f>
        <v>63</v>
      </c>
      <c r="H21" s="2">
        <f>IF(LEN(B21)&gt;0,IFERROR(MID(B21,FIND("lob logical reads",B21,1)+17,FIND(",",B21,FIND("lob logical reads",B21,1))-FIND("lob logical reads",B21,1)-17)+0,""),"")</f>
        <v>0</v>
      </c>
      <c r="I21" s="2">
        <f>IF(LEN(B21)&gt;0,IFERROR(MID(B21,FIND("lob physical reads",B21,1)+18,FIND(",",B21,FIND("lob physical reads",B21,1))-FIND("lob physical reads",B21,1)-18)+0,""),"")</f>
        <v>0</v>
      </c>
      <c r="J21" s="2">
        <f>IF(LEN(B21)&gt;0,IFERROR(MID(B21,FIND("lob read-ahead reads",B21,1)+20,FIND(".",B21,FIND("lob read-ahead reads",B21,1))-FIND("lob read-ahead reads",B21,1)-20)+0,""),"")</f>
        <v>0</v>
      </c>
    </row>
    <row r="22" spans="1:10" ht="15" x14ac:dyDescent="0.25">
      <c r="A22" s="4" t="s">
        <v>249</v>
      </c>
      <c r="B22" t="s">
        <v>100</v>
      </c>
      <c r="C22" s="3" t="str">
        <f>IFERROR(MID(B22,FIND("'",B22,1)+1,FIND("'",B22,FIND("'",B22,1)+1)-FIND("'",B22,1)-1),"")</f>
        <v>EXT_SALES_HEADER</v>
      </c>
      <c r="D22" s="3">
        <f>IF(LEN(B22)&gt;0,IFERROR(MID(B22,FIND("Scan count",B22,1)+10,FIND(",",B22,1)-FIND("Scan count",B22,1)-10)+0,""),"")</f>
        <v>0</v>
      </c>
      <c r="E22" s="2">
        <f>IF(LEN(B22)&gt;0,IFERROR(MID(B22,FIND("logical reads",B22,1)+13,FIND(",",B22,FIND("logical reads",B22,1))-FIND("logical reads",B22,1)-13)+0,""),"")</f>
        <v>2117142</v>
      </c>
      <c r="F22" s="2">
        <f>IF(LEN(B22)&gt;0,IFERROR(MID(B22,FIND("physical reads",B22,1)+14,FIND(",",B22,FIND("physical reads",B22,1))-FIND("physical reads",B22,1)-14)+0,""),"")</f>
        <v>0</v>
      </c>
      <c r="G22" s="2">
        <f>IF(LEN(B22)&gt;0,IFERROR(MID(B22,FIND("read-ahead reads",B22,1)+16,FIND(",",B22,FIND("read-ahead reads",B22,1))-FIND("read-ahead reads",B22,1)-16)+0,""),"")</f>
        <v>0</v>
      </c>
      <c r="H22" s="2">
        <f>IF(LEN(B22)&gt;0,IFERROR(MID(B22,FIND("lob logical reads",B22,1)+17,FIND(",",B22,FIND("lob logical reads",B22,1))-FIND("lob logical reads",B22,1)-17)+0,""),"")</f>
        <v>0</v>
      </c>
      <c r="I22" s="2">
        <f>IF(LEN(B22)&gt;0,IFERROR(MID(B22,FIND("lob physical reads",B22,1)+18,FIND(",",B22,FIND("lob physical reads",B22,1))-FIND("lob physical reads",B22,1)-18)+0,""),"")</f>
        <v>0</v>
      </c>
      <c r="J22" s="2">
        <f>IF(LEN(B22)&gt;0,IFERROR(MID(B22,FIND("lob read-ahead reads",B22,1)+20,FIND(".",B22,FIND("lob read-ahead reads",B22,1))-FIND("lob read-ahead reads",B22,1)-20)+0,""),"")</f>
        <v>0</v>
      </c>
    </row>
    <row r="23" spans="1:10" ht="15" x14ac:dyDescent="0.25">
      <c r="A23" s="4" t="s">
        <v>236</v>
      </c>
      <c r="B23" t="s">
        <v>29</v>
      </c>
      <c r="C23" s="3" t="str">
        <f>IFERROR(MID(B23,FIND("'",B23,1)+1,FIND("'",B23,FIND("'",B23,1)+1)-FIND("'",B23,1)-1),"")</f>
        <v>EXT_HISTORY_MASTER</v>
      </c>
      <c r="D23" s="3">
        <f>IF(LEN(B23)&gt;0,IFERROR(MID(B23,FIND("Scan count",B23,1)+10,FIND(",",B23,1)-FIND("Scan count",B23,1)-10)+0,""),"")</f>
        <v>79508</v>
      </c>
      <c r="E23" s="2">
        <f>IF(LEN(B23)&gt;0,IFERROR(MID(B23,FIND("logical reads",B23,1)+13,FIND(",",B23,FIND("logical reads",B23,1))-FIND("logical reads",B23,1)-13)+0,""),"")</f>
        <v>1632621</v>
      </c>
      <c r="F23" s="2">
        <f>IF(LEN(B23)&gt;0,IFERROR(MID(B23,FIND("physical reads",B23,1)+14,FIND(",",B23,FIND("physical reads",B23,1))-FIND("physical reads",B23,1)-14)+0,""),"")</f>
        <v>0</v>
      </c>
      <c r="G23" s="2">
        <f>IF(LEN(B23)&gt;0,IFERROR(MID(B23,FIND("read-ahead reads",B23,1)+16,FIND(",",B23,FIND("read-ahead reads",B23,1))-FIND("read-ahead reads",B23,1)-16)+0,""),"")</f>
        <v>0</v>
      </c>
      <c r="H23" s="2">
        <f>IF(LEN(B23)&gt;0,IFERROR(MID(B23,FIND("lob logical reads",B23,1)+17,FIND(",",B23,FIND("lob logical reads",B23,1))-FIND("lob logical reads",B23,1)-17)+0,""),"")</f>
        <v>0</v>
      </c>
      <c r="I23" s="2">
        <f>IF(LEN(B23)&gt;0,IFERROR(MID(B23,FIND("lob physical reads",B23,1)+18,FIND(",",B23,FIND("lob physical reads",B23,1))-FIND("lob physical reads",B23,1)-18)+0,""),"")</f>
        <v>0</v>
      </c>
      <c r="J23" s="2">
        <f>IF(LEN(B23)&gt;0,IFERROR(MID(B23,FIND("lob read-ahead reads",B23,1)+20,FIND(".",B23,FIND("lob read-ahead reads",B23,1))-FIND("lob read-ahead reads",B23,1)-20)+0,""),"")</f>
        <v>0</v>
      </c>
    </row>
    <row r="24" spans="1:10" ht="15" x14ac:dyDescent="0.25">
      <c r="A24" s="4" t="s">
        <v>237</v>
      </c>
      <c r="B24" t="s">
        <v>29</v>
      </c>
      <c r="C24" s="3" t="str">
        <f>IFERROR(MID(B24,FIND("'",B24,1)+1,FIND("'",B24,FIND("'",B24,1)+1)-FIND("'",B24,1)-1),"")</f>
        <v>EXT_HISTORY_MASTER</v>
      </c>
      <c r="D24" s="3">
        <f>IF(LEN(B24)&gt;0,IFERROR(MID(B24,FIND("Scan count",B24,1)+10,FIND(",",B24,1)-FIND("Scan count",B24,1)-10)+0,""),"")</f>
        <v>79508</v>
      </c>
      <c r="E24" s="2">
        <f>IF(LEN(B24)&gt;0,IFERROR(MID(B24,FIND("logical reads",B24,1)+13,FIND(",",B24,FIND("logical reads",B24,1))-FIND("logical reads",B24,1)-13)+0,""),"")</f>
        <v>1632621</v>
      </c>
      <c r="F24" s="2">
        <f>IF(LEN(B24)&gt;0,IFERROR(MID(B24,FIND("physical reads",B24,1)+14,FIND(",",B24,FIND("physical reads",B24,1))-FIND("physical reads",B24,1)-14)+0,""),"")</f>
        <v>0</v>
      </c>
      <c r="G24" s="2">
        <f>IF(LEN(B24)&gt;0,IFERROR(MID(B24,FIND("read-ahead reads",B24,1)+16,FIND(",",B24,FIND("read-ahead reads",B24,1))-FIND("read-ahead reads",B24,1)-16)+0,""),"")</f>
        <v>0</v>
      </c>
      <c r="H24" s="2">
        <f>IF(LEN(B24)&gt;0,IFERROR(MID(B24,FIND("lob logical reads",B24,1)+17,FIND(",",B24,FIND("lob logical reads",B24,1))-FIND("lob logical reads",B24,1)-17)+0,""),"")</f>
        <v>0</v>
      </c>
      <c r="I24" s="2">
        <f>IF(LEN(B24)&gt;0,IFERROR(MID(B24,FIND("lob physical reads",B24,1)+18,FIND(",",B24,FIND("lob physical reads",B24,1))-FIND("lob physical reads",B24,1)-18)+0,""),"")</f>
        <v>0</v>
      </c>
      <c r="J24" s="2">
        <f>IF(LEN(B24)&gt;0,IFERROR(MID(B24,FIND("lob read-ahead reads",B24,1)+20,FIND(".",B24,FIND("lob read-ahead reads",B24,1))-FIND("lob read-ahead reads",B24,1)-20)+0,""),"")</f>
        <v>0</v>
      </c>
    </row>
    <row r="25" spans="1:10" ht="15" x14ac:dyDescent="0.25">
      <c r="A25" s="4" t="s">
        <v>238</v>
      </c>
      <c r="B25" t="s">
        <v>29</v>
      </c>
      <c r="C25" s="3" t="str">
        <f>IFERROR(MID(B25,FIND("'",B25,1)+1,FIND("'",B25,FIND("'",B25,1)+1)-FIND("'",B25,1)-1),"")</f>
        <v>EXT_HISTORY_MASTER</v>
      </c>
      <c r="D25" s="3">
        <f>IF(LEN(B25)&gt;0,IFERROR(MID(B25,FIND("Scan count",B25,1)+10,FIND(",",B25,1)-FIND("Scan count",B25,1)-10)+0,""),"")</f>
        <v>79508</v>
      </c>
      <c r="E25" s="2">
        <f>IF(LEN(B25)&gt;0,IFERROR(MID(B25,FIND("logical reads",B25,1)+13,FIND(",",B25,FIND("logical reads",B25,1))-FIND("logical reads",B25,1)-13)+0,""),"")</f>
        <v>1632621</v>
      </c>
      <c r="F25" s="2">
        <f>IF(LEN(B25)&gt;0,IFERROR(MID(B25,FIND("physical reads",B25,1)+14,FIND(",",B25,FIND("physical reads",B25,1))-FIND("physical reads",B25,1)-14)+0,""),"")</f>
        <v>0</v>
      </c>
      <c r="G25" s="2">
        <f>IF(LEN(B25)&gt;0,IFERROR(MID(B25,FIND("read-ahead reads",B25,1)+16,FIND(",",B25,FIND("read-ahead reads",B25,1))-FIND("read-ahead reads",B25,1)-16)+0,""),"")</f>
        <v>0</v>
      </c>
      <c r="H25" s="2">
        <f>IF(LEN(B25)&gt;0,IFERROR(MID(B25,FIND("lob logical reads",B25,1)+17,FIND(",",B25,FIND("lob logical reads",B25,1))-FIND("lob logical reads",B25,1)-17)+0,""),"")</f>
        <v>0</v>
      </c>
      <c r="I25" s="2">
        <f>IF(LEN(B25)&gt;0,IFERROR(MID(B25,FIND("lob physical reads",B25,1)+18,FIND(",",B25,FIND("lob physical reads",B25,1))-FIND("lob physical reads",B25,1)-18)+0,""),"")</f>
        <v>0</v>
      </c>
      <c r="J25" s="2">
        <f>IF(LEN(B25)&gt;0,IFERROR(MID(B25,FIND("lob read-ahead reads",B25,1)+20,FIND(".",B25,FIND("lob read-ahead reads",B25,1))-FIND("lob read-ahead reads",B25,1)-20)+0,""),"")</f>
        <v>0</v>
      </c>
    </row>
    <row r="26" spans="1:10" ht="15" x14ac:dyDescent="0.25">
      <c r="A26" s="4" t="s">
        <v>239</v>
      </c>
      <c r="B26" t="s">
        <v>29</v>
      </c>
      <c r="C26" s="3" t="str">
        <f>IFERROR(MID(B26,FIND("'",B26,1)+1,FIND("'",B26,FIND("'",B26,1)+1)-FIND("'",B26,1)-1),"")</f>
        <v>EXT_HISTORY_MASTER</v>
      </c>
      <c r="D26" s="3">
        <f>IF(LEN(B26)&gt;0,IFERROR(MID(B26,FIND("Scan count",B26,1)+10,FIND(",",B26,1)-FIND("Scan count",B26,1)-10)+0,""),"")</f>
        <v>79508</v>
      </c>
      <c r="E26" s="2">
        <f>IF(LEN(B26)&gt;0,IFERROR(MID(B26,FIND("logical reads",B26,1)+13,FIND(",",B26,FIND("logical reads",B26,1))-FIND("logical reads",B26,1)-13)+0,""),"")</f>
        <v>1632621</v>
      </c>
      <c r="F26" s="2">
        <f>IF(LEN(B26)&gt;0,IFERROR(MID(B26,FIND("physical reads",B26,1)+14,FIND(",",B26,FIND("physical reads",B26,1))-FIND("physical reads",B26,1)-14)+0,""),"")</f>
        <v>0</v>
      </c>
      <c r="G26" s="2">
        <f>IF(LEN(B26)&gt;0,IFERROR(MID(B26,FIND("read-ahead reads",B26,1)+16,FIND(",",B26,FIND("read-ahead reads",B26,1))-FIND("read-ahead reads",B26,1)-16)+0,""),"")</f>
        <v>0</v>
      </c>
      <c r="H26" s="2">
        <f>IF(LEN(B26)&gt;0,IFERROR(MID(B26,FIND("lob logical reads",B26,1)+17,FIND(",",B26,FIND("lob logical reads",B26,1))-FIND("lob logical reads",B26,1)-17)+0,""),"")</f>
        <v>0</v>
      </c>
      <c r="I26" s="2">
        <f>IF(LEN(B26)&gt;0,IFERROR(MID(B26,FIND("lob physical reads",B26,1)+18,FIND(",",B26,FIND("lob physical reads",B26,1))-FIND("lob physical reads",B26,1)-18)+0,""),"")</f>
        <v>0</v>
      </c>
      <c r="J26" s="2">
        <f>IF(LEN(B26)&gt;0,IFERROR(MID(B26,FIND("lob read-ahead reads",B26,1)+20,FIND(".",B26,FIND("lob read-ahead reads",B26,1))-FIND("lob read-ahead reads",B26,1)-20)+0,""),"")</f>
        <v>0</v>
      </c>
    </row>
    <row r="27" spans="1:10" ht="15" x14ac:dyDescent="0.25">
      <c r="A27" s="4" t="s">
        <v>240</v>
      </c>
      <c r="B27" t="s">
        <v>29</v>
      </c>
      <c r="C27" s="3" t="str">
        <f>IFERROR(MID(B27,FIND("'",B27,1)+1,FIND("'",B27,FIND("'",B27,1)+1)-FIND("'",B27,1)-1),"")</f>
        <v>EXT_HISTORY_MASTER</v>
      </c>
      <c r="D27" s="3">
        <f>IF(LEN(B27)&gt;0,IFERROR(MID(B27,FIND("Scan count",B27,1)+10,FIND(",",B27,1)-FIND("Scan count",B27,1)-10)+0,""),"")</f>
        <v>79508</v>
      </c>
      <c r="E27" s="2">
        <f>IF(LEN(B27)&gt;0,IFERROR(MID(B27,FIND("logical reads",B27,1)+13,FIND(",",B27,FIND("logical reads",B27,1))-FIND("logical reads",B27,1)-13)+0,""),"")</f>
        <v>1632621</v>
      </c>
      <c r="F27" s="2">
        <f>IF(LEN(B27)&gt;0,IFERROR(MID(B27,FIND("physical reads",B27,1)+14,FIND(",",B27,FIND("physical reads",B27,1))-FIND("physical reads",B27,1)-14)+0,""),"")</f>
        <v>0</v>
      </c>
      <c r="G27" s="2">
        <f>IF(LEN(B27)&gt;0,IFERROR(MID(B27,FIND("read-ahead reads",B27,1)+16,FIND(",",B27,FIND("read-ahead reads",B27,1))-FIND("read-ahead reads",B27,1)-16)+0,""),"")</f>
        <v>0</v>
      </c>
      <c r="H27" s="2">
        <f>IF(LEN(B27)&gt;0,IFERROR(MID(B27,FIND("lob logical reads",B27,1)+17,FIND(",",B27,FIND("lob logical reads",B27,1))-FIND("lob logical reads",B27,1)-17)+0,""),"")</f>
        <v>0</v>
      </c>
      <c r="I27" s="2">
        <f>IF(LEN(B27)&gt;0,IFERROR(MID(B27,FIND("lob physical reads",B27,1)+18,FIND(",",B27,FIND("lob physical reads",B27,1))-FIND("lob physical reads",B27,1)-18)+0,""),"")</f>
        <v>0</v>
      </c>
      <c r="J27" s="2">
        <f>IF(LEN(B27)&gt;0,IFERROR(MID(B27,FIND("lob read-ahead reads",B27,1)+20,FIND(".",B27,FIND("lob read-ahead reads",B27,1))-FIND("lob read-ahead reads",B27,1)-20)+0,""),"")</f>
        <v>0</v>
      </c>
    </row>
    <row r="28" spans="1:10" ht="15" x14ac:dyDescent="0.25">
      <c r="A28" s="4" t="s">
        <v>241</v>
      </c>
      <c r="B28" t="s">
        <v>29</v>
      </c>
      <c r="C28" s="3" t="str">
        <f>IFERROR(MID(B28,FIND("'",B28,1)+1,FIND("'",B28,FIND("'",B28,1)+1)-FIND("'",B28,1)-1),"")</f>
        <v>EXT_HISTORY_MASTER</v>
      </c>
      <c r="D28" s="3">
        <f>IF(LEN(B28)&gt;0,IFERROR(MID(B28,FIND("Scan count",B28,1)+10,FIND(",",B28,1)-FIND("Scan count",B28,1)-10)+0,""),"")</f>
        <v>79508</v>
      </c>
      <c r="E28" s="2">
        <f>IF(LEN(B28)&gt;0,IFERROR(MID(B28,FIND("logical reads",B28,1)+13,FIND(",",B28,FIND("logical reads",B28,1))-FIND("logical reads",B28,1)-13)+0,""),"")</f>
        <v>1632621</v>
      </c>
      <c r="F28" s="2">
        <f>IF(LEN(B28)&gt;0,IFERROR(MID(B28,FIND("physical reads",B28,1)+14,FIND(",",B28,FIND("physical reads",B28,1))-FIND("physical reads",B28,1)-14)+0,""),"")</f>
        <v>0</v>
      </c>
      <c r="G28" s="2">
        <f>IF(LEN(B28)&gt;0,IFERROR(MID(B28,FIND("read-ahead reads",B28,1)+16,FIND(",",B28,FIND("read-ahead reads",B28,1))-FIND("read-ahead reads",B28,1)-16)+0,""),"")</f>
        <v>0</v>
      </c>
      <c r="H28" s="2">
        <f>IF(LEN(B28)&gt;0,IFERROR(MID(B28,FIND("lob logical reads",B28,1)+17,FIND(",",B28,FIND("lob logical reads",B28,1))-FIND("lob logical reads",B28,1)-17)+0,""),"")</f>
        <v>0</v>
      </c>
      <c r="I28" s="2">
        <f>IF(LEN(B28)&gt;0,IFERROR(MID(B28,FIND("lob physical reads",B28,1)+18,FIND(",",B28,FIND("lob physical reads",B28,1))-FIND("lob physical reads",B28,1)-18)+0,""),"")</f>
        <v>0</v>
      </c>
      <c r="J28" s="2">
        <f>IF(LEN(B28)&gt;0,IFERROR(MID(B28,FIND("lob read-ahead reads",B28,1)+20,FIND(".",B28,FIND("lob read-ahead reads",B28,1))-FIND("lob read-ahead reads",B28,1)-20)+0,""),"")</f>
        <v>0</v>
      </c>
    </row>
    <row r="29" spans="1:10" ht="15" x14ac:dyDescent="0.25">
      <c r="A29" s="4" t="s">
        <v>242</v>
      </c>
      <c r="B29" t="s">
        <v>29</v>
      </c>
      <c r="C29" s="3" t="str">
        <f>IFERROR(MID(B29,FIND("'",B29,1)+1,FIND("'",B29,FIND("'",B29,1)+1)-FIND("'",B29,1)-1),"")</f>
        <v>EXT_HISTORY_MASTER</v>
      </c>
      <c r="D29" s="3">
        <f>IF(LEN(B29)&gt;0,IFERROR(MID(B29,FIND("Scan count",B29,1)+10,FIND(",",B29,1)-FIND("Scan count",B29,1)-10)+0,""),"")</f>
        <v>79508</v>
      </c>
      <c r="E29" s="2">
        <f>IF(LEN(B29)&gt;0,IFERROR(MID(B29,FIND("logical reads",B29,1)+13,FIND(",",B29,FIND("logical reads",B29,1))-FIND("logical reads",B29,1)-13)+0,""),"")</f>
        <v>1632621</v>
      </c>
      <c r="F29" s="2">
        <f>IF(LEN(B29)&gt;0,IFERROR(MID(B29,FIND("physical reads",B29,1)+14,FIND(",",B29,FIND("physical reads",B29,1))-FIND("physical reads",B29,1)-14)+0,""),"")</f>
        <v>0</v>
      </c>
      <c r="G29" s="2">
        <f>IF(LEN(B29)&gt;0,IFERROR(MID(B29,FIND("read-ahead reads",B29,1)+16,FIND(",",B29,FIND("read-ahead reads",B29,1))-FIND("read-ahead reads",B29,1)-16)+0,""),"")</f>
        <v>0</v>
      </c>
      <c r="H29" s="2">
        <f>IF(LEN(B29)&gt;0,IFERROR(MID(B29,FIND("lob logical reads",B29,1)+17,FIND(",",B29,FIND("lob logical reads",B29,1))-FIND("lob logical reads",B29,1)-17)+0,""),"")</f>
        <v>0</v>
      </c>
      <c r="I29" s="2">
        <f>IF(LEN(B29)&gt;0,IFERROR(MID(B29,FIND("lob physical reads",B29,1)+18,FIND(",",B29,FIND("lob physical reads",B29,1))-FIND("lob physical reads",B29,1)-18)+0,""),"")</f>
        <v>0</v>
      </c>
      <c r="J29" s="2">
        <f>IF(LEN(B29)&gt;0,IFERROR(MID(B29,FIND("lob read-ahead reads",B29,1)+20,FIND(".",B29,FIND("lob read-ahead reads",B29,1))-FIND("lob read-ahead reads",B29,1)-20)+0,""),"")</f>
        <v>0</v>
      </c>
    </row>
    <row r="30" spans="1:10" ht="15" x14ac:dyDescent="0.25">
      <c r="A30" s="4" t="s">
        <v>243</v>
      </c>
      <c r="B30" t="s">
        <v>29</v>
      </c>
      <c r="C30" s="3" t="str">
        <f>IFERROR(MID(B30,FIND("'",B30,1)+1,FIND("'",B30,FIND("'",B30,1)+1)-FIND("'",B30,1)-1),"")</f>
        <v>EXT_HISTORY_MASTER</v>
      </c>
      <c r="D30" s="3">
        <f>IF(LEN(B30)&gt;0,IFERROR(MID(B30,FIND("Scan count",B30,1)+10,FIND(",",B30,1)-FIND("Scan count",B30,1)-10)+0,""),"")</f>
        <v>79508</v>
      </c>
      <c r="E30" s="2">
        <f>IF(LEN(B30)&gt;0,IFERROR(MID(B30,FIND("logical reads",B30,1)+13,FIND(",",B30,FIND("logical reads",B30,1))-FIND("logical reads",B30,1)-13)+0,""),"")</f>
        <v>1632621</v>
      </c>
      <c r="F30" s="2">
        <f>IF(LEN(B30)&gt;0,IFERROR(MID(B30,FIND("physical reads",B30,1)+14,FIND(",",B30,FIND("physical reads",B30,1))-FIND("physical reads",B30,1)-14)+0,""),"")</f>
        <v>0</v>
      </c>
      <c r="G30" s="2">
        <f>IF(LEN(B30)&gt;0,IFERROR(MID(B30,FIND("read-ahead reads",B30,1)+16,FIND(",",B30,FIND("read-ahead reads",B30,1))-FIND("read-ahead reads",B30,1)-16)+0,""),"")</f>
        <v>0</v>
      </c>
      <c r="H30" s="2">
        <f>IF(LEN(B30)&gt;0,IFERROR(MID(B30,FIND("lob logical reads",B30,1)+17,FIND(",",B30,FIND("lob logical reads",B30,1))-FIND("lob logical reads",B30,1)-17)+0,""),"")</f>
        <v>0</v>
      </c>
      <c r="I30" s="2">
        <f>IF(LEN(B30)&gt;0,IFERROR(MID(B30,FIND("lob physical reads",B30,1)+18,FIND(",",B30,FIND("lob physical reads",B30,1))-FIND("lob physical reads",B30,1)-18)+0,""),"")</f>
        <v>0</v>
      </c>
      <c r="J30" s="2">
        <f>IF(LEN(B30)&gt;0,IFERROR(MID(B30,FIND("lob read-ahead reads",B30,1)+20,FIND(".",B30,FIND("lob read-ahead reads",B30,1))-FIND("lob read-ahead reads",B30,1)-20)+0,""),"")</f>
        <v>0</v>
      </c>
    </row>
    <row r="31" spans="1:10" ht="15" x14ac:dyDescent="0.25">
      <c r="A31" s="4" t="s">
        <v>244</v>
      </c>
      <c r="B31" t="s">
        <v>29</v>
      </c>
      <c r="C31" s="3" t="str">
        <f>IFERROR(MID(B31,FIND("'",B31,1)+1,FIND("'",B31,FIND("'",B31,1)+1)-FIND("'",B31,1)-1),"")</f>
        <v>EXT_HISTORY_MASTER</v>
      </c>
      <c r="D31" s="3">
        <f>IF(LEN(B31)&gt;0,IFERROR(MID(B31,FIND("Scan count",B31,1)+10,FIND(",",B31,1)-FIND("Scan count",B31,1)-10)+0,""),"")</f>
        <v>79508</v>
      </c>
      <c r="E31" s="2">
        <f>IF(LEN(B31)&gt;0,IFERROR(MID(B31,FIND("logical reads",B31,1)+13,FIND(",",B31,FIND("logical reads",B31,1))-FIND("logical reads",B31,1)-13)+0,""),"")</f>
        <v>1632621</v>
      </c>
      <c r="F31" s="2">
        <f>IF(LEN(B31)&gt;0,IFERROR(MID(B31,FIND("physical reads",B31,1)+14,FIND(",",B31,FIND("physical reads",B31,1))-FIND("physical reads",B31,1)-14)+0,""),"")</f>
        <v>0</v>
      </c>
      <c r="G31" s="2">
        <f>IF(LEN(B31)&gt;0,IFERROR(MID(B31,FIND("read-ahead reads",B31,1)+16,FIND(",",B31,FIND("read-ahead reads",B31,1))-FIND("read-ahead reads",B31,1)-16)+0,""),"")</f>
        <v>0</v>
      </c>
      <c r="H31" s="2">
        <f>IF(LEN(B31)&gt;0,IFERROR(MID(B31,FIND("lob logical reads",B31,1)+17,FIND(",",B31,FIND("lob logical reads",B31,1))-FIND("lob logical reads",B31,1)-17)+0,""),"")</f>
        <v>0</v>
      </c>
      <c r="I31" s="2">
        <f>IF(LEN(B31)&gt;0,IFERROR(MID(B31,FIND("lob physical reads",B31,1)+18,FIND(",",B31,FIND("lob physical reads",B31,1))-FIND("lob physical reads",B31,1)-18)+0,""),"")</f>
        <v>0</v>
      </c>
      <c r="J31" s="2">
        <f>IF(LEN(B31)&gt;0,IFERROR(MID(B31,FIND("lob read-ahead reads",B31,1)+20,FIND(".",B31,FIND("lob read-ahead reads",B31,1))-FIND("lob read-ahead reads",B31,1)-20)+0,""),"")</f>
        <v>0</v>
      </c>
    </row>
    <row r="32" spans="1:10" ht="15" x14ac:dyDescent="0.25">
      <c r="A32" s="4" t="s">
        <v>246</v>
      </c>
      <c r="B32" t="s">
        <v>29</v>
      </c>
      <c r="C32" s="3" t="str">
        <f>IFERROR(MID(B32,FIND("'",B32,1)+1,FIND("'",B32,FIND("'",B32,1)+1)-FIND("'",B32,1)-1),"")</f>
        <v>EXT_HISTORY_MASTER</v>
      </c>
      <c r="D32" s="3">
        <f>IF(LEN(B32)&gt;0,IFERROR(MID(B32,FIND("Scan count",B32,1)+10,FIND(",",B32,1)-FIND("Scan count",B32,1)-10)+0,""),"")</f>
        <v>79508</v>
      </c>
      <c r="E32" s="2">
        <f>IF(LEN(B32)&gt;0,IFERROR(MID(B32,FIND("logical reads",B32,1)+13,FIND(",",B32,FIND("logical reads",B32,1))-FIND("logical reads",B32,1)-13)+0,""),"")</f>
        <v>1632621</v>
      </c>
      <c r="F32" s="2">
        <f>IF(LEN(B32)&gt;0,IFERROR(MID(B32,FIND("physical reads",B32,1)+14,FIND(",",B32,FIND("physical reads",B32,1))-FIND("physical reads",B32,1)-14)+0,""),"")</f>
        <v>0</v>
      </c>
      <c r="G32" s="2">
        <f>IF(LEN(B32)&gt;0,IFERROR(MID(B32,FIND("read-ahead reads",B32,1)+16,FIND(",",B32,FIND("read-ahead reads",B32,1))-FIND("read-ahead reads",B32,1)-16)+0,""),"")</f>
        <v>0</v>
      </c>
      <c r="H32" s="2">
        <f>IF(LEN(B32)&gt;0,IFERROR(MID(B32,FIND("lob logical reads",B32,1)+17,FIND(",",B32,FIND("lob logical reads",B32,1))-FIND("lob logical reads",B32,1)-17)+0,""),"")</f>
        <v>0</v>
      </c>
      <c r="I32" s="2">
        <f>IF(LEN(B32)&gt;0,IFERROR(MID(B32,FIND("lob physical reads",B32,1)+18,FIND(",",B32,FIND("lob physical reads",B32,1))-FIND("lob physical reads",B32,1)-18)+0,""),"")</f>
        <v>0</v>
      </c>
      <c r="J32" s="2">
        <f>IF(LEN(B32)&gt;0,IFERROR(MID(B32,FIND("lob read-ahead reads",B32,1)+20,FIND(".",B32,FIND("lob read-ahead reads",B32,1))-FIND("lob read-ahead reads",B32,1)-20)+0,""),"")</f>
        <v>0</v>
      </c>
    </row>
    <row r="33" spans="1:10" ht="15" x14ac:dyDescent="0.25">
      <c r="A33" s="4" t="s">
        <v>246</v>
      </c>
      <c r="B33" t="s">
        <v>29</v>
      </c>
      <c r="C33" s="3" t="str">
        <f>IFERROR(MID(B33,FIND("'",B33,1)+1,FIND("'",B33,FIND("'",B33,1)+1)-FIND("'",B33,1)-1),"")</f>
        <v>EXT_HISTORY_MASTER</v>
      </c>
      <c r="D33" s="3">
        <f>IF(LEN(B33)&gt;0,IFERROR(MID(B33,FIND("Scan count",B33,1)+10,FIND(",",B33,1)-FIND("Scan count",B33,1)-10)+0,""),"")</f>
        <v>79508</v>
      </c>
      <c r="E33" s="2">
        <f>IF(LEN(B33)&gt;0,IFERROR(MID(B33,FIND("logical reads",B33,1)+13,FIND(",",B33,FIND("logical reads",B33,1))-FIND("logical reads",B33,1)-13)+0,""),"")</f>
        <v>1632621</v>
      </c>
      <c r="F33" s="2">
        <f>IF(LEN(B33)&gt;0,IFERROR(MID(B33,FIND("physical reads",B33,1)+14,FIND(",",B33,FIND("physical reads",B33,1))-FIND("physical reads",B33,1)-14)+0,""),"")</f>
        <v>0</v>
      </c>
      <c r="G33" s="2">
        <f>IF(LEN(B33)&gt;0,IFERROR(MID(B33,FIND("read-ahead reads",B33,1)+16,FIND(",",B33,FIND("read-ahead reads",B33,1))-FIND("read-ahead reads",B33,1)-16)+0,""),"")</f>
        <v>0</v>
      </c>
      <c r="H33" s="2">
        <f>IF(LEN(B33)&gt;0,IFERROR(MID(B33,FIND("lob logical reads",B33,1)+17,FIND(",",B33,FIND("lob logical reads",B33,1))-FIND("lob logical reads",B33,1)-17)+0,""),"")</f>
        <v>0</v>
      </c>
      <c r="I33" s="2">
        <f>IF(LEN(B33)&gt;0,IFERROR(MID(B33,FIND("lob physical reads",B33,1)+18,FIND(",",B33,FIND("lob physical reads",B33,1))-FIND("lob physical reads",B33,1)-18)+0,""),"")</f>
        <v>0</v>
      </c>
      <c r="J33" s="2">
        <f>IF(LEN(B33)&gt;0,IFERROR(MID(B33,FIND("lob read-ahead reads",B33,1)+20,FIND(".",B33,FIND("lob read-ahead reads",B33,1))-FIND("lob read-ahead reads",B33,1)-20)+0,""),"")</f>
        <v>0</v>
      </c>
    </row>
    <row r="34" spans="1:10" ht="15" x14ac:dyDescent="0.25">
      <c r="A34" s="4" t="s">
        <v>245</v>
      </c>
      <c r="B34" t="s">
        <v>70</v>
      </c>
      <c r="C34" s="3" t="str">
        <f>IFERROR(MID(B34,FIND("'",B34,1)+1,FIND("'",B34,FIND("'",B34,1)+1)-FIND("'",B34,1)-1),"")</f>
        <v>EXT_HISTORY_MASTER</v>
      </c>
      <c r="D34" s="3">
        <f>IF(LEN(B34)&gt;0,IFERROR(MID(B34,FIND("Scan count",B34,1)+10,FIND(",",B34,1)-FIND("Scan count",B34,1)-10)+0,""),"")</f>
        <v>9</v>
      </c>
      <c r="E34" s="2">
        <f>IF(LEN(B34)&gt;0,IFERROR(MID(B34,FIND("logical reads",B34,1)+13,FIND(",",B34,FIND("logical reads",B34,1))-FIND("logical reads",B34,1)-13)+0,""),"")</f>
        <v>1445404</v>
      </c>
      <c r="F34" s="2">
        <f>IF(LEN(B34)&gt;0,IFERROR(MID(B34,FIND("physical reads",B34,1)+14,FIND(",",B34,FIND("physical reads",B34,1))-FIND("physical reads",B34,1)-14)+0,""),"")</f>
        <v>0</v>
      </c>
      <c r="G34" s="2">
        <f>IF(LEN(B34)&gt;0,IFERROR(MID(B34,FIND("read-ahead reads",B34,1)+16,FIND(",",B34,FIND("read-ahead reads",B34,1))-FIND("read-ahead reads",B34,1)-16)+0,""),"")</f>
        <v>0</v>
      </c>
      <c r="H34" s="2">
        <f>IF(LEN(B34)&gt;0,IFERROR(MID(B34,FIND("lob logical reads",B34,1)+17,FIND(",",B34,FIND("lob logical reads",B34,1))-FIND("lob logical reads",B34,1)-17)+0,""),"")</f>
        <v>0</v>
      </c>
      <c r="I34" s="2">
        <f>IF(LEN(B34)&gt;0,IFERROR(MID(B34,FIND("lob physical reads",B34,1)+18,FIND(",",B34,FIND("lob physical reads",B34,1))-FIND("lob physical reads",B34,1)-18)+0,""),"")</f>
        <v>0</v>
      </c>
      <c r="J34" s="2">
        <f>IF(LEN(B34)&gt;0,IFERROR(MID(B34,FIND("lob read-ahead reads",B34,1)+20,FIND(".",B34,FIND("lob read-ahead reads",B34,1))-FIND("lob read-ahead reads",B34,1)-20)+0,""),"")</f>
        <v>0</v>
      </c>
    </row>
    <row r="35" spans="1:10" ht="15" x14ac:dyDescent="0.25">
      <c r="A35" s="4" t="s">
        <v>253</v>
      </c>
      <c r="B35" t="s">
        <v>123</v>
      </c>
      <c r="C35" s="3" t="str">
        <f>IFERROR(MID(B35,FIND("'",B35,1)+1,FIND("'",B35,FIND("'",B35,1)+1)-FIND("'",B35,1)-1),"")</f>
        <v>EXT_ITEM_LEDGER_ENTRY</v>
      </c>
      <c r="D35" s="3">
        <f>IF(LEN(B35)&gt;0,IFERROR(MID(B35,FIND("Scan count",B35,1)+10,FIND(",",B35,1)-FIND("Scan count",B35,1)-10)+0,""),"")</f>
        <v>234290</v>
      </c>
      <c r="E35" s="2">
        <f>IF(LEN(B35)&gt;0,IFERROR(MID(B35,FIND("logical reads",B35,1)+13,FIND(",",B35,FIND("logical reads",B35,1))-FIND("logical reads",B35,1)-13)+0,""),"")</f>
        <v>1242358</v>
      </c>
      <c r="F35" s="2">
        <f>IF(LEN(B35)&gt;0,IFERROR(MID(B35,FIND("physical reads",B35,1)+14,FIND(",",B35,FIND("physical reads",B35,1))-FIND("physical reads",B35,1)-14)+0,""),"")</f>
        <v>0</v>
      </c>
      <c r="G35" s="2">
        <f>IF(LEN(B35)&gt;0,IFERROR(MID(B35,FIND("read-ahead reads",B35,1)+16,FIND(",",B35,FIND("read-ahead reads",B35,1))-FIND("read-ahead reads",B35,1)-16)+0,""),"")</f>
        <v>437</v>
      </c>
      <c r="H35" s="2">
        <f>IF(LEN(B35)&gt;0,IFERROR(MID(B35,FIND("lob logical reads",B35,1)+17,FIND(",",B35,FIND("lob logical reads",B35,1))-FIND("lob logical reads",B35,1)-17)+0,""),"")</f>
        <v>0</v>
      </c>
      <c r="I35" s="2">
        <f>IF(LEN(B35)&gt;0,IFERROR(MID(B35,FIND("lob physical reads",B35,1)+18,FIND(",",B35,FIND("lob physical reads",B35,1))-FIND("lob physical reads",B35,1)-18)+0,""),"")</f>
        <v>0</v>
      </c>
      <c r="J35" s="2">
        <f>IF(LEN(B35)&gt;0,IFERROR(MID(B35,FIND("lob read-ahead reads",B35,1)+20,FIND(".",B35,FIND("lob read-ahead reads",B35,1))-FIND("lob read-ahead reads",B35,1)-20)+0,""),"")</f>
        <v>0</v>
      </c>
    </row>
    <row r="36" spans="1:10" ht="15" x14ac:dyDescent="0.25">
      <c r="A36" s="4" t="s">
        <v>254</v>
      </c>
      <c r="B36" t="s">
        <v>222</v>
      </c>
      <c r="C36" s="3" t="str">
        <f>IFERROR(MID(B36,FIND("'",B36,1)+1,FIND("'",B36,FIND("'",B36,1)+1)-FIND("'",B36,1)-1),"")</f>
        <v>EXT_REPORT_RESULT_2_6</v>
      </c>
      <c r="D36" s="3">
        <f>IF(LEN(B36)&gt;0,IFERROR(MID(B36,FIND("Scan count",B36,1)+10,FIND(",",B36,1)-FIND("Scan count",B36,1)-10)+0,""),"")</f>
        <v>0</v>
      </c>
      <c r="E36" s="2">
        <f>IF(LEN(B36)&gt;0,IFERROR(MID(B36,FIND("logical reads",B36,1)+13,FIND(",",B36,FIND("logical reads",B36,1))-FIND("logical reads",B36,1)-13)+0,""),"")</f>
        <v>1235223</v>
      </c>
      <c r="F36" s="2">
        <f>IF(LEN(B36)&gt;0,IFERROR(MID(B36,FIND("physical reads",B36,1)+14,FIND(",",B36,FIND("physical reads",B36,1))-FIND("physical reads",B36,1)-14)+0,""),"")</f>
        <v>0</v>
      </c>
      <c r="G36" s="2">
        <f>IF(LEN(B36)&gt;0,IFERROR(MID(B36,FIND("read-ahead reads",B36,1)+16,FIND(",",B36,FIND("read-ahead reads",B36,1))-FIND("read-ahead reads",B36,1)-16)+0,""),"")</f>
        <v>0</v>
      </c>
      <c r="H36" s="2">
        <f>IF(LEN(B36)&gt;0,IFERROR(MID(B36,FIND("lob logical reads",B36,1)+17,FIND(",",B36,FIND("lob logical reads",B36,1))-FIND("lob logical reads",B36,1)-17)+0,""),"")</f>
        <v>0</v>
      </c>
      <c r="I36" s="2">
        <f>IF(LEN(B36)&gt;0,IFERROR(MID(B36,FIND("lob physical reads",B36,1)+18,FIND(",",B36,FIND("lob physical reads",B36,1))-FIND("lob physical reads",B36,1)-18)+0,""),"")</f>
        <v>0</v>
      </c>
      <c r="J36" s="2">
        <f>IF(LEN(B36)&gt;0,IFERROR(MID(B36,FIND("lob read-ahead reads",B36,1)+20,FIND(".",B36,FIND("lob read-ahead reads",B36,1))-FIND("lob read-ahead reads",B36,1)-20)+0,""),"")</f>
        <v>0</v>
      </c>
    </row>
    <row r="37" spans="1:10" ht="15" x14ac:dyDescent="0.25">
      <c r="A37" s="4" t="s">
        <v>255</v>
      </c>
      <c r="B37" t="s">
        <v>172</v>
      </c>
      <c r="C37" s="3" t="str">
        <f>IFERROR(MID(B37,FIND("'",B37,1)+1,FIND("'",B37,FIND("'",B37,1)+1)-FIND("'",B37,1)-1),"")</f>
        <v>EXT_REPORT_RESULT_3_1</v>
      </c>
      <c r="D37" s="3">
        <f>IF(LEN(B37)&gt;0,IFERROR(MID(B37,FIND("Scan count",B37,1)+10,FIND(",",B37,1)-FIND("Scan count",B37,1)-10)+0,""),"")</f>
        <v>0</v>
      </c>
      <c r="E37" s="2">
        <f>IF(LEN(B37)&gt;0,IFERROR(MID(B37,FIND("logical reads",B37,1)+13,FIND(",",B37,FIND("logical reads",B37,1))-FIND("logical reads",B37,1)-13)+0,""),"")</f>
        <v>1147393</v>
      </c>
      <c r="F37" s="2">
        <f>IF(LEN(B37)&gt;0,IFERROR(MID(B37,FIND("physical reads",B37,1)+14,FIND(",",B37,FIND("physical reads",B37,1))-FIND("physical reads",B37,1)-14)+0,""),"")</f>
        <v>0</v>
      </c>
      <c r="G37" s="2">
        <f>IF(LEN(B37)&gt;0,IFERROR(MID(B37,FIND("read-ahead reads",B37,1)+16,FIND(",",B37,FIND("read-ahead reads",B37,1))-FIND("read-ahead reads",B37,1)-16)+0,""),"")</f>
        <v>0</v>
      </c>
      <c r="H37" s="2">
        <f>IF(LEN(B37)&gt;0,IFERROR(MID(B37,FIND("lob logical reads",B37,1)+17,FIND(",",B37,FIND("lob logical reads",B37,1))-FIND("lob logical reads",B37,1)-17)+0,""),"")</f>
        <v>0</v>
      </c>
      <c r="I37" s="2">
        <f>IF(LEN(B37)&gt;0,IFERROR(MID(B37,FIND("lob physical reads",B37,1)+18,FIND(",",B37,FIND("lob physical reads",B37,1))-FIND("lob physical reads",B37,1)-18)+0,""),"")</f>
        <v>0</v>
      </c>
      <c r="J37" s="2">
        <f>IF(LEN(B37)&gt;0,IFERROR(MID(B37,FIND("lob read-ahead reads",B37,1)+20,FIND(".",B37,FIND("lob read-ahead reads",B37,1))-FIND("lob read-ahead reads",B37,1)-20)+0,""),"")</f>
        <v>0</v>
      </c>
    </row>
    <row r="38" spans="1:10" ht="15" x14ac:dyDescent="0.25">
      <c r="A38" s="4" t="s">
        <v>237</v>
      </c>
      <c r="B38" t="s">
        <v>38</v>
      </c>
      <c r="C38" s="3" t="str">
        <f>IFERROR(MID(B38,FIND("'",B38,1)+1,FIND("'",B38,FIND("'",B38,1)+1)-FIND("'",B38,1)-1),"")</f>
        <v>EXT_REPORT_RESULT_1_1_2</v>
      </c>
      <c r="D38" s="3">
        <f>IF(LEN(B38)&gt;0,IFERROR(MID(B38,FIND("Scan count",B38,1)+10,FIND(",",B38,1)-FIND("Scan count",B38,1)-10)+0,""),"")</f>
        <v>0</v>
      </c>
      <c r="E38" s="2">
        <f>IF(LEN(B38)&gt;0,IFERROR(MID(B38,FIND("logical reads",B38,1)+13,FIND(",",B38,FIND("logical reads",B38,1))-FIND("logical reads",B38,1)-13)+0,""),"")</f>
        <v>1110810</v>
      </c>
      <c r="F38" s="2">
        <f>IF(LEN(B38)&gt;0,IFERROR(MID(B38,FIND("physical reads",B38,1)+14,FIND(",",B38,FIND("physical reads",B38,1))-FIND("physical reads",B38,1)-14)+0,""),"")</f>
        <v>359</v>
      </c>
      <c r="G38" s="2">
        <f>IF(LEN(B38)&gt;0,IFERROR(MID(B38,FIND("read-ahead reads",B38,1)+16,FIND(",",B38,FIND("read-ahead reads",B38,1))-FIND("read-ahead reads",B38,1)-16)+0,""),"")</f>
        <v>0</v>
      </c>
      <c r="H38" s="2">
        <f>IF(LEN(B38)&gt;0,IFERROR(MID(B38,FIND("lob logical reads",B38,1)+17,FIND(",",B38,FIND("lob logical reads",B38,1))-FIND("lob logical reads",B38,1)-17)+0,""),"")</f>
        <v>0</v>
      </c>
      <c r="I38" s="2">
        <f>IF(LEN(B38)&gt;0,IFERROR(MID(B38,FIND("lob physical reads",B38,1)+18,FIND(",",B38,FIND("lob physical reads",B38,1))-FIND("lob physical reads",B38,1)-18)+0,""),"")</f>
        <v>0</v>
      </c>
      <c r="J38" s="2">
        <f>IF(LEN(B38)&gt;0,IFERROR(MID(B38,FIND("lob read-ahead reads",B38,1)+20,FIND(".",B38,FIND("lob read-ahead reads",B38,1))-FIND("lob read-ahead reads",B38,1)-20)+0,""),"")</f>
        <v>0</v>
      </c>
    </row>
    <row r="39" spans="1:10" ht="15" x14ac:dyDescent="0.25">
      <c r="A39" s="4" t="s">
        <v>244</v>
      </c>
      <c r="B39" t="s">
        <v>68</v>
      </c>
      <c r="C39" s="3" t="str">
        <f>IFERROR(MID(B39,FIND("'",B39,1)+1,FIND("'",B39,FIND("'",B39,1)+1)-FIND("'",B39,1)-1),"")</f>
        <v>Worktable</v>
      </c>
      <c r="D39" s="3">
        <f>IF(LEN(B39)&gt;0,IFERROR(MID(B39,FIND("Scan count",B39,1)+10,FIND(",",B39,1)-FIND("Scan count",B39,1)-10)+0,""),"")</f>
        <v>3</v>
      </c>
      <c r="E39" s="2">
        <f>IF(LEN(B39)&gt;0,IFERROR(MID(B39,FIND("logical reads",B39,1)+13,FIND(",",B39,FIND("logical reads",B39,1))-FIND("logical reads",B39,1)-13)+0,""),"")</f>
        <v>1002208</v>
      </c>
      <c r="F39" s="2">
        <f>IF(LEN(B39)&gt;0,IFERROR(MID(B39,FIND("physical reads",B39,1)+14,FIND(",",B39,FIND("physical reads",B39,1))-FIND("physical reads",B39,1)-14)+0,""),"")</f>
        <v>0</v>
      </c>
      <c r="G39" s="2">
        <f>IF(LEN(B39)&gt;0,IFERROR(MID(B39,FIND("read-ahead reads",B39,1)+16,FIND(",",B39,FIND("read-ahead reads",B39,1))-FIND("read-ahead reads",B39,1)-16)+0,""),"")</f>
        <v>0</v>
      </c>
      <c r="H39" s="2">
        <f>IF(LEN(B39)&gt;0,IFERROR(MID(B39,FIND("lob logical reads",B39,1)+17,FIND(",",B39,FIND("lob logical reads",B39,1))-FIND("lob logical reads",B39,1)-17)+0,""),"")</f>
        <v>0</v>
      </c>
      <c r="I39" s="2">
        <f>IF(LEN(B39)&gt;0,IFERROR(MID(B39,FIND("lob physical reads",B39,1)+18,FIND(",",B39,FIND("lob physical reads",B39,1))-FIND("lob physical reads",B39,1)-18)+0,""),"")</f>
        <v>0</v>
      </c>
      <c r="J39" s="2">
        <f>IF(LEN(B39)&gt;0,IFERROR(MID(B39,FIND("lob read-ahead reads",B39,1)+20,FIND(".",B39,FIND("lob read-ahead reads",B39,1))-FIND("lob read-ahead reads",B39,1)-20)+0,""),"")</f>
        <v>0</v>
      </c>
    </row>
    <row r="40" spans="1:10" ht="15" x14ac:dyDescent="0.25">
      <c r="A40" s="4" t="s">
        <v>236</v>
      </c>
      <c r="B40" t="s">
        <v>28</v>
      </c>
      <c r="C40" s="3" t="str">
        <f>IFERROR(MID(B40,FIND("'",B40,1)+1,FIND("'",B40,FIND("'",B40,1)+1)-FIND("'",B40,1)-1),"")</f>
        <v>EXT_CUSTOMER</v>
      </c>
      <c r="D40" s="3">
        <f>IF(LEN(B40)&gt;0,IFERROR(MID(B40,FIND("Scan count",B40,1)+10,FIND(",",B40,1)-FIND("Scan count",B40,1)-10)+0,""),"")</f>
        <v>0</v>
      </c>
      <c r="E40" s="2">
        <f>IF(LEN(B40)&gt;0,IFERROR(MID(B40,FIND("logical reads",B40,1)+13,FIND(",",B40,FIND("logical reads",B40,1))-FIND("logical reads",B40,1)-13)+0,""),"")</f>
        <v>983283</v>
      </c>
      <c r="F40" s="2">
        <f>IF(LEN(B40)&gt;0,IFERROR(MID(B40,FIND("physical reads",B40,1)+14,FIND(",",B40,FIND("physical reads",B40,1))-FIND("physical reads",B40,1)-14)+0,""),"")</f>
        <v>0</v>
      </c>
      <c r="G40" s="2">
        <f>IF(LEN(B40)&gt;0,IFERROR(MID(B40,FIND("read-ahead reads",B40,1)+16,FIND(",",B40,FIND("read-ahead reads",B40,1))-FIND("read-ahead reads",B40,1)-16)+0,""),"")</f>
        <v>0</v>
      </c>
      <c r="H40" s="2">
        <f>IF(LEN(B40)&gt;0,IFERROR(MID(B40,FIND("lob logical reads",B40,1)+17,FIND(",",B40,FIND("lob logical reads",B40,1))-FIND("lob logical reads",B40,1)-17)+0,""),"")</f>
        <v>0</v>
      </c>
      <c r="I40" s="2">
        <f>IF(LEN(B40)&gt;0,IFERROR(MID(B40,FIND("lob physical reads",B40,1)+18,FIND(",",B40,FIND("lob physical reads",B40,1))-FIND("lob physical reads",B40,1)-18)+0,""),"")</f>
        <v>0</v>
      </c>
      <c r="J40" s="2">
        <f>IF(LEN(B40)&gt;0,IFERROR(MID(B40,FIND("lob read-ahead reads",B40,1)+20,FIND(".",B40,FIND("lob read-ahead reads",B40,1))-FIND("lob read-ahead reads",B40,1)-20)+0,""),"")</f>
        <v>0</v>
      </c>
    </row>
    <row r="41" spans="1:10" ht="15" x14ac:dyDescent="0.25">
      <c r="A41" s="4" t="s">
        <v>237</v>
      </c>
      <c r="B41" t="s">
        <v>39</v>
      </c>
      <c r="C41" s="3" t="str">
        <f>IFERROR(MID(B41,FIND("'",B41,1)+1,FIND("'",B41,FIND("'",B41,1)+1)-FIND("'",B41,1)-1),"")</f>
        <v>EXT_ITEM_VARIANTS</v>
      </c>
      <c r="D41" s="3">
        <f>IF(LEN(B41)&gt;0,IFERROR(MID(B41,FIND("Scan count",B41,1)+10,FIND(",",B41,1)-FIND("Scan count",B41,1)-10)+0,""),"")</f>
        <v>0</v>
      </c>
      <c r="E41" s="2">
        <f>IF(LEN(B41)&gt;0,IFERROR(MID(B41,FIND("logical reads",B41,1)+13,FIND(",",B41,FIND("logical reads",B41,1))-FIND("logical reads",B41,1)-13)+0,""),"")</f>
        <v>983283</v>
      </c>
      <c r="F41" s="2">
        <f>IF(LEN(B41)&gt;0,IFERROR(MID(B41,FIND("physical reads",B41,1)+14,FIND(",",B41,FIND("physical reads",B41,1))-FIND("physical reads",B41,1)-14)+0,""),"")</f>
        <v>0</v>
      </c>
      <c r="G41" s="2">
        <f>IF(LEN(B41)&gt;0,IFERROR(MID(B41,FIND("read-ahead reads",B41,1)+16,FIND(",",B41,FIND("read-ahead reads",B41,1))-FIND("read-ahead reads",B41,1)-16)+0,""),"")</f>
        <v>0</v>
      </c>
      <c r="H41" s="2">
        <f>IF(LEN(B41)&gt;0,IFERROR(MID(B41,FIND("lob logical reads",B41,1)+17,FIND(",",B41,FIND("lob logical reads",B41,1))-FIND("lob logical reads",B41,1)-17)+0,""),"")</f>
        <v>0</v>
      </c>
      <c r="I41" s="2">
        <f>IF(LEN(B41)&gt;0,IFERROR(MID(B41,FIND("lob physical reads",B41,1)+18,FIND(",",B41,FIND("lob physical reads",B41,1))-FIND("lob physical reads",B41,1)-18)+0,""),"")</f>
        <v>0</v>
      </c>
      <c r="J41" s="2">
        <f>IF(LEN(B41)&gt;0,IFERROR(MID(B41,FIND("lob read-ahead reads",B41,1)+20,FIND(".",B41,FIND("lob read-ahead reads",B41,1))-FIND("lob read-ahead reads",B41,1)-20)+0,""),"")</f>
        <v>0</v>
      </c>
    </row>
    <row r="42" spans="1:10" ht="15" x14ac:dyDescent="0.25">
      <c r="A42" s="4" t="s">
        <v>237</v>
      </c>
      <c r="B42" t="s">
        <v>28</v>
      </c>
      <c r="C42" s="3" t="str">
        <f>IFERROR(MID(B42,FIND("'",B42,1)+1,FIND("'",B42,FIND("'",B42,1)+1)-FIND("'",B42,1)-1),"")</f>
        <v>EXT_CUSTOMER</v>
      </c>
      <c r="D42" s="3">
        <f>IF(LEN(B42)&gt;0,IFERROR(MID(B42,FIND("Scan count",B42,1)+10,FIND(",",B42,1)-FIND("Scan count",B42,1)-10)+0,""),"")</f>
        <v>0</v>
      </c>
      <c r="E42" s="2">
        <f>IF(LEN(B42)&gt;0,IFERROR(MID(B42,FIND("logical reads",B42,1)+13,FIND(",",B42,FIND("logical reads",B42,1))-FIND("logical reads",B42,1)-13)+0,""),"")</f>
        <v>983283</v>
      </c>
      <c r="F42" s="2">
        <f>IF(LEN(B42)&gt;0,IFERROR(MID(B42,FIND("physical reads",B42,1)+14,FIND(",",B42,FIND("physical reads",B42,1))-FIND("physical reads",B42,1)-14)+0,""),"")</f>
        <v>0</v>
      </c>
      <c r="G42" s="2">
        <f>IF(LEN(B42)&gt;0,IFERROR(MID(B42,FIND("read-ahead reads",B42,1)+16,FIND(",",B42,FIND("read-ahead reads",B42,1))-FIND("read-ahead reads",B42,1)-16)+0,""),"")</f>
        <v>0</v>
      </c>
      <c r="H42" s="2">
        <f>IF(LEN(B42)&gt;0,IFERROR(MID(B42,FIND("lob logical reads",B42,1)+17,FIND(",",B42,FIND("lob logical reads",B42,1))-FIND("lob logical reads",B42,1)-17)+0,""),"")</f>
        <v>0</v>
      </c>
      <c r="I42" s="2">
        <f>IF(LEN(B42)&gt;0,IFERROR(MID(B42,FIND("lob physical reads",B42,1)+18,FIND(",",B42,FIND("lob physical reads",B42,1))-FIND("lob physical reads",B42,1)-18)+0,""),"")</f>
        <v>0</v>
      </c>
      <c r="J42" s="2">
        <f>IF(LEN(B42)&gt;0,IFERROR(MID(B42,FIND("lob read-ahead reads",B42,1)+20,FIND(".",B42,FIND("lob read-ahead reads",B42,1))-FIND("lob read-ahead reads",B42,1)-20)+0,""),"")</f>
        <v>0</v>
      </c>
    </row>
    <row r="43" spans="1:10" ht="15" x14ac:dyDescent="0.25">
      <c r="A43" s="4" t="s">
        <v>238</v>
      </c>
      <c r="B43" t="s">
        <v>28</v>
      </c>
      <c r="C43" s="3" t="str">
        <f>IFERROR(MID(B43,FIND("'",B43,1)+1,FIND("'",B43,FIND("'",B43,1)+1)-FIND("'",B43,1)-1),"")</f>
        <v>EXT_CUSTOMER</v>
      </c>
      <c r="D43" s="3">
        <f>IF(LEN(B43)&gt;0,IFERROR(MID(B43,FIND("Scan count",B43,1)+10,FIND(",",B43,1)-FIND("Scan count",B43,1)-10)+0,""),"")</f>
        <v>0</v>
      </c>
      <c r="E43" s="2">
        <f>IF(LEN(B43)&gt;0,IFERROR(MID(B43,FIND("logical reads",B43,1)+13,FIND(",",B43,FIND("logical reads",B43,1))-FIND("logical reads",B43,1)-13)+0,""),"")</f>
        <v>983283</v>
      </c>
      <c r="F43" s="2">
        <f>IF(LEN(B43)&gt;0,IFERROR(MID(B43,FIND("physical reads",B43,1)+14,FIND(",",B43,FIND("physical reads",B43,1))-FIND("physical reads",B43,1)-14)+0,""),"")</f>
        <v>0</v>
      </c>
      <c r="G43" s="2">
        <f>IF(LEN(B43)&gt;0,IFERROR(MID(B43,FIND("read-ahead reads",B43,1)+16,FIND(",",B43,FIND("read-ahead reads",B43,1))-FIND("read-ahead reads",B43,1)-16)+0,""),"")</f>
        <v>0</v>
      </c>
      <c r="H43" s="2">
        <f>IF(LEN(B43)&gt;0,IFERROR(MID(B43,FIND("lob logical reads",B43,1)+17,FIND(",",B43,FIND("lob logical reads",B43,1))-FIND("lob logical reads",B43,1)-17)+0,""),"")</f>
        <v>0</v>
      </c>
      <c r="I43" s="2">
        <f>IF(LEN(B43)&gt;0,IFERROR(MID(B43,FIND("lob physical reads",B43,1)+18,FIND(",",B43,FIND("lob physical reads",B43,1))-FIND("lob physical reads",B43,1)-18)+0,""),"")</f>
        <v>0</v>
      </c>
      <c r="J43" s="2">
        <f>IF(LEN(B43)&gt;0,IFERROR(MID(B43,FIND("lob read-ahead reads",B43,1)+20,FIND(".",B43,FIND("lob read-ahead reads",B43,1))-FIND("lob read-ahead reads",B43,1)-20)+0,""),"")</f>
        <v>0</v>
      </c>
    </row>
    <row r="44" spans="1:10" ht="15" x14ac:dyDescent="0.25">
      <c r="A44" s="4" t="s">
        <v>239</v>
      </c>
      <c r="B44" t="s">
        <v>28</v>
      </c>
      <c r="C44" s="3" t="str">
        <f>IFERROR(MID(B44,FIND("'",B44,1)+1,FIND("'",B44,FIND("'",B44,1)+1)-FIND("'",B44,1)-1),"")</f>
        <v>EXT_CUSTOMER</v>
      </c>
      <c r="D44" s="3">
        <f>IF(LEN(B44)&gt;0,IFERROR(MID(B44,FIND("Scan count",B44,1)+10,FIND(",",B44,1)-FIND("Scan count",B44,1)-10)+0,""),"")</f>
        <v>0</v>
      </c>
      <c r="E44" s="2">
        <f>IF(LEN(B44)&gt;0,IFERROR(MID(B44,FIND("logical reads",B44,1)+13,FIND(",",B44,FIND("logical reads",B44,1))-FIND("logical reads",B44,1)-13)+0,""),"")</f>
        <v>983283</v>
      </c>
      <c r="F44" s="2">
        <f>IF(LEN(B44)&gt;0,IFERROR(MID(B44,FIND("physical reads",B44,1)+14,FIND(",",B44,FIND("physical reads",B44,1))-FIND("physical reads",B44,1)-14)+0,""),"")</f>
        <v>0</v>
      </c>
      <c r="G44" s="2">
        <f>IF(LEN(B44)&gt;0,IFERROR(MID(B44,FIND("read-ahead reads",B44,1)+16,FIND(",",B44,FIND("read-ahead reads",B44,1))-FIND("read-ahead reads",B44,1)-16)+0,""),"")</f>
        <v>0</v>
      </c>
      <c r="H44" s="2">
        <f>IF(LEN(B44)&gt;0,IFERROR(MID(B44,FIND("lob logical reads",B44,1)+17,FIND(",",B44,FIND("lob logical reads",B44,1))-FIND("lob logical reads",B44,1)-17)+0,""),"")</f>
        <v>0</v>
      </c>
      <c r="I44" s="2">
        <f>IF(LEN(B44)&gt;0,IFERROR(MID(B44,FIND("lob physical reads",B44,1)+18,FIND(",",B44,FIND("lob physical reads",B44,1))-FIND("lob physical reads",B44,1)-18)+0,""),"")</f>
        <v>0</v>
      </c>
      <c r="J44" s="2">
        <f>IF(LEN(B44)&gt;0,IFERROR(MID(B44,FIND("lob read-ahead reads",B44,1)+20,FIND(".",B44,FIND("lob read-ahead reads",B44,1))-FIND("lob read-ahead reads",B44,1)-20)+0,""),"")</f>
        <v>0</v>
      </c>
    </row>
    <row r="45" spans="1:10" ht="15" x14ac:dyDescent="0.25">
      <c r="A45" s="4" t="s">
        <v>240</v>
      </c>
      <c r="B45" t="s">
        <v>28</v>
      </c>
      <c r="C45" s="3" t="str">
        <f>IFERROR(MID(B45,FIND("'",B45,1)+1,FIND("'",B45,FIND("'",B45,1)+1)-FIND("'",B45,1)-1),"")</f>
        <v>EXT_CUSTOMER</v>
      </c>
      <c r="D45" s="3">
        <f>IF(LEN(B45)&gt;0,IFERROR(MID(B45,FIND("Scan count",B45,1)+10,FIND(",",B45,1)-FIND("Scan count",B45,1)-10)+0,""),"")</f>
        <v>0</v>
      </c>
      <c r="E45" s="2">
        <f>IF(LEN(B45)&gt;0,IFERROR(MID(B45,FIND("logical reads",B45,1)+13,FIND(",",B45,FIND("logical reads",B45,1))-FIND("logical reads",B45,1)-13)+0,""),"")</f>
        <v>983283</v>
      </c>
      <c r="F45" s="2">
        <f>IF(LEN(B45)&gt;0,IFERROR(MID(B45,FIND("physical reads",B45,1)+14,FIND(",",B45,FIND("physical reads",B45,1))-FIND("physical reads",B45,1)-14)+0,""),"")</f>
        <v>0</v>
      </c>
      <c r="G45" s="2">
        <f>IF(LEN(B45)&gt;0,IFERROR(MID(B45,FIND("read-ahead reads",B45,1)+16,FIND(",",B45,FIND("read-ahead reads",B45,1))-FIND("read-ahead reads",B45,1)-16)+0,""),"")</f>
        <v>0</v>
      </c>
      <c r="H45" s="2">
        <f>IF(LEN(B45)&gt;0,IFERROR(MID(B45,FIND("lob logical reads",B45,1)+17,FIND(",",B45,FIND("lob logical reads",B45,1))-FIND("lob logical reads",B45,1)-17)+0,""),"")</f>
        <v>0</v>
      </c>
      <c r="I45" s="2">
        <f>IF(LEN(B45)&gt;0,IFERROR(MID(B45,FIND("lob physical reads",B45,1)+18,FIND(",",B45,FIND("lob physical reads",B45,1))-FIND("lob physical reads",B45,1)-18)+0,""),"")</f>
        <v>0</v>
      </c>
      <c r="J45" s="2">
        <f>IF(LEN(B45)&gt;0,IFERROR(MID(B45,FIND("lob read-ahead reads",B45,1)+20,FIND(".",B45,FIND("lob read-ahead reads",B45,1))-FIND("lob read-ahead reads",B45,1)-20)+0,""),"")</f>
        <v>0</v>
      </c>
    </row>
    <row r="46" spans="1:10" ht="15" x14ac:dyDescent="0.25">
      <c r="A46" s="4" t="s">
        <v>242</v>
      </c>
      <c r="B46" t="s">
        <v>28</v>
      </c>
      <c r="C46" s="3" t="str">
        <f>IFERROR(MID(B46,FIND("'",B46,1)+1,FIND("'",B46,FIND("'",B46,1)+1)-FIND("'",B46,1)-1),"")</f>
        <v>EXT_CUSTOMER</v>
      </c>
      <c r="D46" s="3">
        <f>IF(LEN(B46)&gt;0,IFERROR(MID(B46,FIND("Scan count",B46,1)+10,FIND(",",B46,1)-FIND("Scan count",B46,1)-10)+0,""),"")</f>
        <v>0</v>
      </c>
      <c r="E46" s="2">
        <f>IF(LEN(B46)&gt;0,IFERROR(MID(B46,FIND("logical reads",B46,1)+13,FIND(",",B46,FIND("logical reads",B46,1))-FIND("logical reads",B46,1)-13)+0,""),"")</f>
        <v>983283</v>
      </c>
      <c r="F46" s="2">
        <f>IF(LEN(B46)&gt;0,IFERROR(MID(B46,FIND("physical reads",B46,1)+14,FIND(",",B46,FIND("physical reads",B46,1))-FIND("physical reads",B46,1)-14)+0,""),"")</f>
        <v>0</v>
      </c>
      <c r="G46" s="2">
        <f>IF(LEN(B46)&gt;0,IFERROR(MID(B46,FIND("read-ahead reads",B46,1)+16,FIND(",",B46,FIND("read-ahead reads",B46,1))-FIND("read-ahead reads",B46,1)-16)+0,""),"")</f>
        <v>0</v>
      </c>
      <c r="H46" s="2">
        <f>IF(LEN(B46)&gt;0,IFERROR(MID(B46,FIND("lob logical reads",B46,1)+17,FIND(",",B46,FIND("lob logical reads",B46,1))-FIND("lob logical reads",B46,1)-17)+0,""),"")</f>
        <v>0</v>
      </c>
      <c r="I46" s="2">
        <f>IF(LEN(B46)&gt;0,IFERROR(MID(B46,FIND("lob physical reads",B46,1)+18,FIND(",",B46,FIND("lob physical reads",B46,1))-FIND("lob physical reads",B46,1)-18)+0,""),"")</f>
        <v>0</v>
      </c>
      <c r="J46" s="2">
        <f>IF(LEN(B46)&gt;0,IFERROR(MID(B46,FIND("lob read-ahead reads",B46,1)+20,FIND(".",B46,FIND("lob read-ahead reads",B46,1))-FIND("lob read-ahead reads",B46,1)-20)+0,""),"")</f>
        <v>0</v>
      </c>
    </row>
    <row r="47" spans="1:10" ht="15" x14ac:dyDescent="0.25">
      <c r="A47" s="4" t="s">
        <v>243</v>
      </c>
      <c r="B47" t="s">
        <v>28</v>
      </c>
      <c r="C47" s="3" t="str">
        <f>IFERROR(MID(B47,FIND("'",B47,1)+1,FIND("'",B47,FIND("'",B47,1)+1)-FIND("'",B47,1)-1),"")</f>
        <v>EXT_CUSTOMER</v>
      </c>
      <c r="D47" s="3">
        <f>IF(LEN(B47)&gt;0,IFERROR(MID(B47,FIND("Scan count",B47,1)+10,FIND(",",B47,1)-FIND("Scan count",B47,1)-10)+0,""),"")</f>
        <v>0</v>
      </c>
      <c r="E47" s="2">
        <f>IF(LEN(B47)&gt;0,IFERROR(MID(B47,FIND("logical reads",B47,1)+13,FIND(",",B47,FIND("logical reads",B47,1))-FIND("logical reads",B47,1)-13)+0,""),"")</f>
        <v>983283</v>
      </c>
      <c r="F47" s="2">
        <f>IF(LEN(B47)&gt;0,IFERROR(MID(B47,FIND("physical reads",B47,1)+14,FIND(",",B47,FIND("physical reads",B47,1))-FIND("physical reads",B47,1)-14)+0,""),"")</f>
        <v>0</v>
      </c>
      <c r="G47" s="2">
        <f>IF(LEN(B47)&gt;0,IFERROR(MID(B47,FIND("read-ahead reads",B47,1)+16,FIND(",",B47,FIND("read-ahead reads",B47,1))-FIND("read-ahead reads",B47,1)-16)+0,""),"")</f>
        <v>0</v>
      </c>
      <c r="H47" s="2">
        <f>IF(LEN(B47)&gt;0,IFERROR(MID(B47,FIND("lob logical reads",B47,1)+17,FIND(",",B47,FIND("lob logical reads",B47,1))-FIND("lob logical reads",B47,1)-17)+0,""),"")</f>
        <v>0</v>
      </c>
      <c r="I47" s="2">
        <f>IF(LEN(B47)&gt;0,IFERROR(MID(B47,FIND("lob physical reads",B47,1)+18,FIND(",",B47,FIND("lob physical reads",B47,1))-FIND("lob physical reads",B47,1)-18)+0,""),"")</f>
        <v>0</v>
      </c>
      <c r="J47" s="2">
        <f>IF(LEN(B47)&gt;0,IFERROR(MID(B47,FIND("lob read-ahead reads",B47,1)+20,FIND(".",B47,FIND("lob read-ahead reads",B47,1))-FIND("lob read-ahead reads",B47,1)-20)+0,""),"")</f>
        <v>0</v>
      </c>
    </row>
    <row r="48" spans="1:10" ht="15" x14ac:dyDescent="0.25">
      <c r="A48" s="4" t="s">
        <v>244</v>
      </c>
      <c r="B48" t="s">
        <v>28</v>
      </c>
      <c r="C48" s="3" t="str">
        <f>IFERROR(MID(B48,FIND("'",B48,1)+1,FIND("'",B48,FIND("'",B48,1)+1)-FIND("'",B48,1)-1),"")</f>
        <v>EXT_CUSTOMER</v>
      </c>
      <c r="D48" s="3">
        <f>IF(LEN(B48)&gt;0,IFERROR(MID(B48,FIND("Scan count",B48,1)+10,FIND(",",B48,1)-FIND("Scan count",B48,1)-10)+0,""),"")</f>
        <v>0</v>
      </c>
      <c r="E48" s="2">
        <f>IF(LEN(B48)&gt;0,IFERROR(MID(B48,FIND("logical reads",B48,1)+13,FIND(",",B48,FIND("logical reads",B48,1))-FIND("logical reads",B48,1)-13)+0,""),"")</f>
        <v>983283</v>
      </c>
      <c r="F48" s="2">
        <f>IF(LEN(B48)&gt;0,IFERROR(MID(B48,FIND("physical reads",B48,1)+14,FIND(",",B48,FIND("physical reads",B48,1))-FIND("physical reads",B48,1)-14)+0,""),"")</f>
        <v>0</v>
      </c>
      <c r="G48" s="2">
        <f>IF(LEN(B48)&gt;0,IFERROR(MID(B48,FIND("read-ahead reads",B48,1)+16,FIND(",",B48,FIND("read-ahead reads",B48,1))-FIND("read-ahead reads",B48,1)-16)+0,""),"")</f>
        <v>0</v>
      </c>
      <c r="H48" s="2">
        <f>IF(LEN(B48)&gt;0,IFERROR(MID(B48,FIND("lob logical reads",B48,1)+17,FIND(",",B48,FIND("lob logical reads",B48,1))-FIND("lob logical reads",B48,1)-17)+0,""),"")</f>
        <v>0</v>
      </c>
      <c r="I48" s="2">
        <f>IF(LEN(B48)&gt;0,IFERROR(MID(B48,FIND("lob physical reads",B48,1)+18,FIND(",",B48,FIND("lob physical reads",B48,1))-FIND("lob physical reads",B48,1)-18)+0,""),"")</f>
        <v>0</v>
      </c>
      <c r="J48" s="2">
        <f>IF(LEN(B48)&gt;0,IFERROR(MID(B48,FIND("lob read-ahead reads",B48,1)+20,FIND(".",B48,FIND("lob read-ahead reads",B48,1))-FIND("lob read-ahead reads",B48,1)-20)+0,""),"")</f>
        <v>0</v>
      </c>
    </row>
    <row r="49" spans="1:10" ht="15" x14ac:dyDescent="0.25">
      <c r="A49" s="4" t="s">
        <v>254</v>
      </c>
      <c r="B49" t="s">
        <v>235</v>
      </c>
      <c r="C49" s="3" t="str">
        <f>IFERROR(MID(B49,FIND("'",B49,1)+1,FIND("'",B49,FIND("'",B49,1)+1)-FIND("'",B49,1)-1),"")</f>
        <v>EXT_REPORT_RESULT_2_6</v>
      </c>
      <c r="D49" s="3">
        <f>IF(LEN(B49)&gt;0,IFERROR(MID(B49,FIND("Scan count",B49,1)+10,FIND(",",B49,1)-FIND("Scan count",B49,1)-10)+0,""),"")</f>
        <v>9</v>
      </c>
      <c r="E49" s="2">
        <f>IF(LEN(B49)&gt;0,IFERROR(MID(B49,FIND("logical reads",B49,1)+13,FIND(",",B49,FIND("logical reads",B49,1))-FIND("logical reads",B49,1)-13)+0,""),"")</f>
        <v>966980</v>
      </c>
      <c r="F49" s="2">
        <f>IF(LEN(B49)&gt;0,IFERROR(MID(B49,FIND("physical reads",B49,1)+14,FIND(",",B49,FIND("physical reads",B49,1))-FIND("physical reads",B49,1)-14)+0,""),"")</f>
        <v>0</v>
      </c>
      <c r="G49" s="2">
        <f>IF(LEN(B49)&gt;0,IFERROR(MID(B49,FIND("read-ahead reads",B49,1)+16,FIND(",",B49,FIND("read-ahead reads",B49,1))-FIND("read-ahead reads",B49,1)-16)+0,""),"")</f>
        <v>0</v>
      </c>
      <c r="H49" s="2">
        <f>IF(LEN(B49)&gt;0,IFERROR(MID(B49,FIND("lob logical reads",B49,1)+17,FIND(",",B49,FIND("lob logical reads",B49,1))-FIND("lob logical reads",B49,1)-17)+0,""),"")</f>
        <v>0</v>
      </c>
      <c r="I49" s="2">
        <f>IF(LEN(B49)&gt;0,IFERROR(MID(B49,FIND("lob physical reads",B49,1)+18,FIND(",",B49,FIND("lob physical reads",B49,1))-FIND("lob physical reads",B49,1)-18)+0,""),"")</f>
        <v>0</v>
      </c>
      <c r="J49" s="2">
        <f>IF(LEN(B49)&gt;0,IFERROR(MID(B49,FIND("lob read-ahead reads",B49,1)+20,FIND(".",B49,FIND("lob read-ahead reads",B49,1))-FIND("lob read-ahead reads",B49,1)-20)+0,""),"")</f>
        <v>0</v>
      </c>
    </row>
    <row r="50" spans="1:10" ht="15" x14ac:dyDescent="0.25">
      <c r="A50" s="4" t="s">
        <v>241</v>
      </c>
      <c r="B50" t="s">
        <v>57</v>
      </c>
      <c r="C50" s="3" t="str">
        <f>IFERROR(MID(B50,FIND("'",B50,1)+1,FIND("'",B50,FIND("'",B50,1)+1)-FIND("'",B50,1)-1),"")</f>
        <v>EXT_CUSTOMER</v>
      </c>
      <c r="D50" s="3">
        <f>IF(LEN(B50)&gt;0,IFERROR(MID(B50,FIND("Scan count",B50,1)+10,FIND(",",B50,1)-FIND("Scan count",B50,1)-10)+0,""),"")</f>
        <v>0</v>
      </c>
      <c r="E50" s="2">
        <f>IF(LEN(B50)&gt;0,IFERROR(MID(B50,FIND("logical reads",B50,1)+13,FIND(",",B50,FIND("logical reads",B50,1))-FIND("logical reads",B50,1)-13)+0,""),"")</f>
        <v>910800</v>
      </c>
      <c r="F50" s="2">
        <f>IF(LEN(B50)&gt;0,IFERROR(MID(B50,FIND("physical reads",B50,1)+14,FIND(",",B50,FIND("physical reads",B50,1))-FIND("physical reads",B50,1)-14)+0,""),"")</f>
        <v>0</v>
      </c>
      <c r="G50" s="2">
        <f>IF(LEN(B50)&gt;0,IFERROR(MID(B50,FIND("read-ahead reads",B50,1)+16,FIND(",",B50,FIND("read-ahead reads",B50,1))-FIND("read-ahead reads",B50,1)-16)+0,""),"")</f>
        <v>0</v>
      </c>
      <c r="H50" s="2">
        <f>IF(LEN(B50)&gt;0,IFERROR(MID(B50,FIND("lob logical reads",B50,1)+17,FIND(",",B50,FIND("lob logical reads",B50,1))-FIND("lob logical reads",B50,1)-17)+0,""),"")</f>
        <v>0</v>
      </c>
      <c r="I50" s="2">
        <f>IF(LEN(B50)&gt;0,IFERROR(MID(B50,FIND("lob physical reads",B50,1)+18,FIND(",",B50,FIND("lob physical reads",B50,1))-FIND("lob physical reads",B50,1)-18)+0,""),"")</f>
        <v>0</v>
      </c>
      <c r="J50" s="2">
        <f>IF(LEN(B50)&gt;0,IFERROR(MID(B50,FIND("lob read-ahead reads",B50,1)+20,FIND(".",B50,FIND("lob read-ahead reads",B50,1))-FIND("lob read-ahead reads",B50,1)-20)+0,""),"")</f>
        <v>0</v>
      </c>
    </row>
    <row r="51" spans="1:10" ht="15" x14ac:dyDescent="0.25">
      <c r="A51" s="4" t="s">
        <v>253</v>
      </c>
      <c r="B51" t="s">
        <v>118</v>
      </c>
      <c r="C51" s="3" t="str">
        <f>IFERROR(MID(B51,FIND("'",B51,1)+1,FIND("'",B51,FIND("'",B51,1)+1)-FIND("'",B51,1)-1),"")</f>
        <v>EXT_ITEM_VARIANTS</v>
      </c>
      <c r="D51" s="3">
        <f>IF(LEN(B51)&gt;0,IFERROR(MID(B51,FIND("Scan count",B51,1)+10,FIND(",",B51,1)-FIND("Scan count",B51,1)-10)+0,""),"")</f>
        <v>39754</v>
      </c>
      <c r="E51" s="2">
        <f>IF(LEN(B51)&gt;0,IFERROR(MID(B51,FIND("logical reads",B51,1)+13,FIND(",",B51,FIND("logical reads",B51,1))-FIND("logical reads",B51,1)-13)+0,""),"")</f>
        <v>832967</v>
      </c>
      <c r="F51" s="2">
        <f>IF(LEN(B51)&gt;0,IFERROR(MID(B51,FIND("physical reads",B51,1)+14,FIND(",",B51,FIND("physical reads",B51,1))-FIND("physical reads",B51,1)-14)+0,""),"")</f>
        <v>3190</v>
      </c>
      <c r="G51" s="2">
        <f>IF(LEN(B51)&gt;0,IFERROR(MID(B51,FIND("read-ahead reads",B51,1)+16,FIND(",",B51,FIND("read-ahead reads",B51,1))-FIND("read-ahead reads",B51,1)-16)+0,""),"")</f>
        <v>0</v>
      </c>
      <c r="H51" s="2">
        <f>IF(LEN(B51)&gt;0,IFERROR(MID(B51,FIND("lob logical reads",B51,1)+17,FIND(",",B51,FIND("lob logical reads",B51,1))-FIND("lob logical reads",B51,1)-17)+0,""),"")</f>
        <v>0</v>
      </c>
      <c r="I51" s="2">
        <f>IF(LEN(B51)&gt;0,IFERROR(MID(B51,FIND("lob physical reads",B51,1)+18,FIND(",",B51,FIND("lob physical reads",B51,1))-FIND("lob physical reads",B51,1)-18)+0,""),"")</f>
        <v>0</v>
      </c>
      <c r="J51" s="2">
        <f>IF(LEN(B51)&gt;0,IFERROR(MID(B51,FIND("lob read-ahead reads",B51,1)+20,FIND(".",B51,FIND("lob read-ahead reads",B51,1))-FIND("lob read-ahead reads",B51,1)-20)+0,""),"")</f>
        <v>0</v>
      </c>
    </row>
    <row r="52" spans="1:10" ht="15" x14ac:dyDescent="0.25">
      <c r="A52" s="4" t="s">
        <v>253</v>
      </c>
      <c r="B52" t="s">
        <v>119</v>
      </c>
      <c r="C52" s="3" t="str">
        <f>IFERROR(MID(B52,FIND("'",B52,1)+1,FIND("'",B52,FIND("'",B52,1)+1)-FIND("'",B52,1)-1),"")</f>
        <v>EXT_ITEM</v>
      </c>
      <c r="D52" s="3">
        <f>IF(LEN(B52)&gt;0,IFERROR(MID(B52,FIND("Scan count",B52,1)+10,FIND(",",B52,1)-FIND("Scan count",B52,1)-10)+0,""),"")</f>
        <v>1</v>
      </c>
      <c r="E52" s="2">
        <f>IF(LEN(B52)&gt;0,IFERROR(MID(B52,FIND("logical reads",B52,1)+13,FIND(",",B52,FIND("logical reads",B52,1))-FIND("logical reads",B52,1)-13)+0,""),"")</f>
        <v>825603</v>
      </c>
      <c r="F52" s="2">
        <f>IF(LEN(B52)&gt;0,IFERROR(MID(B52,FIND("physical reads",B52,1)+14,FIND(",",B52,FIND("physical reads",B52,1))-FIND("physical reads",B52,1)-14)+0,""),"")</f>
        <v>0</v>
      </c>
      <c r="G52" s="2">
        <f>IF(LEN(B52)&gt;0,IFERROR(MID(B52,FIND("read-ahead reads",B52,1)+16,FIND(",",B52,FIND("read-ahead reads",B52,1))-FIND("read-ahead reads",B52,1)-16)+0,""),"")</f>
        <v>0</v>
      </c>
      <c r="H52" s="2">
        <f>IF(LEN(B52)&gt;0,IFERROR(MID(B52,FIND("lob logical reads",B52,1)+17,FIND(",",B52,FIND("lob logical reads",B52,1))-FIND("lob logical reads",B52,1)-17)+0,""),"")</f>
        <v>0</v>
      </c>
      <c r="I52" s="2">
        <f>IF(LEN(B52)&gt;0,IFERROR(MID(B52,FIND("lob physical reads",B52,1)+18,FIND(",",B52,FIND("lob physical reads",B52,1))-FIND("lob physical reads",B52,1)-18)+0,""),"")</f>
        <v>0</v>
      </c>
      <c r="J52" s="2">
        <f>IF(LEN(B52)&gt;0,IFERROR(MID(B52,FIND("lob read-ahead reads",B52,1)+20,FIND(".",B52,FIND("lob read-ahead reads",B52,1))-FIND("lob read-ahead reads",B52,1)-20)+0,""),"")</f>
        <v>0</v>
      </c>
    </row>
    <row r="53" spans="1:10" ht="15" x14ac:dyDescent="0.25">
      <c r="A53" s="4" t="s">
        <v>255</v>
      </c>
      <c r="B53" t="s">
        <v>171</v>
      </c>
      <c r="C53" s="3" t="str">
        <f>IFERROR(MID(B53,FIND("'",B53,1)+1,FIND("'",B53,FIND("'",B53,1)+1)-FIND("'",B53,1)-1),"")</f>
        <v>EXT_REPORT_HEADER</v>
      </c>
      <c r="D53" s="3">
        <f>IF(LEN(B53)&gt;0,IFERROR(MID(B53,FIND("Scan count",B53,1)+10,FIND(",",B53,1)-FIND("Scan count",B53,1)-10)+0,""),"")</f>
        <v>0</v>
      </c>
      <c r="E53" s="2">
        <f>IF(LEN(B53)&gt;0,IFERROR(MID(B53,FIND("logical reads",B53,1)+13,FIND(",",B53,FIND("logical reads",B53,1))-FIND("logical reads",B53,1)-13)+0,""),"")</f>
        <v>740928</v>
      </c>
      <c r="F53" s="2">
        <f>IF(LEN(B53)&gt;0,IFERROR(MID(B53,FIND("physical reads",B53,1)+14,FIND(",",B53,FIND("physical reads",B53,1))-FIND("physical reads",B53,1)-14)+0,""),"")</f>
        <v>0</v>
      </c>
      <c r="G53" s="2">
        <f>IF(LEN(B53)&gt;0,IFERROR(MID(B53,FIND("read-ahead reads",B53,1)+16,FIND(",",B53,FIND("read-ahead reads",B53,1))-FIND("read-ahead reads",B53,1)-16)+0,""),"")</f>
        <v>0</v>
      </c>
      <c r="H53" s="2">
        <f>IF(LEN(B53)&gt;0,IFERROR(MID(B53,FIND("lob logical reads",B53,1)+17,FIND(",",B53,FIND("lob logical reads",B53,1))-FIND("lob logical reads",B53,1)-17)+0,""),"")</f>
        <v>0</v>
      </c>
      <c r="I53" s="2">
        <f>IF(LEN(B53)&gt;0,IFERROR(MID(B53,FIND("lob physical reads",B53,1)+18,FIND(",",B53,FIND("lob physical reads",B53,1))-FIND("lob physical reads",B53,1)-18)+0,""),"")</f>
        <v>0</v>
      </c>
      <c r="J53" s="2">
        <f>IF(LEN(B53)&gt;0,IFERROR(MID(B53,FIND("lob read-ahead reads",B53,1)+20,FIND(".",B53,FIND("lob read-ahead reads",B53,1))-FIND("lob read-ahead reads",B53,1)-20)+0,""),"")</f>
        <v>0</v>
      </c>
    </row>
    <row r="54" spans="1:10" ht="15" x14ac:dyDescent="0.25">
      <c r="A54" s="4" t="s">
        <v>255</v>
      </c>
      <c r="B54" t="s">
        <v>173</v>
      </c>
      <c r="C54" s="3" t="str">
        <f>IFERROR(MID(B54,FIND("'",B54,1)+1,FIND("'",B54,FIND("'",B54,1)+1)-FIND("'",B54,1)-1),"")</f>
        <v>EXT_PRODUCT_GROUP</v>
      </c>
      <c r="D54" s="3">
        <f>IF(LEN(B54)&gt;0,IFERROR(MID(B54,FIND("Scan count",B54,1)+10,FIND(",",B54,1)-FIND("Scan count",B54,1)-10)+0,""),"")</f>
        <v>0</v>
      </c>
      <c r="E54" s="2">
        <f>IF(LEN(B54)&gt;0,IFERROR(MID(B54,FIND("logical reads",B54,1)+13,FIND(",",B54,FIND("logical reads",B54,1))-FIND("logical reads",B54,1)-13)+0,""),"")</f>
        <v>740928</v>
      </c>
      <c r="F54" s="2">
        <f>IF(LEN(B54)&gt;0,IFERROR(MID(B54,FIND("physical reads",B54,1)+14,FIND(",",B54,FIND("physical reads",B54,1))-FIND("physical reads",B54,1)-14)+0,""),"")</f>
        <v>0</v>
      </c>
      <c r="G54" s="2">
        <f>IF(LEN(B54)&gt;0,IFERROR(MID(B54,FIND("read-ahead reads",B54,1)+16,FIND(",",B54,FIND("read-ahead reads",B54,1))-FIND("read-ahead reads",B54,1)-16)+0,""),"")</f>
        <v>0</v>
      </c>
      <c r="H54" s="2">
        <f>IF(LEN(B54)&gt;0,IFERROR(MID(B54,FIND("lob logical reads",B54,1)+17,FIND(",",B54,FIND("lob logical reads",B54,1))-FIND("lob logical reads",B54,1)-17)+0,""),"")</f>
        <v>0</v>
      </c>
      <c r="I54" s="2">
        <f>IF(LEN(B54)&gt;0,IFERROR(MID(B54,FIND("lob physical reads",B54,1)+18,FIND(",",B54,FIND("lob physical reads",B54,1))-FIND("lob physical reads",B54,1)-18)+0,""),"")</f>
        <v>0</v>
      </c>
      <c r="J54" s="2">
        <f>IF(LEN(B54)&gt;0,IFERROR(MID(B54,FIND("lob read-ahead reads",B54,1)+20,FIND(".",B54,FIND("lob read-ahead reads",B54,1))-FIND("lob read-ahead reads",B54,1)-20)+0,""),"")</f>
        <v>0</v>
      </c>
    </row>
    <row r="55" spans="1:10" ht="15" x14ac:dyDescent="0.25">
      <c r="A55" s="4" t="s">
        <v>255</v>
      </c>
      <c r="B55" t="s">
        <v>174</v>
      </c>
      <c r="C55" s="3" t="str">
        <f>IFERROR(MID(B55,FIND("'",B55,1)+1,FIND("'",B55,FIND("'",B55,1)+1)-FIND("'",B55,1)-1),"")</f>
        <v>EXT_ITEM_CATEGORY</v>
      </c>
      <c r="D55" s="3">
        <f>IF(LEN(B55)&gt;0,IFERROR(MID(B55,FIND("Scan count",B55,1)+10,FIND(",",B55,1)-FIND("Scan count",B55,1)-10)+0,""),"")</f>
        <v>0</v>
      </c>
      <c r="E55" s="2">
        <f>IF(LEN(B55)&gt;0,IFERROR(MID(B55,FIND("logical reads",B55,1)+13,FIND(",",B55,FIND("logical reads",B55,1))-FIND("logical reads",B55,1)-13)+0,""),"")</f>
        <v>740928</v>
      </c>
      <c r="F55" s="2">
        <f>IF(LEN(B55)&gt;0,IFERROR(MID(B55,FIND("physical reads",B55,1)+14,FIND(",",B55,FIND("physical reads",B55,1))-FIND("physical reads",B55,1)-14)+0,""),"")</f>
        <v>0</v>
      </c>
      <c r="G55" s="2">
        <f>IF(LEN(B55)&gt;0,IFERROR(MID(B55,FIND("read-ahead reads",B55,1)+16,FIND(",",B55,FIND("read-ahead reads",B55,1))-FIND("read-ahead reads",B55,1)-16)+0,""),"")</f>
        <v>0</v>
      </c>
      <c r="H55" s="2">
        <f>IF(LEN(B55)&gt;0,IFERROR(MID(B55,FIND("lob logical reads",B55,1)+17,FIND(",",B55,FIND("lob logical reads",B55,1))-FIND("lob logical reads",B55,1)-17)+0,""),"")</f>
        <v>0</v>
      </c>
      <c r="I55" s="2">
        <f>IF(LEN(B55)&gt;0,IFERROR(MID(B55,FIND("lob physical reads",B55,1)+18,FIND(",",B55,FIND("lob physical reads",B55,1))-FIND("lob physical reads",B55,1)-18)+0,""),"")</f>
        <v>0</v>
      </c>
      <c r="J55" s="2">
        <f>IF(LEN(B55)&gt;0,IFERROR(MID(B55,FIND("lob read-ahead reads",B55,1)+20,FIND(".",B55,FIND("lob read-ahead reads",B55,1))-FIND("lob read-ahead reads",B55,1)-20)+0,""),"")</f>
        <v>0</v>
      </c>
    </row>
    <row r="56" spans="1:10" ht="15" x14ac:dyDescent="0.25">
      <c r="A56" s="4" t="s">
        <v>255</v>
      </c>
      <c r="B56" t="s">
        <v>175</v>
      </c>
      <c r="C56" s="3" t="str">
        <f>IFERROR(MID(B56,FIND("'",B56,1)+1,FIND("'",B56,FIND("'",B56,1)+1)-FIND("'",B56,1)-1),"")</f>
        <v>EXT_ITEM_GROUP</v>
      </c>
      <c r="D56" s="3">
        <f>IF(LEN(B56)&gt;0,IFERROR(MID(B56,FIND("Scan count",B56,1)+10,FIND(",",B56,1)-FIND("Scan count",B56,1)-10)+0,""),"")</f>
        <v>0</v>
      </c>
      <c r="E56" s="2">
        <f>IF(LEN(B56)&gt;0,IFERROR(MID(B56,FIND("logical reads",B56,1)+13,FIND(",",B56,FIND("logical reads",B56,1))-FIND("logical reads",B56,1)-13)+0,""),"")</f>
        <v>740928</v>
      </c>
      <c r="F56" s="2">
        <f>IF(LEN(B56)&gt;0,IFERROR(MID(B56,FIND("physical reads",B56,1)+14,FIND(",",B56,FIND("physical reads",B56,1))-FIND("physical reads",B56,1)-14)+0,""),"")</f>
        <v>0</v>
      </c>
      <c r="G56" s="2">
        <f>IF(LEN(B56)&gt;0,IFERROR(MID(B56,FIND("read-ahead reads",B56,1)+16,FIND(",",B56,FIND("read-ahead reads",B56,1))-FIND("read-ahead reads",B56,1)-16)+0,""),"")</f>
        <v>0</v>
      </c>
      <c r="H56" s="2">
        <f>IF(LEN(B56)&gt;0,IFERROR(MID(B56,FIND("lob logical reads",B56,1)+17,FIND(",",B56,FIND("lob logical reads",B56,1))-FIND("lob logical reads",B56,1)-17)+0,""),"")</f>
        <v>0</v>
      </c>
      <c r="I56" s="2">
        <f>IF(LEN(B56)&gt;0,IFERROR(MID(B56,FIND("lob physical reads",B56,1)+18,FIND(",",B56,FIND("lob physical reads",B56,1))-FIND("lob physical reads",B56,1)-18)+0,""),"")</f>
        <v>0</v>
      </c>
      <c r="J56" s="2">
        <f>IF(LEN(B56)&gt;0,IFERROR(MID(B56,FIND("lob read-ahead reads",B56,1)+20,FIND(".",B56,FIND("lob read-ahead reads",B56,1))-FIND("lob read-ahead reads",B56,1)-20)+0,""),"")</f>
        <v>0</v>
      </c>
    </row>
    <row r="57" spans="1:10" ht="15" x14ac:dyDescent="0.25">
      <c r="A57" s="4" t="s">
        <v>264</v>
      </c>
      <c r="B57" t="s">
        <v>213</v>
      </c>
      <c r="C57" s="3" t="str">
        <f>IFERROR(MID(B57,FIND("'",B57,1)+1,FIND("'",B57,FIND("'",B57,1)+1)-FIND("'",B57,1)-1),"")</f>
        <v>EXT_HISTORY_MASTER</v>
      </c>
      <c r="D57" s="3">
        <f>IF(LEN(B57)&gt;0,IFERROR(MID(B57,FIND("Scan count",B57,1)+10,FIND(",",B57,1)-FIND("Scan count",B57,1)-10)+0,""),"")</f>
        <v>27</v>
      </c>
      <c r="E57" s="2">
        <f>IF(LEN(B57)&gt;0,IFERROR(MID(B57,FIND("logical reads",B57,1)+13,FIND(",",B57,FIND("logical reads",B57,1))-FIND("logical reads",B57,1)-13)+0,""),"")</f>
        <v>735363</v>
      </c>
      <c r="F57" s="2">
        <f>IF(LEN(B57)&gt;0,IFERROR(MID(B57,FIND("physical reads",B57,1)+14,FIND(",",B57,FIND("physical reads",B57,1))-FIND("physical reads",B57,1)-14)+0,""),"")</f>
        <v>0</v>
      </c>
      <c r="G57" s="2">
        <f>IF(LEN(B57)&gt;0,IFERROR(MID(B57,FIND("read-ahead reads",B57,1)+16,FIND(",",B57,FIND("read-ahead reads",B57,1))-FIND("read-ahead reads",B57,1)-16)+0,""),"")</f>
        <v>438340</v>
      </c>
      <c r="H57" s="2">
        <f>IF(LEN(B57)&gt;0,IFERROR(MID(B57,FIND("lob logical reads",B57,1)+17,FIND(",",B57,FIND("lob logical reads",B57,1))-FIND("lob logical reads",B57,1)-17)+0,""),"")</f>
        <v>0</v>
      </c>
      <c r="I57" s="2">
        <f>IF(LEN(B57)&gt;0,IFERROR(MID(B57,FIND("lob physical reads",B57,1)+18,FIND(",",B57,FIND("lob physical reads",B57,1))-FIND("lob physical reads",B57,1)-18)+0,""),"")</f>
        <v>0</v>
      </c>
      <c r="J57" s="2">
        <f>IF(LEN(B57)&gt;0,IFERROR(MID(B57,FIND("lob read-ahead reads",B57,1)+20,FIND(".",B57,FIND("lob read-ahead reads",B57,1))-FIND("lob read-ahead reads",B57,1)-20)+0,""),"")</f>
        <v>0</v>
      </c>
    </row>
    <row r="58" spans="1:10" ht="15" x14ac:dyDescent="0.25">
      <c r="A58" s="4" t="s">
        <v>253</v>
      </c>
      <c r="B58" t="s">
        <v>121</v>
      </c>
      <c r="C58" s="3" t="str">
        <f>IFERROR(MID(B58,FIND("'",B58,1)+1,FIND("'",B58,FIND("'",B58,1)+1)-FIND("'",B58,1)-1),"")</f>
        <v>EXT_REPORT_RESULT_2_5</v>
      </c>
      <c r="D58" s="3">
        <f>IF(LEN(B58)&gt;0,IFERROR(MID(B58,FIND("Scan count",B58,1)+10,FIND(",",B58,1)-FIND("Scan count",B58,1)-10)+0,""),"")</f>
        <v>0</v>
      </c>
      <c r="E58" s="2">
        <f>IF(LEN(B58)&gt;0,IFERROR(MID(B58,FIND("logical reads",B58,1)+13,FIND(",",B58,FIND("logical reads",B58,1))-FIND("logical reads",B58,1)-13)+0,""),"")</f>
        <v>734563</v>
      </c>
      <c r="F58" s="2">
        <f>IF(LEN(B58)&gt;0,IFERROR(MID(B58,FIND("physical reads",B58,1)+14,FIND(",",B58,FIND("physical reads",B58,1))-FIND("physical reads",B58,1)-14)+0,""),"")</f>
        <v>0</v>
      </c>
      <c r="G58" s="2">
        <f>IF(LEN(B58)&gt;0,IFERROR(MID(B58,FIND("read-ahead reads",B58,1)+16,FIND(",",B58,FIND("read-ahead reads",B58,1))-FIND("read-ahead reads",B58,1)-16)+0,""),"")</f>
        <v>0</v>
      </c>
      <c r="H58" s="2">
        <f>IF(LEN(B58)&gt;0,IFERROR(MID(B58,FIND("lob logical reads",B58,1)+17,FIND(",",B58,FIND("lob logical reads",B58,1))-FIND("lob logical reads",B58,1)-17)+0,""),"")</f>
        <v>0</v>
      </c>
      <c r="I58" s="2">
        <f>IF(LEN(B58)&gt;0,IFERROR(MID(B58,FIND("lob physical reads",B58,1)+18,FIND(",",B58,FIND("lob physical reads",B58,1))-FIND("lob physical reads",B58,1)-18)+0,""),"")</f>
        <v>0</v>
      </c>
      <c r="J58" s="2">
        <f>IF(LEN(B58)&gt;0,IFERROR(MID(B58,FIND("lob read-ahead reads",B58,1)+20,FIND(".",B58,FIND("lob read-ahead reads",B58,1))-FIND("lob read-ahead reads",B58,1)-20)+0,""),"")</f>
        <v>0</v>
      </c>
    </row>
    <row r="59" spans="1:10" ht="15" x14ac:dyDescent="0.25">
      <c r="A59" s="4" t="s">
        <v>236</v>
      </c>
      <c r="B59" t="s">
        <v>23</v>
      </c>
      <c r="C59" s="3" t="str">
        <f>IFERROR(MID(B59,FIND("'",B59,1)+1,FIND("'",B59,FIND("'",B59,1)+1)-FIND("'",B59,1)-1),"")</f>
        <v>EXT_COLLECTION</v>
      </c>
      <c r="D59" s="3">
        <f>IF(LEN(B59)&gt;0,IFERROR(MID(B59,FIND("Scan count",B59,1)+10,FIND(",",B59,1)-FIND("Scan count",B59,1)-10)+0,""),"")</f>
        <v>0</v>
      </c>
      <c r="E59" s="2">
        <f>IF(LEN(B59)&gt;0,IFERROR(MID(B59,FIND("logical reads",B59,1)+13,FIND(",",B59,FIND("logical reads",B59,1))-FIND("logical reads",B59,1)-13)+0,""),"")</f>
        <v>655522</v>
      </c>
      <c r="F59" s="2">
        <f>IF(LEN(B59)&gt;0,IFERROR(MID(B59,FIND("physical reads",B59,1)+14,FIND(",",B59,FIND("physical reads",B59,1))-FIND("physical reads",B59,1)-14)+0,""),"")</f>
        <v>0</v>
      </c>
      <c r="G59" s="2">
        <f>IF(LEN(B59)&gt;0,IFERROR(MID(B59,FIND("read-ahead reads",B59,1)+16,FIND(",",B59,FIND("read-ahead reads",B59,1))-FIND("read-ahead reads",B59,1)-16)+0,""),"")</f>
        <v>0</v>
      </c>
      <c r="H59" s="2">
        <f>IF(LEN(B59)&gt;0,IFERROR(MID(B59,FIND("lob logical reads",B59,1)+17,FIND(",",B59,FIND("lob logical reads",B59,1))-FIND("lob logical reads",B59,1)-17)+0,""),"")</f>
        <v>0</v>
      </c>
      <c r="I59" s="2">
        <f>IF(LEN(B59)&gt;0,IFERROR(MID(B59,FIND("lob physical reads",B59,1)+18,FIND(",",B59,FIND("lob physical reads",B59,1))-FIND("lob physical reads",B59,1)-18)+0,""),"")</f>
        <v>0</v>
      </c>
      <c r="J59" s="2">
        <f>IF(LEN(B59)&gt;0,IFERROR(MID(B59,FIND("lob read-ahead reads",B59,1)+20,FIND(".",B59,FIND("lob read-ahead reads",B59,1))-FIND("lob read-ahead reads",B59,1)-20)+0,""),"")</f>
        <v>0</v>
      </c>
    </row>
    <row r="60" spans="1:10" ht="15" x14ac:dyDescent="0.25">
      <c r="A60" s="4" t="s">
        <v>236</v>
      </c>
      <c r="B60" t="s">
        <v>24</v>
      </c>
      <c r="C60" s="3" t="str">
        <f>IFERROR(MID(B60,FIND("'",B60,1)+1,FIND("'",B60,FIND("'",B60,1)+1)-FIND("'",B60,1)-1),"")</f>
        <v>EXT_PROGRAM</v>
      </c>
      <c r="D60" s="3">
        <f>IF(LEN(B60)&gt;0,IFERROR(MID(B60,FIND("Scan count",B60,1)+10,FIND(",",B60,1)-FIND("Scan count",B60,1)-10)+0,""),"")</f>
        <v>0</v>
      </c>
      <c r="E60" s="2">
        <f>IF(LEN(B60)&gt;0,IFERROR(MID(B60,FIND("logical reads",B60,1)+13,FIND(",",B60,FIND("logical reads",B60,1))-FIND("logical reads",B60,1)-13)+0,""),"")</f>
        <v>655522</v>
      </c>
      <c r="F60" s="2">
        <f>IF(LEN(B60)&gt;0,IFERROR(MID(B60,FIND("physical reads",B60,1)+14,FIND(",",B60,FIND("physical reads",B60,1))-FIND("physical reads",B60,1)-14)+0,""),"")</f>
        <v>0</v>
      </c>
      <c r="G60" s="2">
        <f>IF(LEN(B60)&gt;0,IFERROR(MID(B60,FIND("read-ahead reads",B60,1)+16,FIND(",",B60,FIND("read-ahead reads",B60,1))-FIND("read-ahead reads",B60,1)-16)+0,""),"")</f>
        <v>0</v>
      </c>
      <c r="H60" s="2">
        <f>IF(LEN(B60)&gt;0,IFERROR(MID(B60,FIND("lob logical reads",B60,1)+17,FIND(",",B60,FIND("lob logical reads",B60,1))-FIND("lob logical reads",B60,1)-17)+0,""),"")</f>
        <v>0</v>
      </c>
      <c r="I60" s="2">
        <f>IF(LEN(B60)&gt;0,IFERROR(MID(B60,FIND("lob physical reads",B60,1)+18,FIND(",",B60,FIND("lob physical reads",B60,1))-FIND("lob physical reads",B60,1)-18)+0,""),"")</f>
        <v>0</v>
      </c>
      <c r="J60" s="2">
        <f>IF(LEN(B60)&gt;0,IFERROR(MID(B60,FIND("lob read-ahead reads",B60,1)+20,FIND(".",B60,FIND("lob read-ahead reads",B60,1))-FIND("lob read-ahead reads",B60,1)-20)+0,""),"")</f>
        <v>0</v>
      </c>
    </row>
    <row r="61" spans="1:10" ht="15" x14ac:dyDescent="0.25">
      <c r="A61" s="4" t="s">
        <v>236</v>
      </c>
      <c r="B61" t="s">
        <v>25</v>
      </c>
      <c r="C61" s="3" t="str">
        <f>IFERROR(MID(B61,FIND("'",B61,1)+1,FIND("'",B61,FIND("'",B61,1)+1)-FIND("'",B61,1)-1),"")</f>
        <v>EXT_PRODUCT_GROUP</v>
      </c>
      <c r="D61" s="3">
        <f>IF(LEN(B61)&gt;0,IFERROR(MID(B61,FIND("Scan count",B61,1)+10,FIND(",",B61,1)-FIND("Scan count",B61,1)-10)+0,""),"")</f>
        <v>0</v>
      </c>
      <c r="E61" s="2">
        <f>IF(LEN(B61)&gt;0,IFERROR(MID(B61,FIND("logical reads",B61,1)+13,FIND(",",B61,FIND("logical reads",B61,1))-FIND("logical reads",B61,1)-13)+0,""),"")</f>
        <v>655522</v>
      </c>
      <c r="F61" s="2">
        <f>IF(LEN(B61)&gt;0,IFERROR(MID(B61,FIND("physical reads",B61,1)+14,FIND(",",B61,FIND("physical reads",B61,1))-FIND("physical reads",B61,1)-14)+0,""),"")</f>
        <v>0</v>
      </c>
      <c r="G61" s="2">
        <f>IF(LEN(B61)&gt;0,IFERROR(MID(B61,FIND("read-ahead reads",B61,1)+16,FIND(",",B61,FIND("read-ahead reads",B61,1))-FIND("read-ahead reads",B61,1)-16)+0,""),"")</f>
        <v>0</v>
      </c>
      <c r="H61" s="2">
        <f>IF(LEN(B61)&gt;0,IFERROR(MID(B61,FIND("lob logical reads",B61,1)+17,FIND(",",B61,FIND("lob logical reads",B61,1))-FIND("lob logical reads",B61,1)-17)+0,""),"")</f>
        <v>0</v>
      </c>
      <c r="I61" s="2">
        <f>IF(LEN(B61)&gt;0,IFERROR(MID(B61,FIND("lob physical reads",B61,1)+18,FIND(",",B61,FIND("lob physical reads",B61,1))-FIND("lob physical reads",B61,1)-18)+0,""),"")</f>
        <v>0</v>
      </c>
      <c r="J61" s="2">
        <f>IF(LEN(B61)&gt;0,IFERROR(MID(B61,FIND("lob read-ahead reads",B61,1)+20,FIND(".",B61,FIND("lob read-ahead reads",B61,1))-FIND("lob read-ahead reads",B61,1)-20)+0,""),"")</f>
        <v>0</v>
      </c>
    </row>
    <row r="62" spans="1:10" ht="15" x14ac:dyDescent="0.25">
      <c r="A62" s="4" t="s">
        <v>236</v>
      </c>
      <c r="B62" t="s">
        <v>26</v>
      </c>
      <c r="C62" s="3" t="str">
        <f>IFERROR(MID(B62,FIND("'",B62,1)+1,FIND("'",B62,FIND("'",B62,1)+1)-FIND("'",B62,1)-1),"")</f>
        <v>EXT_ITEM_CATEGORY</v>
      </c>
      <c r="D62" s="3">
        <f>IF(LEN(B62)&gt;0,IFERROR(MID(B62,FIND("Scan count",B62,1)+10,FIND(",",B62,1)-FIND("Scan count",B62,1)-10)+0,""),"")</f>
        <v>0</v>
      </c>
      <c r="E62" s="2">
        <f>IF(LEN(B62)&gt;0,IFERROR(MID(B62,FIND("logical reads",B62,1)+13,FIND(",",B62,FIND("logical reads",B62,1))-FIND("logical reads",B62,1)-13)+0,""),"")</f>
        <v>655522</v>
      </c>
      <c r="F62" s="2">
        <f>IF(LEN(B62)&gt;0,IFERROR(MID(B62,FIND("physical reads",B62,1)+14,FIND(",",B62,FIND("physical reads",B62,1))-FIND("physical reads",B62,1)-14)+0,""),"")</f>
        <v>0</v>
      </c>
      <c r="G62" s="2">
        <f>IF(LEN(B62)&gt;0,IFERROR(MID(B62,FIND("read-ahead reads",B62,1)+16,FIND(",",B62,FIND("read-ahead reads",B62,1))-FIND("read-ahead reads",B62,1)-16)+0,""),"")</f>
        <v>0</v>
      </c>
      <c r="H62" s="2">
        <f>IF(LEN(B62)&gt;0,IFERROR(MID(B62,FIND("lob logical reads",B62,1)+17,FIND(",",B62,FIND("lob logical reads",B62,1))-FIND("lob logical reads",B62,1)-17)+0,""),"")</f>
        <v>0</v>
      </c>
      <c r="I62" s="2">
        <f>IF(LEN(B62)&gt;0,IFERROR(MID(B62,FIND("lob physical reads",B62,1)+18,FIND(",",B62,FIND("lob physical reads",B62,1))-FIND("lob physical reads",B62,1)-18)+0,""),"")</f>
        <v>0</v>
      </c>
      <c r="J62" s="2">
        <f>IF(LEN(B62)&gt;0,IFERROR(MID(B62,FIND("lob read-ahead reads",B62,1)+20,FIND(".",B62,FIND("lob read-ahead reads",B62,1))-FIND("lob read-ahead reads",B62,1)-20)+0,""),"")</f>
        <v>0</v>
      </c>
    </row>
    <row r="63" spans="1:10" ht="15" x14ac:dyDescent="0.25">
      <c r="A63" s="4" t="s">
        <v>236</v>
      </c>
      <c r="B63" t="s">
        <v>27</v>
      </c>
      <c r="C63" s="3" t="str">
        <f>IFERROR(MID(B63,FIND("'",B63,1)+1,FIND("'",B63,FIND("'",B63,1)+1)-FIND("'",B63,1)-1),"")</f>
        <v>EXT_ITEM_GROUP</v>
      </c>
      <c r="D63" s="3">
        <f>IF(LEN(B63)&gt;0,IFERROR(MID(B63,FIND("Scan count",B63,1)+10,FIND(",",B63,1)-FIND("Scan count",B63,1)-10)+0,""),"")</f>
        <v>0</v>
      </c>
      <c r="E63" s="2">
        <f>IF(LEN(B63)&gt;0,IFERROR(MID(B63,FIND("logical reads",B63,1)+13,FIND(",",B63,FIND("logical reads",B63,1))-FIND("logical reads",B63,1)-13)+0,""),"")</f>
        <v>655522</v>
      </c>
      <c r="F63" s="2">
        <f>IF(LEN(B63)&gt;0,IFERROR(MID(B63,FIND("physical reads",B63,1)+14,FIND(",",B63,FIND("physical reads",B63,1))-FIND("physical reads",B63,1)-14)+0,""),"")</f>
        <v>0</v>
      </c>
      <c r="G63" s="2">
        <f>IF(LEN(B63)&gt;0,IFERROR(MID(B63,FIND("read-ahead reads",B63,1)+16,FIND(",",B63,FIND("read-ahead reads",B63,1))-FIND("read-ahead reads",B63,1)-16)+0,""),"")</f>
        <v>0</v>
      </c>
      <c r="H63" s="2">
        <f>IF(LEN(B63)&gt;0,IFERROR(MID(B63,FIND("lob logical reads",B63,1)+17,FIND(",",B63,FIND("lob logical reads",B63,1))-FIND("lob logical reads",B63,1)-17)+0,""),"")</f>
        <v>0</v>
      </c>
      <c r="I63" s="2">
        <f>IF(LEN(B63)&gt;0,IFERROR(MID(B63,FIND("lob physical reads",B63,1)+18,FIND(",",B63,FIND("lob physical reads",B63,1))-FIND("lob physical reads",B63,1)-18)+0,""),"")</f>
        <v>0</v>
      </c>
      <c r="J63" s="2">
        <f>IF(LEN(B63)&gt;0,IFERROR(MID(B63,FIND("lob read-ahead reads",B63,1)+20,FIND(".",B63,FIND("lob read-ahead reads",B63,1))-FIND("lob read-ahead reads",B63,1)-20)+0,""),"")</f>
        <v>0</v>
      </c>
    </row>
    <row r="64" spans="1:10" ht="15" x14ac:dyDescent="0.25">
      <c r="A64" s="4" t="s">
        <v>237</v>
      </c>
      <c r="B64" t="s">
        <v>23</v>
      </c>
      <c r="C64" s="3" t="str">
        <f>IFERROR(MID(B64,FIND("'",B64,1)+1,FIND("'",B64,FIND("'",B64,1)+1)-FIND("'",B64,1)-1),"")</f>
        <v>EXT_COLLECTION</v>
      </c>
      <c r="D64" s="3">
        <f>IF(LEN(B64)&gt;0,IFERROR(MID(B64,FIND("Scan count",B64,1)+10,FIND(",",B64,1)-FIND("Scan count",B64,1)-10)+0,""),"")</f>
        <v>0</v>
      </c>
      <c r="E64" s="2">
        <f>IF(LEN(B64)&gt;0,IFERROR(MID(B64,FIND("logical reads",B64,1)+13,FIND(",",B64,FIND("logical reads",B64,1))-FIND("logical reads",B64,1)-13)+0,""),"")</f>
        <v>655522</v>
      </c>
      <c r="F64" s="2">
        <f>IF(LEN(B64)&gt;0,IFERROR(MID(B64,FIND("physical reads",B64,1)+14,FIND(",",B64,FIND("physical reads",B64,1))-FIND("physical reads",B64,1)-14)+0,""),"")</f>
        <v>0</v>
      </c>
      <c r="G64" s="2">
        <f>IF(LEN(B64)&gt;0,IFERROR(MID(B64,FIND("read-ahead reads",B64,1)+16,FIND(",",B64,FIND("read-ahead reads",B64,1))-FIND("read-ahead reads",B64,1)-16)+0,""),"")</f>
        <v>0</v>
      </c>
      <c r="H64" s="2">
        <f>IF(LEN(B64)&gt;0,IFERROR(MID(B64,FIND("lob logical reads",B64,1)+17,FIND(",",B64,FIND("lob logical reads",B64,1))-FIND("lob logical reads",B64,1)-17)+0,""),"")</f>
        <v>0</v>
      </c>
      <c r="I64" s="2">
        <f>IF(LEN(B64)&gt;0,IFERROR(MID(B64,FIND("lob physical reads",B64,1)+18,FIND(",",B64,FIND("lob physical reads",B64,1))-FIND("lob physical reads",B64,1)-18)+0,""),"")</f>
        <v>0</v>
      </c>
      <c r="J64" s="2">
        <f>IF(LEN(B64)&gt;0,IFERROR(MID(B64,FIND("lob read-ahead reads",B64,1)+20,FIND(".",B64,FIND("lob read-ahead reads",B64,1))-FIND("lob read-ahead reads",B64,1)-20)+0,""),"")</f>
        <v>0</v>
      </c>
    </row>
    <row r="65" spans="1:10" ht="15" x14ac:dyDescent="0.25">
      <c r="A65" s="4" t="s">
        <v>237</v>
      </c>
      <c r="B65" t="s">
        <v>24</v>
      </c>
      <c r="C65" s="3" t="str">
        <f>IFERROR(MID(B65,FIND("'",B65,1)+1,FIND("'",B65,FIND("'",B65,1)+1)-FIND("'",B65,1)-1),"")</f>
        <v>EXT_PROGRAM</v>
      </c>
      <c r="D65" s="3">
        <f>IF(LEN(B65)&gt;0,IFERROR(MID(B65,FIND("Scan count",B65,1)+10,FIND(",",B65,1)-FIND("Scan count",B65,1)-10)+0,""),"")</f>
        <v>0</v>
      </c>
      <c r="E65" s="2">
        <f>IF(LEN(B65)&gt;0,IFERROR(MID(B65,FIND("logical reads",B65,1)+13,FIND(",",B65,FIND("logical reads",B65,1))-FIND("logical reads",B65,1)-13)+0,""),"")</f>
        <v>655522</v>
      </c>
      <c r="F65" s="2">
        <f>IF(LEN(B65)&gt;0,IFERROR(MID(B65,FIND("physical reads",B65,1)+14,FIND(",",B65,FIND("physical reads",B65,1))-FIND("physical reads",B65,1)-14)+0,""),"")</f>
        <v>0</v>
      </c>
      <c r="G65" s="2">
        <f>IF(LEN(B65)&gt;0,IFERROR(MID(B65,FIND("read-ahead reads",B65,1)+16,FIND(",",B65,FIND("read-ahead reads",B65,1))-FIND("read-ahead reads",B65,1)-16)+0,""),"")</f>
        <v>0</v>
      </c>
      <c r="H65" s="2">
        <f>IF(LEN(B65)&gt;0,IFERROR(MID(B65,FIND("lob logical reads",B65,1)+17,FIND(",",B65,FIND("lob logical reads",B65,1))-FIND("lob logical reads",B65,1)-17)+0,""),"")</f>
        <v>0</v>
      </c>
      <c r="I65" s="2">
        <f>IF(LEN(B65)&gt;0,IFERROR(MID(B65,FIND("lob physical reads",B65,1)+18,FIND(",",B65,FIND("lob physical reads",B65,1))-FIND("lob physical reads",B65,1)-18)+0,""),"")</f>
        <v>0</v>
      </c>
      <c r="J65" s="2">
        <f>IF(LEN(B65)&gt;0,IFERROR(MID(B65,FIND("lob read-ahead reads",B65,1)+20,FIND(".",B65,FIND("lob read-ahead reads",B65,1))-FIND("lob read-ahead reads",B65,1)-20)+0,""),"")</f>
        <v>0</v>
      </c>
    </row>
    <row r="66" spans="1:10" ht="15" x14ac:dyDescent="0.25">
      <c r="A66" s="4" t="s">
        <v>237</v>
      </c>
      <c r="B66" t="s">
        <v>25</v>
      </c>
      <c r="C66" s="3" t="str">
        <f>IFERROR(MID(B66,FIND("'",B66,1)+1,FIND("'",B66,FIND("'",B66,1)+1)-FIND("'",B66,1)-1),"")</f>
        <v>EXT_PRODUCT_GROUP</v>
      </c>
      <c r="D66" s="3">
        <f>IF(LEN(B66)&gt;0,IFERROR(MID(B66,FIND("Scan count",B66,1)+10,FIND(",",B66,1)-FIND("Scan count",B66,1)-10)+0,""),"")</f>
        <v>0</v>
      </c>
      <c r="E66" s="2">
        <f>IF(LEN(B66)&gt;0,IFERROR(MID(B66,FIND("logical reads",B66,1)+13,FIND(",",B66,FIND("logical reads",B66,1))-FIND("logical reads",B66,1)-13)+0,""),"")</f>
        <v>655522</v>
      </c>
      <c r="F66" s="2">
        <f>IF(LEN(B66)&gt;0,IFERROR(MID(B66,FIND("physical reads",B66,1)+14,FIND(",",B66,FIND("physical reads",B66,1))-FIND("physical reads",B66,1)-14)+0,""),"")</f>
        <v>0</v>
      </c>
      <c r="G66" s="2">
        <f>IF(LEN(B66)&gt;0,IFERROR(MID(B66,FIND("read-ahead reads",B66,1)+16,FIND(",",B66,FIND("read-ahead reads",B66,1))-FIND("read-ahead reads",B66,1)-16)+0,""),"")</f>
        <v>0</v>
      </c>
      <c r="H66" s="2">
        <f>IF(LEN(B66)&gt;0,IFERROR(MID(B66,FIND("lob logical reads",B66,1)+17,FIND(",",B66,FIND("lob logical reads",B66,1))-FIND("lob logical reads",B66,1)-17)+0,""),"")</f>
        <v>0</v>
      </c>
      <c r="I66" s="2">
        <f>IF(LEN(B66)&gt;0,IFERROR(MID(B66,FIND("lob physical reads",B66,1)+18,FIND(",",B66,FIND("lob physical reads",B66,1))-FIND("lob physical reads",B66,1)-18)+0,""),"")</f>
        <v>0</v>
      </c>
      <c r="J66" s="2">
        <f>IF(LEN(B66)&gt;0,IFERROR(MID(B66,FIND("lob read-ahead reads",B66,1)+20,FIND(".",B66,FIND("lob read-ahead reads",B66,1))-FIND("lob read-ahead reads",B66,1)-20)+0,""),"")</f>
        <v>0</v>
      </c>
    </row>
    <row r="67" spans="1:10" ht="15" x14ac:dyDescent="0.25">
      <c r="A67" s="4" t="s">
        <v>237</v>
      </c>
      <c r="B67" t="s">
        <v>26</v>
      </c>
      <c r="C67" s="3" t="str">
        <f>IFERROR(MID(B67,FIND("'",B67,1)+1,FIND("'",B67,FIND("'",B67,1)+1)-FIND("'",B67,1)-1),"")</f>
        <v>EXT_ITEM_CATEGORY</v>
      </c>
      <c r="D67" s="3">
        <f>IF(LEN(B67)&gt;0,IFERROR(MID(B67,FIND("Scan count",B67,1)+10,FIND(",",B67,1)-FIND("Scan count",B67,1)-10)+0,""),"")</f>
        <v>0</v>
      </c>
      <c r="E67" s="2">
        <f>IF(LEN(B67)&gt;0,IFERROR(MID(B67,FIND("logical reads",B67,1)+13,FIND(",",B67,FIND("logical reads",B67,1))-FIND("logical reads",B67,1)-13)+0,""),"")</f>
        <v>655522</v>
      </c>
      <c r="F67" s="2">
        <f>IF(LEN(B67)&gt;0,IFERROR(MID(B67,FIND("physical reads",B67,1)+14,FIND(",",B67,FIND("physical reads",B67,1))-FIND("physical reads",B67,1)-14)+0,""),"")</f>
        <v>0</v>
      </c>
      <c r="G67" s="2">
        <f>IF(LEN(B67)&gt;0,IFERROR(MID(B67,FIND("read-ahead reads",B67,1)+16,FIND(",",B67,FIND("read-ahead reads",B67,1))-FIND("read-ahead reads",B67,1)-16)+0,""),"")</f>
        <v>0</v>
      </c>
      <c r="H67" s="2">
        <f>IF(LEN(B67)&gt;0,IFERROR(MID(B67,FIND("lob logical reads",B67,1)+17,FIND(",",B67,FIND("lob logical reads",B67,1))-FIND("lob logical reads",B67,1)-17)+0,""),"")</f>
        <v>0</v>
      </c>
      <c r="I67" s="2">
        <f>IF(LEN(B67)&gt;0,IFERROR(MID(B67,FIND("lob physical reads",B67,1)+18,FIND(",",B67,FIND("lob physical reads",B67,1))-FIND("lob physical reads",B67,1)-18)+0,""),"")</f>
        <v>0</v>
      </c>
      <c r="J67" s="2">
        <f>IF(LEN(B67)&gt;0,IFERROR(MID(B67,FIND("lob read-ahead reads",B67,1)+20,FIND(".",B67,FIND("lob read-ahead reads",B67,1))-FIND("lob read-ahead reads",B67,1)-20)+0,""),"")</f>
        <v>0</v>
      </c>
    </row>
    <row r="68" spans="1:10" ht="15" x14ac:dyDescent="0.25">
      <c r="A68" s="4" t="s">
        <v>237</v>
      </c>
      <c r="B68" t="s">
        <v>27</v>
      </c>
      <c r="C68" s="3" t="str">
        <f>IFERROR(MID(B68,FIND("'",B68,1)+1,FIND("'",B68,FIND("'",B68,1)+1)-FIND("'",B68,1)-1),"")</f>
        <v>EXT_ITEM_GROUP</v>
      </c>
      <c r="D68" s="3">
        <f>IF(LEN(B68)&gt;0,IFERROR(MID(B68,FIND("Scan count",B68,1)+10,FIND(",",B68,1)-FIND("Scan count",B68,1)-10)+0,""),"")</f>
        <v>0</v>
      </c>
      <c r="E68" s="2">
        <f>IF(LEN(B68)&gt;0,IFERROR(MID(B68,FIND("logical reads",B68,1)+13,FIND(",",B68,FIND("logical reads",B68,1))-FIND("logical reads",B68,1)-13)+0,""),"")</f>
        <v>655522</v>
      </c>
      <c r="F68" s="2">
        <f>IF(LEN(B68)&gt;0,IFERROR(MID(B68,FIND("physical reads",B68,1)+14,FIND(",",B68,FIND("physical reads",B68,1))-FIND("physical reads",B68,1)-14)+0,""),"")</f>
        <v>0</v>
      </c>
      <c r="G68" s="2">
        <f>IF(LEN(B68)&gt;0,IFERROR(MID(B68,FIND("read-ahead reads",B68,1)+16,FIND(",",B68,FIND("read-ahead reads",B68,1))-FIND("read-ahead reads",B68,1)-16)+0,""),"")</f>
        <v>0</v>
      </c>
      <c r="H68" s="2">
        <f>IF(LEN(B68)&gt;0,IFERROR(MID(B68,FIND("lob logical reads",B68,1)+17,FIND(",",B68,FIND("lob logical reads",B68,1))-FIND("lob logical reads",B68,1)-17)+0,""),"")</f>
        <v>0</v>
      </c>
      <c r="I68" s="2">
        <f>IF(LEN(B68)&gt;0,IFERROR(MID(B68,FIND("lob physical reads",B68,1)+18,FIND(",",B68,FIND("lob physical reads",B68,1))-FIND("lob physical reads",B68,1)-18)+0,""),"")</f>
        <v>0</v>
      </c>
      <c r="J68" s="2">
        <f>IF(LEN(B68)&gt;0,IFERROR(MID(B68,FIND("lob read-ahead reads",B68,1)+20,FIND(".",B68,FIND("lob read-ahead reads",B68,1))-FIND("lob read-ahead reads",B68,1)-20)+0,""),"")</f>
        <v>0</v>
      </c>
    </row>
    <row r="69" spans="1:10" ht="15" x14ac:dyDescent="0.25">
      <c r="A69" s="4" t="s">
        <v>238</v>
      </c>
      <c r="B69" t="s">
        <v>45</v>
      </c>
      <c r="C69" s="3" t="str">
        <f>IFERROR(MID(B69,FIND("'",B69,1)+1,FIND("'",B69,FIND("'",B69,1)+1)-FIND("'",B69,1)-1),"")</f>
        <v>EXT_COUNTRY</v>
      </c>
      <c r="D69" s="3">
        <f>IF(LEN(B69)&gt;0,IFERROR(MID(B69,FIND("Scan count",B69,1)+10,FIND(",",B69,1)-FIND("Scan count",B69,1)-10)+0,""),"")</f>
        <v>0</v>
      </c>
      <c r="E69" s="2">
        <f>IF(LEN(B69)&gt;0,IFERROR(MID(B69,FIND("logical reads",B69,1)+13,FIND(",",B69,FIND("logical reads",B69,1))-FIND("logical reads",B69,1)-13)+0,""),"")</f>
        <v>655522</v>
      </c>
      <c r="F69" s="2">
        <f>IF(LEN(B69)&gt;0,IFERROR(MID(B69,FIND("physical reads",B69,1)+14,FIND(",",B69,FIND("physical reads",B69,1))-FIND("physical reads",B69,1)-14)+0,""),"")</f>
        <v>0</v>
      </c>
      <c r="G69" s="2">
        <f>IF(LEN(B69)&gt;0,IFERROR(MID(B69,FIND("read-ahead reads",B69,1)+16,FIND(",",B69,FIND("read-ahead reads",B69,1))-FIND("read-ahead reads",B69,1)-16)+0,""),"")</f>
        <v>0</v>
      </c>
      <c r="H69" s="2">
        <f>IF(LEN(B69)&gt;0,IFERROR(MID(B69,FIND("lob logical reads",B69,1)+17,FIND(",",B69,FIND("lob logical reads",B69,1))-FIND("lob logical reads",B69,1)-17)+0,""),"")</f>
        <v>0</v>
      </c>
      <c r="I69" s="2">
        <f>IF(LEN(B69)&gt;0,IFERROR(MID(B69,FIND("lob physical reads",B69,1)+18,FIND(",",B69,FIND("lob physical reads",B69,1))-FIND("lob physical reads",B69,1)-18)+0,""),"")</f>
        <v>0</v>
      </c>
      <c r="J69" s="2">
        <f>IF(LEN(B69)&gt;0,IFERROR(MID(B69,FIND("lob read-ahead reads",B69,1)+20,FIND(".",B69,FIND("lob read-ahead reads",B69,1))-FIND("lob read-ahead reads",B69,1)-20)+0,""),"")</f>
        <v>0</v>
      </c>
    </row>
    <row r="70" spans="1:10" ht="15" x14ac:dyDescent="0.25">
      <c r="A70" s="4" t="s">
        <v>239</v>
      </c>
      <c r="B70" t="s">
        <v>49</v>
      </c>
      <c r="C70" s="3" t="str">
        <f>IFERROR(MID(B70,FIND("'",B70,1)+1,FIND("'",B70,FIND("'",B70,1)+1)-FIND("'",B70,1)-1),"")</f>
        <v>EXT_LOCATIONS</v>
      </c>
      <c r="D70" s="3">
        <f>IF(LEN(B70)&gt;0,IFERROR(MID(B70,FIND("Scan count",B70,1)+10,FIND(",",B70,1)-FIND("Scan count",B70,1)-10)+0,""),"")</f>
        <v>0</v>
      </c>
      <c r="E70" s="2">
        <f>IF(LEN(B70)&gt;0,IFERROR(MID(B70,FIND("logical reads",B70,1)+13,FIND(",",B70,FIND("logical reads",B70,1))-FIND("logical reads",B70,1)-13)+0,""),"")</f>
        <v>655522</v>
      </c>
      <c r="F70" s="2">
        <f>IF(LEN(B70)&gt;0,IFERROR(MID(B70,FIND("physical reads",B70,1)+14,FIND(",",B70,FIND("physical reads",B70,1))-FIND("physical reads",B70,1)-14)+0,""),"")</f>
        <v>0</v>
      </c>
      <c r="G70" s="2">
        <f>IF(LEN(B70)&gt;0,IFERROR(MID(B70,FIND("read-ahead reads",B70,1)+16,FIND(",",B70,FIND("read-ahead reads",B70,1))-FIND("read-ahead reads",B70,1)-16)+0,""),"")</f>
        <v>0</v>
      </c>
      <c r="H70" s="2">
        <f>IF(LEN(B70)&gt;0,IFERROR(MID(B70,FIND("lob logical reads",B70,1)+17,FIND(",",B70,FIND("lob logical reads",B70,1))-FIND("lob logical reads",B70,1)-17)+0,""),"")</f>
        <v>0</v>
      </c>
      <c r="I70" s="2">
        <f>IF(LEN(B70)&gt;0,IFERROR(MID(B70,FIND("lob physical reads",B70,1)+18,FIND(",",B70,FIND("lob physical reads",B70,1))-FIND("lob physical reads",B70,1)-18)+0,""),"")</f>
        <v>0</v>
      </c>
      <c r="J70" s="2">
        <f>IF(LEN(B70)&gt;0,IFERROR(MID(B70,FIND("lob read-ahead reads",B70,1)+20,FIND(".",B70,FIND("lob read-ahead reads",B70,1))-FIND("lob read-ahead reads",B70,1)-20)+0,""),"")</f>
        <v>0</v>
      </c>
    </row>
    <row r="71" spans="1:10" ht="15" x14ac:dyDescent="0.25">
      <c r="A71" s="4" t="s">
        <v>240</v>
      </c>
      <c r="B71" t="s">
        <v>53</v>
      </c>
      <c r="C71" s="3" t="str">
        <f>IFERROR(MID(B71,FIND("'",B71,1)+1,FIND("'",B71,FIND("'",B71,1)+1)-FIND("'",B71,1)-1),"")</f>
        <v>EXT_DIMENSION1</v>
      </c>
      <c r="D71" s="3">
        <f>IF(LEN(B71)&gt;0,IFERROR(MID(B71,FIND("Scan count",B71,1)+10,FIND(",",B71,1)-FIND("Scan count",B71,1)-10)+0,""),"")</f>
        <v>0</v>
      </c>
      <c r="E71" s="2">
        <f>IF(LEN(B71)&gt;0,IFERROR(MID(B71,FIND("logical reads",B71,1)+13,FIND(",",B71,FIND("logical reads",B71,1))-FIND("logical reads",B71,1)-13)+0,""),"")</f>
        <v>655522</v>
      </c>
      <c r="F71" s="2">
        <f>IF(LEN(B71)&gt;0,IFERROR(MID(B71,FIND("physical reads",B71,1)+14,FIND(",",B71,FIND("physical reads",B71,1))-FIND("physical reads",B71,1)-14)+0,""),"")</f>
        <v>0</v>
      </c>
      <c r="G71" s="2">
        <f>IF(LEN(B71)&gt;0,IFERROR(MID(B71,FIND("read-ahead reads",B71,1)+16,FIND(",",B71,FIND("read-ahead reads",B71,1))-FIND("read-ahead reads",B71,1)-16)+0,""),"")</f>
        <v>0</v>
      </c>
      <c r="H71" s="2">
        <f>IF(LEN(B71)&gt;0,IFERROR(MID(B71,FIND("lob logical reads",B71,1)+17,FIND(",",B71,FIND("lob logical reads",B71,1))-FIND("lob logical reads",B71,1)-17)+0,""),"")</f>
        <v>0</v>
      </c>
      <c r="I71" s="2">
        <f>IF(LEN(B71)&gt;0,IFERROR(MID(B71,FIND("lob physical reads",B71,1)+18,FIND(",",B71,FIND("lob physical reads",B71,1))-FIND("lob physical reads",B71,1)-18)+0,""),"")</f>
        <v>0</v>
      </c>
      <c r="J71" s="2">
        <f>IF(LEN(B71)&gt;0,IFERROR(MID(B71,FIND("lob read-ahead reads",B71,1)+20,FIND(".",B71,FIND("lob read-ahead reads",B71,1))-FIND("lob read-ahead reads",B71,1)-20)+0,""),"")</f>
        <v>0</v>
      </c>
    </row>
    <row r="72" spans="1:10" ht="15" x14ac:dyDescent="0.25">
      <c r="A72" s="4" t="s">
        <v>241</v>
      </c>
      <c r="B72" t="s">
        <v>58</v>
      </c>
      <c r="C72" s="3" t="str">
        <f>IFERROR(MID(B72,FIND("'",B72,1)+1,FIND("'",B72,FIND("'",B72,1)+1)-FIND("'",B72,1)-1),"")</f>
        <v>EXT_SALESPERSON</v>
      </c>
      <c r="D72" s="3">
        <f>IF(LEN(B72)&gt;0,IFERROR(MID(B72,FIND("Scan count",B72,1)+10,FIND(",",B72,1)-FIND("Scan count",B72,1)-10)+0,""),"")</f>
        <v>0</v>
      </c>
      <c r="E72" s="2">
        <f>IF(LEN(B72)&gt;0,IFERROR(MID(B72,FIND("logical reads",B72,1)+13,FIND(",",B72,FIND("logical reads",B72,1))-FIND("logical reads",B72,1)-13)+0,""),"")</f>
        <v>655522</v>
      </c>
      <c r="F72" s="2">
        <f>IF(LEN(B72)&gt;0,IFERROR(MID(B72,FIND("physical reads",B72,1)+14,FIND(",",B72,FIND("physical reads",B72,1))-FIND("physical reads",B72,1)-14)+0,""),"")</f>
        <v>0</v>
      </c>
      <c r="G72" s="2">
        <f>IF(LEN(B72)&gt;0,IFERROR(MID(B72,FIND("read-ahead reads",B72,1)+16,FIND(",",B72,FIND("read-ahead reads",B72,1))-FIND("read-ahead reads",B72,1)-16)+0,""),"")</f>
        <v>0</v>
      </c>
      <c r="H72" s="2">
        <f>IF(LEN(B72)&gt;0,IFERROR(MID(B72,FIND("lob logical reads",B72,1)+17,FIND(",",B72,FIND("lob logical reads",B72,1))-FIND("lob logical reads",B72,1)-17)+0,""),"")</f>
        <v>0</v>
      </c>
      <c r="I72" s="2">
        <f>IF(LEN(B72)&gt;0,IFERROR(MID(B72,FIND("lob physical reads",B72,1)+18,FIND(",",B72,FIND("lob physical reads",B72,1))-FIND("lob physical reads",B72,1)-18)+0,""),"")</f>
        <v>0</v>
      </c>
      <c r="J72" s="2">
        <f>IF(LEN(B72)&gt;0,IFERROR(MID(B72,FIND("lob read-ahead reads",B72,1)+20,FIND(".",B72,FIND("lob read-ahead reads",B72,1))-FIND("lob read-ahead reads",B72,1)-20)+0,""),"")</f>
        <v>0</v>
      </c>
    </row>
    <row r="73" spans="1:10" ht="15" x14ac:dyDescent="0.25">
      <c r="A73" s="4" t="s">
        <v>242</v>
      </c>
      <c r="B73" t="s">
        <v>24</v>
      </c>
      <c r="C73" s="3" t="str">
        <f>IFERROR(MID(B73,FIND("'",B73,1)+1,FIND("'",B73,FIND("'",B73,1)+1)-FIND("'",B73,1)-1),"")</f>
        <v>EXT_PROGRAM</v>
      </c>
      <c r="D73" s="3">
        <f>IF(LEN(B73)&gt;0,IFERROR(MID(B73,FIND("Scan count",B73,1)+10,FIND(",",B73,1)-FIND("Scan count",B73,1)-10)+0,""),"")</f>
        <v>0</v>
      </c>
      <c r="E73" s="2">
        <f>IF(LEN(B73)&gt;0,IFERROR(MID(B73,FIND("logical reads",B73,1)+13,FIND(",",B73,FIND("logical reads",B73,1))-FIND("logical reads",B73,1)-13)+0,""),"")</f>
        <v>655522</v>
      </c>
      <c r="F73" s="2">
        <f>IF(LEN(B73)&gt;0,IFERROR(MID(B73,FIND("physical reads",B73,1)+14,FIND(",",B73,FIND("physical reads",B73,1))-FIND("physical reads",B73,1)-14)+0,""),"")</f>
        <v>0</v>
      </c>
      <c r="G73" s="2">
        <f>IF(LEN(B73)&gt;0,IFERROR(MID(B73,FIND("read-ahead reads",B73,1)+16,FIND(",",B73,FIND("read-ahead reads",B73,1))-FIND("read-ahead reads",B73,1)-16)+0,""),"")</f>
        <v>0</v>
      </c>
      <c r="H73" s="2">
        <f>IF(LEN(B73)&gt;0,IFERROR(MID(B73,FIND("lob logical reads",B73,1)+17,FIND(",",B73,FIND("lob logical reads",B73,1))-FIND("lob logical reads",B73,1)-17)+0,""),"")</f>
        <v>0</v>
      </c>
      <c r="I73" s="2">
        <f>IF(LEN(B73)&gt;0,IFERROR(MID(B73,FIND("lob physical reads",B73,1)+18,FIND(",",B73,FIND("lob physical reads",B73,1))-FIND("lob physical reads",B73,1)-18)+0,""),"")</f>
        <v>0</v>
      </c>
      <c r="J73" s="2">
        <f>IF(LEN(B73)&gt;0,IFERROR(MID(B73,FIND("lob read-ahead reads",B73,1)+20,FIND(".",B73,FIND("lob read-ahead reads",B73,1))-FIND("lob read-ahead reads",B73,1)-20)+0,""),"")</f>
        <v>0</v>
      </c>
    </row>
    <row r="74" spans="1:10" ht="15" x14ac:dyDescent="0.25">
      <c r="A74" s="4" t="s">
        <v>243</v>
      </c>
      <c r="B74" t="s">
        <v>45</v>
      </c>
      <c r="C74" s="3" t="str">
        <f>IFERROR(MID(B74,FIND("'",B74,1)+1,FIND("'",B74,FIND("'",B74,1)+1)-FIND("'",B74,1)-1),"")</f>
        <v>EXT_COUNTRY</v>
      </c>
      <c r="D74" s="3">
        <f>IF(LEN(B74)&gt;0,IFERROR(MID(B74,FIND("Scan count",B74,1)+10,FIND(",",B74,1)-FIND("Scan count",B74,1)-10)+0,""),"")</f>
        <v>0</v>
      </c>
      <c r="E74" s="2">
        <f>IF(LEN(B74)&gt;0,IFERROR(MID(B74,FIND("logical reads",B74,1)+13,FIND(",",B74,FIND("logical reads",B74,1))-FIND("logical reads",B74,1)-13)+0,""),"")</f>
        <v>655522</v>
      </c>
      <c r="F74" s="2">
        <f>IF(LEN(B74)&gt;0,IFERROR(MID(B74,FIND("physical reads",B74,1)+14,FIND(",",B74,FIND("physical reads",B74,1))-FIND("physical reads",B74,1)-14)+0,""),"")</f>
        <v>0</v>
      </c>
      <c r="G74" s="2">
        <f>IF(LEN(B74)&gt;0,IFERROR(MID(B74,FIND("read-ahead reads",B74,1)+16,FIND(",",B74,FIND("read-ahead reads",B74,1))-FIND("read-ahead reads",B74,1)-16)+0,""),"")</f>
        <v>0</v>
      </c>
      <c r="H74" s="2">
        <f>IF(LEN(B74)&gt;0,IFERROR(MID(B74,FIND("lob logical reads",B74,1)+17,FIND(",",B74,FIND("lob logical reads",B74,1))-FIND("lob logical reads",B74,1)-17)+0,""),"")</f>
        <v>0</v>
      </c>
      <c r="I74" s="2">
        <f>IF(LEN(B74)&gt;0,IFERROR(MID(B74,FIND("lob physical reads",B74,1)+18,FIND(",",B74,FIND("lob physical reads",B74,1))-FIND("lob physical reads",B74,1)-18)+0,""),"")</f>
        <v>0</v>
      </c>
      <c r="J74" s="2">
        <f>IF(LEN(B74)&gt;0,IFERROR(MID(B74,FIND("lob read-ahead reads",B74,1)+20,FIND(".",B74,FIND("lob read-ahead reads",B74,1))-FIND("lob read-ahead reads",B74,1)-20)+0,""),"")</f>
        <v>0</v>
      </c>
    </row>
    <row r="75" spans="1:10" ht="15" x14ac:dyDescent="0.25">
      <c r="A75" s="4" t="s">
        <v>246</v>
      </c>
      <c r="B75" t="s">
        <v>79</v>
      </c>
      <c r="C75" s="3" t="str">
        <f>IFERROR(MID(B75,FIND("'",B75,1)+1,FIND("'",B75,FIND("'",B75,1)+1)-FIND("'",B75,1)-1),"")</f>
        <v>EXT_DISC_CODE</v>
      </c>
      <c r="D75" s="3">
        <f>IF(LEN(B75)&gt;0,IFERROR(MID(B75,FIND("Scan count",B75,1)+10,FIND(",",B75,1)-FIND("Scan count",B75,1)-10)+0,""),"")</f>
        <v>0</v>
      </c>
      <c r="E75" s="2">
        <f>IF(LEN(B75)&gt;0,IFERROR(MID(B75,FIND("logical reads",B75,1)+13,FIND(",",B75,FIND("logical reads",B75,1))-FIND("logical reads",B75,1)-13)+0,""),"")</f>
        <v>655522</v>
      </c>
      <c r="F75" s="2">
        <f>IF(LEN(B75)&gt;0,IFERROR(MID(B75,FIND("physical reads",B75,1)+14,FIND(",",B75,FIND("physical reads",B75,1))-FIND("physical reads",B75,1)-14)+0,""),"")</f>
        <v>0</v>
      </c>
      <c r="G75" s="2">
        <f>IF(LEN(B75)&gt;0,IFERROR(MID(B75,FIND("read-ahead reads",B75,1)+16,FIND(",",B75,FIND("read-ahead reads",B75,1))-FIND("read-ahead reads",B75,1)-16)+0,""),"")</f>
        <v>0</v>
      </c>
      <c r="H75" s="2">
        <f>IF(LEN(B75)&gt;0,IFERROR(MID(B75,FIND("lob logical reads",B75,1)+17,FIND(",",B75,FIND("lob logical reads",B75,1))-FIND("lob logical reads",B75,1)-17)+0,""),"")</f>
        <v>0</v>
      </c>
      <c r="I75" s="2">
        <f>IF(LEN(B75)&gt;0,IFERROR(MID(B75,FIND("lob physical reads",B75,1)+18,FIND(",",B75,FIND("lob physical reads",B75,1))-FIND("lob physical reads",B75,1)-18)+0,""),"")</f>
        <v>0</v>
      </c>
      <c r="J75" s="2">
        <f>IF(LEN(B75)&gt;0,IFERROR(MID(B75,FIND("lob read-ahead reads",B75,1)+20,FIND(".",B75,FIND("lob read-ahead reads",B75,1))-FIND("lob read-ahead reads",B75,1)-20)+0,""),"")</f>
        <v>0</v>
      </c>
    </row>
    <row r="76" spans="1:10" ht="15" x14ac:dyDescent="0.25">
      <c r="A76" s="4" t="s">
        <v>253</v>
      </c>
      <c r="B76" t="s">
        <v>127</v>
      </c>
      <c r="C76" s="3" t="str">
        <f>IFERROR(MID(B76,FIND("'",B76,1)+1,FIND("'",B76,FIND("'",B76,1)+1)-FIND("'",B76,1)-1),"")</f>
        <v>EXT_HISTORY_MASTER</v>
      </c>
      <c r="D76" s="3">
        <f>IF(LEN(B76)&gt;0,IFERROR(MID(B76,FIND("Scan count",B76,1)+10,FIND(",",B76,1)-FIND("Scan count",B76,1)-10)+0,""),"")</f>
        <v>1</v>
      </c>
      <c r="E76" s="2">
        <f>IF(LEN(B76)&gt;0,IFERROR(MID(B76,FIND("logical reads",B76,1)+13,FIND(",",B76,FIND("logical reads",B76,1))-FIND("logical reads",B76,1)-13)+0,""),"")</f>
        <v>605680</v>
      </c>
      <c r="F76" s="2">
        <f>IF(LEN(B76)&gt;0,IFERROR(MID(B76,FIND("physical reads",B76,1)+14,FIND(",",B76,FIND("physical reads",B76,1))-FIND("physical reads",B76,1)-14)+0,""),"")</f>
        <v>0</v>
      </c>
      <c r="G76" s="2">
        <f>IF(LEN(B76)&gt;0,IFERROR(MID(B76,FIND("read-ahead reads",B76,1)+16,FIND(",",B76,FIND("read-ahead reads",B76,1))-FIND("read-ahead reads",B76,1)-16)+0,""),"")</f>
        <v>1</v>
      </c>
      <c r="H76" s="2">
        <f>IF(LEN(B76)&gt;0,IFERROR(MID(B76,FIND("lob logical reads",B76,1)+17,FIND(",",B76,FIND("lob logical reads",B76,1))-FIND("lob logical reads",B76,1)-17)+0,""),"")</f>
        <v>0</v>
      </c>
      <c r="I76" s="2">
        <f>IF(LEN(B76)&gt;0,IFERROR(MID(B76,FIND("lob physical reads",B76,1)+18,FIND(",",B76,FIND("lob physical reads",B76,1))-FIND("lob physical reads",B76,1)-18)+0,""),"")</f>
        <v>0</v>
      </c>
      <c r="J76" s="2">
        <f>IF(LEN(B76)&gt;0,IFERROR(MID(B76,FIND("lob read-ahead reads",B76,1)+20,FIND(".",B76,FIND("lob read-ahead reads",B76,1))-FIND("lob read-ahead reads",B76,1)-20)+0,""),"")</f>
        <v>0</v>
      </c>
    </row>
    <row r="77" spans="1:10" ht="15" x14ac:dyDescent="0.25">
      <c r="A77" s="4" t="s">
        <v>254</v>
      </c>
      <c r="B77" t="s">
        <v>225</v>
      </c>
      <c r="C77" s="3" t="str">
        <f>IFERROR(MID(B77,FIND("'",B77,1)+1,FIND("'",B77,FIND("'",B77,1)+1)-FIND("'",B77,1)-1),"")</f>
        <v>EXT_HISTORY_MASTER</v>
      </c>
      <c r="D77" s="3">
        <f>IF(LEN(B77)&gt;0,IFERROR(MID(B77,FIND("Scan count",B77,1)+10,FIND(",",B77,1)-FIND("Scan count",B77,1)-10)+0,""),"")</f>
        <v>1</v>
      </c>
      <c r="E77" s="2">
        <f>IF(LEN(B77)&gt;0,IFERROR(MID(B77,FIND("logical reads",B77,1)+13,FIND(",",B77,FIND("logical reads",B77,1))-FIND("logical reads",B77,1)-13)+0,""),"")</f>
        <v>605680</v>
      </c>
      <c r="F77" s="2">
        <f>IF(LEN(B77)&gt;0,IFERROR(MID(B77,FIND("physical reads",B77,1)+14,FIND(",",B77,FIND("physical reads",B77,1))-FIND("physical reads",B77,1)-14)+0,""),"")</f>
        <v>0</v>
      </c>
      <c r="G77" s="2">
        <f>IF(LEN(B77)&gt;0,IFERROR(MID(B77,FIND("read-ahead reads",B77,1)+16,FIND(",",B77,FIND("read-ahead reads",B77,1))-FIND("read-ahead reads",B77,1)-16)+0,""),"")</f>
        <v>118098</v>
      </c>
      <c r="H77" s="2">
        <f>IF(LEN(B77)&gt;0,IFERROR(MID(B77,FIND("lob logical reads",B77,1)+17,FIND(",",B77,FIND("lob logical reads",B77,1))-FIND("lob logical reads",B77,1)-17)+0,""),"")</f>
        <v>0</v>
      </c>
      <c r="I77" s="2">
        <f>IF(LEN(B77)&gt;0,IFERROR(MID(B77,FIND("lob physical reads",B77,1)+18,FIND(",",B77,FIND("lob physical reads",B77,1))-FIND("lob physical reads",B77,1)-18)+0,""),"")</f>
        <v>0</v>
      </c>
      <c r="J77" s="2">
        <f>IF(LEN(B77)&gt;0,IFERROR(MID(B77,FIND("lob read-ahead reads",B77,1)+20,FIND(".",B77,FIND("lob read-ahead reads",B77,1))-FIND("lob read-ahead reads",B77,1)-20)+0,""),"")</f>
        <v>0</v>
      </c>
    </row>
    <row r="78" spans="1:10" ht="15" x14ac:dyDescent="0.25">
      <c r="A78" s="4" t="s">
        <v>254</v>
      </c>
      <c r="B78" t="s">
        <v>234</v>
      </c>
      <c r="C78" s="3" t="str">
        <f>IFERROR(MID(B78,FIND("'",B78,1)+1,FIND("'",B78,FIND("'",B78,1)+1)-FIND("'",B78,1)-1),"")</f>
        <v>EXT_HISTORY_MASTER</v>
      </c>
      <c r="D78" s="3">
        <f>IF(LEN(B78)&gt;0,IFERROR(MID(B78,FIND("Scan count",B78,1)+10,FIND(",",B78,1)-FIND("Scan count",B78,1)-10)+0,""),"")</f>
        <v>1</v>
      </c>
      <c r="E78" s="2">
        <f>IF(LEN(B78)&gt;0,IFERROR(MID(B78,FIND("logical reads",B78,1)+13,FIND(",",B78,FIND("logical reads",B78,1))-FIND("logical reads",B78,1)-13)+0,""),"")</f>
        <v>605680</v>
      </c>
      <c r="F78" s="2">
        <f>IF(LEN(B78)&gt;0,IFERROR(MID(B78,FIND("physical reads",B78,1)+14,FIND(",",B78,FIND("physical reads",B78,1))-FIND("physical reads",B78,1)-14)+0,""),"")</f>
        <v>0</v>
      </c>
      <c r="G78" s="2">
        <f>IF(LEN(B78)&gt;0,IFERROR(MID(B78,FIND("read-ahead reads",B78,1)+16,FIND(",",B78,FIND("read-ahead reads",B78,1))-FIND("read-ahead reads",B78,1)-16)+0,""),"")</f>
        <v>288801</v>
      </c>
      <c r="H78" s="2">
        <f>IF(LEN(B78)&gt;0,IFERROR(MID(B78,FIND("lob logical reads",B78,1)+17,FIND(",",B78,FIND("lob logical reads",B78,1))-FIND("lob logical reads",B78,1)-17)+0,""),"")</f>
        <v>0</v>
      </c>
      <c r="I78" s="2">
        <f>IF(LEN(B78)&gt;0,IFERROR(MID(B78,FIND("lob physical reads",B78,1)+18,FIND(",",B78,FIND("lob physical reads",B78,1))-FIND("lob physical reads",B78,1)-18)+0,""),"")</f>
        <v>0</v>
      </c>
      <c r="J78" s="2">
        <f>IF(LEN(B78)&gt;0,IFERROR(MID(B78,FIND("lob read-ahead reads",B78,1)+20,FIND(".",B78,FIND("lob read-ahead reads",B78,1))-FIND("lob read-ahead reads",B78,1)-20)+0,""),"")</f>
        <v>0</v>
      </c>
    </row>
    <row r="79" spans="1:10" ht="15" x14ac:dyDescent="0.25">
      <c r="A79" s="4" t="s">
        <v>251</v>
      </c>
      <c r="B79" t="s">
        <v>112</v>
      </c>
      <c r="C79" s="3" t="str">
        <f>IFERROR(MID(B79,FIND("'",B79,1)+1,FIND("'",B79,FIND("'",B79,1)+1)-FIND("'",B79,1)-1),"")</f>
        <v>EXT_HISTORY_MASTER</v>
      </c>
      <c r="D79" s="3">
        <f>IF(LEN(B79)&gt;0,IFERROR(MID(B79,FIND("Scan count",B79,1)+10,FIND(",",B79,1)-FIND("Scan count",B79,1)-10)+0,""),"")</f>
        <v>39754</v>
      </c>
      <c r="E79" s="2">
        <f>IF(LEN(B79)&gt;0,IFERROR(MID(B79,FIND("logical reads",B79,1)+13,FIND(",",B79,FIND("logical reads",B79,1))-FIND("logical reads",B79,1)-13)+0,""),"")</f>
        <v>529192</v>
      </c>
      <c r="F79" s="2">
        <f>IF(LEN(B79)&gt;0,IFERROR(MID(B79,FIND("physical reads",B79,1)+14,FIND(",",B79,FIND("physical reads",B79,1))-FIND("physical reads",B79,1)-14)+0,""),"")</f>
        <v>0</v>
      </c>
      <c r="G79" s="2">
        <f>IF(LEN(B79)&gt;0,IFERROR(MID(B79,FIND("read-ahead reads",B79,1)+16,FIND(",",B79,FIND("read-ahead reads",B79,1))-FIND("read-ahead reads",B79,1)-16)+0,""),"")</f>
        <v>0</v>
      </c>
      <c r="H79" s="2">
        <f>IF(LEN(B79)&gt;0,IFERROR(MID(B79,FIND("lob logical reads",B79,1)+17,FIND(",",B79,FIND("lob logical reads",B79,1))-FIND("lob logical reads",B79,1)-17)+0,""),"")</f>
        <v>0</v>
      </c>
      <c r="I79" s="2">
        <f>IF(LEN(B79)&gt;0,IFERROR(MID(B79,FIND("lob physical reads",B79,1)+18,FIND(",",B79,FIND("lob physical reads",B79,1))-FIND("lob physical reads",B79,1)-18)+0,""),"")</f>
        <v>0</v>
      </c>
      <c r="J79" s="2">
        <f>IF(LEN(B79)&gt;0,IFERROR(MID(B79,FIND("lob read-ahead reads",B79,1)+20,FIND(".",B79,FIND("lob read-ahead reads",B79,1))-FIND("lob read-ahead reads",B79,1)-20)+0,""),"")</f>
        <v>0</v>
      </c>
    </row>
    <row r="80" spans="1:10" ht="15" x14ac:dyDescent="0.25">
      <c r="A80" s="4" t="s">
        <v>252</v>
      </c>
      <c r="B80" t="s">
        <v>112</v>
      </c>
      <c r="C80" s="3" t="str">
        <f>IFERROR(MID(B80,FIND("'",B80,1)+1,FIND("'",B80,FIND("'",B80,1)+1)-FIND("'",B80,1)-1),"")</f>
        <v>EXT_HISTORY_MASTER</v>
      </c>
      <c r="D80" s="3">
        <f>IF(LEN(B80)&gt;0,IFERROR(MID(B80,FIND("Scan count",B80,1)+10,FIND(",",B80,1)-FIND("Scan count",B80,1)-10)+0,""),"")</f>
        <v>39754</v>
      </c>
      <c r="E80" s="2">
        <f>IF(LEN(B80)&gt;0,IFERROR(MID(B80,FIND("logical reads",B80,1)+13,FIND(",",B80,FIND("logical reads",B80,1))-FIND("logical reads",B80,1)-13)+0,""),"")</f>
        <v>529192</v>
      </c>
      <c r="F80" s="2">
        <f>IF(LEN(B80)&gt;0,IFERROR(MID(B80,FIND("physical reads",B80,1)+14,FIND(",",B80,FIND("physical reads",B80,1))-FIND("physical reads",B80,1)-14)+0,""),"")</f>
        <v>0</v>
      </c>
      <c r="G80" s="2">
        <f>IF(LEN(B80)&gt;0,IFERROR(MID(B80,FIND("read-ahead reads",B80,1)+16,FIND(",",B80,FIND("read-ahead reads",B80,1))-FIND("read-ahead reads",B80,1)-16)+0,""),"")</f>
        <v>0</v>
      </c>
      <c r="H80" s="2">
        <f>IF(LEN(B80)&gt;0,IFERROR(MID(B80,FIND("lob logical reads",B80,1)+17,FIND(",",B80,FIND("lob logical reads",B80,1))-FIND("lob logical reads",B80,1)-17)+0,""),"")</f>
        <v>0</v>
      </c>
      <c r="I80" s="2">
        <f>IF(LEN(B80)&gt;0,IFERROR(MID(B80,FIND("lob physical reads",B80,1)+18,FIND(",",B80,FIND("lob physical reads",B80,1))-FIND("lob physical reads",B80,1)-18)+0,""),"")</f>
        <v>0</v>
      </c>
      <c r="J80" s="2">
        <f>IF(LEN(B80)&gt;0,IFERROR(MID(B80,FIND("lob read-ahead reads",B80,1)+20,FIND(".",B80,FIND("lob read-ahead reads",B80,1))-FIND("lob read-ahead reads",B80,1)-20)+0,""),"")</f>
        <v>0</v>
      </c>
    </row>
    <row r="81" spans="1:10" ht="15" x14ac:dyDescent="0.25">
      <c r="A81" s="4" t="s">
        <v>253</v>
      </c>
      <c r="B81" t="s">
        <v>133</v>
      </c>
      <c r="C81" s="3" t="str">
        <f>IFERROR(MID(B81,FIND("'",B81,1)+1,FIND("'",B81,FIND("'",B81,1)+1)-FIND("'",B81,1)-1),"")</f>
        <v>EXT_REPORT_RESULT_2_5</v>
      </c>
      <c r="D81" s="3">
        <f>IF(LEN(B81)&gt;0,IFERROR(MID(B81,FIND("Scan count",B81,1)+10,FIND(",",B81,1)-FIND("Scan count",B81,1)-10)+0,""),"")</f>
        <v>9</v>
      </c>
      <c r="E81" s="2">
        <f>IF(LEN(B81)&gt;0,IFERROR(MID(B81,FIND("logical reads",B81,1)+13,FIND(",",B81,FIND("logical reads",B81,1))-FIND("logical reads",B81,1)-13)+0,""),"")</f>
        <v>526586</v>
      </c>
      <c r="F81" s="2">
        <f>IF(LEN(B81)&gt;0,IFERROR(MID(B81,FIND("physical reads",B81,1)+14,FIND(",",B81,FIND("physical reads",B81,1))-FIND("physical reads",B81,1)-14)+0,""),"")</f>
        <v>0</v>
      </c>
      <c r="G81" s="2">
        <f>IF(LEN(B81)&gt;0,IFERROR(MID(B81,FIND("read-ahead reads",B81,1)+16,FIND(",",B81,FIND("read-ahead reads",B81,1))-FIND("read-ahead reads",B81,1)-16)+0,""),"")</f>
        <v>0</v>
      </c>
      <c r="H81" s="2">
        <f>IF(LEN(B81)&gt;0,IFERROR(MID(B81,FIND("lob logical reads",B81,1)+17,FIND(",",B81,FIND("lob logical reads",B81,1))-FIND("lob logical reads",B81,1)-17)+0,""),"")</f>
        <v>0</v>
      </c>
      <c r="I81" s="2">
        <f>IF(LEN(B81)&gt;0,IFERROR(MID(B81,FIND("lob physical reads",B81,1)+18,FIND(",",B81,FIND("lob physical reads",B81,1))-FIND("lob physical reads",B81,1)-18)+0,""),"")</f>
        <v>0</v>
      </c>
      <c r="J81" s="2">
        <f>IF(LEN(B81)&gt;0,IFERROR(MID(B81,FIND("lob read-ahead reads",B81,1)+20,FIND(".",B81,FIND("lob read-ahead reads",B81,1))-FIND("lob read-ahead reads",B81,1)-20)+0,""),"")</f>
        <v>0</v>
      </c>
    </row>
    <row r="82" spans="1:10" ht="15" x14ac:dyDescent="0.25">
      <c r="A82" s="4" t="s">
        <v>237</v>
      </c>
      <c r="B82" t="s">
        <v>42</v>
      </c>
      <c r="C82" s="3" t="str">
        <f>IFERROR(MID(B82,FIND("'",B82,1)+1,FIND("'",B82,FIND("'",B82,1)+1)-FIND("'",B82,1)-1),"")</f>
        <v>EXT_REPORT_RESULT_1_1_2</v>
      </c>
      <c r="D82" s="3">
        <f>IF(LEN(B82)&gt;0,IFERROR(MID(B82,FIND("Scan count",B82,1)+10,FIND(",",B82,1)-FIND("Scan count",B82,1)-10)+0,""),"")</f>
        <v>1</v>
      </c>
      <c r="E82" s="2">
        <f>IF(LEN(B82)&gt;0,IFERROR(MID(B82,FIND("logical reads",B82,1)+13,FIND(",",B82,FIND("logical reads",B82,1))-FIND("logical reads",B82,1)-13)+0,""),"")</f>
        <v>487166</v>
      </c>
      <c r="F82" s="2">
        <f>IF(LEN(B82)&gt;0,IFERROR(MID(B82,FIND("physical reads",B82,1)+14,FIND(",",B82,FIND("physical reads",B82,1))-FIND("physical reads",B82,1)-14)+0,""),"")</f>
        <v>29</v>
      </c>
      <c r="G82" s="2">
        <f>IF(LEN(B82)&gt;0,IFERROR(MID(B82,FIND("read-ahead reads",B82,1)+16,FIND(",",B82,FIND("read-ahead reads",B82,1))-FIND("read-ahead reads",B82,1)-16)+0,""),"")</f>
        <v>0</v>
      </c>
      <c r="H82" s="2">
        <f>IF(LEN(B82)&gt;0,IFERROR(MID(B82,FIND("lob logical reads",B82,1)+17,FIND(",",B82,FIND("lob logical reads",B82,1))-FIND("lob logical reads",B82,1)-17)+0,""),"")</f>
        <v>0</v>
      </c>
      <c r="I82" s="2">
        <f>IF(LEN(B82)&gt;0,IFERROR(MID(B82,FIND("lob physical reads",B82,1)+18,FIND(",",B82,FIND("lob physical reads",B82,1))-FIND("lob physical reads",B82,1)-18)+0,""),"")</f>
        <v>0</v>
      </c>
      <c r="J82" s="2">
        <f>IF(LEN(B82)&gt;0,IFERROR(MID(B82,FIND("lob read-ahead reads",B82,1)+20,FIND(".",B82,FIND("lob read-ahead reads",B82,1))-FIND("lob read-ahead reads",B82,1)-20)+0,""),"")</f>
        <v>0</v>
      </c>
    </row>
    <row r="83" spans="1:10" ht="15" x14ac:dyDescent="0.25">
      <c r="A83" s="4" t="s">
        <v>253</v>
      </c>
      <c r="B83" t="s">
        <v>120</v>
      </c>
      <c r="C83" s="3" t="str">
        <f>IFERROR(MID(B83,FIND("'",B83,1)+1,FIND("'",B83,FIND("'",B83,1)+1)-FIND("'",B83,1)-1),"")</f>
        <v>EXT_REPORT_HEADER</v>
      </c>
      <c r="D83" s="3">
        <f>IF(LEN(B83)&gt;0,IFERROR(MID(B83,FIND("Scan count",B83,1)+10,FIND(",",B83,1)-FIND("Scan count",B83,1)-10)+0,""),"")</f>
        <v>0</v>
      </c>
      <c r="E83" s="2">
        <f>IF(LEN(B83)&gt;0,IFERROR(MID(B83,FIND("logical reads",B83,1)+13,FIND(",",B83,FIND("logical reads",B83,1))-FIND("logical reads",B83,1)-13)+0,""),"")</f>
        <v>470540</v>
      </c>
      <c r="F83" s="2">
        <f>IF(LEN(B83)&gt;0,IFERROR(MID(B83,FIND("physical reads",B83,1)+14,FIND(",",B83,FIND("physical reads",B83,1))-FIND("physical reads",B83,1)-14)+0,""),"")</f>
        <v>0</v>
      </c>
      <c r="G83" s="2">
        <f>IF(LEN(B83)&gt;0,IFERROR(MID(B83,FIND("read-ahead reads",B83,1)+16,FIND(",",B83,FIND("read-ahead reads",B83,1))-FIND("read-ahead reads",B83,1)-16)+0,""),"")</f>
        <v>0</v>
      </c>
      <c r="H83" s="2">
        <f>IF(LEN(B83)&gt;0,IFERROR(MID(B83,FIND("lob logical reads",B83,1)+17,FIND(",",B83,FIND("lob logical reads",B83,1))-FIND("lob logical reads",B83,1)-17)+0,""),"")</f>
        <v>0</v>
      </c>
      <c r="I83" s="2">
        <f>IF(LEN(B83)&gt;0,IFERROR(MID(B83,FIND("lob physical reads",B83,1)+18,FIND(",",B83,FIND("lob physical reads",B83,1))-FIND("lob physical reads",B83,1)-18)+0,""),"")</f>
        <v>0</v>
      </c>
      <c r="J83" s="2">
        <f>IF(LEN(B83)&gt;0,IFERROR(MID(B83,FIND("lob read-ahead reads",B83,1)+20,FIND(".",B83,FIND("lob read-ahead reads",B83,1))-FIND("lob read-ahead reads",B83,1)-20)+0,""),"")</f>
        <v>0</v>
      </c>
    </row>
    <row r="84" spans="1:10" ht="15" x14ac:dyDescent="0.25">
      <c r="A84" s="4" t="s">
        <v>251</v>
      </c>
      <c r="B84" t="s">
        <v>113</v>
      </c>
      <c r="C84" s="3" t="str">
        <f>IFERROR(MID(B84,FIND("'",B84,1)+1,FIND("'",B84,FIND("'",B84,1)+1)-FIND("'",B84,1)-1),"")</f>
        <v>EXT_REPORT_RESULT_2_1_1</v>
      </c>
      <c r="D84" s="3">
        <f>IF(LEN(B84)&gt;0,IFERROR(MID(B84,FIND("Scan count",B84,1)+10,FIND(",",B84,1)-FIND("Scan count",B84,1)-10)+0,""),"")</f>
        <v>9</v>
      </c>
      <c r="E84" s="2">
        <f>IF(LEN(B84)&gt;0,IFERROR(MID(B84,FIND("logical reads",B84,1)+13,FIND(",",B84,FIND("logical reads",B84,1))-FIND("logical reads",B84,1)-13)+0,""),"")</f>
        <v>293104</v>
      </c>
      <c r="F84" s="2">
        <f>IF(LEN(B84)&gt;0,IFERROR(MID(B84,FIND("physical reads",B84,1)+14,FIND(",",B84,FIND("physical reads",B84,1))-FIND("physical reads",B84,1)-14)+0,""),"")</f>
        <v>0</v>
      </c>
      <c r="G84" s="2">
        <f>IF(LEN(B84)&gt;0,IFERROR(MID(B84,FIND("read-ahead reads",B84,1)+16,FIND(",",B84,FIND("read-ahead reads",B84,1))-FIND("read-ahead reads",B84,1)-16)+0,""),"")</f>
        <v>0</v>
      </c>
      <c r="H84" s="2">
        <f>IF(LEN(B84)&gt;0,IFERROR(MID(B84,FIND("lob logical reads",B84,1)+17,FIND(",",B84,FIND("lob logical reads",B84,1))-FIND("lob logical reads",B84,1)-17)+0,""),"")</f>
        <v>0</v>
      </c>
      <c r="I84" s="2">
        <f>IF(LEN(B84)&gt;0,IFERROR(MID(B84,FIND("lob physical reads",B84,1)+18,FIND(",",B84,FIND("lob physical reads",B84,1))-FIND("lob physical reads",B84,1)-18)+0,""),"")</f>
        <v>0</v>
      </c>
      <c r="J84" s="2">
        <f>IF(LEN(B84)&gt;0,IFERROR(MID(B84,FIND("lob read-ahead reads",B84,1)+20,FIND(".",B84,FIND("lob read-ahead reads",B84,1))-FIND("lob read-ahead reads",B84,1)-20)+0,""),"")</f>
        <v>0</v>
      </c>
    </row>
    <row r="85" spans="1:10" ht="15" x14ac:dyDescent="0.25">
      <c r="A85" s="4" t="s">
        <v>252</v>
      </c>
      <c r="B85" t="s">
        <v>116</v>
      </c>
      <c r="C85" s="3" t="str">
        <f>IFERROR(MID(B85,FIND("'",B85,1)+1,FIND("'",B85,FIND("'",B85,1)+1)-FIND("'",B85,1)-1),"")</f>
        <v>EXT_ITEM_VARIANTS</v>
      </c>
      <c r="D85" s="3">
        <f>IF(LEN(B85)&gt;0,IFERROR(MID(B85,FIND("Scan count",B85,1)+10,FIND(",",B85,1)-FIND("Scan count",B85,1)-10)+0,""),"")</f>
        <v>0</v>
      </c>
      <c r="E85" s="2">
        <f>IF(LEN(B85)&gt;0,IFERROR(MID(B85,FIND("logical reads",B85,1)+13,FIND(",",B85,FIND("logical reads",B85,1))-FIND("logical reads",B85,1)-13)+0,""),"")</f>
        <v>276861</v>
      </c>
      <c r="F85" s="2">
        <f>IF(LEN(B85)&gt;0,IFERROR(MID(B85,FIND("physical reads",B85,1)+14,FIND(",",B85,FIND("physical reads",B85,1))-FIND("physical reads",B85,1)-14)+0,""),"")</f>
        <v>0</v>
      </c>
      <c r="G85" s="2">
        <f>IF(LEN(B85)&gt;0,IFERROR(MID(B85,FIND("read-ahead reads",B85,1)+16,FIND(",",B85,FIND("read-ahead reads",B85,1))-FIND("read-ahead reads",B85,1)-16)+0,""),"")</f>
        <v>0</v>
      </c>
      <c r="H85" s="2">
        <f>IF(LEN(B85)&gt;0,IFERROR(MID(B85,FIND("lob logical reads",B85,1)+17,FIND(",",B85,FIND("lob logical reads",B85,1))-FIND("lob logical reads",B85,1)-17)+0,""),"")</f>
        <v>0</v>
      </c>
      <c r="I85" s="2">
        <f>IF(LEN(B85)&gt;0,IFERROR(MID(B85,FIND("lob physical reads",B85,1)+18,FIND(",",B85,FIND("lob physical reads",B85,1))-FIND("lob physical reads",B85,1)-18)+0,""),"")</f>
        <v>0</v>
      </c>
      <c r="J85" s="2">
        <f>IF(LEN(B85)&gt;0,IFERROR(MID(B85,FIND("lob read-ahead reads",B85,1)+20,FIND(".",B85,FIND("lob read-ahead reads",B85,1))-FIND("lob read-ahead reads",B85,1)-20)+0,""),"")</f>
        <v>0</v>
      </c>
    </row>
    <row r="86" spans="1:10" ht="15" x14ac:dyDescent="0.25">
      <c r="A86" s="4" t="s">
        <v>236</v>
      </c>
      <c r="B86" t="s">
        <v>22</v>
      </c>
      <c r="C86" s="3" t="str">
        <f>IFERROR(MID(B86,FIND("'",B86,1)+1,FIND("'",B86,FIND("'",B86,1)+1)-FIND("'",B86,1)-1),"")</f>
        <v>EXT_REPORT_RESULT_1_1_1</v>
      </c>
      <c r="D86" s="3">
        <f>IF(LEN(B86)&gt;0,IFERROR(MID(B86,FIND("Scan count",B86,1)+10,FIND(",",B86,1)-FIND("Scan count",B86,1)-10)+0,""),"")</f>
        <v>0</v>
      </c>
      <c r="E86" s="2">
        <f>IF(LEN(B86)&gt;0,IFERROR(MID(B86,FIND("logical reads",B86,1)+13,FIND(",",B86,FIND("logical reads",B86,1))-FIND("logical reads",B86,1)-13)+0,""),"")</f>
        <v>225431</v>
      </c>
      <c r="F86" s="2">
        <f>IF(LEN(B86)&gt;0,IFERROR(MID(B86,FIND("physical reads",B86,1)+14,FIND(",",B86,FIND("physical reads",B86,1))-FIND("physical reads",B86,1)-14)+0,""),"")</f>
        <v>0</v>
      </c>
      <c r="G86" s="2">
        <f>IF(LEN(B86)&gt;0,IFERROR(MID(B86,FIND("read-ahead reads",B86,1)+16,FIND(",",B86,FIND("read-ahead reads",B86,1))-FIND("read-ahead reads",B86,1)-16)+0,""),"")</f>
        <v>0</v>
      </c>
      <c r="H86" s="2">
        <f>IF(LEN(B86)&gt;0,IFERROR(MID(B86,FIND("lob logical reads",B86,1)+17,FIND(",",B86,FIND("lob logical reads",B86,1))-FIND("lob logical reads",B86,1)-17)+0,""),"")</f>
        <v>0</v>
      </c>
      <c r="I86" s="2">
        <f>IF(LEN(B86)&gt;0,IFERROR(MID(B86,FIND("lob physical reads",B86,1)+18,FIND(",",B86,FIND("lob physical reads",B86,1))-FIND("lob physical reads",B86,1)-18)+0,""),"")</f>
        <v>0</v>
      </c>
      <c r="J86" s="2">
        <f>IF(LEN(B86)&gt;0,IFERROR(MID(B86,FIND("lob read-ahead reads",B86,1)+20,FIND(".",B86,FIND("lob read-ahead reads",B86,1))-FIND("lob read-ahead reads",B86,1)-20)+0,""),"")</f>
        <v>0</v>
      </c>
    </row>
    <row r="87" spans="1:10" ht="15" x14ac:dyDescent="0.25">
      <c r="A87" s="4" t="s">
        <v>251</v>
      </c>
      <c r="B87" t="s">
        <v>107</v>
      </c>
      <c r="C87" s="3" t="str">
        <f>IFERROR(MID(B87,FIND("'",B87,1)+1,FIND("'",B87,FIND("'",B87,1)+1)-FIND("'",B87,1)-1),"")</f>
        <v>EXT_COLLECTION</v>
      </c>
      <c r="D87" s="3">
        <f>IF(LEN(B87)&gt;0,IFERROR(MID(B87,FIND("Scan count",B87,1)+10,FIND(",",B87,1)-FIND("Scan count",B87,1)-10)+0,""),"")</f>
        <v>0</v>
      </c>
      <c r="E87" s="2">
        <f>IF(LEN(B87)&gt;0,IFERROR(MID(B87,FIND("logical reads",B87,1)+13,FIND(",",B87,FIND("logical reads",B87,1))-FIND("logical reads",B87,1)-13)+0,""),"")</f>
        <v>184574</v>
      </c>
      <c r="F87" s="2">
        <f>IF(LEN(B87)&gt;0,IFERROR(MID(B87,FIND("physical reads",B87,1)+14,FIND(",",B87,FIND("physical reads",B87,1))-FIND("physical reads",B87,1)-14)+0,""),"")</f>
        <v>0</v>
      </c>
      <c r="G87" s="2">
        <f>IF(LEN(B87)&gt;0,IFERROR(MID(B87,FIND("read-ahead reads",B87,1)+16,FIND(",",B87,FIND("read-ahead reads",B87,1))-FIND("read-ahead reads",B87,1)-16)+0,""),"")</f>
        <v>0</v>
      </c>
      <c r="H87" s="2">
        <f>IF(LEN(B87)&gt;0,IFERROR(MID(B87,FIND("lob logical reads",B87,1)+17,FIND(",",B87,FIND("lob logical reads",B87,1))-FIND("lob logical reads",B87,1)-17)+0,""),"")</f>
        <v>0</v>
      </c>
      <c r="I87" s="2">
        <f>IF(LEN(B87)&gt;0,IFERROR(MID(B87,FIND("lob physical reads",B87,1)+18,FIND(",",B87,FIND("lob physical reads",B87,1))-FIND("lob physical reads",B87,1)-18)+0,""),"")</f>
        <v>0</v>
      </c>
      <c r="J87" s="2">
        <f>IF(LEN(B87)&gt;0,IFERROR(MID(B87,FIND("lob read-ahead reads",B87,1)+20,FIND(".",B87,FIND("lob read-ahead reads",B87,1))-FIND("lob read-ahead reads",B87,1)-20)+0,""),"")</f>
        <v>0</v>
      </c>
    </row>
    <row r="88" spans="1:10" ht="15" x14ac:dyDescent="0.25">
      <c r="A88" s="4" t="s">
        <v>251</v>
      </c>
      <c r="B88" t="s">
        <v>108</v>
      </c>
      <c r="C88" s="3" t="str">
        <f>IFERROR(MID(B88,FIND("'",B88,1)+1,FIND("'",B88,FIND("'",B88,1)+1)-FIND("'",B88,1)-1),"")</f>
        <v>EXT_PROGRAM</v>
      </c>
      <c r="D88" s="3">
        <f>IF(LEN(B88)&gt;0,IFERROR(MID(B88,FIND("Scan count",B88,1)+10,FIND(",",B88,1)-FIND("Scan count",B88,1)-10)+0,""),"")</f>
        <v>0</v>
      </c>
      <c r="E88" s="2">
        <f>IF(LEN(B88)&gt;0,IFERROR(MID(B88,FIND("logical reads",B88,1)+13,FIND(",",B88,FIND("logical reads",B88,1))-FIND("logical reads",B88,1)-13)+0,""),"")</f>
        <v>184574</v>
      </c>
      <c r="F88" s="2">
        <f>IF(LEN(B88)&gt;0,IFERROR(MID(B88,FIND("physical reads",B88,1)+14,FIND(",",B88,FIND("physical reads",B88,1))-FIND("physical reads",B88,1)-14)+0,""),"")</f>
        <v>0</v>
      </c>
      <c r="G88" s="2">
        <f>IF(LEN(B88)&gt;0,IFERROR(MID(B88,FIND("read-ahead reads",B88,1)+16,FIND(",",B88,FIND("read-ahead reads",B88,1))-FIND("read-ahead reads",B88,1)-16)+0,""),"")</f>
        <v>0</v>
      </c>
      <c r="H88" s="2">
        <f>IF(LEN(B88)&gt;0,IFERROR(MID(B88,FIND("lob logical reads",B88,1)+17,FIND(",",B88,FIND("lob logical reads",B88,1))-FIND("lob logical reads",B88,1)-17)+0,""),"")</f>
        <v>0</v>
      </c>
      <c r="I88" s="2">
        <f>IF(LEN(B88)&gt;0,IFERROR(MID(B88,FIND("lob physical reads",B88,1)+18,FIND(",",B88,FIND("lob physical reads",B88,1))-FIND("lob physical reads",B88,1)-18)+0,""),"")</f>
        <v>0</v>
      </c>
      <c r="J88" s="2">
        <f>IF(LEN(B88)&gt;0,IFERROR(MID(B88,FIND("lob read-ahead reads",B88,1)+20,FIND(".",B88,FIND("lob read-ahead reads",B88,1))-FIND("lob read-ahead reads",B88,1)-20)+0,""),"")</f>
        <v>0</v>
      </c>
    </row>
    <row r="89" spans="1:10" ht="15" x14ac:dyDescent="0.25">
      <c r="A89" s="4" t="s">
        <v>251</v>
      </c>
      <c r="B89" t="s">
        <v>109</v>
      </c>
      <c r="C89" s="3" t="str">
        <f>IFERROR(MID(B89,FIND("'",B89,1)+1,FIND("'",B89,FIND("'",B89,1)+1)-FIND("'",B89,1)-1),"")</f>
        <v>EXT_PRODUCT_GROUP</v>
      </c>
      <c r="D89" s="3">
        <f>IF(LEN(B89)&gt;0,IFERROR(MID(B89,FIND("Scan count",B89,1)+10,FIND(",",B89,1)-FIND("Scan count",B89,1)-10)+0,""),"")</f>
        <v>0</v>
      </c>
      <c r="E89" s="2">
        <f>IF(LEN(B89)&gt;0,IFERROR(MID(B89,FIND("logical reads",B89,1)+13,FIND(",",B89,FIND("logical reads",B89,1))-FIND("logical reads",B89,1)-13)+0,""),"")</f>
        <v>184574</v>
      </c>
      <c r="F89" s="2">
        <f>IF(LEN(B89)&gt;0,IFERROR(MID(B89,FIND("physical reads",B89,1)+14,FIND(",",B89,FIND("physical reads",B89,1))-FIND("physical reads",B89,1)-14)+0,""),"")</f>
        <v>0</v>
      </c>
      <c r="G89" s="2">
        <f>IF(LEN(B89)&gt;0,IFERROR(MID(B89,FIND("read-ahead reads",B89,1)+16,FIND(",",B89,FIND("read-ahead reads",B89,1))-FIND("read-ahead reads",B89,1)-16)+0,""),"")</f>
        <v>0</v>
      </c>
      <c r="H89" s="2">
        <f>IF(LEN(B89)&gt;0,IFERROR(MID(B89,FIND("lob logical reads",B89,1)+17,FIND(",",B89,FIND("lob logical reads",B89,1))-FIND("lob logical reads",B89,1)-17)+0,""),"")</f>
        <v>0</v>
      </c>
      <c r="I89" s="2">
        <f>IF(LEN(B89)&gt;0,IFERROR(MID(B89,FIND("lob physical reads",B89,1)+18,FIND(",",B89,FIND("lob physical reads",B89,1))-FIND("lob physical reads",B89,1)-18)+0,""),"")</f>
        <v>0</v>
      </c>
      <c r="J89" s="2">
        <f>IF(LEN(B89)&gt;0,IFERROR(MID(B89,FIND("lob read-ahead reads",B89,1)+20,FIND(".",B89,FIND("lob read-ahead reads",B89,1))-FIND("lob read-ahead reads",B89,1)-20)+0,""),"")</f>
        <v>0</v>
      </c>
    </row>
    <row r="90" spans="1:10" ht="15" x14ac:dyDescent="0.25">
      <c r="A90" s="4" t="s">
        <v>251</v>
      </c>
      <c r="B90" t="s">
        <v>110</v>
      </c>
      <c r="C90" s="3" t="str">
        <f>IFERROR(MID(B90,FIND("'",B90,1)+1,FIND("'",B90,FIND("'",B90,1)+1)-FIND("'",B90,1)-1),"")</f>
        <v>EXT_ITEM_CATEGORY</v>
      </c>
      <c r="D90" s="3">
        <f>IF(LEN(B90)&gt;0,IFERROR(MID(B90,FIND("Scan count",B90,1)+10,FIND(",",B90,1)-FIND("Scan count",B90,1)-10)+0,""),"")</f>
        <v>0</v>
      </c>
      <c r="E90" s="2">
        <f>IF(LEN(B90)&gt;0,IFERROR(MID(B90,FIND("logical reads",B90,1)+13,FIND(",",B90,FIND("logical reads",B90,1))-FIND("logical reads",B90,1)-13)+0,""),"")</f>
        <v>184574</v>
      </c>
      <c r="F90" s="2">
        <f>IF(LEN(B90)&gt;0,IFERROR(MID(B90,FIND("physical reads",B90,1)+14,FIND(",",B90,FIND("physical reads",B90,1))-FIND("physical reads",B90,1)-14)+0,""),"")</f>
        <v>0</v>
      </c>
      <c r="G90" s="2">
        <f>IF(LEN(B90)&gt;0,IFERROR(MID(B90,FIND("read-ahead reads",B90,1)+16,FIND(",",B90,FIND("read-ahead reads",B90,1))-FIND("read-ahead reads",B90,1)-16)+0,""),"")</f>
        <v>0</v>
      </c>
      <c r="H90" s="2">
        <f>IF(LEN(B90)&gt;0,IFERROR(MID(B90,FIND("lob logical reads",B90,1)+17,FIND(",",B90,FIND("lob logical reads",B90,1))-FIND("lob logical reads",B90,1)-17)+0,""),"")</f>
        <v>0</v>
      </c>
      <c r="I90" s="2">
        <f>IF(LEN(B90)&gt;0,IFERROR(MID(B90,FIND("lob physical reads",B90,1)+18,FIND(",",B90,FIND("lob physical reads",B90,1))-FIND("lob physical reads",B90,1)-18)+0,""),"")</f>
        <v>0</v>
      </c>
      <c r="J90" s="2">
        <f>IF(LEN(B90)&gt;0,IFERROR(MID(B90,FIND("lob read-ahead reads",B90,1)+20,FIND(".",B90,FIND("lob read-ahead reads",B90,1))-FIND("lob read-ahead reads",B90,1)-20)+0,""),"")</f>
        <v>0</v>
      </c>
    </row>
    <row r="91" spans="1:10" ht="15" x14ac:dyDescent="0.25">
      <c r="A91" s="4" t="s">
        <v>251</v>
      </c>
      <c r="B91" t="s">
        <v>111</v>
      </c>
      <c r="C91" s="3" t="str">
        <f>IFERROR(MID(B91,FIND("'",B91,1)+1,FIND("'",B91,FIND("'",B91,1)+1)-FIND("'",B91,1)-1),"")</f>
        <v>EXT_ITEM_GROUP</v>
      </c>
      <c r="D91" s="3">
        <f>IF(LEN(B91)&gt;0,IFERROR(MID(B91,FIND("Scan count",B91,1)+10,FIND(",",B91,1)-FIND("Scan count",B91,1)-10)+0,""),"")</f>
        <v>0</v>
      </c>
      <c r="E91" s="2">
        <f>IF(LEN(B91)&gt;0,IFERROR(MID(B91,FIND("logical reads",B91,1)+13,FIND(",",B91,FIND("logical reads",B91,1))-FIND("logical reads",B91,1)-13)+0,""),"")</f>
        <v>184574</v>
      </c>
      <c r="F91" s="2">
        <f>IF(LEN(B91)&gt;0,IFERROR(MID(B91,FIND("physical reads",B91,1)+14,FIND(",",B91,FIND("physical reads",B91,1))-FIND("physical reads",B91,1)-14)+0,""),"")</f>
        <v>0</v>
      </c>
      <c r="G91" s="2">
        <f>IF(LEN(B91)&gt;0,IFERROR(MID(B91,FIND("read-ahead reads",B91,1)+16,FIND(",",B91,FIND("read-ahead reads",B91,1))-FIND("read-ahead reads",B91,1)-16)+0,""),"")</f>
        <v>0</v>
      </c>
      <c r="H91" s="2">
        <f>IF(LEN(B91)&gt;0,IFERROR(MID(B91,FIND("lob logical reads",B91,1)+17,FIND(",",B91,FIND("lob logical reads",B91,1))-FIND("lob logical reads",B91,1)-17)+0,""),"")</f>
        <v>0</v>
      </c>
      <c r="I91" s="2">
        <f>IF(LEN(B91)&gt;0,IFERROR(MID(B91,FIND("lob physical reads",B91,1)+18,FIND(",",B91,FIND("lob physical reads",B91,1))-FIND("lob physical reads",B91,1)-18)+0,""),"")</f>
        <v>0</v>
      </c>
      <c r="J91" s="2">
        <f>IF(LEN(B91)&gt;0,IFERROR(MID(B91,FIND("lob read-ahead reads",B91,1)+20,FIND(".",B91,FIND("lob read-ahead reads",B91,1))-FIND("lob read-ahead reads",B91,1)-20)+0,""),"")</f>
        <v>0</v>
      </c>
    </row>
    <row r="92" spans="1:10" ht="15" x14ac:dyDescent="0.25">
      <c r="A92" s="4" t="s">
        <v>252</v>
      </c>
      <c r="B92" t="s">
        <v>107</v>
      </c>
      <c r="C92" s="3" t="str">
        <f>IFERROR(MID(B92,FIND("'",B92,1)+1,FIND("'",B92,FIND("'",B92,1)+1)-FIND("'",B92,1)-1),"")</f>
        <v>EXT_COLLECTION</v>
      </c>
      <c r="D92" s="3">
        <f>IF(LEN(B92)&gt;0,IFERROR(MID(B92,FIND("Scan count",B92,1)+10,FIND(",",B92,1)-FIND("Scan count",B92,1)-10)+0,""),"")</f>
        <v>0</v>
      </c>
      <c r="E92" s="2">
        <f>IF(LEN(B92)&gt;0,IFERROR(MID(B92,FIND("logical reads",B92,1)+13,FIND(",",B92,FIND("logical reads",B92,1))-FIND("logical reads",B92,1)-13)+0,""),"")</f>
        <v>184574</v>
      </c>
      <c r="F92" s="2">
        <f>IF(LEN(B92)&gt;0,IFERROR(MID(B92,FIND("physical reads",B92,1)+14,FIND(",",B92,FIND("physical reads",B92,1))-FIND("physical reads",B92,1)-14)+0,""),"")</f>
        <v>0</v>
      </c>
      <c r="G92" s="2">
        <f>IF(LEN(B92)&gt;0,IFERROR(MID(B92,FIND("read-ahead reads",B92,1)+16,FIND(",",B92,FIND("read-ahead reads",B92,1))-FIND("read-ahead reads",B92,1)-16)+0,""),"")</f>
        <v>0</v>
      </c>
      <c r="H92" s="2">
        <f>IF(LEN(B92)&gt;0,IFERROR(MID(B92,FIND("lob logical reads",B92,1)+17,FIND(",",B92,FIND("lob logical reads",B92,1))-FIND("lob logical reads",B92,1)-17)+0,""),"")</f>
        <v>0</v>
      </c>
      <c r="I92" s="2">
        <f>IF(LEN(B92)&gt;0,IFERROR(MID(B92,FIND("lob physical reads",B92,1)+18,FIND(",",B92,FIND("lob physical reads",B92,1))-FIND("lob physical reads",B92,1)-18)+0,""),"")</f>
        <v>0</v>
      </c>
      <c r="J92" s="2">
        <f>IF(LEN(B92)&gt;0,IFERROR(MID(B92,FIND("lob read-ahead reads",B92,1)+20,FIND(".",B92,FIND("lob read-ahead reads",B92,1))-FIND("lob read-ahead reads",B92,1)-20)+0,""),"")</f>
        <v>0</v>
      </c>
    </row>
    <row r="93" spans="1:10" ht="15" x14ac:dyDescent="0.25">
      <c r="A93" s="4" t="s">
        <v>252</v>
      </c>
      <c r="B93" t="s">
        <v>108</v>
      </c>
      <c r="C93" s="3" t="str">
        <f>IFERROR(MID(B93,FIND("'",B93,1)+1,FIND("'",B93,FIND("'",B93,1)+1)-FIND("'",B93,1)-1),"")</f>
        <v>EXT_PROGRAM</v>
      </c>
      <c r="D93" s="3">
        <f>IF(LEN(B93)&gt;0,IFERROR(MID(B93,FIND("Scan count",B93,1)+10,FIND(",",B93,1)-FIND("Scan count",B93,1)-10)+0,""),"")</f>
        <v>0</v>
      </c>
      <c r="E93" s="2">
        <f>IF(LEN(B93)&gt;0,IFERROR(MID(B93,FIND("logical reads",B93,1)+13,FIND(",",B93,FIND("logical reads",B93,1))-FIND("logical reads",B93,1)-13)+0,""),"")</f>
        <v>184574</v>
      </c>
      <c r="F93" s="2">
        <f>IF(LEN(B93)&gt;0,IFERROR(MID(B93,FIND("physical reads",B93,1)+14,FIND(",",B93,FIND("physical reads",B93,1))-FIND("physical reads",B93,1)-14)+0,""),"")</f>
        <v>0</v>
      </c>
      <c r="G93" s="2">
        <f>IF(LEN(B93)&gt;0,IFERROR(MID(B93,FIND("read-ahead reads",B93,1)+16,FIND(",",B93,FIND("read-ahead reads",B93,1))-FIND("read-ahead reads",B93,1)-16)+0,""),"")</f>
        <v>0</v>
      </c>
      <c r="H93" s="2">
        <f>IF(LEN(B93)&gt;0,IFERROR(MID(B93,FIND("lob logical reads",B93,1)+17,FIND(",",B93,FIND("lob logical reads",B93,1))-FIND("lob logical reads",B93,1)-17)+0,""),"")</f>
        <v>0</v>
      </c>
      <c r="I93" s="2">
        <f>IF(LEN(B93)&gt;0,IFERROR(MID(B93,FIND("lob physical reads",B93,1)+18,FIND(",",B93,FIND("lob physical reads",B93,1))-FIND("lob physical reads",B93,1)-18)+0,""),"")</f>
        <v>0</v>
      </c>
      <c r="J93" s="2">
        <f>IF(LEN(B93)&gt;0,IFERROR(MID(B93,FIND("lob read-ahead reads",B93,1)+20,FIND(".",B93,FIND("lob read-ahead reads",B93,1))-FIND("lob read-ahead reads",B93,1)-20)+0,""),"")</f>
        <v>0</v>
      </c>
    </row>
    <row r="94" spans="1:10" ht="15" x14ac:dyDescent="0.25">
      <c r="A94" s="4" t="s">
        <v>252</v>
      </c>
      <c r="B94" t="s">
        <v>109</v>
      </c>
      <c r="C94" s="3" t="str">
        <f>IFERROR(MID(B94,FIND("'",B94,1)+1,FIND("'",B94,FIND("'",B94,1)+1)-FIND("'",B94,1)-1),"")</f>
        <v>EXT_PRODUCT_GROUP</v>
      </c>
      <c r="D94" s="3">
        <f>IF(LEN(B94)&gt;0,IFERROR(MID(B94,FIND("Scan count",B94,1)+10,FIND(",",B94,1)-FIND("Scan count",B94,1)-10)+0,""),"")</f>
        <v>0</v>
      </c>
      <c r="E94" s="2">
        <f>IF(LEN(B94)&gt;0,IFERROR(MID(B94,FIND("logical reads",B94,1)+13,FIND(",",B94,FIND("logical reads",B94,1))-FIND("logical reads",B94,1)-13)+0,""),"")</f>
        <v>184574</v>
      </c>
      <c r="F94" s="2">
        <f>IF(LEN(B94)&gt;0,IFERROR(MID(B94,FIND("physical reads",B94,1)+14,FIND(",",B94,FIND("physical reads",B94,1))-FIND("physical reads",B94,1)-14)+0,""),"")</f>
        <v>0</v>
      </c>
      <c r="G94" s="2">
        <f>IF(LEN(B94)&gt;0,IFERROR(MID(B94,FIND("read-ahead reads",B94,1)+16,FIND(",",B94,FIND("read-ahead reads",B94,1))-FIND("read-ahead reads",B94,1)-16)+0,""),"")</f>
        <v>0</v>
      </c>
      <c r="H94" s="2">
        <f>IF(LEN(B94)&gt;0,IFERROR(MID(B94,FIND("lob logical reads",B94,1)+17,FIND(",",B94,FIND("lob logical reads",B94,1))-FIND("lob logical reads",B94,1)-17)+0,""),"")</f>
        <v>0</v>
      </c>
      <c r="I94" s="2">
        <f>IF(LEN(B94)&gt;0,IFERROR(MID(B94,FIND("lob physical reads",B94,1)+18,FIND(",",B94,FIND("lob physical reads",B94,1))-FIND("lob physical reads",B94,1)-18)+0,""),"")</f>
        <v>0</v>
      </c>
      <c r="J94" s="2">
        <f>IF(LEN(B94)&gt;0,IFERROR(MID(B94,FIND("lob read-ahead reads",B94,1)+20,FIND(".",B94,FIND("lob read-ahead reads",B94,1))-FIND("lob read-ahead reads",B94,1)-20)+0,""),"")</f>
        <v>0</v>
      </c>
    </row>
    <row r="95" spans="1:10" ht="15" x14ac:dyDescent="0.25">
      <c r="A95" s="4" t="s">
        <v>252</v>
      </c>
      <c r="B95" t="s">
        <v>110</v>
      </c>
      <c r="C95" s="3" t="str">
        <f>IFERROR(MID(B95,FIND("'",B95,1)+1,FIND("'",B95,FIND("'",B95,1)+1)-FIND("'",B95,1)-1),"")</f>
        <v>EXT_ITEM_CATEGORY</v>
      </c>
      <c r="D95" s="3">
        <f>IF(LEN(B95)&gt;0,IFERROR(MID(B95,FIND("Scan count",B95,1)+10,FIND(",",B95,1)-FIND("Scan count",B95,1)-10)+0,""),"")</f>
        <v>0</v>
      </c>
      <c r="E95" s="2">
        <f>IF(LEN(B95)&gt;0,IFERROR(MID(B95,FIND("logical reads",B95,1)+13,FIND(",",B95,FIND("logical reads",B95,1))-FIND("logical reads",B95,1)-13)+0,""),"")</f>
        <v>184574</v>
      </c>
      <c r="F95" s="2">
        <f>IF(LEN(B95)&gt;0,IFERROR(MID(B95,FIND("physical reads",B95,1)+14,FIND(",",B95,FIND("physical reads",B95,1))-FIND("physical reads",B95,1)-14)+0,""),"")</f>
        <v>0</v>
      </c>
      <c r="G95" s="2">
        <f>IF(LEN(B95)&gt;0,IFERROR(MID(B95,FIND("read-ahead reads",B95,1)+16,FIND(",",B95,FIND("read-ahead reads",B95,1))-FIND("read-ahead reads",B95,1)-16)+0,""),"")</f>
        <v>0</v>
      </c>
      <c r="H95" s="2">
        <f>IF(LEN(B95)&gt;0,IFERROR(MID(B95,FIND("lob logical reads",B95,1)+17,FIND(",",B95,FIND("lob logical reads",B95,1))-FIND("lob logical reads",B95,1)-17)+0,""),"")</f>
        <v>0</v>
      </c>
      <c r="I95" s="2">
        <f>IF(LEN(B95)&gt;0,IFERROR(MID(B95,FIND("lob physical reads",B95,1)+18,FIND(",",B95,FIND("lob physical reads",B95,1))-FIND("lob physical reads",B95,1)-18)+0,""),"")</f>
        <v>0</v>
      </c>
      <c r="J95" s="2">
        <f>IF(LEN(B95)&gt;0,IFERROR(MID(B95,FIND("lob read-ahead reads",B95,1)+20,FIND(".",B95,FIND("lob read-ahead reads",B95,1))-FIND("lob read-ahead reads",B95,1)-20)+0,""),"")</f>
        <v>0</v>
      </c>
    </row>
    <row r="96" spans="1:10" ht="15" x14ac:dyDescent="0.25">
      <c r="A96" s="4" t="s">
        <v>252</v>
      </c>
      <c r="B96" t="s">
        <v>111</v>
      </c>
      <c r="C96" s="3" t="str">
        <f>IFERROR(MID(B96,FIND("'",B96,1)+1,FIND("'",B96,FIND("'",B96,1)+1)-FIND("'",B96,1)-1),"")</f>
        <v>EXT_ITEM_GROUP</v>
      </c>
      <c r="D96" s="3">
        <f>IF(LEN(B96)&gt;0,IFERROR(MID(B96,FIND("Scan count",B96,1)+10,FIND(",",B96,1)-FIND("Scan count",B96,1)-10)+0,""),"")</f>
        <v>0</v>
      </c>
      <c r="E96" s="2">
        <f>IF(LEN(B96)&gt;0,IFERROR(MID(B96,FIND("logical reads",B96,1)+13,FIND(",",B96,FIND("logical reads",B96,1))-FIND("logical reads",B96,1)-13)+0,""),"")</f>
        <v>184574</v>
      </c>
      <c r="F96" s="2">
        <f>IF(LEN(B96)&gt;0,IFERROR(MID(B96,FIND("physical reads",B96,1)+14,FIND(",",B96,FIND("physical reads",B96,1))-FIND("physical reads",B96,1)-14)+0,""),"")</f>
        <v>0</v>
      </c>
      <c r="G96" s="2">
        <f>IF(LEN(B96)&gt;0,IFERROR(MID(B96,FIND("read-ahead reads",B96,1)+16,FIND(",",B96,FIND("read-ahead reads",B96,1))-FIND("read-ahead reads",B96,1)-16)+0,""),"")</f>
        <v>0</v>
      </c>
      <c r="H96" s="2">
        <f>IF(LEN(B96)&gt;0,IFERROR(MID(B96,FIND("lob logical reads",B96,1)+17,FIND(",",B96,FIND("lob logical reads",B96,1))-FIND("lob logical reads",B96,1)-17)+0,""),"")</f>
        <v>0</v>
      </c>
      <c r="I96" s="2">
        <f>IF(LEN(B96)&gt;0,IFERROR(MID(B96,FIND("lob physical reads",B96,1)+18,FIND(",",B96,FIND("lob physical reads",B96,1))-FIND("lob physical reads",B96,1)-18)+0,""),"")</f>
        <v>0</v>
      </c>
      <c r="J96" s="2">
        <f>IF(LEN(B96)&gt;0,IFERROR(MID(B96,FIND("lob read-ahead reads",B96,1)+20,FIND(".",B96,FIND("lob read-ahead reads",B96,1))-FIND("lob read-ahead reads",B96,1)-20)+0,""),"")</f>
        <v>0</v>
      </c>
    </row>
    <row r="97" spans="1:10" ht="15" x14ac:dyDescent="0.25">
      <c r="A97" s="4" t="s">
        <v>252</v>
      </c>
      <c r="B97" t="s">
        <v>115</v>
      </c>
      <c r="C97" s="3" t="str">
        <f>IFERROR(MID(B97,FIND("'",B97,1)+1,FIND("'",B97,FIND("'",B97,1)+1)-FIND("'",B97,1)-1),"")</f>
        <v>EXT_REPORT_RESULT_2_1_2</v>
      </c>
      <c r="D97" s="3">
        <f>IF(LEN(B97)&gt;0,IFERROR(MID(B97,FIND("Scan count",B97,1)+10,FIND(",",B97,1)-FIND("Scan count",B97,1)-10)+0,""),"")</f>
        <v>0</v>
      </c>
      <c r="E97" s="2">
        <f>IF(LEN(B97)&gt;0,IFERROR(MID(B97,FIND("logical reads",B97,1)+13,FIND(",",B97,FIND("logical reads",B97,1))-FIND("logical reads",B97,1)-13)+0,""),"")</f>
        <v>172677</v>
      </c>
      <c r="F97" s="2">
        <f>IF(LEN(B97)&gt;0,IFERROR(MID(B97,FIND("physical reads",B97,1)+14,FIND(",",B97,FIND("physical reads",B97,1))-FIND("physical reads",B97,1)-14)+0,""),"")</f>
        <v>0</v>
      </c>
      <c r="G97" s="2">
        <f>IF(LEN(B97)&gt;0,IFERROR(MID(B97,FIND("read-ahead reads",B97,1)+16,FIND(",",B97,FIND("read-ahead reads",B97,1))-FIND("read-ahead reads",B97,1)-16)+0,""),"")</f>
        <v>0</v>
      </c>
      <c r="H97" s="2">
        <f>IF(LEN(B97)&gt;0,IFERROR(MID(B97,FIND("lob logical reads",B97,1)+17,FIND(",",B97,FIND("lob logical reads",B97,1))-FIND("lob logical reads",B97,1)-17)+0,""),"")</f>
        <v>0</v>
      </c>
      <c r="I97" s="2">
        <f>IF(LEN(B97)&gt;0,IFERROR(MID(B97,FIND("lob physical reads",B97,1)+18,FIND(",",B97,FIND("lob physical reads",B97,1))-FIND("lob physical reads",B97,1)-18)+0,""),"")</f>
        <v>0</v>
      </c>
      <c r="J97" s="2">
        <f>IF(LEN(B97)&gt;0,IFERROR(MID(B97,FIND("lob read-ahead reads",B97,1)+20,FIND(".",B97,FIND("lob read-ahead reads",B97,1))-FIND("lob read-ahead reads",B97,1)-20)+0,""),"")</f>
        <v>0</v>
      </c>
    </row>
    <row r="98" spans="1:10" ht="15" x14ac:dyDescent="0.25">
      <c r="A98" s="4" t="s">
        <v>246</v>
      </c>
      <c r="B98" t="s">
        <v>75</v>
      </c>
      <c r="C98" s="3" t="str">
        <f>IFERROR(MID(B98,FIND("'",B98,1)+1,FIND("'",B98,FIND("'",B98,1)+1)-FIND("'",B98,1)-1),"")</f>
        <v>EXT_CUSTOMER</v>
      </c>
      <c r="D98" s="3">
        <f>IF(LEN(B98)&gt;0,IFERROR(MID(B98,FIND("Scan count",B98,1)+10,FIND(",",B98,1)-FIND("Scan count",B98,1)-10)+0,""),"")</f>
        <v>0</v>
      </c>
      <c r="E98" s="2">
        <f>IF(LEN(B98)&gt;0,IFERROR(MID(B98,FIND("logical reads",B98,1)+13,FIND(",",B98,FIND("logical reads",B98,1))-FIND("logical reads",B98,1)-13)+0,""),"")</f>
        <v>170220</v>
      </c>
      <c r="F98" s="2">
        <f>IF(LEN(B98)&gt;0,IFERROR(MID(B98,FIND("physical reads",B98,1)+14,FIND(",",B98,FIND("physical reads",B98,1))-FIND("physical reads",B98,1)-14)+0,""),"")</f>
        <v>0</v>
      </c>
      <c r="G98" s="2">
        <f>IF(LEN(B98)&gt;0,IFERROR(MID(B98,FIND("read-ahead reads",B98,1)+16,FIND(",",B98,FIND("read-ahead reads",B98,1))-FIND("read-ahead reads",B98,1)-16)+0,""),"")</f>
        <v>0</v>
      </c>
      <c r="H98" s="2">
        <f>IF(LEN(B98)&gt;0,IFERROR(MID(B98,FIND("lob logical reads",B98,1)+17,FIND(",",B98,FIND("lob logical reads",B98,1))-FIND("lob logical reads",B98,1)-17)+0,""),"")</f>
        <v>0</v>
      </c>
      <c r="I98" s="2">
        <f>IF(LEN(B98)&gt;0,IFERROR(MID(B98,FIND("lob physical reads",B98,1)+18,FIND(",",B98,FIND("lob physical reads",B98,1))-FIND("lob physical reads",B98,1)-18)+0,""),"")</f>
        <v>0</v>
      </c>
      <c r="J98" s="2">
        <f>IF(LEN(B98)&gt;0,IFERROR(MID(B98,FIND("lob read-ahead reads",B98,1)+20,FIND(".",B98,FIND("lob read-ahead reads",B98,1))-FIND("lob read-ahead reads",B98,1)-20)+0,""),"")</f>
        <v>0</v>
      </c>
    </row>
    <row r="99" spans="1:10" ht="15" x14ac:dyDescent="0.25">
      <c r="A99" s="4" t="s">
        <v>246</v>
      </c>
      <c r="B99" t="s">
        <v>78</v>
      </c>
      <c r="C99" s="3" t="str">
        <f>IFERROR(MID(B99,FIND("'",B99,1)+1,FIND("'",B99,FIND("'",B99,1)+1)-FIND("'",B99,1)-1),"")</f>
        <v>EXT_CUSTOMER</v>
      </c>
      <c r="D99" s="3">
        <f>IF(LEN(B99)&gt;0,IFERROR(MID(B99,FIND("Scan count",B99,1)+10,FIND(",",B99,1)-FIND("Scan count",B99,1)-10)+0,""),"")</f>
        <v>0</v>
      </c>
      <c r="E99" s="2">
        <f>IF(LEN(B99)&gt;0,IFERROR(MID(B99,FIND("logical reads",B99,1)+13,FIND(",",B99,FIND("logical reads",B99,1))-FIND("logical reads",B99,1)-13)+0,""),"")</f>
        <v>157542</v>
      </c>
      <c r="F99" s="2">
        <f>IF(LEN(B99)&gt;0,IFERROR(MID(B99,FIND("physical reads",B99,1)+14,FIND(",",B99,FIND("physical reads",B99,1))-FIND("physical reads",B99,1)-14)+0,""),"")</f>
        <v>0</v>
      </c>
      <c r="G99" s="2">
        <f>IF(LEN(B99)&gt;0,IFERROR(MID(B99,FIND("read-ahead reads",B99,1)+16,FIND(",",B99,FIND("read-ahead reads",B99,1))-FIND("read-ahead reads",B99,1)-16)+0,""),"")</f>
        <v>0</v>
      </c>
      <c r="H99" s="2">
        <f>IF(LEN(B99)&gt;0,IFERROR(MID(B99,FIND("lob logical reads",B99,1)+17,FIND(",",B99,FIND("lob logical reads",B99,1))-FIND("lob logical reads",B99,1)-17)+0,""),"")</f>
        <v>0</v>
      </c>
      <c r="I99" s="2">
        <f>IF(LEN(B99)&gt;0,IFERROR(MID(B99,FIND("lob physical reads",B99,1)+18,FIND(",",B99,FIND("lob physical reads",B99,1))-FIND("lob physical reads",B99,1)-18)+0,""),"")</f>
        <v>0</v>
      </c>
      <c r="J99" s="2">
        <f>IF(LEN(B99)&gt;0,IFERROR(MID(B99,FIND("lob read-ahead reads",B99,1)+20,FIND(".",B99,FIND("lob read-ahead reads",B99,1))-FIND("lob read-ahead reads",B99,1)-20)+0,""),"")</f>
        <v>0</v>
      </c>
    </row>
    <row r="100" spans="1:10" ht="15" x14ac:dyDescent="0.25">
      <c r="A100" s="4" t="s">
        <v>238</v>
      </c>
      <c r="B100" t="s">
        <v>44</v>
      </c>
      <c r="C100" s="3" t="str">
        <f>IFERROR(MID(B100,FIND("'",B100,1)+1,FIND("'",B100,FIND("'",B100,1)+1)-FIND("'",B100,1)-1),"")</f>
        <v>EXT_REPORT_RESULT_1_1_3</v>
      </c>
      <c r="D100" s="3">
        <f>IF(LEN(B100)&gt;0,IFERROR(MID(B100,FIND("Scan count",B100,1)+10,FIND(",",B100,1)-FIND("Scan count",B100,1)-10)+0,""),"")</f>
        <v>0</v>
      </c>
      <c r="E100" s="2">
        <f>IF(LEN(B100)&gt;0,IFERROR(MID(B100,FIND("logical reads",B100,1)+13,FIND(",",B100,FIND("logical reads",B100,1))-FIND("logical reads",B100,1)-13)+0,""),"")</f>
        <v>144635</v>
      </c>
      <c r="F100" s="2">
        <f>IF(LEN(B100)&gt;0,IFERROR(MID(B100,FIND("physical reads",B100,1)+14,FIND(",",B100,FIND("physical reads",B100,1))-FIND("physical reads",B100,1)-14)+0,""),"")</f>
        <v>0</v>
      </c>
      <c r="G100" s="2">
        <f>IF(LEN(B100)&gt;0,IFERROR(MID(B100,FIND("read-ahead reads",B100,1)+16,FIND(",",B100,FIND("read-ahead reads",B100,1))-FIND("read-ahead reads",B100,1)-16)+0,""),"")</f>
        <v>0</v>
      </c>
      <c r="H100" s="2">
        <f>IF(LEN(B100)&gt;0,IFERROR(MID(B100,FIND("lob logical reads",B100,1)+17,FIND(",",B100,FIND("lob logical reads",B100,1))-FIND("lob logical reads",B100,1)-17)+0,""),"")</f>
        <v>0</v>
      </c>
      <c r="I100" s="2">
        <f>IF(LEN(B100)&gt;0,IFERROR(MID(B100,FIND("lob physical reads",B100,1)+18,FIND(",",B100,FIND("lob physical reads",B100,1))-FIND("lob physical reads",B100,1)-18)+0,""),"")</f>
        <v>0</v>
      </c>
      <c r="J100" s="2">
        <f>IF(LEN(B100)&gt;0,IFERROR(MID(B100,FIND("lob read-ahead reads",B100,1)+20,FIND(".",B100,FIND("lob read-ahead reads",B100,1))-FIND("lob read-ahead reads",B100,1)-20)+0,""),"")</f>
        <v>0</v>
      </c>
    </row>
    <row r="101" spans="1:10" ht="15" x14ac:dyDescent="0.25">
      <c r="A101" s="4" t="s">
        <v>237</v>
      </c>
      <c r="B101" t="s">
        <v>37</v>
      </c>
      <c r="C101" s="3" t="str">
        <f>IFERROR(MID(B101,FIND("'",B101,1)+1,FIND("'",B101,FIND("'",B101,1)+1)-FIND("'",B101,1)-1),"")</f>
        <v>EXT_REPORT_HEADER</v>
      </c>
      <c r="D101" s="3">
        <f>IF(LEN(B101)&gt;0,IFERROR(MID(B101,FIND("Scan count",B101,1)+10,FIND(",",B101,1)-FIND("Scan count",B101,1)-10)+0,""),"")</f>
        <v>0</v>
      </c>
      <c r="E101" s="2">
        <f>IF(LEN(B101)&gt;0,IFERROR(MID(B101,FIND("logical reads",B101,1)+13,FIND(",",B101,FIND("logical reads",B101,1))-FIND("logical reads",B101,1)-13)+0,""),"")</f>
        <v>144608</v>
      </c>
      <c r="F101" s="2">
        <f>IF(LEN(B101)&gt;0,IFERROR(MID(B101,FIND("physical reads",B101,1)+14,FIND(",",B101,FIND("physical reads",B101,1))-FIND("physical reads",B101,1)-14)+0,""),"")</f>
        <v>0</v>
      </c>
      <c r="G101" s="2">
        <f>IF(LEN(B101)&gt;0,IFERROR(MID(B101,FIND("read-ahead reads",B101,1)+16,FIND(",",B101,FIND("read-ahead reads",B101,1))-FIND("read-ahead reads",B101,1)-16)+0,""),"")</f>
        <v>0</v>
      </c>
      <c r="H101" s="2">
        <f>IF(LEN(B101)&gt;0,IFERROR(MID(B101,FIND("lob logical reads",B101,1)+17,FIND(",",B101,FIND("lob logical reads",B101,1))-FIND("lob logical reads",B101,1)-17)+0,""),"")</f>
        <v>0</v>
      </c>
      <c r="I101" s="2">
        <f>IF(LEN(B101)&gt;0,IFERROR(MID(B101,FIND("lob physical reads",B101,1)+18,FIND(",",B101,FIND("lob physical reads",B101,1))-FIND("lob physical reads",B101,1)-18)+0,""),"")</f>
        <v>0</v>
      </c>
      <c r="J101" s="2">
        <f>IF(LEN(B101)&gt;0,IFERROR(MID(B101,FIND("lob read-ahead reads",B101,1)+20,FIND(".",B101,FIND("lob read-ahead reads",B101,1))-FIND("lob read-ahead reads",B101,1)-20)+0,""),"")</f>
        <v>0</v>
      </c>
    </row>
    <row r="102" spans="1:10" ht="15" x14ac:dyDescent="0.25">
      <c r="A102" s="4" t="s">
        <v>236</v>
      </c>
      <c r="B102" t="s">
        <v>35</v>
      </c>
      <c r="C102" s="3" t="str">
        <f>IFERROR(MID(B102,FIND("'",B102,1)+1,FIND("'",B102,FIND("'",B102,1)+1)-FIND("'",B102,1)-1),"")</f>
        <v>EXT_REPORT_RESULT_1_1_1</v>
      </c>
      <c r="D102" s="3">
        <f>IF(LEN(B102)&gt;0,IFERROR(MID(B102,FIND("Scan count",B102,1)+10,FIND(",",B102,1)-FIND("Scan count",B102,1)-10)+0,""),"")</f>
        <v>9</v>
      </c>
      <c r="E102" s="2">
        <f>IF(LEN(B102)&gt;0,IFERROR(MID(B102,FIND("logical reads",B102,1)+13,FIND(",",B102,FIND("logical reads",B102,1))-FIND("logical reads",B102,1)-13)+0,""),"")</f>
        <v>144413</v>
      </c>
      <c r="F102" s="2">
        <f>IF(LEN(B102)&gt;0,IFERROR(MID(B102,FIND("physical reads",B102,1)+14,FIND(",",B102,FIND("physical reads",B102,1))-FIND("physical reads",B102,1)-14)+0,""),"")</f>
        <v>0</v>
      </c>
      <c r="G102" s="2">
        <f>IF(LEN(B102)&gt;0,IFERROR(MID(B102,FIND("read-ahead reads",B102,1)+16,FIND(",",B102,FIND("read-ahead reads",B102,1))-FIND("read-ahead reads",B102,1)-16)+0,""),"")</f>
        <v>0</v>
      </c>
      <c r="H102" s="2">
        <f>IF(LEN(B102)&gt;0,IFERROR(MID(B102,FIND("lob logical reads",B102,1)+17,FIND(",",B102,FIND("lob logical reads",B102,1))-FIND("lob logical reads",B102,1)-17)+0,""),"")</f>
        <v>0</v>
      </c>
      <c r="I102" s="2">
        <f>IF(LEN(B102)&gt;0,IFERROR(MID(B102,FIND("lob physical reads",B102,1)+18,FIND(",",B102,FIND("lob physical reads",B102,1))-FIND("lob physical reads",B102,1)-18)+0,""),"")</f>
        <v>0</v>
      </c>
      <c r="J102" s="2">
        <f>IF(LEN(B102)&gt;0,IFERROR(MID(B102,FIND("lob read-ahead reads",B102,1)+20,FIND(".",B102,FIND("lob read-ahead reads",B102,1))-FIND("lob read-ahead reads",B102,1)-20)+0,""),"")</f>
        <v>0</v>
      </c>
    </row>
    <row r="103" spans="1:10" ht="15" x14ac:dyDescent="0.25">
      <c r="A103" s="4" t="s">
        <v>255</v>
      </c>
      <c r="B103" t="s">
        <v>176</v>
      </c>
      <c r="C103" s="3" t="str">
        <f>IFERROR(MID(B103,FIND("'",B103,1)+1,FIND("'",B103,FIND("'",B103,1)+1)-FIND("'",B103,1)-1),"")</f>
        <v>EXT_ITEM_VARIANTS</v>
      </c>
      <c r="D103" s="3">
        <f>IF(LEN(B103)&gt;0,IFERROR(MID(B103,FIND("Scan count",B103,1)+10,FIND(",",B103,1)-FIND("Scan count",B103,1)-10)+0,""),"")</f>
        <v>39754</v>
      </c>
      <c r="E103" s="2">
        <f>IF(LEN(B103)&gt;0,IFERROR(MID(B103,FIND("logical reads",B103,1)+13,FIND(",",B103,FIND("logical reads",B103,1))-FIND("logical reads",B103,1)-13)+0,""),"")</f>
        <v>134003</v>
      </c>
      <c r="F103" s="2">
        <f>IF(LEN(B103)&gt;0,IFERROR(MID(B103,FIND("physical reads",B103,1)+14,FIND(",",B103,FIND("physical reads",B103,1))-FIND("physical reads",B103,1)-14)+0,""),"")</f>
        <v>0</v>
      </c>
      <c r="G103" s="2">
        <f>IF(LEN(B103)&gt;0,IFERROR(MID(B103,FIND("read-ahead reads",B103,1)+16,FIND(",",B103,FIND("read-ahead reads",B103,1))-FIND("read-ahead reads",B103,1)-16)+0,""),"")</f>
        <v>0</v>
      </c>
      <c r="H103" s="2">
        <f>IF(LEN(B103)&gt;0,IFERROR(MID(B103,FIND("lob logical reads",B103,1)+17,FIND(",",B103,FIND("lob logical reads",B103,1))-FIND("lob logical reads",B103,1)-17)+0,""),"")</f>
        <v>0</v>
      </c>
      <c r="I103" s="2">
        <f>IF(LEN(B103)&gt;0,IFERROR(MID(B103,FIND("lob physical reads",B103,1)+18,FIND(",",B103,FIND("lob physical reads",B103,1))-FIND("lob physical reads",B103,1)-18)+0,""),"")</f>
        <v>0</v>
      </c>
      <c r="J103" s="2">
        <f>IF(LEN(B103)&gt;0,IFERROR(MID(B103,FIND("lob read-ahead reads",B103,1)+20,FIND(".",B103,FIND("lob read-ahead reads",B103,1))-FIND("lob read-ahead reads",B103,1)-20)+0,""),"")</f>
        <v>0</v>
      </c>
    </row>
    <row r="104" spans="1:10" ht="15" x14ac:dyDescent="0.25">
      <c r="A104" s="4" t="s">
        <v>236</v>
      </c>
      <c r="B104" t="s">
        <v>33</v>
      </c>
      <c r="C104" s="3" t="str">
        <f>IFERROR(MID(B104,FIND("'",B104,1)+1,FIND("'",B104,FIND("'",B104,1)+1)-FIND("'",B104,1)-1),"")</f>
        <v>EXT_REPORT_RESULT_1_1_1</v>
      </c>
      <c r="D104" s="3">
        <f>IF(LEN(B104)&gt;0,IFERROR(MID(B104,FIND("Scan count",B104,1)+10,FIND(",",B104,1)-FIND("Scan count",B104,1)-10)+0,""),"")</f>
        <v>9</v>
      </c>
      <c r="E104" s="2">
        <f>IF(LEN(B104)&gt;0,IFERROR(MID(B104,FIND("logical reads",B104,1)+13,FIND(",",B104,FIND("logical reads",B104,1))-FIND("logical reads",B104,1)-13)+0,""),"")</f>
        <v>133872</v>
      </c>
      <c r="F104" s="2">
        <f>IF(LEN(B104)&gt;0,IFERROR(MID(B104,FIND("physical reads",B104,1)+14,FIND(",",B104,FIND("physical reads",B104,1))-FIND("physical reads",B104,1)-14)+0,""),"")</f>
        <v>0</v>
      </c>
      <c r="G104" s="2">
        <f>IF(LEN(B104)&gt;0,IFERROR(MID(B104,FIND("read-ahead reads",B104,1)+16,FIND(",",B104,FIND("read-ahead reads",B104,1))-FIND("read-ahead reads",B104,1)-16)+0,""),"")</f>
        <v>0</v>
      </c>
      <c r="H104" s="2">
        <f>IF(LEN(B104)&gt;0,IFERROR(MID(B104,FIND("lob logical reads",B104,1)+17,FIND(",",B104,FIND("lob logical reads",B104,1))-FIND("lob logical reads",B104,1)-17)+0,""),"")</f>
        <v>0</v>
      </c>
      <c r="I104" s="2">
        <f>IF(LEN(B104)&gt;0,IFERROR(MID(B104,FIND("lob physical reads",B104,1)+18,FIND(",",B104,FIND("lob physical reads",B104,1))-FIND("lob physical reads",B104,1)-18)+0,""),"")</f>
        <v>0</v>
      </c>
      <c r="J104" s="2">
        <f>IF(LEN(B104)&gt;0,IFERROR(MID(B104,FIND("lob read-ahead reads",B104,1)+20,FIND(".",B104,FIND("lob read-ahead reads",B104,1))-FIND("lob read-ahead reads",B104,1)-20)+0,""),"")</f>
        <v>0</v>
      </c>
    </row>
    <row r="105" spans="1:10" ht="15" x14ac:dyDescent="0.25">
      <c r="A105" s="4" t="s">
        <v>249</v>
      </c>
      <c r="B105" t="s">
        <v>101</v>
      </c>
      <c r="C105" s="3" t="str">
        <f>IFERROR(MID(B105,FIND("'",B105,1)+1,FIND("'",B105,FIND("'",B105,1)+1)-FIND("'",B105,1)-1),"")</f>
        <v>EXT_SALES_LINE</v>
      </c>
      <c r="D105" s="3">
        <f>IF(LEN(B105)&gt;0,IFERROR(MID(B105,FIND("Scan count",B105,1)+10,FIND(",",B105,1)-FIND("Scan count",B105,1)-10)+0,""),"")</f>
        <v>39754</v>
      </c>
      <c r="E105" s="2">
        <f>IF(LEN(B105)&gt;0,IFERROR(MID(B105,FIND("logical reads",B105,1)+13,FIND(",",B105,FIND("logical reads",B105,1))-FIND("logical reads",B105,1)-13)+0,""),"")</f>
        <v>130052</v>
      </c>
      <c r="F105" s="2">
        <f>IF(LEN(B105)&gt;0,IFERROR(MID(B105,FIND("physical reads",B105,1)+14,FIND(",",B105,FIND("physical reads",B105,1))-FIND("physical reads",B105,1)-14)+0,""),"")</f>
        <v>0</v>
      </c>
      <c r="G105" s="2">
        <f>IF(LEN(B105)&gt;0,IFERROR(MID(B105,FIND("read-ahead reads",B105,1)+16,FIND(",",B105,FIND("read-ahead reads",B105,1))-FIND("read-ahead reads",B105,1)-16)+0,""),"")</f>
        <v>0</v>
      </c>
      <c r="H105" s="2">
        <f>IF(LEN(B105)&gt;0,IFERROR(MID(B105,FIND("lob logical reads",B105,1)+17,FIND(",",B105,FIND("lob logical reads",B105,1))-FIND("lob logical reads",B105,1)-17)+0,""),"")</f>
        <v>0</v>
      </c>
      <c r="I105" s="2">
        <f>IF(LEN(B105)&gt;0,IFERROR(MID(B105,FIND("lob physical reads",B105,1)+18,FIND(",",B105,FIND("lob physical reads",B105,1))-FIND("lob physical reads",B105,1)-18)+0,""),"")</f>
        <v>0</v>
      </c>
      <c r="J105" s="2">
        <f>IF(LEN(B105)&gt;0,IFERROR(MID(B105,FIND("lob read-ahead reads",B105,1)+20,FIND(".",B105,FIND("lob read-ahead reads",B105,1))-FIND("lob read-ahead reads",B105,1)-20)+0,""),"")</f>
        <v>0</v>
      </c>
    </row>
    <row r="106" spans="1:10" ht="15" x14ac:dyDescent="0.25">
      <c r="A106" s="4" t="s">
        <v>236</v>
      </c>
      <c r="B106" t="s">
        <v>30</v>
      </c>
      <c r="C106" s="3" t="str">
        <f>IFERROR(MID(B106,FIND("'",B106,1)+1,FIND("'",B106,FIND("'",B106,1)+1)-FIND("'",B106,1)-1),"")</f>
        <v>EXT_ITEM</v>
      </c>
      <c r="D106" s="3">
        <f>IF(LEN(B106)&gt;0,IFERROR(MID(B106,FIND("Scan count",B106,1)+10,FIND(",",B106,1)-FIND("Scan count",B106,1)-10)+0,""),"")</f>
        <v>1</v>
      </c>
      <c r="E106" s="2">
        <f>IF(LEN(B106)&gt;0,IFERROR(MID(B106,FIND("logical reads",B106,1)+13,FIND(",",B106,FIND("logical reads",B106,1))-FIND("logical reads",B106,1)-13)+0,""),"")</f>
        <v>119793</v>
      </c>
      <c r="F106" s="2">
        <f>IF(LEN(B106)&gt;0,IFERROR(MID(B106,FIND("physical reads",B106,1)+14,FIND(",",B106,FIND("physical reads",B106,1))-FIND("physical reads",B106,1)-14)+0,""),"")</f>
        <v>0</v>
      </c>
      <c r="G106" s="2">
        <f>IF(LEN(B106)&gt;0,IFERROR(MID(B106,FIND("read-ahead reads",B106,1)+16,FIND(",",B106,FIND("read-ahead reads",B106,1))-FIND("read-ahead reads",B106,1)-16)+0,""),"")</f>
        <v>0</v>
      </c>
      <c r="H106" s="2">
        <f>IF(LEN(B106)&gt;0,IFERROR(MID(B106,FIND("lob logical reads",B106,1)+17,FIND(",",B106,FIND("lob logical reads",B106,1))-FIND("lob logical reads",B106,1)-17)+0,""),"")</f>
        <v>0</v>
      </c>
      <c r="I106" s="2">
        <f>IF(LEN(B106)&gt;0,IFERROR(MID(B106,FIND("lob physical reads",B106,1)+18,FIND(",",B106,FIND("lob physical reads",B106,1))-FIND("lob physical reads",B106,1)-18)+0,""),"")</f>
        <v>0</v>
      </c>
      <c r="J106" s="2">
        <f>IF(LEN(B106)&gt;0,IFERROR(MID(B106,FIND("lob read-ahead reads",B106,1)+20,FIND(".",B106,FIND("lob read-ahead reads",B106,1))-FIND("lob read-ahead reads",B106,1)-20)+0,""),"")</f>
        <v>0</v>
      </c>
    </row>
    <row r="107" spans="1:10" ht="15" x14ac:dyDescent="0.25">
      <c r="A107" s="4" t="s">
        <v>237</v>
      </c>
      <c r="B107" t="s">
        <v>30</v>
      </c>
      <c r="C107" s="3" t="str">
        <f>IFERROR(MID(B107,FIND("'",B107,1)+1,FIND("'",B107,FIND("'",B107,1)+1)-FIND("'",B107,1)-1),"")</f>
        <v>EXT_ITEM</v>
      </c>
      <c r="D107" s="3">
        <f>IF(LEN(B107)&gt;0,IFERROR(MID(B107,FIND("Scan count",B107,1)+10,FIND(",",B107,1)-FIND("Scan count",B107,1)-10)+0,""),"")</f>
        <v>1</v>
      </c>
      <c r="E107" s="2">
        <f>IF(LEN(B107)&gt;0,IFERROR(MID(B107,FIND("logical reads",B107,1)+13,FIND(",",B107,FIND("logical reads",B107,1))-FIND("logical reads",B107,1)-13)+0,""),"")</f>
        <v>119793</v>
      </c>
      <c r="F107" s="2">
        <f>IF(LEN(B107)&gt;0,IFERROR(MID(B107,FIND("physical reads",B107,1)+14,FIND(",",B107,FIND("physical reads",B107,1))-FIND("physical reads",B107,1)-14)+0,""),"")</f>
        <v>0</v>
      </c>
      <c r="G107" s="2">
        <f>IF(LEN(B107)&gt;0,IFERROR(MID(B107,FIND("read-ahead reads",B107,1)+16,FIND(",",B107,FIND("read-ahead reads",B107,1))-FIND("read-ahead reads",B107,1)-16)+0,""),"")</f>
        <v>0</v>
      </c>
      <c r="H107" s="2">
        <f>IF(LEN(B107)&gt;0,IFERROR(MID(B107,FIND("lob logical reads",B107,1)+17,FIND(",",B107,FIND("lob logical reads",B107,1))-FIND("lob logical reads",B107,1)-17)+0,""),"")</f>
        <v>0</v>
      </c>
      <c r="I107" s="2">
        <f>IF(LEN(B107)&gt;0,IFERROR(MID(B107,FIND("lob physical reads",B107,1)+18,FIND(",",B107,FIND("lob physical reads",B107,1))-FIND("lob physical reads",B107,1)-18)+0,""),"")</f>
        <v>0</v>
      </c>
      <c r="J107" s="2">
        <f>IF(LEN(B107)&gt;0,IFERROR(MID(B107,FIND("lob read-ahead reads",B107,1)+20,FIND(".",B107,FIND("lob read-ahead reads",B107,1))-FIND("lob read-ahead reads",B107,1)-20)+0,""),"")</f>
        <v>0</v>
      </c>
    </row>
    <row r="108" spans="1:10" ht="15" x14ac:dyDescent="0.25">
      <c r="A108" s="4" t="s">
        <v>238</v>
      </c>
      <c r="B108" t="s">
        <v>30</v>
      </c>
      <c r="C108" s="3" t="str">
        <f>IFERROR(MID(B108,FIND("'",B108,1)+1,FIND("'",B108,FIND("'",B108,1)+1)-FIND("'",B108,1)-1),"")</f>
        <v>EXT_ITEM</v>
      </c>
      <c r="D108" s="3">
        <f>IF(LEN(B108)&gt;0,IFERROR(MID(B108,FIND("Scan count",B108,1)+10,FIND(",",B108,1)-FIND("Scan count",B108,1)-10)+0,""),"")</f>
        <v>1</v>
      </c>
      <c r="E108" s="2">
        <f>IF(LEN(B108)&gt;0,IFERROR(MID(B108,FIND("logical reads",B108,1)+13,FIND(",",B108,FIND("logical reads",B108,1))-FIND("logical reads",B108,1)-13)+0,""),"")</f>
        <v>119793</v>
      </c>
      <c r="F108" s="2">
        <f>IF(LEN(B108)&gt;0,IFERROR(MID(B108,FIND("physical reads",B108,1)+14,FIND(",",B108,FIND("physical reads",B108,1))-FIND("physical reads",B108,1)-14)+0,""),"")</f>
        <v>0</v>
      </c>
      <c r="G108" s="2">
        <f>IF(LEN(B108)&gt;0,IFERROR(MID(B108,FIND("read-ahead reads",B108,1)+16,FIND(",",B108,FIND("read-ahead reads",B108,1))-FIND("read-ahead reads",B108,1)-16)+0,""),"")</f>
        <v>0</v>
      </c>
      <c r="H108" s="2">
        <f>IF(LEN(B108)&gt;0,IFERROR(MID(B108,FIND("lob logical reads",B108,1)+17,FIND(",",B108,FIND("lob logical reads",B108,1))-FIND("lob logical reads",B108,1)-17)+0,""),"")</f>
        <v>0</v>
      </c>
      <c r="I108" s="2">
        <f>IF(LEN(B108)&gt;0,IFERROR(MID(B108,FIND("lob physical reads",B108,1)+18,FIND(",",B108,FIND("lob physical reads",B108,1))-FIND("lob physical reads",B108,1)-18)+0,""),"")</f>
        <v>0</v>
      </c>
      <c r="J108" s="2">
        <f>IF(LEN(B108)&gt;0,IFERROR(MID(B108,FIND("lob read-ahead reads",B108,1)+20,FIND(".",B108,FIND("lob read-ahead reads",B108,1))-FIND("lob read-ahead reads",B108,1)-20)+0,""),"")</f>
        <v>0</v>
      </c>
    </row>
    <row r="109" spans="1:10" ht="15" x14ac:dyDescent="0.25">
      <c r="A109" s="4" t="s">
        <v>239</v>
      </c>
      <c r="B109" t="s">
        <v>30</v>
      </c>
      <c r="C109" s="3" t="str">
        <f>IFERROR(MID(B109,FIND("'",B109,1)+1,FIND("'",B109,FIND("'",B109,1)+1)-FIND("'",B109,1)-1),"")</f>
        <v>EXT_ITEM</v>
      </c>
      <c r="D109" s="3">
        <f>IF(LEN(B109)&gt;0,IFERROR(MID(B109,FIND("Scan count",B109,1)+10,FIND(",",B109,1)-FIND("Scan count",B109,1)-10)+0,""),"")</f>
        <v>1</v>
      </c>
      <c r="E109" s="2">
        <f>IF(LEN(B109)&gt;0,IFERROR(MID(B109,FIND("logical reads",B109,1)+13,FIND(",",B109,FIND("logical reads",B109,1))-FIND("logical reads",B109,1)-13)+0,""),"")</f>
        <v>119793</v>
      </c>
      <c r="F109" s="2">
        <f>IF(LEN(B109)&gt;0,IFERROR(MID(B109,FIND("physical reads",B109,1)+14,FIND(",",B109,FIND("physical reads",B109,1))-FIND("physical reads",B109,1)-14)+0,""),"")</f>
        <v>0</v>
      </c>
      <c r="G109" s="2">
        <f>IF(LEN(B109)&gt;0,IFERROR(MID(B109,FIND("read-ahead reads",B109,1)+16,FIND(",",B109,FIND("read-ahead reads",B109,1))-FIND("read-ahead reads",B109,1)-16)+0,""),"")</f>
        <v>0</v>
      </c>
      <c r="H109" s="2">
        <f>IF(LEN(B109)&gt;0,IFERROR(MID(B109,FIND("lob logical reads",B109,1)+17,FIND(",",B109,FIND("lob logical reads",B109,1))-FIND("lob logical reads",B109,1)-17)+0,""),"")</f>
        <v>0</v>
      </c>
      <c r="I109" s="2">
        <f>IF(LEN(B109)&gt;0,IFERROR(MID(B109,FIND("lob physical reads",B109,1)+18,FIND(",",B109,FIND("lob physical reads",B109,1))-FIND("lob physical reads",B109,1)-18)+0,""),"")</f>
        <v>0</v>
      </c>
      <c r="J109" s="2">
        <f>IF(LEN(B109)&gt;0,IFERROR(MID(B109,FIND("lob read-ahead reads",B109,1)+20,FIND(".",B109,FIND("lob read-ahead reads",B109,1))-FIND("lob read-ahead reads",B109,1)-20)+0,""),"")</f>
        <v>0</v>
      </c>
    </row>
    <row r="110" spans="1:10" ht="15" x14ac:dyDescent="0.25">
      <c r="A110" s="4" t="s">
        <v>240</v>
      </c>
      <c r="B110" t="s">
        <v>30</v>
      </c>
      <c r="C110" s="3" t="str">
        <f>IFERROR(MID(B110,FIND("'",B110,1)+1,FIND("'",B110,FIND("'",B110,1)+1)-FIND("'",B110,1)-1),"")</f>
        <v>EXT_ITEM</v>
      </c>
      <c r="D110" s="3">
        <f>IF(LEN(B110)&gt;0,IFERROR(MID(B110,FIND("Scan count",B110,1)+10,FIND(",",B110,1)-FIND("Scan count",B110,1)-10)+0,""),"")</f>
        <v>1</v>
      </c>
      <c r="E110" s="2">
        <f>IF(LEN(B110)&gt;0,IFERROR(MID(B110,FIND("logical reads",B110,1)+13,FIND(",",B110,FIND("logical reads",B110,1))-FIND("logical reads",B110,1)-13)+0,""),"")</f>
        <v>119793</v>
      </c>
      <c r="F110" s="2">
        <f>IF(LEN(B110)&gt;0,IFERROR(MID(B110,FIND("physical reads",B110,1)+14,FIND(",",B110,FIND("physical reads",B110,1))-FIND("physical reads",B110,1)-14)+0,""),"")</f>
        <v>0</v>
      </c>
      <c r="G110" s="2">
        <f>IF(LEN(B110)&gt;0,IFERROR(MID(B110,FIND("read-ahead reads",B110,1)+16,FIND(",",B110,FIND("read-ahead reads",B110,1))-FIND("read-ahead reads",B110,1)-16)+0,""),"")</f>
        <v>0</v>
      </c>
      <c r="H110" s="2">
        <f>IF(LEN(B110)&gt;0,IFERROR(MID(B110,FIND("lob logical reads",B110,1)+17,FIND(",",B110,FIND("lob logical reads",B110,1))-FIND("lob logical reads",B110,1)-17)+0,""),"")</f>
        <v>0</v>
      </c>
      <c r="I110" s="2">
        <f>IF(LEN(B110)&gt;0,IFERROR(MID(B110,FIND("lob physical reads",B110,1)+18,FIND(",",B110,FIND("lob physical reads",B110,1))-FIND("lob physical reads",B110,1)-18)+0,""),"")</f>
        <v>0</v>
      </c>
      <c r="J110" s="2">
        <f>IF(LEN(B110)&gt;0,IFERROR(MID(B110,FIND("lob read-ahead reads",B110,1)+20,FIND(".",B110,FIND("lob read-ahead reads",B110,1))-FIND("lob read-ahead reads",B110,1)-20)+0,""),"")</f>
        <v>0</v>
      </c>
    </row>
    <row r="111" spans="1:10" ht="15" x14ac:dyDescent="0.25">
      <c r="A111" s="4" t="s">
        <v>241</v>
      </c>
      <c r="B111" t="s">
        <v>30</v>
      </c>
      <c r="C111" s="3" t="str">
        <f>IFERROR(MID(B111,FIND("'",B111,1)+1,FIND("'",B111,FIND("'",B111,1)+1)-FIND("'",B111,1)-1),"")</f>
        <v>EXT_ITEM</v>
      </c>
      <c r="D111" s="3">
        <f>IF(LEN(B111)&gt;0,IFERROR(MID(B111,FIND("Scan count",B111,1)+10,FIND(",",B111,1)-FIND("Scan count",B111,1)-10)+0,""),"")</f>
        <v>1</v>
      </c>
      <c r="E111" s="2">
        <f>IF(LEN(B111)&gt;0,IFERROR(MID(B111,FIND("logical reads",B111,1)+13,FIND(",",B111,FIND("logical reads",B111,1))-FIND("logical reads",B111,1)-13)+0,""),"")</f>
        <v>119793</v>
      </c>
      <c r="F111" s="2">
        <f>IF(LEN(B111)&gt;0,IFERROR(MID(B111,FIND("physical reads",B111,1)+14,FIND(",",B111,FIND("physical reads",B111,1))-FIND("physical reads",B111,1)-14)+0,""),"")</f>
        <v>0</v>
      </c>
      <c r="G111" s="2">
        <f>IF(LEN(B111)&gt;0,IFERROR(MID(B111,FIND("read-ahead reads",B111,1)+16,FIND(",",B111,FIND("read-ahead reads",B111,1))-FIND("read-ahead reads",B111,1)-16)+0,""),"")</f>
        <v>0</v>
      </c>
      <c r="H111" s="2">
        <f>IF(LEN(B111)&gt;0,IFERROR(MID(B111,FIND("lob logical reads",B111,1)+17,FIND(",",B111,FIND("lob logical reads",B111,1))-FIND("lob logical reads",B111,1)-17)+0,""),"")</f>
        <v>0</v>
      </c>
      <c r="I111" s="2">
        <f>IF(LEN(B111)&gt;0,IFERROR(MID(B111,FIND("lob physical reads",B111,1)+18,FIND(",",B111,FIND("lob physical reads",B111,1))-FIND("lob physical reads",B111,1)-18)+0,""),"")</f>
        <v>0</v>
      </c>
      <c r="J111" s="2">
        <f>IF(LEN(B111)&gt;0,IFERROR(MID(B111,FIND("lob read-ahead reads",B111,1)+20,FIND(".",B111,FIND("lob read-ahead reads",B111,1))-FIND("lob read-ahead reads",B111,1)-20)+0,""),"")</f>
        <v>0</v>
      </c>
    </row>
    <row r="112" spans="1:10" ht="15" x14ac:dyDescent="0.25">
      <c r="A112" s="4" t="s">
        <v>242</v>
      </c>
      <c r="B112" t="s">
        <v>30</v>
      </c>
      <c r="C112" s="3" t="str">
        <f>IFERROR(MID(B112,FIND("'",B112,1)+1,FIND("'",B112,FIND("'",B112,1)+1)-FIND("'",B112,1)-1),"")</f>
        <v>EXT_ITEM</v>
      </c>
      <c r="D112" s="3">
        <f>IF(LEN(B112)&gt;0,IFERROR(MID(B112,FIND("Scan count",B112,1)+10,FIND(",",B112,1)-FIND("Scan count",B112,1)-10)+0,""),"")</f>
        <v>1</v>
      </c>
      <c r="E112" s="2">
        <f>IF(LEN(B112)&gt;0,IFERROR(MID(B112,FIND("logical reads",B112,1)+13,FIND(",",B112,FIND("logical reads",B112,1))-FIND("logical reads",B112,1)-13)+0,""),"")</f>
        <v>119793</v>
      </c>
      <c r="F112" s="2">
        <f>IF(LEN(B112)&gt;0,IFERROR(MID(B112,FIND("physical reads",B112,1)+14,FIND(",",B112,FIND("physical reads",B112,1))-FIND("physical reads",B112,1)-14)+0,""),"")</f>
        <v>0</v>
      </c>
      <c r="G112" s="2">
        <f>IF(LEN(B112)&gt;0,IFERROR(MID(B112,FIND("read-ahead reads",B112,1)+16,FIND(",",B112,FIND("read-ahead reads",B112,1))-FIND("read-ahead reads",B112,1)-16)+0,""),"")</f>
        <v>0</v>
      </c>
      <c r="H112" s="2">
        <f>IF(LEN(B112)&gt;0,IFERROR(MID(B112,FIND("lob logical reads",B112,1)+17,FIND(",",B112,FIND("lob logical reads",B112,1))-FIND("lob logical reads",B112,1)-17)+0,""),"")</f>
        <v>0</v>
      </c>
      <c r="I112" s="2">
        <f>IF(LEN(B112)&gt;0,IFERROR(MID(B112,FIND("lob physical reads",B112,1)+18,FIND(",",B112,FIND("lob physical reads",B112,1))-FIND("lob physical reads",B112,1)-18)+0,""),"")</f>
        <v>0</v>
      </c>
      <c r="J112" s="2">
        <f>IF(LEN(B112)&gt;0,IFERROR(MID(B112,FIND("lob read-ahead reads",B112,1)+20,FIND(".",B112,FIND("lob read-ahead reads",B112,1))-FIND("lob read-ahead reads",B112,1)-20)+0,""),"")</f>
        <v>0</v>
      </c>
    </row>
    <row r="113" spans="1:10" ht="15" x14ac:dyDescent="0.25">
      <c r="A113" s="4" t="s">
        <v>243</v>
      </c>
      <c r="B113" t="s">
        <v>30</v>
      </c>
      <c r="C113" s="3" t="str">
        <f>IFERROR(MID(B113,FIND("'",B113,1)+1,FIND("'",B113,FIND("'",B113,1)+1)-FIND("'",B113,1)-1),"")</f>
        <v>EXT_ITEM</v>
      </c>
      <c r="D113" s="3">
        <f>IF(LEN(B113)&gt;0,IFERROR(MID(B113,FIND("Scan count",B113,1)+10,FIND(",",B113,1)-FIND("Scan count",B113,1)-10)+0,""),"")</f>
        <v>1</v>
      </c>
      <c r="E113" s="2">
        <f>IF(LEN(B113)&gt;0,IFERROR(MID(B113,FIND("logical reads",B113,1)+13,FIND(",",B113,FIND("logical reads",B113,1))-FIND("logical reads",B113,1)-13)+0,""),"")</f>
        <v>119793</v>
      </c>
      <c r="F113" s="2">
        <f>IF(LEN(B113)&gt;0,IFERROR(MID(B113,FIND("physical reads",B113,1)+14,FIND(",",B113,FIND("physical reads",B113,1))-FIND("physical reads",B113,1)-14)+0,""),"")</f>
        <v>0</v>
      </c>
      <c r="G113" s="2">
        <f>IF(LEN(B113)&gt;0,IFERROR(MID(B113,FIND("read-ahead reads",B113,1)+16,FIND(",",B113,FIND("read-ahead reads",B113,1))-FIND("read-ahead reads",B113,1)-16)+0,""),"")</f>
        <v>0</v>
      </c>
      <c r="H113" s="2">
        <f>IF(LEN(B113)&gt;0,IFERROR(MID(B113,FIND("lob logical reads",B113,1)+17,FIND(",",B113,FIND("lob logical reads",B113,1))-FIND("lob logical reads",B113,1)-17)+0,""),"")</f>
        <v>0</v>
      </c>
      <c r="I113" s="2">
        <f>IF(LEN(B113)&gt;0,IFERROR(MID(B113,FIND("lob physical reads",B113,1)+18,FIND(",",B113,FIND("lob physical reads",B113,1))-FIND("lob physical reads",B113,1)-18)+0,""),"")</f>
        <v>0</v>
      </c>
      <c r="J113" s="2">
        <f>IF(LEN(B113)&gt;0,IFERROR(MID(B113,FIND("lob read-ahead reads",B113,1)+20,FIND(".",B113,FIND("lob read-ahead reads",B113,1))-FIND("lob read-ahead reads",B113,1)-20)+0,""),"")</f>
        <v>0</v>
      </c>
    </row>
    <row r="114" spans="1:10" ht="15" x14ac:dyDescent="0.25">
      <c r="A114" s="4" t="s">
        <v>244</v>
      </c>
      <c r="B114" t="s">
        <v>30</v>
      </c>
      <c r="C114" s="3" t="str">
        <f>IFERROR(MID(B114,FIND("'",B114,1)+1,FIND("'",B114,FIND("'",B114,1)+1)-FIND("'",B114,1)-1),"")</f>
        <v>EXT_ITEM</v>
      </c>
      <c r="D114" s="3">
        <f>IF(LEN(B114)&gt;0,IFERROR(MID(B114,FIND("Scan count",B114,1)+10,FIND(",",B114,1)-FIND("Scan count",B114,1)-10)+0,""),"")</f>
        <v>1</v>
      </c>
      <c r="E114" s="2">
        <f>IF(LEN(B114)&gt;0,IFERROR(MID(B114,FIND("logical reads",B114,1)+13,FIND(",",B114,FIND("logical reads",B114,1))-FIND("logical reads",B114,1)-13)+0,""),"")</f>
        <v>119793</v>
      </c>
      <c r="F114" s="2">
        <f>IF(LEN(B114)&gt;0,IFERROR(MID(B114,FIND("physical reads",B114,1)+14,FIND(",",B114,FIND("physical reads",B114,1))-FIND("physical reads",B114,1)-14)+0,""),"")</f>
        <v>0</v>
      </c>
      <c r="G114" s="2">
        <f>IF(LEN(B114)&gt;0,IFERROR(MID(B114,FIND("read-ahead reads",B114,1)+16,FIND(",",B114,FIND("read-ahead reads",B114,1))-FIND("read-ahead reads",B114,1)-16)+0,""),"")</f>
        <v>0</v>
      </c>
      <c r="H114" s="2">
        <f>IF(LEN(B114)&gt;0,IFERROR(MID(B114,FIND("lob logical reads",B114,1)+17,FIND(",",B114,FIND("lob logical reads",B114,1))-FIND("lob logical reads",B114,1)-17)+0,""),"")</f>
        <v>0</v>
      </c>
      <c r="I114" s="2">
        <f>IF(LEN(B114)&gt;0,IFERROR(MID(B114,FIND("lob physical reads",B114,1)+18,FIND(",",B114,FIND("lob physical reads",B114,1))-FIND("lob physical reads",B114,1)-18)+0,""),"")</f>
        <v>0</v>
      </c>
      <c r="J114" s="2">
        <f>IF(LEN(B114)&gt;0,IFERROR(MID(B114,FIND("lob read-ahead reads",B114,1)+20,FIND(".",B114,FIND("lob read-ahead reads",B114,1))-FIND("lob read-ahead reads",B114,1)-20)+0,""),"")</f>
        <v>0</v>
      </c>
    </row>
    <row r="115" spans="1:10" ht="15" x14ac:dyDescent="0.25">
      <c r="A115" s="4" t="s">
        <v>246</v>
      </c>
      <c r="B115" t="s">
        <v>30</v>
      </c>
      <c r="C115" s="3" t="str">
        <f>IFERROR(MID(B115,FIND("'",B115,1)+1,FIND("'",B115,FIND("'",B115,1)+1)-FIND("'",B115,1)-1),"")</f>
        <v>EXT_ITEM</v>
      </c>
      <c r="D115" s="3">
        <f>IF(LEN(B115)&gt;0,IFERROR(MID(B115,FIND("Scan count",B115,1)+10,FIND(",",B115,1)-FIND("Scan count",B115,1)-10)+0,""),"")</f>
        <v>1</v>
      </c>
      <c r="E115" s="2">
        <f>IF(LEN(B115)&gt;0,IFERROR(MID(B115,FIND("logical reads",B115,1)+13,FIND(",",B115,FIND("logical reads",B115,1))-FIND("logical reads",B115,1)-13)+0,""),"")</f>
        <v>119793</v>
      </c>
      <c r="F115" s="2">
        <f>IF(LEN(B115)&gt;0,IFERROR(MID(B115,FIND("physical reads",B115,1)+14,FIND(",",B115,FIND("physical reads",B115,1))-FIND("physical reads",B115,1)-14)+0,""),"")</f>
        <v>0</v>
      </c>
      <c r="G115" s="2">
        <f>IF(LEN(B115)&gt;0,IFERROR(MID(B115,FIND("read-ahead reads",B115,1)+16,FIND(",",B115,FIND("read-ahead reads",B115,1))-FIND("read-ahead reads",B115,1)-16)+0,""),"")</f>
        <v>0</v>
      </c>
      <c r="H115" s="2">
        <f>IF(LEN(B115)&gt;0,IFERROR(MID(B115,FIND("lob logical reads",B115,1)+17,FIND(",",B115,FIND("lob logical reads",B115,1))-FIND("lob logical reads",B115,1)-17)+0,""),"")</f>
        <v>0</v>
      </c>
      <c r="I115" s="2">
        <f>IF(LEN(B115)&gt;0,IFERROR(MID(B115,FIND("lob physical reads",B115,1)+18,FIND(",",B115,FIND("lob physical reads",B115,1))-FIND("lob physical reads",B115,1)-18)+0,""),"")</f>
        <v>0</v>
      </c>
      <c r="J115" s="2">
        <f>IF(LEN(B115)&gt;0,IFERROR(MID(B115,FIND("lob read-ahead reads",B115,1)+20,FIND(".",B115,FIND("lob read-ahead reads",B115,1))-FIND("lob read-ahead reads",B115,1)-20)+0,""),"")</f>
        <v>0</v>
      </c>
    </row>
    <row r="116" spans="1:10" ht="15" x14ac:dyDescent="0.25">
      <c r="A116" s="4" t="s">
        <v>246</v>
      </c>
      <c r="B116" t="s">
        <v>30</v>
      </c>
      <c r="C116" s="3" t="str">
        <f>IFERROR(MID(B116,FIND("'",B116,1)+1,FIND("'",B116,FIND("'",B116,1)+1)-FIND("'",B116,1)-1),"")</f>
        <v>EXT_ITEM</v>
      </c>
      <c r="D116" s="3">
        <f>IF(LEN(B116)&gt;0,IFERROR(MID(B116,FIND("Scan count",B116,1)+10,FIND(",",B116,1)-FIND("Scan count",B116,1)-10)+0,""),"")</f>
        <v>1</v>
      </c>
      <c r="E116" s="2">
        <f>IF(LEN(B116)&gt;0,IFERROR(MID(B116,FIND("logical reads",B116,1)+13,FIND(",",B116,FIND("logical reads",B116,1))-FIND("logical reads",B116,1)-13)+0,""),"")</f>
        <v>119793</v>
      </c>
      <c r="F116" s="2">
        <f>IF(LEN(B116)&gt;0,IFERROR(MID(B116,FIND("physical reads",B116,1)+14,FIND(",",B116,FIND("physical reads",B116,1))-FIND("physical reads",B116,1)-14)+0,""),"")</f>
        <v>0</v>
      </c>
      <c r="G116" s="2">
        <f>IF(LEN(B116)&gt;0,IFERROR(MID(B116,FIND("read-ahead reads",B116,1)+16,FIND(",",B116,FIND("read-ahead reads",B116,1))-FIND("read-ahead reads",B116,1)-16)+0,""),"")</f>
        <v>0</v>
      </c>
      <c r="H116" s="2">
        <f>IF(LEN(B116)&gt;0,IFERROR(MID(B116,FIND("lob logical reads",B116,1)+17,FIND(",",B116,FIND("lob logical reads",B116,1))-FIND("lob logical reads",B116,1)-17)+0,""),"")</f>
        <v>0</v>
      </c>
      <c r="I116" s="2">
        <f>IF(LEN(B116)&gt;0,IFERROR(MID(B116,FIND("lob physical reads",B116,1)+18,FIND(",",B116,FIND("lob physical reads",B116,1))-FIND("lob physical reads",B116,1)-18)+0,""),"")</f>
        <v>0</v>
      </c>
      <c r="J116" s="2">
        <f>IF(LEN(B116)&gt;0,IFERROR(MID(B116,FIND("lob read-ahead reads",B116,1)+20,FIND(".",B116,FIND("lob read-ahead reads",B116,1))-FIND("lob read-ahead reads",B116,1)-20)+0,""),"")</f>
        <v>0</v>
      </c>
    </row>
    <row r="117" spans="1:10" ht="15" x14ac:dyDescent="0.25">
      <c r="A117" s="4" t="s">
        <v>249</v>
      </c>
      <c r="B117" t="s">
        <v>30</v>
      </c>
      <c r="C117" s="3" t="str">
        <f>IFERROR(MID(B117,FIND("'",B117,1)+1,FIND("'",B117,FIND("'",B117,1)+1)-FIND("'",B117,1)-1),"")</f>
        <v>EXT_ITEM</v>
      </c>
      <c r="D117" s="3">
        <f>IF(LEN(B117)&gt;0,IFERROR(MID(B117,FIND("Scan count",B117,1)+10,FIND(",",B117,1)-FIND("Scan count",B117,1)-10)+0,""),"")</f>
        <v>1</v>
      </c>
      <c r="E117" s="2">
        <f>IF(LEN(B117)&gt;0,IFERROR(MID(B117,FIND("logical reads",B117,1)+13,FIND(",",B117,FIND("logical reads",B117,1))-FIND("logical reads",B117,1)-13)+0,""),"")</f>
        <v>119793</v>
      </c>
      <c r="F117" s="2">
        <f>IF(LEN(B117)&gt;0,IFERROR(MID(B117,FIND("physical reads",B117,1)+14,FIND(",",B117,FIND("physical reads",B117,1))-FIND("physical reads",B117,1)-14)+0,""),"")</f>
        <v>0</v>
      </c>
      <c r="G117" s="2">
        <f>IF(LEN(B117)&gt;0,IFERROR(MID(B117,FIND("read-ahead reads",B117,1)+16,FIND(",",B117,FIND("read-ahead reads",B117,1))-FIND("read-ahead reads",B117,1)-16)+0,""),"")</f>
        <v>0</v>
      </c>
      <c r="H117" s="2">
        <f>IF(LEN(B117)&gt;0,IFERROR(MID(B117,FIND("lob logical reads",B117,1)+17,FIND(",",B117,FIND("lob logical reads",B117,1))-FIND("lob logical reads",B117,1)-17)+0,""),"")</f>
        <v>0</v>
      </c>
      <c r="I117" s="2">
        <f>IF(LEN(B117)&gt;0,IFERROR(MID(B117,FIND("lob physical reads",B117,1)+18,FIND(",",B117,FIND("lob physical reads",B117,1))-FIND("lob physical reads",B117,1)-18)+0,""),"")</f>
        <v>0</v>
      </c>
      <c r="J117" s="2">
        <f>IF(LEN(B117)&gt;0,IFERROR(MID(B117,FIND("lob read-ahead reads",B117,1)+20,FIND(".",B117,FIND("lob read-ahead reads",B117,1))-FIND("lob read-ahead reads",B117,1)-20)+0,""),"")</f>
        <v>0</v>
      </c>
    </row>
    <row r="118" spans="1:10" ht="15" x14ac:dyDescent="0.25">
      <c r="A118" s="4" t="s">
        <v>251</v>
      </c>
      <c r="B118" t="s">
        <v>30</v>
      </c>
      <c r="C118" s="3" t="str">
        <f>IFERROR(MID(B118,FIND("'",B118,1)+1,FIND("'",B118,FIND("'",B118,1)+1)-FIND("'",B118,1)-1),"")</f>
        <v>EXT_ITEM</v>
      </c>
      <c r="D118" s="3">
        <f>IF(LEN(B118)&gt;0,IFERROR(MID(B118,FIND("Scan count",B118,1)+10,FIND(",",B118,1)-FIND("Scan count",B118,1)-10)+0,""),"")</f>
        <v>1</v>
      </c>
      <c r="E118" s="2">
        <f>IF(LEN(B118)&gt;0,IFERROR(MID(B118,FIND("logical reads",B118,1)+13,FIND(",",B118,FIND("logical reads",B118,1))-FIND("logical reads",B118,1)-13)+0,""),"")</f>
        <v>119793</v>
      </c>
      <c r="F118" s="2">
        <f>IF(LEN(B118)&gt;0,IFERROR(MID(B118,FIND("physical reads",B118,1)+14,FIND(",",B118,FIND("physical reads",B118,1))-FIND("physical reads",B118,1)-14)+0,""),"")</f>
        <v>0</v>
      </c>
      <c r="G118" s="2">
        <f>IF(LEN(B118)&gt;0,IFERROR(MID(B118,FIND("read-ahead reads",B118,1)+16,FIND(",",B118,FIND("read-ahead reads",B118,1))-FIND("read-ahead reads",B118,1)-16)+0,""),"")</f>
        <v>0</v>
      </c>
      <c r="H118" s="2">
        <f>IF(LEN(B118)&gt;0,IFERROR(MID(B118,FIND("lob logical reads",B118,1)+17,FIND(",",B118,FIND("lob logical reads",B118,1))-FIND("lob logical reads",B118,1)-17)+0,""),"")</f>
        <v>0</v>
      </c>
      <c r="I118" s="2">
        <f>IF(LEN(B118)&gt;0,IFERROR(MID(B118,FIND("lob physical reads",B118,1)+18,FIND(",",B118,FIND("lob physical reads",B118,1))-FIND("lob physical reads",B118,1)-18)+0,""),"")</f>
        <v>0</v>
      </c>
      <c r="J118" s="2">
        <f>IF(LEN(B118)&gt;0,IFERROR(MID(B118,FIND("lob read-ahead reads",B118,1)+20,FIND(".",B118,FIND("lob read-ahead reads",B118,1))-FIND("lob read-ahead reads",B118,1)-20)+0,""),"")</f>
        <v>0</v>
      </c>
    </row>
    <row r="119" spans="1:10" ht="15" x14ac:dyDescent="0.25">
      <c r="A119" s="4" t="s">
        <v>252</v>
      </c>
      <c r="B119" t="s">
        <v>30</v>
      </c>
      <c r="C119" s="3" t="str">
        <f>IFERROR(MID(B119,FIND("'",B119,1)+1,FIND("'",B119,FIND("'",B119,1)+1)-FIND("'",B119,1)-1),"")</f>
        <v>EXT_ITEM</v>
      </c>
      <c r="D119" s="3">
        <f>IF(LEN(B119)&gt;0,IFERROR(MID(B119,FIND("Scan count",B119,1)+10,FIND(",",B119,1)-FIND("Scan count",B119,1)-10)+0,""),"")</f>
        <v>1</v>
      </c>
      <c r="E119" s="2">
        <f>IF(LEN(B119)&gt;0,IFERROR(MID(B119,FIND("logical reads",B119,1)+13,FIND(",",B119,FIND("logical reads",B119,1))-FIND("logical reads",B119,1)-13)+0,""),"")</f>
        <v>119793</v>
      </c>
      <c r="F119" s="2">
        <f>IF(LEN(B119)&gt;0,IFERROR(MID(B119,FIND("physical reads",B119,1)+14,FIND(",",B119,FIND("physical reads",B119,1))-FIND("physical reads",B119,1)-14)+0,""),"")</f>
        <v>0</v>
      </c>
      <c r="G119" s="2">
        <f>IF(LEN(B119)&gt;0,IFERROR(MID(B119,FIND("read-ahead reads",B119,1)+16,FIND(",",B119,FIND("read-ahead reads",B119,1))-FIND("read-ahead reads",B119,1)-16)+0,""),"")</f>
        <v>0</v>
      </c>
      <c r="H119" s="2">
        <f>IF(LEN(B119)&gt;0,IFERROR(MID(B119,FIND("lob logical reads",B119,1)+17,FIND(",",B119,FIND("lob logical reads",B119,1))-FIND("lob logical reads",B119,1)-17)+0,""),"")</f>
        <v>0</v>
      </c>
      <c r="I119" s="2">
        <f>IF(LEN(B119)&gt;0,IFERROR(MID(B119,FIND("lob physical reads",B119,1)+18,FIND(",",B119,FIND("lob physical reads",B119,1))-FIND("lob physical reads",B119,1)-18)+0,""),"")</f>
        <v>0</v>
      </c>
      <c r="J119" s="2">
        <f>IF(LEN(B119)&gt;0,IFERROR(MID(B119,FIND("lob read-ahead reads",B119,1)+20,FIND(".",B119,FIND("lob read-ahead reads",B119,1))-FIND("lob read-ahead reads",B119,1)-20)+0,""),"")</f>
        <v>0</v>
      </c>
    </row>
    <row r="120" spans="1:10" ht="15" x14ac:dyDescent="0.25">
      <c r="A120" s="4" t="s">
        <v>255</v>
      </c>
      <c r="B120" t="s">
        <v>30</v>
      </c>
      <c r="C120" s="3" t="str">
        <f>IFERROR(MID(B120,FIND("'",B120,1)+1,FIND("'",B120,FIND("'",B120,1)+1)-FIND("'",B120,1)-1),"")</f>
        <v>EXT_ITEM</v>
      </c>
      <c r="D120" s="3">
        <f>IF(LEN(B120)&gt;0,IFERROR(MID(B120,FIND("Scan count",B120,1)+10,FIND(",",B120,1)-FIND("Scan count",B120,1)-10)+0,""),"")</f>
        <v>1</v>
      </c>
      <c r="E120" s="2">
        <f>IF(LEN(B120)&gt;0,IFERROR(MID(B120,FIND("logical reads",B120,1)+13,FIND(",",B120,FIND("logical reads",B120,1))-FIND("logical reads",B120,1)-13)+0,""),"")</f>
        <v>119793</v>
      </c>
      <c r="F120" s="2">
        <f>IF(LEN(B120)&gt;0,IFERROR(MID(B120,FIND("physical reads",B120,1)+14,FIND(",",B120,FIND("physical reads",B120,1))-FIND("physical reads",B120,1)-14)+0,""),"")</f>
        <v>0</v>
      </c>
      <c r="G120" s="2">
        <f>IF(LEN(B120)&gt;0,IFERROR(MID(B120,FIND("read-ahead reads",B120,1)+16,FIND(",",B120,FIND("read-ahead reads",B120,1))-FIND("read-ahead reads",B120,1)-16)+0,""),"")</f>
        <v>0</v>
      </c>
      <c r="H120" s="2">
        <f>IF(LEN(B120)&gt;0,IFERROR(MID(B120,FIND("lob logical reads",B120,1)+17,FIND(",",B120,FIND("lob logical reads",B120,1))-FIND("lob logical reads",B120,1)-17)+0,""),"")</f>
        <v>0</v>
      </c>
      <c r="I120" s="2">
        <f>IF(LEN(B120)&gt;0,IFERROR(MID(B120,FIND("lob physical reads",B120,1)+18,FIND(",",B120,FIND("lob physical reads",B120,1))-FIND("lob physical reads",B120,1)-18)+0,""),"")</f>
        <v>0</v>
      </c>
      <c r="J120" s="2">
        <f>IF(LEN(B120)&gt;0,IFERROR(MID(B120,FIND("lob read-ahead reads",B120,1)+20,FIND(".",B120,FIND("lob read-ahead reads",B120,1))-FIND("lob read-ahead reads",B120,1)-20)+0,""),"")</f>
        <v>0</v>
      </c>
    </row>
    <row r="121" spans="1:10" ht="15" x14ac:dyDescent="0.25">
      <c r="A121" s="4" t="s">
        <v>246</v>
      </c>
      <c r="B121" t="s">
        <v>76</v>
      </c>
      <c r="C121" s="3" t="str">
        <f>IFERROR(MID(B121,FIND("'",B121,1)+1,FIND("'",B121,FIND("'",B121,1)+1)-FIND("'",B121,1)-1),"")</f>
        <v>EXT_DISC_CODE</v>
      </c>
      <c r="D121" s="3">
        <f>IF(LEN(B121)&gt;0,IFERROR(MID(B121,FIND("Scan count",B121,1)+10,FIND(",",B121,1)-FIND("Scan count",B121,1)-10)+0,""),"")</f>
        <v>0</v>
      </c>
      <c r="E121" s="2">
        <f>IF(LEN(B121)&gt;0,IFERROR(MID(B121,FIND("logical reads",B121,1)+13,FIND(",",B121,FIND("logical reads",B121,1))-FIND("logical reads",B121,1)-13)+0,""),"")</f>
        <v>113480</v>
      </c>
      <c r="F121" s="2">
        <f>IF(LEN(B121)&gt;0,IFERROR(MID(B121,FIND("physical reads",B121,1)+14,FIND(",",B121,FIND("physical reads",B121,1))-FIND("physical reads",B121,1)-14)+0,""),"")</f>
        <v>1</v>
      </c>
      <c r="G121" s="2">
        <f>IF(LEN(B121)&gt;0,IFERROR(MID(B121,FIND("read-ahead reads",B121,1)+16,FIND(",",B121,FIND("read-ahead reads",B121,1))-FIND("read-ahead reads",B121,1)-16)+0,""),"")</f>
        <v>0</v>
      </c>
      <c r="H121" s="2">
        <f>IF(LEN(B121)&gt;0,IFERROR(MID(B121,FIND("lob logical reads",B121,1)+17,FIND(",",B121,FIND("lob logical reads",B121,1))-FIND("lob logical reads",B121,1)-17)+0,""),"")</f>
        <v>0</v>
      </c>
      <c r="I121" s="2">
        <f>IF(LEN(B121)&gt;0,IFERROR(MID(B121,FIND("lob physical reads",B121,1)+18,FIND(",",B121,FIND("lob physical reads",B121,1))-FIND("lob physical reads",B121,1)-18)+0,""),"")</f>
        <v>0</v>
      </c>
      <c r="J121" s="2">
        <f>IF(LEN(B121)&gt;0,IFERROR(MID(B121,FIND("lob read-ahead reads",B121,1)+20,FIND(".",B121,FIND("lob read-ahead reads",B121,1))-FIND("lob read-ahead reads",B121,1)-20)+0,""),"")</f>
        <v>0</v>
      </c>
    </row>
    <row r="122" spans="1:10" ht="15" x14ac:dyDescent="0.25">
      <c r="A122" s="4" t="s">
        <v>252</v>
      </c>
      <c r="B122" t="s">
        <v>114</v>
      </c>
      <c r="C122" s="3" t="str">
        <f>IFERROR(MID(B122,FIND("'",B122,1)+1,FIND("'",B122,FIND("'",B122,1)+1)-FIND("'",B122,1)-1),"")</f>
        <v>EXT_REPORT_HEADER</v>
      </c>
      <c r="D122" s="3">
        <f>IF(LEN(B122)&gt;0,IFERROR(MID(B122,FIND("Scan count",B122,1)+10,FIND(",",B122,1)-FIND("Scan count",B122,1)-10)+0,""),"")</f>
        <v>0</v>
      </c>
      <c r="E122" s="2">
        <f>IF(LEN(B122)&gt;0,IFERROR(MID(B122,FIND("logical reads",B122,1)+13,FIND(",",B122,FIND("logical reads",B122,1))-FIND("logical reads",B122,1)-13)+0,""),"")</f>
        <v>111018</v>
      </c>
      <c r="F122" s="2">
        <f>IF(LEN(B122)&gt;0,IFERROR(MID(B122,FIND("physical reads",B122,1)+14,FIND(",",B122,FIND("physical reads",B122,1))-FIND("physical reads",B122,1)-14)+0,""),"")</f>
        <v>0</v>
      </c>
      <c r="G122" s="2">
        <f>IF(LEN(B122)&gt;0,IFERROR(MID(B122,FIND("read-ahead reads",B122,1)+16,FIND(",",B122,FIND("read-ahead reads",B122,1))-FIND("read-ahead reads",B122,1)-16)+0,""),"")</f>
        <v>0</v>
      </c>
      <c r="H122" s="2">
        <f>IF(LEN(B122)&gt;0,IFERROR(MID(B122,FIND("lob logical reads",B122,1)+17,FIND(",",B122,FIND("lob logical reads",B122,1))-FIND("lob logical reads",B122,1)-17)+0,""),"")</f>
        <v>0</v>
      </c>
      <c r="I122" s="2">
        <f>IF(LEN(B122)&gt;0,IFERROR(MID(B122,FIND("lob physical reads",B122,1)+18,FIND(",",B122,FIND("lob physical reads",B122,1))-FIND("lob physical reads",B122,1)-18)+0,""),"")</f>
        <v>0</v>
      </c>
      <c r="J122" s="2">
        <f>IF(LEN(B122)&gt;0,IFERROR(MID(B122,FIND("lob read-ahead reads",B122,1)+20,FIND(".",B122,FIND("lob read-ahead reads",B122,1))-FIND("lob read-ahead reads",B122,1)-20)+0,""),"")</f>
        <v>0</v>
      </c>
    </row>
    <row r="123" spans="1:10" ht="15" x14ac:dyDescent="0.25">
      <c r="A123" s="4" t="s">
        <v>255</v>
      </c>
      <c r="B123" t="s">
        <v>184</v>
      </c>
      <c r="C123" s="3" t="str">
        <f>IFERROR(MID(B123,FIND("'",B123,1)+1,FIND("'",B123,FIND("'",B123,1)+1)-FIND("'",B123,1)-1),"")</f>
        <v>EXT_REPORT_RESULT_3_1</v>
      </c>
      <c r="D123" s="3">
        <f>IF(LEN(B123)&gt;0,IFERROR(MID(B123,FIND("Scan count",B123,1)+10,FIND(",",B123,1)-FIND("Scan count",B123,1)-10)+0,""),"")</f>
        <v>1</v>
      </c>
      <c r="E123" s="2">
        <f>IF(LEN(B123)&gt;0,IFERROR(MID(B123,FIND("logical reads",B123,1)+13,FIND(",",B123,FIND("logical reads",B123,1))-FIND("logical reads",B123,1)-13)+0,""),"")</f>
        <v>105832</v>
      </c>
      <c r="F123" s="2">
        <f>IF(LEN(B123)&gt;0,IFERROR(MID(B123,FIND("physical reads",B123,1)+14,FIND(",",B123,FIND("physical reads",B123,1))-FIND("physical reads",B123,1)-14)+0,""),"")</f>
        <v>0</v>
      </c>
      <c r="G123" s="2">
        <f>IF(LEN(B123)&gt;0,IFERROR(MID(B123,FIND("read-ahead reads",B123,1)+16,FIND(",",B123,FIND("read-ahead reads",B123,1))-FIND("read-ahead reads",B123,1)-16)+0,""),"")</f>
        <v>0</v>
      </c>
      <c r="H123" s="2">
        <f>IF(LEN(B123)&gt;0,IFERROR(MID(B123,FIND("lob logical reads",B123,1)+17,FIND(",",B123,FIND("lob logical reads",B123,1))-FIND("lob logical reads",B123,1)-17)+0,""),"")</f>
        <v>0</v>
      </c>
      <c r="I123" s="2">
        <f>IF(LEN(B123)&gt;0,IFERROR(MID(B123,FIND("lob physical reads",B123,1)+18,FIND(",",B123,FIND("lob physical reads",B123,1))-FIND("lob physical reads",B123,1)-18)+0,""),"")</f>
        <v>0</v>
      </c>
      <c r="J123" s="2">
        <f>IF(LEN(B123)&gt;0,IFERROR(MID(B123,FIND("lob read-ahead reads",B123,1)+20,FIND(".",B123,FIND("lob read-ahead reads",B123,1))-FIND("lob read-ahead reads",B123,1)-20)+0,""),"")</f>
        <v>0</v>
      </c>
    </row>
    <row r="124" spans="1:10" ht="15" x14ac:dyDescent="0.25">
      <c r="A124" s="4" t="s">
        <v>265</v>
      </c>
      <c r="B124" t="s">
        <v>266</v>
      </c>
      <c r="C124" s="3" t="str">
        <f>IFERROR(MID(B124,FIND("'",B124,1)+1,FIND("'",B124,FIND("'",B124,1)+1)-FIND("'",B124,1)-1),"")</f>
        <v>EXT_HISTORY_MASTER</v>
      </c>
      <c r="D124" s="3">
        <f>IF(LEN(B124)&gt;0,IFERROR(MID(B124,FIND("Scan count",B124,1)+10,FIND(",",B124,1)-FIND("Scan count",B124,1)-10)+0,""),"")</f>
        <v>9</v>
      </c>
      <c r="E124" s="2">
        <f>IF(LEN(B124)&gt;0,IFERROR(MID(B124,FIND("logical reads",B124,1)+13,FIND(",",B124,FIND("logical reads",B124,1))-FIND("logical reads",B124,1)-13)+0,""),"")</f>
        <v>102108</v>
      </c>
      <c r="F124" s="2">
        <f>IF(LEN(B124)&gt;0,IFERROR(MID(B124,FIND("physical reads",B124,1)+14,FIND(",",B124,FIND("physical reads",B124,1))-FIND("physical reads",B124,1)-14)+0,""),"")</f>
        <v>0</v>
      </c>
      <c r="G124" s="2">
        <f>IF(LEN(B124)&gt;0,IFERROR(MID(B124,FIND("read-ahead reads",B124,1)+16,FIND(",",B124,FIND("read-ahead reads",B124,1))-FIND("read-ahead reads",B124,1)-16)+0,""),"")</f>
        <v>0</v>
      </c>
      <c r="H124" s="2">
        <f>IF(LEN(B124)&gt;0,IFERROR(MID(B124,FIND("lob logical reads",B124,1)+17,FIND(",",B124,FIND("lob logical reads",B124,1))-FIND("lob logical reads",B124,1)-17)+0,""),"")</f>
        <v>0</v>
      </c>
      <c r="I124" s="2">
        <f>IF(LEN(B124)&gt;0,IFERROR(MID(B124,FIND("lob physical reads",B124,1)+18,FIND(",",B124,FIND("lob physical reads",B124,1))-FIND("lob physical reads",B124,1)-18)+0,""),"")</f>
        <v>0</v>
      </c>
      <c r="J124" s="2">
        <f>IF(LEN(B124)&gt;0,IFERROR(MID(B124,FIND("lob read-ahead reads",B124,1)+20,FIND(".",B124,FIND("lob read-ahead reads",B124,1))-FIND("lob read-ahead reads",B124,1)-20)+0,""),"")</f>
        <v>0</v>
      </c>
    </row>
    <row r="125" spans="1:10" ht="15" x14ac:dyDescent="0.25">
      <c r="A125" s="4" t="s">
        <v>255</v>
      </c>
      <c r="B125" t="s">
        <v>179</v>
      </c>
      <c r="C125" s="3" t="str">
        <f>IFERROR(MID(B125,FIND("'",B125,1)+1,FIND("'",B125,FIND("'",B125,1)+1)-FIND("'",B125,1)-1),"")</f>
        <v>EXT_ITEM_LEDGER_ENTRY</v>
      </c>
      <c r="D125" s="3">
        <f>IF(LEN(B125)&gt;0,IFERROR(MID(B125,FIND("Scan count",B125,1)+10,FIND(",",B125,1)-FIND("Scan count",B125,1)-10)+0,""),"")</f>
        <v>1</v>
      </c>
      <c r="E125" s="2">
        <f>IF(LEN(B125)&gt;0,IFERROR(MID(B125,FIND("logical reads",B125,1)+13,FIND(",",B125,FIND("logical reads",B125,1))-FIND("logical reads",B125,1)-13)+0,""),"")</f>
        <v>93571</v>
      </c>
      <c r="F125" s="2">
        <f>IF(LEN(B125)&gt;0,IFERROR(MID(B125,FIND("physical reads",B125,1)+14,FIND(",",B125,FIND("physical reads",B125,1))-FIND("physical reads",B125,1)-14)+0,""),"")</f>
        <v>0</v>
      </c>
      <c r="G125" s="2">
        <f>IF(LEN(B125)&gt;0,IFERROR(MID(B125,FIND("read-ahead reads",B125,1)+16,FIND(",",B125,FIND("read-ahead reads",B125,1))-FIND("read-ahead reads",B125,1)-16)+0,""),"")</f>
        <v>73685</v>
      </c>
      <c r="H125" s="2">
        <f>IF(LEN(B125)&gt;0,IFERROR(MID(B125,FIND("lob logical reads",B125,1)+17,FIND(",",B125,FIND("lob logical reads",B125,1))-FIND("lob logical reads",B125,1)-17)+0,""),"")</f>
        <v>0</v>
      </c>
      <c r="I125" s="2">
        <f>IF(LEN(B125)&gt;0,IFERROR(MID(B125,FIND("lob physical reads",B125,1)+18,FIND(",",B125,FIND("lob physical reads",B125,1))-FIND("lob physical reads",B125,1)-18)+0,""),"")</f>
        <v>0</v>
      </c>
      <c r="J125" s="2">
        <f>IF(LEN(B125)&gt;0,IFERROR(MID(B125,FIND("lob read-ahead reads",B125,1)+20,FIND(".",B125,FIND("lob read-ahead reads",B125,1))-FIND("lob read-ahead reads",B125,1)-20)+0,""),"")</f>
        <v>0</v>
      </c>
    </row>
    <row r="126" spans="1:10" ht="15" x14ac:dyDescent="0.25">
      <c r="A126" s="4" t="s">
        <v>238</v>
      </c>
      <c r="B126" t="s">
        <v>43</v>
      </c>
      <c r="C126" s="3" t="str">
        <f>IFERROR(MID(B126,FIND("'",B126,1)+1,FIND("'",B126,FIND("'",B126,1)+1)-FIND("'",B126,1)-1),"")</f>
        <v>EXT_REPORT_HEADER</v>
      </c>
      <c r="D126" s="3">
        <f>IF(LEN(B126)&gt;0,IFERROR(MID(B126,FIND("Scan count",B126,1)+10,FIND(",",B126,1)-FIND("Scan count",B126,1)-10)+0,""),"")</f>
        <v>0</v>
      </c>
      <c r="E126" s="2">
        <f>IF(LEN(B126)&gt;0,IFERROR(MID(B126,FIND("logical reads",B126,1)+13,FIND(",",B126,FIND("logical reads",B126,1))-FIND("logical reads",B126,1)-13)+0,""),"")</f>
        <v>92260</v>
      </c>
      <c r="F126" s="2">
        <f>IF(LEN(B126)&gt;0,IFERROR(MID(B126,FIND("physical reads",B126,1)+14,FIND(",",B126,FIND("physical reads",B126,1))-FIND("physical reads",B126,1)-14)+0,""),"")</f>
        <v>0</v>
      </c>
      <c r="G126" s="2">
        <f>IF(LEN(B126)&gt;0,IFERROR(MID(B126,FIND("read-ahead reads",B126,1)+16,FIND(",",B126,FIND("read-ahead reads",B126,1))-FIND("read-ahead reads",B126,1)-16)+0,""),"")</f>
        <v>0</v>
      </c>
      <c r="H126" s="2">
        <f>IF(LEN(B126)&gt;0,IFERROR(MID(B126,FIND("lob logical reads",B126,1)+17,FIND(",",B126,FIND("lob logical reads",B126,1))-FIND("lob logical reads",B126,1)-17)+0,""),"")</f>
        <v>0</v>
      </c>
      <c r="I126" s="2">
        <f>IF(LEN(B126)&gt;0,IFERROR(MID(B126,FIND("lob physical reads",B126,1)+18,FIND(",",B126,FIND("lob physical reads",B126,1))-FIND("lob physical reads",B126,1)-18)+0,""),"")</f>
        <v>0</v>
      </c>
      <c r="J126" s="2">
        <f>IF(LEN(B126)&gt;0,IFERROR(MID(B126,FIND("lob read-ahead reads",B126,1)+20,FIND(".",B126,FIND("lob read-ahead reads",B126,1))-FIND("lob read-ahead reads",B126,1)-20)+0,""),"")</f>
        <v>0</v>
      </c>
    </row>
    <row r="127" spans="1:10" ht="15" x14ac:dyDescent="0.25">
      <c r="A127" s="4" t="s">
        <v>254</v>
      </c>
      <c r="B127" t="s">
        <v>223</v>
      </c>
      <c r="C127" s="3" t="str">
        <f>IFERROR(MID(B127,FIND("'",B127,1)+1,FIND("'",B127,FIND("'",B127,1)+1)-FIND("'",B127,1)-1),"")</f>
        <v>EXT_REPORT_RESULT_2_6</v>
      </c>
      <c r="D127" s="3">
        <f>IF(LEN(B127)&gt;0,IFERROR(MID(B127,FIND("Scan count",B127,1)+10,FIND(",",B127,1)-FIND("Scan count",B127,1)-10)+0,""),"")</f>
        <v>1</v>
      </c>
      <c r="E127" s="2">
        <f>IF(LEN(B127)&gt;0,IFERROR(MID(B127,FIND("logical reads",B127,1)+13,FIND(",",B127,FIND("logical reads",B127,1))-FIND("logical reads",B127,1)-13)+0,""),"")</f>
        <v>88810</v>
      </c>
      <c r="F127" s="2">
        <f>IF(LEN(B127)&gt;0,IFERROR(MID(B127,FIND("physical reads",B127,1)+14,FIND(",",B127,FIND("physical reads",B127,1))-FIND("physical reads",B127,1)-14)+0,""),"")</f>
        <v>102</v>
      </c>
      <c r="G127" s="2">
        <f>IF(LEN(B127)&gt;0,IFERROR(MID(B127,FIND("read-ahead reads",B127,1)+16,FIND(",",B127,FIND("read-ahead reads",B127,1))-FIND("read-ahead reads",B127,1)-16)+0,""),"")</f>
        <v>77317</v>
      </c>
      <c r="H127" s="2">
        <f>IF(LEN(B127)&gt;0,IFERROR(MID(B127,FIND("lob logical reads",B127,1)+17,FIND(",",B127,FIND("lob logical reads",B127,1))-FIND("lob logical reads",B127,1)-17)+0,""),"")</f>
        <v>0</v>
      </c>
      <c r="I127" s="2">
        <f>IF(LEN(B127)&gt;0,IFERROR(MID(B127,FIND("lob physical reads",B127,1)+18,FIND(",",B127,FIND("lob physical reads",B127,1))-FIND("lob physical reads",B127,1)-18)+0,""),"")</f>
        <v>0</v>
      </c>
      <c r="J127" s="2">
        <f>IF(LEN(B127)&gt;0,IFERROR(MID(B127,FIND("lob read-ahead reads",B127,1)+20,FIND(".",B127,FIND("lob read-ahead reads",B127,1))-FIND("lob read-ahead reads",B127,1)-20)+0,""),"")</f>
        <v>0</v>
      </c>
    </row>
    <row r="128" spans="1:10" ht="15" x14ac:dyDescent="0.25">
      <c r="A128" s="4" t="s">
        <v>254</v>
      </c>
      <c r="B128" t="s">
        <v>228</v>
      </c>
      <c r="C128" s="3" t="str">
        <f>IFERROR(MID(B128,FIND("'",B128,1)+1,FIND("'",B128,FIND("'",B128,1)+1)-FIND("'",B128,1)-1),"")</f>
        <v>EXT_REPORT_RESULT_2_6</v>
      </c>
      <c r="D128" s="3">
        <f>IF(LEN(B128)&gt;0,IFERROR(MID(B128,FIND("Scan count",B128,1)+10,FIND(",",B128,1)-FIND("Scan count",B128,1)-10)+0,""),"")</f>
        <v>1</v>
      </c>
      <c r="E128" s="2">
        <f>IF(LEN(B128)&gt;0,IFERROR(MID(B128,FIND("logical reads",B128,1)+13,FIND(",",B128,FIND("logical reads",B128,1))-FIND("logical reads",B128,1)-13)+0,""),"")</f>
        <v>88810</v>
      </c>
      <c r="F128" s="2">
        <f>IF(LEN(B128)&gt;0,IFERROR(MID(B128,FIND("physical reads",B128,1)+14,FIND(",",B128,FIND("physical reads",B128,1))-FIND("physical reads",B128,1)-14)+0,""),"")</f>
        <v>583</v>
      </c>
      <c r="G128" s="2">
        <f>IF(LEN(B128)&gt;0,IFERROR(MID(B128,FIND("read-ahead reads",B128,1)+16,FIND(",",B128,FIND("read-ahead reads",B128,1))-FIND("read-ahead reads",B128,1)-16)+0,""),"")</f>
        <v>51419</v>
      </c>
      <c r="H128" s="2">
        <f>IF(LEN(B128)&gt;0,IFERROR(MID(B128,FIND("lob logical reads",B128,1)+17,FIND(",",B128,FIND("lob logical reads",B128,1))-FIND("lob logical reads",B128,1)-17)+0,""),"")</f>
        <v>0</v>
      </c>
      <c r="I128" s="2">
        <f>IF(LEN(B128)&gt;0,IFERROR(MID(B128,FIND("lob physical reads",B128,1)+18,FIND(",",B128,FIND("lob physical reads",B128,1))-FIND("lob physical reads",B128,1)-18)+0,""),"")</f>
        <v>0</v>
      </c>
      <c r="J128" s="2">
        <f>IF(LEN(B128)&gt;0,IFERROR(MID(B128,FIND("lob read-ahead reads",B128,1)+20,FIND(".",B128,FIND("lob read-ahead reads",B128,1))-FIND("lob read-ahead reads",B128,1)-20)+0,""),"")</f>
        <v>0</v>
      </c>
    </row>
    <row r="129" spans="1:10" ht="15" x14ac:dyDescent="0.25">
      <c r="A129" s="4" t="s">
        <v>254</v>
      </c>
      <c r="B129" t="s">
        <v>232</v>
      </c>
      <c r="C129" s="3" t="str">
        <f>IFERROR(MID(B129,FIND("'",B129,1)+1,FIND("'",B129,FIND("'",B129,1)+1)-FIND("'",B129,1)-1),"")</f>
        <v>EXT_REPORT_RESULT_2_6</v>
      </c>
      <c r="D129" s="3">
        <f>IF(LEN(B129)&gt;0,IFERROR(MID(B129,FIND("Scan count",B129,1)+10,FIND(",",B129,1)-FIND("Scan count",B129,1)-10)+0,""),"")</f>
        <v>1</v>
      </c>
      <c r="E129" s="2">
        <f>IF(LEN(B129)&gt;0,IFERROR(MID(B129,FIND("logical reads",B129,1)+13,FIND(",",B129,FIND("logical reads",B129,1))-FIND("logical reads",B129,1)-13)+0,""),"")</f>
        <v>88810</v>
      </c>
      <c r="F129" s="2">
        <f>IF(LEN(B129)&gt;0,IFERROR(MID(B129,FIND("physical reads",B129,1)+14,FIND(",",B129,FIND("physical reads",B129,1))-FIND("physical reads",B129,1)-14)+0,""),"")</f>
        <v>0</v>
      </c>
      <c r="G129" s="2">
        <f>IF(LEN(B129)&gt;0,IFERROR(MID(B129,FIND("read-ahead reads",B129,1)+16,FIND(",",B129,FIND("read-ahead reads",B129,1))-FIND("read-ahead reads",B129,1)-16)+0,""),"")</f>
        <v>0</v>
      </c>
      <c r="H129" s="2">
        <f>IF(LEN(B129)&gt;0,IFERROR(MID(B129,FIND("lob logical reads",B129,1)+17,FIND(",",B129,FIND("lob logical reads",B129,1))-FIND("lob logical reads",B129,1)-17)+0,""),"")</f>
        <v>0</v>
      </c>
      <c r="I129" s="2">
        <f>IF(LEN(B129)&gt;0,IFERROR(MID(B129,FIND("lob physical reads",B129,1)+18,FIND(",",B129,FIND("lob physical reads",B129,1))-FIND("lob physical reads",B129,1)-18)+0,""),"")</f>
        <v>0</v>
      </c>
      <c r="J129" s="2">
        <f>IF(LEN(B129)&gt;0,IFERROR(MID(B129,FIND("lob read-ahead reads",B129,1)+20,FIND(".",B129,FIND("lob read-ahead reads",B129,1))-FIND("lob read-ahead reads",B129,1)-20)+0,""),"")</f>
        <v>0</v>
      </c>
    </row>
    <row r="130" spans="1:10" ht="15" x14ac:dyDescent="0.25">
      <c r="A130" s="4" t="s">
        <v>253</v>
      </c>
      <c r="B130" t="s">
        <v>124</v>
      </c>
      <c r="C130" s="3" t="str">
        <f>IFERROR(MID(B130,FIND("'",B130,1)+1,FIND("'",B130,FIND("'",B130,1)+1)-FIND("'",B130,1)-1),"")</f>
        <v>EXT_ITEM_GROUP</v>
      </c>
      <c r="D130" s="3">
        <f>IF(LEN(B130)&gt;0,IFERROR(MID(B130,FIND("Scan count",B130,1)+10,FIND(",",B130,1)-FIND("Scan count",B130,1)-10)+0,""),"")</f>
        <v>0</v>
      </c>
      <c r="E130" s="2">
        <f>IF(LEN(B130)&gt;0,IFERROR(MID(B130,FIND("logical reads",B130,1)+13,FIND(",",B130,FIND("logical reads",B130,1))-FIND("logical reads",B130,1)-13)+0,""),"")</f>
        <v>79508</v>
      </c>
      <c r="F130" s="2">
        <f>IF(LEN(B130)&gt;0,IFERROR(MID(B130,FIND("physical reads",B130,1)+14,FIND(",",B130,FIND("physical reads",B130,1))-FIND("physical reads",B130,1)-14)+0,""),"")</f>
        <v>0</v>
      </c>
      <c r="G130" s="2">
        <f>IF(LEN(B130)&gt;0,IFERROR(MID(B130,FIND("read-ahead reads",B130,1)+16,FIND(",",B130,FIND("read-ahead reads",B130,1))-FIND("read-ahead reads",B130,1)-16)+0,""),"")</f>
        <v>0</v>
      </c>
      <c r="H130" s="2">
        <f>IF(LEN(B130)&gt;0,IFERROR(MID(B130,FIND("lob logical reads",B130,1)+17,FIND(",",B130,FIND("lob logical reads",B130,1))-FIND("lob logical reads",B130,1)-17)+0,""),"")</f>
        <v>0</v>
      </c>
      <c r="I130" s="2">
        <f>IF(LEN(B130)&gt;0,IFERROR(MID(B130,FIND("lob physical reads",B130,1)+18,FIND(",",B130,FIND("lob physical reads",B130,1))-FIND("lob physical reads",B130,1)-18)+0,""),"")</f>
        <v>0</v>
      </c>
      <c r="J130" s="2">
        <f>IF(LEN(B130)&gt;0,IFERROR(MID(B130,FIND("lob read-ahead reads",B130,1)+20,FIND(".",B130,FIND("lob read-ahead reads",B130,1))-FIND("lob read-ahead reads",B130,1)-20)+0,""),"")</f>
        <v>0</v>
      </c>
    </row>
    <row r="131" spans="1:10" ht="15" x14ac:dyDescent="0.25">
      <c r="A131" s="4" t="s">
        <v>263</v>
      </c>
      <c r="B131" t="s">
        <v>210</v>
      </c>
      <c r="C131" s="3" t="str">
        <f>IFERROR(MID(B131,FIND("'",B131,1)+1,FIND("'",B131,FIND("'",B131,1)+1)-FIND("'",B131,1)-1),"")</f>
        <v>EXT_HISTORY_MASTER</v>
      </c>
      <c r="D131" s="3">
        <f>IF(LEN(B131)&gt;0,IFERROR(MID(B131,FIND("Scan count",B131,1)+10,FIND(",",B131,1)-FIND("Scan count",B131,1)-10)+0,""),"")</f>
        <v>18</v>
      </c>
      <c r="E131" s="2">
        <f>IF(LEN(B131)&gt;0,IFERROR(MID(B131,FIND("logical reads",B131,1)+13,FIND(",",B131,FIND("logical reads",B131,1))-FIND("logical reads",B131,1)-13)+0,""),"")</f>
        <v>67335</v>
      </c>
      <c r="F131" s="2">
        <f>IF(LEN(B131)&gt;0,IFERROR(MID(B131,FIND("physical reads",B131,1)+14,FIND(",",B131,FIND("physical reads",B131,1))-FIND("physical reads",B131,1)-14)+0,""),"")</f>
        <v>3</v>
      </c>
      <c r="G131" s="2">
        <f>IF(LEN(B131)&gt;0,IFERROR(MID(B131,FIND("read-ahead reads",B131,1)+16,FIND(",",B131,FIND("read-ahead reads",B131,1))-FIND("read-ahead reads",B131,1)-16)+0,""),"")</f>
        <v>32744</v>
      </c>
      <c r="H131" s="2">
        <f>IF(LEN(B131)&gt;0,IFERROR(MID(B131,FIND("lob logical reads",B131,1)+17,FIND(",",B131,FIND("lob logical reads",B131,1))-FIND("lob logical reads",B131,1)-17)+0,""),"")</f>
        <v>0</v>
      </c>
      <c r="I131" s="2">
        <f>IF(LEN(B131)&gt;0,IFERROR(MID(B131,FIND("lob physical reads",B131,1)+18,FIND(",",B131,FIND("lob physical reads",B131,1))-FIND("lob physical reads",B131,1)-18)+0,""),"")</f>
        <v>0</v>
      </c>
      <c r="J131" s="2">
        <f>IF(LEN(B131)&gt;0,IFERROR(MID(B131,FIND("lob read-ahead reads",B131,1)+20,FIND(".",B131,FIND("lob read-ahead reads",B131,1))-FIND("lob read-ahead reads",B131,1)-20)+0,""),"")</f>
        <v>0</v>
      </c>
    </row>
    <row r="132" spans="1:10" ht="15" x14ac:dyDescent="0.25">
      <c r="A132" s="4" t="s">
        <v>253</v>
      </c>
      <c r="B132" t="s">
        <v>125</v>
      </c>
      <c r="C132" s="3" t="str">
        <f>IFERROR(MID(B132,FIND("'",B132,1)+1,FIND("'",B132,FIND("'",B132,1)+1)-FIND("'",B132,1)-1),"")</f>
        <v>EXT_REPORT_RESULT_2_5</v>
      </c>
      <c r="D132" s="3">
        <f>IF(LEN(B132)&gt;0,IFERROR(MID(B132,FIND("Scan count",B132,1)+10,FIND(",",B132,1)-FIND("Scan count",B132,1)-10)+0,""),"")</f>
        <v>1</v>
      </c>
      <c r="E132" s="2">
        <f>IF(LEN(B132)&gt;0,IFERROR(MID(B132,FIND("logical reads",B132,1)+13,FIND(",",B132,FIND("logical reads",B132,1))-FIND("logical reads",B132,1)-13)+0,""),"")</f>
        <v>63288</v>
      </c>
      <c r="F132" s="2">
        <f>IF(LEN(B132)&gt;0,IFERROR(MID(B132,FIND("physical reads",B132,1)+14,FIND(",",B132,FIND("physical reads",B132,1))-FIND("physical reads",B132,1)-14)+0,""),"")</f>
        <v>0</v>
      </c>
      <c r="G132" s="2">
        <f>IF(LEN(B132)&gt;0,IFERROR(MID(B132,FIND("read-ahead reads",B132,1)+16,FIND(",",B132,FIND("read-ahead reads",B132,1))-FIND("read-ahead reads",B132,1)-16)+0,""),"")</f>
        <v>0</v>
      </c>
      <c r="H132" s="2">
        <f>IF(LEN(B132)&gt;0,IFERROR(MID(B132,FIND("lob logical reads",B132,1)+17,FIND(",",B132,FIND("lob logical reads",B132,1))-FIND("lob logical reads",B132,1)-17)+0,""),"")</f>
        <v>0</v>
      </c>
      <c r="I132" s="2">
        <f>IF(LEN(B132)&gt;0,IFERROR(MID(B132,FIND("lob physical reads",B132,1)+18,FIND(",",B132,FIND("lob physical reads",B132,1))-FIND("lob physical reads",B132,1)-18)+0,""),"")</f>
        <v>0</v>
      </c>
      <c r="J132" s="2">
        <f>IF(LEN(B132)&gt;0,IFERROR(MID(B132,FIND("lob read-ahead reads",B132,1)+20,FIND(".",B132,FIND("lob read-ahead reads",B132,1))-FIND("lob read-ahead reads",B132,1)-20)+0,""),"")</f>
        <v>0</v>
      </c>
    </row>
    <row r="133" spans="1:10" ht="15" x14ac:dyDescent="0.25">
      <c r="A133" s="4" t="s">
        <v>253</v>
      </c>
      <c r="B133" t="s">
        <v>125</v>
      </c>
      <c r="C133" s="3" t="str">
        <f>IFERROR(MID(B133,FIND("'",B133,1)+1,FIND("'",B133,FIND("'",B133,1)+1)-FIND("'",B133,1)-1),"")</f>
        <v>EXT_REPORT_RESULT_2_5</v>
      </c>
      <c r="D133" s="3">
        <f>IF(LEN(B133)&gt;0,IFERROR(MID(B133,FIND("Scan count",B133,1)+10,FIND(",",B133,1)-FIND("Scan count",B133,1)-10)+0,""),"")</f>
        <v>1</v>
      </c>
      <c r="E133" s="2">
        <f>IF(LEN(B133)&gt;0,IFERROR(MID(B133,FIND("logical reads",B133,1)+13,FIND(",",B133,FIND("logical reads",B133,1))-FIND("logical reads",B133,1)-13)+0,""),"")</f>
        <v>63288</v>
      </c>
      <c r="F133" s="2">
        <f>IF(LEN(B133)&gt;0,IFERROR(MID(B133,FIND("physical reads",B133,1)+14,FIND(",",B133,FIND("physical reads",B133,1))-FIND("physical reads",B133,1)-14)+0,""),"")</f>
        <v>0</v>
      </c>
      <c r="G133" s="2">
        <f>IF(LEN(B133)&gt;0,IFERROR(MID(B133,FIND("read-ahead reads",B133,1)+16,FIND(",",B133,FIND("read-ahead reads",B133,1))-FIND("read-ahead reads",B133,1)-16)+0,""),"")</f>
        <v>0</v>
      </c>
      <c r="H133" s="2">
        <f>IF(LEN(B133)&gt;0,IFERROR(MID(B133,FIND("lob logical reads",B133,1)+17,FIND(",",B133,FIND("lob logical reads",B133,1))-FIND("lob logical reads",B133,1)-17)+0,""),"")</f>
        <v>0</v>
      </c>
      <c r="I133" s="2">
        <f>IF(LEN(B133)&gt;0,IFERROR(MID(B133,FIND("lob physical reads",B133,1)+18,FIND(",",B133,FIND("lob physical reads",B133,1))-FIND("lob physical reads",B133,1)-18)+0,""),"")</f>
        <v>0</v>
      </c>
      <c r="J133" s="2">
        <f>IF(LEN(B133)&gt;0,IFERROR(MID(B133,FIND("lob read-ahead reads",B133,1)+20,FIND(".",B133,FIND("lob read-ahead reads",B133,1))-FIND("lob read-ahead reads",B133,1)-20)+0,""),"")</f>
        <v>0</v>
      </c>
    </row>
    <row r="134" spans="1:10" ht="15" x14ac:dyDescent="0.25">
      <c r="A134" s="4" t="s">
        <v>253</v>
      </c>
      <c r="B134" t="s">
        <v>134</v>
      </c>
      <c r="C134" s="3" t="str">
        <f>IFERROR(MID(B134,FIND("'",B134,1)+1,FIND("'",B134,FIND("'",B134,1)+1)-FIND("'",B134,1)-1),"")</f>
        <v>EXT_REPORT_RESULT_2_5</v>
      </c>
      <c r="D134" s="3">
        <f>IF(LEN(B134)&gt;0,IFERROR(MID(B134,FIND("Scan count",B134,1)+10,FIND(",",B134,1)-FIND("Scan count",B134,1)-10)+0,""),"")</f>
        <v>1</v>
      </c>
      <c r="E134" s="2">
        <f>IF(LEN(B134)&gt;0,IFERROR(MID(B134,FIND("logical reads",B134,1)+13,FIND(",",B134,FIND("logical reads",B134,1))-FIND("logical reads",B134,1)-13)+0,""),"")</f>
        <v>62041</v>
      </c>
      <c r="F134" s="2">
        <f>IF(LEN(B134)&gt;0,IFERROR(MID(B134,FIND("physical reads",B134,1)+14,FIND(",",B134,FIND("physical reads",B134,1))-FIND("physical reads",B134,1)-14)+0,""),"")</f>
        <v>0</v>
      </c>
      <c r="G134" s="2">
        <f>IF(LEN(B134)&gt;0,IFERROR(MID(B134,FIND("read-ahead reads",B134,1)+16,FIND(",",B134,FIND("read-ahead reads",B134,1))-FIND("read-ahead reads",B134,1)-16)+0,""),"")</f>
        <v>0</v>
      </c>
      <c r="H134" s="2">
        <f>IF(LEN(B134)&gt;0,IFERROR(MID(B134,FIND("lob logical reads",B134,1)+17,FIND(",",B134,FIND("lob logical reads",B134,1))-FIND("lob logical reads",B134,1)-17)+0,""),"")</f>
        <v>0</v>
      </c>
      <c r="I134" s="2">
        <f>IF(LEN(B134)&gt;0,IFERROR(MID(B134,FIND("lob physical reads",B134,1)+18,FIND(",",B134,FIND("lob physical reads",B134,1))-FIND("lob physical reads",B134,1)-18)+0,""),"")</f>
        <v>0</v>
      </c>
      <c r="J134" s="2">
        <f>IF(LEN(B134)&gt;0,IFERROR(MID(B134,FIND("lob read-ahead reads",B134,1)+20,FIND(".",B134,FIND("lob read-ahead reads",B134,1))-FIND("lob read-ahead reads",B134,1)-20)+0,""),"")</f>
        <v>0</v>
      </c>
    </row>
    <row r="135" spans="1:10" ht="15" x14ac:dyDescent="0.25">
      <c r="A135" s="4" t="s">
        <v>236</v>
      </c>
      <c r="B135" t="s">
        <v>31</v>
      </c>
      <c r="C135" s="3" t="str">
        <f>IFERROR(MID(B135,FIND("'",B135,1)+1,FIND("'",B135,FIND("'",B135,1)+1)-FIND("'",B135,1)-1),"")</f>
        <v>EXT_REPORT_RESULT_1_1_1</v>
      </c>
      <c r="D135" s="3">
        <f>IF(LEN(B135)&gt;0,IFERROR(MID(B135,FIND("Scan count",B135,1)+10,FIND(",",B135,1)-FIND("Scan count",B135,1)-10)+0,""),"")</f>
        <v>9</v>
      </c>
      <c r="E135" s="2">
        <f>IF(LEN(B135)&gt;0,IFERROR(MID(B135,FIND("logical reads",B135,1)+13,FIND(",",B135,FIND("logical reads",B135,1))-FIND("logical reads",B135,1)-13)+0,""),"")</f>
        <v>53432</v>
      </c>
      <c r="F135" s="2">
        <f>IF(LEN(B135)&gt;0,IFERROR(MID(B135,FIND("physical reads",B135,1)+14,FIND(",",B135,FIND("physical reads",B135,1))-FIND("physical reads",B135,1)-14)+0,""),"")</f>
        <v>0</v>
      </c>
      <c r="G135" s="2">
        <f>IF(LEN(B135)&gt;0,IFERROR(MID(B135,FIND("read-ahead reads",B135,1)+16,FIND(",",B135,FIND("read-ahead reads",B135,1))-FIND("read-ahead reads",B135,1)-16)+0,""),"")</f>
        <v>0</v>
      </c>
      <c r="H135" s="2">
        <f>IF(LEN(B135)&gt;0,IFERROR(MID(B135,FIND("lob logical reads",B135,1)+17,FIND(",",B135,FIND("lob logical reads",B135,1))-FIND("lob logical reads",B135,1)-17)+0,""),"")</f>
        <v>0</v>
      </c>
      <c r="I135" s="2">
        <f>IF(LEN(B135)&gt;0,IFERROR(MID(B135,FIND("lob physical reads",B135,1)+18,FIND(",",B135,FIND("lob physical reads",B135,1))-FIND("lob physical reads",B135,1)-18)+0,""),"")</f>
        <v>0</v>
      </c>
      <c r="J135" s="2">
        <f>IF(LEN(B135)&gt;0,IFERROR(MID(B135,FIND("lob read-ahead reads",B135,1)+20,FIND(".",B135,FIND("lob read-ahead reads",B135,1))-FIND("lob read-ahead reads",B135,1)-20)+0,""),"")</f>
        <v>0</v>
      </c>
    </row>
    <row r="136" spans="1:10" ht="15" x14ac:dyDescent="0.25">
      <c r="A136" s="4" t="s">
        <v>237</v>
      </c>
      <c r="B136" t="s">
        <v>40</v>
      </c>
      <c r="C136" s="3" t="str">
        <f>IFERROR(MID(B136,FIND("'",B136,1)+1,FIND("'",B136,FIND("'",B136,1)+1)-FIND("'",B136,1)-1),"")</f>
        <v>EXT_REPORT_RESULT_1_1_2</v>
      </c>
      <c r="D136" s="3">
        <f>IF(LEN(B136)&gt;0,IFERROR(MID(B136,FIND("Scan count",B136,1)+10,FIND(",",B136,1)-FIND("Scan count",B136,1)-10)+0,""),"")</f>
        <v>1</v>
      </c>
      <c r="E136" s="2">
        <f>IF(LEN(B136)&gt;0,IFERROR(MID(B136,FIND("logical reads",B136,1)+13,FIND(",",B136,FIND("logical reads",B136,1))-FIND("logical reads",B136,1)-13)+0,""),"")</f>
        <v>46123</v>
      </c>
      <c r="F136" s="2">
        <f>IF(LEN(B136)&gt;0,IFERROR(MID(B136,FIND("physical reads",B136,1)+14,FIND(",",B136,FIND("physical reads",B136,1))-FIND("physical reads",B136,1)-14)+0,""),"")</f>
        <v>0</v>
      </c>
      <c r="G136" s="2">
        <f>IF(LEN(B136)&gt;0,IFERROR(MID(B136,FIND("read-ahead reads",B136,1)+16,FIND(",",B136,FIND("read-ahead reads",B136,1))-FIND("read-ahead reads",B136,1)-16)+0,""),"")</f>
        <v>0</v>
      </c>
      <c r="H136" s="2">
        <f>IF(LEN(B136)&gt;0,IFERROR(MID(B136,FIND("lob logical reads",B136,1)+17,FIND(",",B136,FIND("lob logical reads",B136,1))-FIND("lob logical reads",B136,1)-17)+0,""),"")</f>
        <v>0</v>
      </c>
      <c r="I136" s="2">
        <f>IF(LEN(B136)&gt;0,IFERROR(MID(B136,FIND("lob physical reads",B136,1)+18,FIND(",",B136,FIND("lob physical reads",B136,1))-FIND("lob physical reads",B136,1)-18)+0,""),"")</f>
        <v>0</v>
      </c>
      <c r="J136" s="2">
        <f>IF(LEN(B136)&gt;0,IFERROR(MID(B136,FIND("lob read-ahead reads",B136,1)+20,FIND(".",B136,FIND("lob read-ahead reads",B136,1))-FIND("lob read-ahead reads",B136,1)-20)+0,""),"")</f>
        <v>0</v>
      </c>
    </row>
    <row r="137" spans="1:10" ht="15" x14ac:dyDescent="0.25">
      <c r="A137" s="4" t="s">
        <v>255</v>
      </c>
      <c r="B137" t="s">
        <v>177</v>
      </c>
      <c r="C137" s="3" t="str">
        <f>IFERROR(MID(B137,FIND("'",B137,1)+1,FIND("'",B137,FIND("'",B137,1)+1)-FIND("'",B137,1)-1),"")</f>
        <v>EXT_REPORT_RESULT_3_1</v>
      </c>
      <c r="D137" s="3">
        <f>IF(LEN(B137)&gt;0,IFERROR(MID(B137,FIND("Scan count",B137,1)+10,FIND(",",B137,1)-FIND("Scan count",B137,1)-10)+0,""),"")</f>
        <v>1</v>
      </c>
      <c r="E137" s="2">
        <f>IF(LEN(B137)&gt;0,IFERROR(MID(B137,FIND("logical reads",B137,1)+13,FIND(",",B137,FIND("logical reads",B137,1))-FIND("logical reads",B137,1)-13)+0,""),"")</f>
        <v>45072</v>
      </c>
      <c r="F137" s="2">
        <f>IF(LEN(B137)&gt;0,IFERROR(MID(B137,FIND("physical reads",B137,1)+14,FIND(",",B137,FIND("physical reads",B137,1))-FIND("physical reads",B137,1)-14)+0,""),"")</f>
        <v>0</v>
      </c>
      <c r="G137" s="2">
        <f>IF(LEN(B137)&gt;0,IFERROR(MID(B137,FIND("read-ahead reads",B137,1)+16,FIND(",",B137,FIND("read-ahead reads",B137,1))-FIND("read-ahead reads",B137,1)-16)+0,""),"")</f>
        <v>0</v>
      </c>
      <c r="H137" s="2">
        <f>IF(LEN(B137)&gt;0,IFERROR(MID(B137,FIND("lob logical reads",B137,1)+17,FIND(",",B137,FIND("lob logical reads",B137,1))-FIND("lob logical reads",B137,1)-17)+0,""),"")</f>
        <v>0</v>
      </c>
      <c r="I137" s="2">
        <f>IF(LEN(B137)&gt;0,IFERROR(MID(B137,FIND("lob physical reads",B137,1)+18,FIND(",",B137,FIND("lob physical reads",B137,1))-FIND("lob physical reads",B137,1)-18)+0,""),"")</f>
        <v>0</v>
      </c>
      <c r="J137" s="2">
        <f>IF(LEN(B137)&gt;0,IFERROR(MID(B137,FIND("lob read-ahead reads",B137,1)+20,FIND(".",B137,FIND("lob read-ahead reads",B137,1))-FIND("lob read-ahead reads",B137,1)-20)+0,""),"")</f>
        <v>0</v>
      </c>
    </row>
    <row r="138" spans="1:10" ht="15" x14ac:dyDescent="0.25">
      <c r="A138" s="4" t="s">
        <v>255</v>
      </c>
      <c r="B138" t="s">
        <v>177</v>
      </c>
      <c r="C138" s="3" t="str">
        <f>IFERROR(MID(B138,FIND("'",B138,1)+1,FIND("'",B138,FIND("'",B138,1)+1)-FIND("'",B138,1)-1),"")</f>
        <v>EXT_REPORT_RESULT_3_1</v>
      </c>
      <c r="D138" s="3">
        <f>IF(LEN(B138)&gt;0,IFERROR(MID(B138,FIND("Scan count",B138,1)+10,FIND(",",B138,1)-FIND("Scan count",B138,1)-10)+0,""),"")</f>
        <v>1</v>
      </c>
      <c r="E138" s="2">
        <f>IF(LEN(B138)&gt;0,IFERROR(MID(B138,FIND("logical reads",B138,1)+13,FIND(",",B138,FIND("logical reads",B138,1))-FIND("logical reads",B138,1)-13)+0,""),"")</f>
        <v>45072</v>
      </c>
      <c r="F138" s="2">
        <f>IF(LEN(B138)&gt;0,IFERROR(MID(B138,FIND("physical reads",B138,1)+14,FIND(",",B138,FIND("physical reads",B138,1))-FIND("physical reads",B138,1)-14)+0,""),"")</f>
        <v>0</v>
      </c>
      <c r="G138" s="2">
        <f>IF(LEN(B138)&gt;0,IFERROR(MID(B138,FIND("read-ahead reads",B138,1)+16,FIND(",",B138,FIND("read-ahead reads",B138,1))-FIND("read-ahead reads",B138,1)-16)+0,""),"")</f>
        <v>0</v>
      </c>
      <c r="H138" s="2">
        <f>IF(LEN(B138)&gt;0,IFERROR(MID(B138,FIND("lob logical reads",B138,1)+17,FIND(",",B138,FIND("lob logical reads",B138,1))-FIND("lob logical reads",B138,1)-17)+0,""),"")</f>
        <v>0</v>
      </c>
      <c r="I138" s="2">
        <f>IF(LEN(B138)&gt;0,IFERROR(MID(B138,FIND("lob physical reads",B138,1)+18,FIND(",",B138,FIND("lob physical reads",B138,1))-FIND("lob physical reads",B138,1)-18)+0,""),"")</f>
        <v>0</v>
      </c>
      <c r="J138" s="2">
        <f>IF(LEN(B138)&gt;0,IFERROR(MID(B138,FIND("lob read-ahead reads",B138,1)+20,FIND(".",B138,FIND("lob read-ahead reads",B138,1))-FIND("lob read-ahead reads",B138,1)-20)+0,""),"")</f>
        <v>0</v>
      </c>
    </row>
    <row r="139" spans="1:10" ht="15" x14ac:dyDescent="0.25">
      <c r="A139" s="4" t="s">
        <v>255</v>
      </c>
      <c r="B139" t="s">
        <v>177</v>
      </c>
      <c r="C139" s="3" t="str">
        <f>IFERROR(MID(B139,FIND("'",B139,1)+1,FIND("'",B139,FIND("'",B139,1)+1)-FIND("'",B139,1)-1),"")</f>
        <v>EXT_REPORT_RESULT_3_1</v>
      </c>
      <c r="D139" s="3">
        <f>IF(LEN(B139)&gt;0,IFERROR(MID(B139,FIND("Scan count",B139,1)+10,FIND(",",B139,1)-FIND("Scan count",B139,1)-10)+0,""),"")</f>
        <v>1</v>
      </c>
      <c r="E139" s="2">
        <f>IF(LEN(B139)&gt;0,IFERROR(MID(B139,FIND("logical reads",B139,1)+13,FIND(",",B139,FIND("logical reads",B139,1))-FIND("logical reads",B139,1)-13)+0,""),"")</f>
        <v>45072</v>
      </c>
      <c r="F139" s="2">
        <f>IF(LEN(B139)&gt;0,IFERROR(MID(B139,FIND("physical reads",B139,1)+14,FIND(",",B139,FIND("physical reads",B139,1))-FIND("physical reads",B139,1)-14)+0,""),"")</f>
        <v>0</v>
      </c>
      <c r="G139" s="2">
        <f>IF(LEN(B139)&gt;0,IFERROR(MID(B139,FIND("read-ahead reads",B139,1)+16,FIND(",",B139,FIND("read-ahead reads",B139,1))-FIND("read-ahead reads",B139,1)-16)+0,""),"")</f>
        <v>0</v>
      </c>
      <c r="H139" s="2">
        <f>IF(LEN(B139)&gt;0,IFERROR(MID(B139,FIND("lob logical reads",B139,1)+17,FIND(",",B139,FIND("lob logical reads",B139,1))-FIND("lob logical reads",B139,1)-17)+0,""),"")</f>
        <v>0</v>
      </c>
      <c r="I139" s="2">
        <f>IF(LEN(B139)&gt;0,IFERROR(MID(B139,FIND("lob physical reads",B139,1)+18,FIND(",",B139,FIND("lob physical reads",B139,1))-FIND("lob physical reads",B139,1)-18)+0,""),"")</f>
        <v>0</v>
      </c>
      <c r="J139" s="2">
        <f>IF(LEN(B139)&gt;0,IFERROR(MID(B139,FIND("lob read-ahead reads",B139,1)+20,FIND(".",B139,FIND("lob read-ahead reads",B139,1))-FIND("lob read-ahead reads",B139,1)-20)+0,""),"")</f>
        <v>0</v>
      </c>
    </row>
    <row r="140" spans="1:10" ht="15" x14ac:dyDescent="0.25">
      <c r="A140" s="4" t="s">
        <v>253</v>
      </c>
      <c r="B140" t="s">
        <v>132</v>
      </c>
      <c r="C140" s="3" t="str">
        <f>IFERROR(MID(B140,FIND("'",B140,1)+1,FIND("'",B140,FIND("'",B140,1)+1)-FIND("'",B140,1)-1),"")</f>
        <v>EXT_SALES_LINE</v>
      </c>
      <c r="D140" s="3">
        <f>IF(LEN(B140)&gt;0,IFERROR(MID(B140,FIND("Scan count",B140,1)+10,FIND(",",B140,1)-FIND("Scan count",B140,1)-10)+0,""),"")</f>
        <v>1</v>
      </c>
      <c r="E140" s="2">
        <f>IF(LEN(B140)&gt;0,IFERROR(MID(B140,FIND("logical reads",B140,1)+13,FIND(",",B140,FIND("logical reads",B140,1))-FIND("logical reads",B140,1)-13)+0,""),"")</f>
        <v>43068</v>
      </c>
      <c r="F140" s="2">
        <f>IF(LEN(B140)&gt;0,IFERROR(MID(B140,FIND("physical reads",B140,1)+14,FIND(",",B140,FIND("physical reads",B140,1))-FIND("physical reads",B140,1)-14)+0,""),"")</f>
        <v>0</v>
      </c>
      <c r="G140" s="2">
        <f>IF(LEN(B140)&gt;0,IFERROR(MID(B140,FIND("read-ahead reads",B140,1)+16,FIND(",",B140,FIND("read-ahead reads",B140,1))-FIND("read-ahead reads",B140,1)-16)+0,""),"")</f>
        <v>0</v>
      </c>
      <c r="H140" s="2">
        <f>IF(LEN(B140)&gt;0,IFERROR(MID(B140,FIND("lob logical reads",B140,1)+17,FIND(",",B140,FIND("lob logical reads",B140,1))-FIND("lob logical reads",B140,1)-17)+0,""),"")</f>
        <v>0</v>
      </c>
      <c r="I140" s="2">
        <f>IF(LEN(B140)&gt;0,IFERROR(MID(B140,FIND("lob physical reads",B140,1)+18,FIND(",",B140,FIND("lob physical reads",B140,1))-FIND("lob physical reads",B140,1)-18)+0,""),"")</f>
        <v>0</v>
      </c>
      <c r="J140" s="2">
        <f>IF(LEN(B140)&gt;0,IFERROR(MID(B140,FIND("lob read-ahead reads",B140,1)+20,FIND(".",B140,FIND("lob read-ahead reads",B140,1))-FIND("lob read-ahead reads",B140,1)-20)+0,""),"")</f>
        <v>0</v>
      </c>
    </row>
    <row r="141" spans="1:10" ht="15" x14ac:dyDescent="0.25">
      <c r="A141" s="4" t="s">
        <v>254</v>
      </c>
      <c r="B141" t="s">
        <v>231</v>
      </c>
      <c r="C141" s="3" t="str">
        <f>IFERROR(MID(B141,FIND("'",B141,1)+1,FIND("'",B141,FIND("'",B141,1)+1)-FIND("'",B141,1)-1),"")</f>
        <v>EXT_SALES_LINE</v>
      </c>
      <c r="D141" s="3">
        <f>IF(LEN(B141)&gt;0,IFERROR(MID(B141,FIND("Scan count",B141,1)+10,FIND(",",B141,1)-FIND("Scan count",B141,1)-10)+0,""),"")</f>
        <v>1</v>
      </c>
      <c r="E141" s="2">
        <f>IF(LEN(B141)&gt;0,IFERROR(MID(B141,FIND("logical reads",B141,1)+13,FIND(",",B141,FIND("logical reads",B141,1))-FIND("logical reads",B141,1)-13)+0,""),"")</f>
        <v>43068</v>
      </c>
      <c r="F141" s="2">
        <f>IF(LEN(B141)&gt;0,IFERROR(MID(B141,FIND("physical reads",B141,1)+14,FIND(",",B141,FIND("physical reads",B141,1))-FIND("physical reads",B141,1)-14)+0,""),"")</f>
        <v>0</v>
      </c>
      <c r="G141" s="2">
        <f>IF(LEN(B141)&gt;0,IFERROR(MID(B141,FIND("read-ahead reads",B141,1)+16,FIND(",",B141,FIND("read-ahead reads",B141,1))-FIND("read-ahead reads",B141,1)-16)+0,""),"")</f>
        <v>42866</v>
      </c>
      <c r="H141" s="2">
        <f>IF(LEN(B141)&gt;0,IFERROR(MID(B141,FIND("lob logical reads",B141,1)+17,FIND(",",B141,FIND("lob logical reads",B141,1))-FIND("lob logical reads",B141,1)-17)+0,""),"")</f>
        <v>0</v>
      </c>
      <c r="I141" s="2">
        <f>IF(LEN(B141)&gt;0,IFERROR(MID(B141,FIND("lob physical reads",B141,1)+18,FIND(",",B141,FIND("lob physical reads",B141,1))-FIND("lob physical reads",B141,1)-18)+0,""),"")</f>
        <v>0</v>
      </c>
      <c r="J141" s="2">
        <f>IF(LEN(B141)&gt;0,IFERROR(MID(B141,FIND("lob read-ahead reads",B141,1)+20,FIND(".",B141,FIND("lob read-ahead reads",B141,1))-FIND("lob read-ahead reads",B141,1)-20)+0,""),"")</f>
        <v>0</v>
      </c>
    </row>
    <row r="142" spans="1:10" ht="15" x14ac:dyDescent="0.25">
      <c r="A142" s="4" t="s">
        <v>255</v>
      </c>
      <c r="B142" t="s">
        <v>132</v>
      </c>
      <c r="C142" s="3" t="str">
        <f>IFERROR(MID(B142,FIND("'",B142,1)+1,FIND("'",B142,FIND("'",B142,1)+1)-FIND("'",B142,1)-1),"")</f>
        <v>EXT_SALES_LINE</v>
      </c>
      <c r="D142" s="3">
        <f>IF(LEN(B142)&gt;0,IFERROR(MID(B142,FIND("Scan count",B142,1)+10,FIND(",",B142,1)-FIND("Scan count",B142,1)-10)+0,""),"")</f>
        <v>1</v>
      </c>
      <c r="E142" s="2">
        <f>IF(LEN(B142)&gt;0,IFERROR(MID(B142,FIND("logical reads",B142,1)+13,FIND(",",B142,FIND("logical reads",B142,1))-FIND("logical reads",B142,1)-13)+0,""),"")</f>
        <v>43068</v>
      </c>
      <c r="F142" s="2">
        <f>IF(LEN(B142)&gt;0,IFERROR(MID(B142,FIND("physical reads",B142,1)+14,FIND(",",B142,FIND("physical reads",B142,1))-FIND("physical reads",B142,1)-14)+0,""),"")</f>
        <v>0</v>
      </c>
      <c r="G142" s="2">
        <f>IF(LEN(B142)&gt;0,IFERROR(MID(B142,FIND("read-ahead reads",B142,1)+16,FIND(",",B142,FIND("read-ahead reads",B142,1))-FIND("read-ahead reads",B142,1)-16)+0,""),"")</f>
        <v>0</v>
      </c>
      <c r="H142" s="2">
        <f>IF(LEN(B142)&gt;0,IFERROR(MID(B142,FIND("lob logical reads",B142,1)+17,FIND(",",B142,FIND("lob logical reads",B142,1))-FIND("lob logical reads",B142,1)-17)+0,""),"")</f>
        <v>0</v>
      </c>
      <c r="I142" s="2">
        <f>IF(LEN(B142)&gt;0,IFERROR(MID(B142,FIND("lob physical reads",B142,1)+18,FIND(",",B142,FIND("lob physical reads",B142,1))-FIND("lob physical reads",B142,1)-18)+0,""),"")</f>
        <v>0</v>
      </c>
      <c r="J142" s="2">
        <f>IF(LEN(B142)&gt;0,IFERROR(MID(B142,FIND("lob read-ahead reads",B142,1)+20,FIND(".",B142,FIND("lob read-ahead reads",B142,1))-FIND("lob read-ahead reads",B142,1)-20)+0,""),"")</f>
        <v>0</v>
      </c>
    </row>
    <row r="143" spans="1:10" ht="15" x14ac:dyDescent="0.25">
      <c r="A143" s="4" t="s">
        <v>236</v>
      </c>
      <c r="B143" t="s">
        <v>34</v>
      </c>
      <c r="C143" s="3" t="str">
        <f>IFERROR(MID(B143,FIND("'",B143,1)+1,FIND("'",B143,FIND("'",B143,1)+1)-FIND("'",B143,1)-1),"")</f>
        <v>Worktable</v>
      </c>
      <c r="D143" s="3">
        <f>IF(LEN(B143)&gt;0,IFERROR(MID(B143,FIND("Scan count",B143,1)+10,FIND(",",B143,1)-FIND("Scan count",B143,1)-10)+0,""),"")</f>
        <v>8</v>
      </c>
      <c r="E143" s="2">
        <f>IF(LEN(B143)&gt;0,IFERROR(MID(B143,FIND("logical reads",B143,1)+13,FIND(",",B143,FIND("logical reads",B143,1))-FIND("logical reads",B143,1)-13)+0,""),"")</f>
        <v>31266</v>
      </c>
      <c r="F143" s="2">
        <f>IF(LEN(B143)&gt;0,IFERROR(MID(B143,FIND("physical reads",B143,1)+14,FIND(",",B143,FIND("physical reads",B143,1))-FIND("physical reads",B143,1)-14)+0,""),"")</f>
        <v>0</v>
      </c>
      <c r="G143" s="2">
        <f>IF(LEN(B143)&gt;0,IFERROR(MID(B143,FIND("read-ahead reads",B143,1)+16,FIND(",",B143,FIND("read-ahead reads",B143,1))-FIND("read-ahead reads",B143,1)-16)+0,""),"")</f>
        <v>0</v>
      </c>
      <c r="H143" s="2">
        <f>IF(LEN(B143)&gt;0,IFERROR(MID(B143,FIND("lob logical reads",B143,1)+17,FIND(",",B143,FIND("lob logical reads",B143,1))-FIND("lob logical reads",B143,1)-17)+0,""),"")</f>
        <v>0</v>
      </c>
      <c r="I143" s="2">
        <f>IF(LEN(B143)&gt;0,IFERROR(MID(B143,FIND("lob physical reads",B143,1)+18,FIND(",",B143,FIND("lob physical reads",B143,1))-FIND("lob physical reads",B143,1)-18)+0,""),"")</f>
        <v>0</v>
      </c>
      <c r="J143" s="2">
        <f>IF(LEN(B143)&gt;0,IFERROR(MID(B143,FIND("lob read-ahead reads",B143,1)+20,FIND(".",B143,FIND("lob read-ahead reads",B143,1))-FIND("lob read-ahead reads",B143,1)-20)+0,""),"")</f>
        <v>0</v>
      </c>
    </row>
    <row r="144" spans="1:10" ht="15" x14ac:dyDescent="0.25">
      <c r="A144" s="4" t="s">
        <v>236</v>
      </c>
      <c r="B144" t="s">
        <v>32</v>
      </c>
      <c r="C144" s="3" t="str">
        <f>IFERROR(MID(B144,FIND("'",B144,1)+1,FIND("'",B144,FIND("'",B144,1)+1)-FIND("'",B144,1)-1),"")</f>
        <v>Worktable</v>
      </c>
      <c r="D144" s="3">
        <f>IF(LEN(B144)&gt;0,IFERROR(MID(B144,FIND("Scan count",B144,1)+10,FIND(",",B144,1)-FIND("Scan count",B144,1)-10)+0,""),"")</f>
        <v>8</v>
      </c>
      <c r="E144" s="2">
        <f>IF(LEN(B144)&gt;0,IFERROR(MID(B144,FIND("logical reads",B144,1)+13,FIND(",",B144,FIND("logical reads",B144,1))-FIND("logical reads",B144,1)-13)+0,""),"")</f>
        <v>31254</v>
      </c>
      <c r="F144" s="2">
        <f>IF(LEN(B144)&gt;0,IFERROR(MID(B144,FIND("physical reads",B144,1)+14,FIND(",",B144,FIND("physical reads",B144,1))-FIND("physical reads",B144,1)-14)+0,""),"")</f>
        <v>0</v>
      </c>
      <c r="G144" s="2">
        <f>IF(LEN(B144)&gt;0,IFERROR(MID(B144,FIND("read-ahead reads",B144,1)+16,FIND(",",B144,FIND("read-ahead reads",B144,1))-FIND("read-ahead reads",B144,1)-16)+0,""),"")</f>
        <v>0</v>
      </c>
      <c r="H144" s="2">
        <f>IF(LEN(B144)&gt;0,IFERROR(MID(B144,FIND("lob logical reads",B144,1)+17,FIND(",",B144,FIND("lob logical reads",B144,1))-FIND("lob logical reads",B144,1)-17)+0,""),"")</f>
        <v>0</v>
      </c>
      <c r="I144" s="2">
        <f>IF(LEN(B144)&gt;0,IFERROR(MID(B144,FIND("lob physical reads",B144,1)+18,FIND(",",B144,FIND("lob physical reads",B144,1))-FIND("lob physical reads",B144,1)-18)+0,""),"")</f>
        <v>0</v>
      </c>
      <c r="J144" s="2">
        <f>IF(LEN(B144)&gt;0,IFERROR(MID(B144,FIND("lob read-ahead reads",B144,1)+20,FIND(".",B144,FIND("lob read-ahead reads",B144,1))-FIND("lob read-ahead reads",B144,1)-20)+0,""),"")</f>
        <v>0</v>
      </c>
    </row>
    <row r="145" spans="1:10" ht="15" x14ac:dyDescent="0.25">
      <c r="A145" s="4" t="s">
        <v>236</v>
      </c>
      <c r="B145" t="s">
        <v>21</v>
      </c>
      <c r="C145" s="3" t="str">
        <f>IFERROR(MID(B145,FIND("'",B145,1)+1,FIND("'",B145,FIND("'",B145,1)+1)-FIND("'",B145,1)-1),"")</f>
        <v>EXT_REPORT_HEADER</v>
      </c>
      <c r="D145" s="3">
        <f>IF(LEN(B145)&gt;0,IFERROR(MID(B145,FIND("Scan count",B145,1)+10,FIND(",",B145,1)-FIND("Scan count",B145,1)-10)+0,""),"")</f>
        <v>0</v>
      </c>
      <c r="E145" s="2">
        <f>IF(LEN(B145)&gt;0,IFERROR(MID(B145,FIND("logical reads",B145,1)+13,FIND(",",B145,FIND("logical reads",B145,1))-FIND("logical reads",B145,1)-13)+0,""),"")</f>
        <v>30914</v>
      </c>
      <c r="F145" s="2">
        <f>IF(LEN(B145)&gt;0,IFERROR(MID(B145,FIND("physical reads",B145,1)+14,FIND(",",B145,FIND("physical reads",B145,1))-FIND("physical reads",B145,1)-14)+0,""),"")</f>
        <v>0</v>
      </c>
      <c r="G145" s="2">
        <f>IF(LEN(B145)&gt;0,IFERROR(MID(B145,FIND("read-ahead reads",B145,1)+16,FIND(",",B145,FIND("read-ahead reads",B145,1))-FIND("read-ahead reads",B145,1)-16)+0,""),"")</f>
        <v>0</v>
      </c>
      <c r="H145" s="2">
        <f>IF(LEN(B145)&gt;0,IFERROR(MID(B145,FIND("lob logical reads",B145,1)+17,FIND(",",B145,FIND("lob logical reads",B145,1))-FIND("lob logical reads",B145,1)-17)+0,""),"")</f>
        <v>0</v>
      </c>
      <c r="I145" s="2">
        <f>IF(LEN(B145)&gt;0,IFERROR(MID(B145,FIND("lob physical reads",B145,1)+18,FIND(",",B145,FIND("lob physical reads",B145,1))-FIND("lob physical reads",B145,1)-18)+0,""),"")</f>
        <v>0</v>
      </c>
      <c r="J145" s="2">
        <f>IF(LEN(B145)&gt;0,IFERROR(MID(B145,FIND("lob read-ahead reads",B145,1)+20,FIND(".",B145,FIND("lob read-ahead reads",B145,1))-FIND("lob read-ahead reads",B145,1)-20)+0,""),"")</f>
        <v>0</v>
      </c>
    </row>
    <row r="146" spans="1:10" ht="15" x14ac:dyDescent="0.25">
      <c r="A146" s="4" t="s">
        <v>251</v>
      </c>
      <c r="B146" t="s">
        <v>106</v>
      </c>
      <c r="C146" s="3" t="str">
        <f>IFERROR(MID(B146,FIND("'",B146,1)+1,FIND("'",B146,FIND("'",B146,1)+1)-FIND("'",B146,1)-1),"")</f>
        <v>EXT_REPORT_RESULT_2_1_1</v>
      </c>
      <c r="D146" s="3">
        <f>IF(LEN(B146)&gt;0,IFERROR(MID(B146,FIND("Scan count",B146,1)+10,FIND(",",B146,1)-FIND("Scan count",B146,1)-10)+0,""),"")</f>
        <v>0</v>
      </c>
      <c r="E146" s="2">
        <f>IF(LEN(B146)&gt;0,IFERROR(MID(B146,FIND("logical reads",B146,1)+13,FIND(",",B146,FIND("logical reads",B146,1))-FIND("logical reads",B146,1)-13)+0,""),"")</f>
        <v>27324</v>
      </c>
      <c r="F146" s="2">
        <f>IF(LEN(B146)&gt;0,IFERROR(MID(B146,FIND("physical reads",B146,1)+14,FIND(",",B146,FIND("physical reads",B146,1))-FIND("physical reads",B146,1)-14)+0,""),"")</f>
        <v>0</v>
      </c>
      <c r="G146" s="2">
        <f>IF(LEN(B146)&gt;0,IFERROR(MID(B146,FIND("read-ahead reads",B146,1)+16,FIND(",",B146,FIND("read-ahead reads",B146,1))-FIND("read-ahead reads",B146,1)-16)+0,""),"")</f>
        <v>0</v>
      </c>
      <c r="H146" s="2">
        <f>IF(LEN(B146)&gt;0,IFERROR(MID(B146,FIND("lob logical reads",B146,1)+17,FIND(",",B146,FIND("lob logical reads",B146,1))-FIND("lob logical reads",B146,1)-17)+0,""),"")</f>
        <v>0</v>
      </c>
      <c r="I146" s="2">
        <f>IF(LEN(B146)&gt;0,IFERROR(MID(B146,FIND("lob physical reads",B146,1)+18,FIND(",",B146,FIND("lob physical reads",B146,1))-FIND("lob physical reads",B146,1)-18)+0,""),"")</f>
        <v>0</v>
      </c>
      <c r="J146" s="2">
        <f>IF(LEN(B146)&gt;0,IFERROR(MID(B146,FIND("lob read-ahead reads",B146,1)+20,FIND(".",B146,FIND("lob read-ahead reads",B146,1))-FIND("lob read-ahead reads",B146,1)-20)+0,""),"")</f>
        <v>0</v>
      </c>
    </row>
    <row r="147" spans="1:10" ht="15" x14ac:dyDescent="0.25">
      <c r="A147" s="4" t="s">
        <v>264</v>
      </c>
      <c r="B147" t="s">
        <v>214</v>
      </c>
      <c r="C147" s="3" t="str">
        <f>IFERROR(MID(B147,FIND("'",B147,1)+1,FIND("'",B147,FIND("'",B147,1)+1)-FIND("'",B147,1)-1),"")</f>
        <v>Workfile</v>
      </c>
      <c r="D147" s="3">
        <f>IF(LEN(B147)&gt;0,IFERROR(MID(B147,FIND("Scan count",B147,1)+10,FIND(",",B147,1)-FIND("Scan count",B147,1)-10)+0,""),"")</f>
        <v>64</v>
      </c>
      <c r="E147" s="2">
        <f>IF(LEN(B147)&gt;0,IFERROR(MID(B147,FIND("logical reads",B147,1)+13,FIND(",",B147,FIND("logical reads",B147,1))-FIND("logical reads",B147,1)-13)+0,""),"")</f>
        <v>25760</v>
      </c>
      <c r="F147" s="2">
        <f>IF(LEN(B147)&gt;0,IFERROR(MID(B147,FIND("physical reads",B147,1)+14,FIND(",",B147,FIND("physical reads",B147,1))-FIND("physical reads",B147,1)-14)+0,""),"")</f>
        <v>1876</v>
      </c>
      <c r="G147" s="2">
        <f>IF(LEN(B147)&gt;0,IFERROR(MID(B147,FIND("read-ahead reads",B147,1)+16,FIND(",",B147,FIND("read-ahead reads",B147,1))-FIND("read-ahead reads",B147,1)-16)+0,""),"")</f>
        <v>23884</v>
      </c>
      <c r="H147" s="2">
        <f>IF(LEN(B147)&gt;0,IFERROR(MID(B147,FIND("lob logical reads",B147,1)+17,FIND(",",B147,FIND("lob logical reads",B147,1))-FIND("lob logical reads",B147,1)-17)+0,""),"")</f>
        <v>0</v>
      </c>
      <c r="I147" s="2">
        <f>IF(LEN(B147)&gt;0,IFERROR(MID(B147,FIND("lob physical reads",B147,1)+18,FIND(",",B147,FIND("lob physical reads",B147,1))-FIND("lob physical reads",B147,1)-18)+0,""),"")</f>
        <v>0</v>
      </c>
      <c r="J147" s="2">
        <f>IF(LEN(B147)&gt;0,IFERROR(MID(B147,FIND("lob read-ahead reads",B147,1)+20,FIND(".",B147,FIND("lob read-ahead reads",B147,1))-FIND("lob read-ahead reads",B147,1)-20)+0,""),"")</f>
        <v>0</v>
      </c>
    </row>
    <row r="148" spans="1:10" ht="15" x14ac:dyDescent="0.25">
      <c r="A148" s="4" t="s">
        <v>252</v>
      </c>
      <c r="B148" t="s">
        <v>117</v>
      </c>
      <c r="C148" s="3" t="str">
        <f>IFERROR(MID(B148,FIND("'",B148,1)+1,FIND("'",B148,FIND("'",B148,1)+1)-FIND("'",B148,1)-1),"")</f>
        <v>EXT_REPORT_RESULT_2_1_2</v>
      </c>
      <c r="D148" s="3">
        <f>IF(LEN(B148)&gt;0,IFERROR(MID(B148,FIND("Scan count",B148,1)+10,FIND(",",B148,1)-FIND("Scan count",B148,1)-10)+0,""),"")</f>
        <v>1</v>
      </c>
      <c r="E148" s="2">
        <f>IF(LEN(B148)&gt;0,IFERROR(MID(B148,FIND("logical reads",B148,1)+13,FIND(",",B148,FIND("logical reads",B148,1))-FIND("logical reads",B148,1)-13)+0,""),"")</f>
        <v>18476</v>
      </c>
      <c r="F148" s="2">
        <f>IF(LEN(B148)&gt;0,IFERROR(MID(B148,FIND("physical reads",B148,1)+14,FIND(",",B148,FIND("physical reads",B148,1))-FIND("physical reads",B148,1)-14)+0,""),"")</f>
        <v>0</v>
      </c>
      <c r="G148" s="2">
        <f>IF(LEN(B148)&gt;0,IFERROR(MID(B148,FIND("read-ahead reads",B148,1)+16,FIND(",",B148,FIND("read-ahead reads",B148,1))-FIND("read-ahead reads",B148,1)-16)+0,""),"")</f>
        <v>0</v>
      </c>
      <c r="H148" s="2">
        <f>IF(LEN(B148)&gt;0,IFERROR(MID(B148,FIND("lob logical reads",B148,1)+17,FIND(",",B148,FIND("lob logical reads",B148,1))-FIND("lob logical reads",B148,1)-17)+0,""),"")</f>
        <v>0</v>
      </c>
      <c r="I148" s="2">
        <f>IF(LEN(B148)&gt;0,IFERROR(MID(B148,FIND("lob physical reads",B148,1)+18,FIND(",",B148,FIND("lob physical reads",B148,1))-FIND("lob physical reads",B148,1)-18)+0,""),"")</f>
        <v>0</v>
      </c>
      <c r="J148" s="2">
        <f>IF(LEN(B148)&gt;0,IFERROR(MID(B148,FIND("lob read-ahead reads",B148,1)+20,FIND(".",B148,FIND("lob read-ahead reads",B148,1))-FIND("lob read-ahead reads",B148,1)-20)+0,""),"")</f>
        <v>0</v>
      </c>
    </row>
    <row r="149" spans="1:10" ht="15" x14ac:dyDescent="0.25">
      <c r="A149" s="4" t="s">
        <v>251</v>
      </c>
      <c r="B149" t="s">
        <v>105</v>
      </c>
      <c r="C149" s="3" t="str">
        <f>IFERROR(MID(B149,FIND("'",B149,1)+1,FIND("'",B149,FIND("'",B149,1)+1)-FIND("'",B149,1)-1),"")</f>
        <v>EXT_REPORT_HEADER</v>
      </c>
      <c r="D149" s="3">
        <f>IF(LEN(B149)&gt;0,IFERROR(MID(B149,FIND("Scan count",B149,1)+10,FIND(",",B149,1)-FIND("Scan count",B149,1)-10)+0,""),"")</f>
        <v>0</v>
      </c>
      <c r="E149" s="2">
        <f>IF(LEN(B149)&gt;0,IFERROR(MID(B149,FIND("logical reads",B149,1)+13,FIND(",",B149,FIND("logical reads",B149,1))-FIND("logical reads",B149,1)-13)+0,""),"")</f>
        <v>17636</v>
      </c>
      <c r="F149" s="2">
        <f>IF(LEN(B149)&gt;0,IFERROR(MID(B149,FIND("physical reads",B149,1)+14,FIND(",",B149,FIND("physical reads",B149,1))-FIND("physical reads",B149,1)-14)+0,""),"")</f>
        <v>0</v>
      </c>
      <c r="G149" s="2">
        <f>IF(LEN(B149)&gt;0,IFERROR(MID(B149,FIND("read-ahead reads",B149,1)+16,FIND(",",B149,FIND("read-ahead reads",B149,1))-FIND("read-ahead reads",B149,1)-16)+0,""),"")</f>
        <v>0</v>
      </c>
      <c r="H149" s="2">
        <f>IF(LEN(B149)&gt;0,IFERROR(MID(B149,FIND("lob logical reads",B149,1)+17,FIND(",",B149,FIND("lob logical reads",B149,1))-FIND("lob logical reads",B149,1)-17)+0,""),"")</f>
        <v>0</v>
      </c>
      <c r="I149" s="2">
        <f>IF(LEN(B149)&gt;0,IFERROR(MID(B149,FIND("lob physical reads",B149,1)+18,FIND(",",B149,FIND("lob physical reads",B149,1))-FIND("lob physical reads",B149,1)-18)+0,""),"")</f>
        <v>0</v>
      </c>
      <c r="J149" s="2">
        <f>IF(LEN(B149)&gt;0,IFERROR(MID(B149,FIND("lob read-ahead reads",B149,1)+20,FIND(".",B149,FIND("lob read-ahead reads",B149,1))-FIND("lob read-ahead reads",B149,1)-20)+0,""),"")</f>
        <v>0</v>
      </c>
    </row>
    <row r="150" spans="1:10" ht="15" x14ac:dyDescent="0.25">
      <c r="A150" s="4" t="s">
        <v>238</v>
      </c>
      <c r="B150" t="s">
        <v>46</v>
      </c>
      <c r="C150" s="3" t="str">
        <f>IFERROR(MID(B150,FIND("'",B150,1)+1,FIND("'",B150,FIND("'",B150,1)+1)-FIND("'",B150,1)-1),"")</f>
        <v>EXT_REPORT_RESULT_1_1_3</v>
      </c>
      <c r="D150" s="3">
        <f>IF(LEN(B150)&gt;0,IFERROR(MID(B150,FIND("Scan count",B150,1)+10,FIND(",",B150,1)-FIND("Scan count",B150,1)-10)+0,""),"")</f>
        <v>1</v>
      </c>
      <c r="E150" s="2">
        <f>IF(LEN(B150)&gt;0,IFERROR(MID(B150,FIND("logical reads",B150,1)+13,FIND(",",B150,FIND("logical reads",B150,1))-FIND("logical reads",B150,1)-13)+0,""),"")</f>
        <v>15010</v>
      </c>
      <c r="F150" s="2">
        <f>IF(LEN(B150)&gt;0,IFERROR(MID(B150,FIND("physical reads",B150,1)+14,FIND(",",B150,FIND("physical reads",B150,1))-FIND("physical reads",B150,1)-14)+0,""),"")</f>
        <v>0</v>
      </c>
      <c r="G150" s="2">
        <f>IF(LEN(B150)&gt;0,IFERROR(MID(B150,FIND("read-ahead reads",B150,1)+16,FIND(",",B150,FIND("read-ahead reads",B150,1))-FIND("read-ahead reads",B150,1)-16)+0,""),"")</f>
        <v>0</v>
      </c>
      <c r="H150" s="2">
        <f>IF(LEN(B150)&gt;0,IFERROR(MID(B150,FIND("lob logical reads",B150,1)+17,FIND(",",B150,FIND("lob logical reads",B150,1))-FIND("lob logical reads",B150,1)-17)+0,""),"")</f>
        <v>0</v>
      </c>
      <c r="I150" s="2">
        <f>IF(LEN(B150)&gt;0,IFERROR(MID(B150,FIND("lob physical reads",B150,1)+18,FIND(",",B150,FIND("lob physical reads",B150,1))-FIND("lob physical reads",B150,1)-18)+0,""),"")</f>
        <v>0</v>
      </c>
      <c r="J150" s="2">
        <f>IF(LEN(B150)&gt;0,IFERROR(MID(B150,FIND("lob read-ahead reads",B150,1)+20,FIND(".",B150,FIND("lob read-ahead reads",B150,1))-FIND("lob read-ahead reads",B150,1)-20)+0,""),"")</f>
        <v>0</v>
      </c>
    </row>
    <row r="151" spans="1:10" ht="15" x14ac:dyDescent="0.25">
      <c r="A151" s="4" t="s">
        <v>238</v>
      </c>
      <c r="B151" t="s">
        <v>46</v>
      </c>
      <c r="C151" s="3" t="str">
        <f>IFERROR(MID(B151,FIND("'",B151,1)+1,FIND("'",B151,FIND("'",B151,1)+1)-FIND("'",B151,1)-1),"")</f>
        <v>EXT_REPORT_RESULT_1_1_3</v>
      </c>
      <c r="D151" s="3">
        <f>IF(LEN(B151)&gt;0,IFERROR(MID(B151,FIND("Scan count",B151,1)+10,FIND(",",B151,1)-FIND("Scan count",B151,1)-10)+0,""),"")</f>
        <v>1</v>
      </c>
      <c r="E151" s="2">
        <f>IF(LEN(B151)&gt;0,IFERROR(MID(B151,FIND("logical reads",B151,1)+13,FIND(",",B151,FIND("logical reads",B151,1))-FIND("logical reads",B151,1)-13)+0,""),"")</f>
        <v>15010</v>
      </c>
      <c r="F151" s="2">
        <f>IF(LEN(B151)&gt;0,IFERROR(MID(B151,FIND("physical reads",B151,1)+14,FIND(",",B151,FIND("physical reads",B151,1))-FIND("physical reads",B151,1)-14)+0,""),"")</f>
        <v>0</v>
      </c>
      <c r="G151" s="2">
        <f>IF(LEN(B151)&gt;0,IFERROR(MID(B151,FIND("read-ahead reads",B151,1)+16,FIND(",",B151,FIND("read-ahead reads",B151,1))-FIND("read-ahead reads",B151,1)-16)+0,""),"")</f>
        <v>0</v>
      </c>
      <c r="H151" s="2">
        <f>IF(LEN(B151)&gt;0,IFERROR(MID(B151,FIND("lob logical reads",B151,1)+17,FIND(",",B151,FIND("lob logical reads",B151,1))-FIND("lob logical reads",B151,1)-17)+0,""),"")</f>
        <v>0</v>
      </c>
      <c r="I151" s="2">
        <f>IF(LEN(B151)&gt;0,IFERROR(MID(B151,FIND("lob physical reads",B151,1)+18,FIND(",",B151,FIND("lob physical reads",B151,1))-FIND("lob physical reads",B151,1)-18)+0,""),"")</f>
        <v>0</v>
      </c>
      <c r="J151" s="2">
        <f>IF(LEN(B151)&gt;0,IFERROR(MID(B151,FIND("lob read-ahead reads",B151,1)+20,FIND(".",B151,FIND("lob read-ahead reads",B151,1))-FIND("lob read-ahead reads",B151,1)-20)+0,""),"")</f>
        <v>0</v>
      </c>
    </row>
    <row r="152" spans="1:10" ht="15" x14ac:dyDescent="0.25">
      <c r="A152" s="4" t="s">
        <v>238</v>
      </c>
      <c r="B152" t="s">
        <v>46</v>
      </c>
      <c r="C152" s="3" t="str">
        <f>IFERROR(MID(B152,FIND("'",B152,1)+1,FIND("'",B152,FIND("'",B152,1)+1)-FIND("'",B152,1)-1),"")</f>
        <v>EXT_REPORT_RESULT_1_1_3</v>
      </c>
      <c r="D152" s="3">
        <f>IF(LEN(B152)&gt;0,IFERROR(MID(B152,FIND("Scan count",B152,1)+10,FIND(",",B152,1)-FIND("Scan count",B152,1)-10)+0,""),"")</f>
        <v>1</v>
      </c>
      <c r="E152" s="2">
        <f>IF(LEN(B152)&gt;0,IFERROR(MID(B152,FIND("logical reads",B152,1)+13,FIND(",",B152,FIND("logical reads",B152,1))-FIND("logical reads",B152,1)-13)+0,""),"")</f>
        <v>15010</v>
      </c>
      <c r="F152" s="2">
        <f>IF(LEN(B152)&gt;0,IFERROR(MID(B152,FIND("physical reads",B152,1)+14,FIND(",",B152,FIND("physical reads",B152,1))-FIND("physical reads",B152,1)-14)+0,""),"")</f>
        <v>0</v>
      </c>
      <c r="G152" s="2">
        <f>IF(LEN(B152)&gt;0,IFERROR(MID(B152,FIND("read-ahead reads",B152,1)+16,FIND(",",B152,FIND("read-ahead reads",B152,1))-FIND("read-ahead reads",B152,1)-16)+0,""),"")</f>
        <v>0</v>
      </c>
      <c r="H152" s="2">
        <f>IF(LEN(B152)&gt;0,IFERROR(MID(B152,FIND("lob logical reads",B152,1)+17,FIND(",",B152,FIND("lob logical reads",B152,1))-FIND("lob logical reads",B152,1)-17)+0,""),"")</f>
        <v>0</v>
      </c>
      <c r="I152" s="2">
        <f>IF(LEN(B152)&gt;0,IFERROR(MID(B152,FIND("lob physical reads",B152,1)+18,FIND(",",B152,FIND("lob physical reads",B152,1))-FIND("lob physical reads",B152,1)-18)+0,""),"")</f>
        <v>0</v>
      </c>
      <c r="J152" s="2">
        <f>IF(LEN(B152)&gt;0,IFERROR(MID(B152,FIND("lob read-ahead reads",B152,1)+20,FIND(".",B152,FIND("lob read-ahead reads",B152,1))-FIND("lob read-ahead reads",B152,1)-20)+0,""),"")</f>
        <v>0</v>
      </c>
    </row>
    <row r="153" spans="1:10" ht="15" x14ac:dyDescent="0.25">
      <c r="A153" s="4" t="s">
        <v>255</v>
      </c>
      <c r="B153" t="s">
        <v>182</v>
      </c>
      <c r="C153" s="3" t="str">
        <f>IFERROR(MID(B153,FIND("'",B153,1)+1,FIND("'",B153,FIND("'",B153,1)+1)-FIND("'",B153,1)-1),"")</f>
        <v>EXT_PURCHASE_LINE</v>
      </c>
      <c r="D153" s="3">
        <f>IF(LEN(B153)&gt;0,IFERROR(MID(B153,FIND("Scan count",B153,1)+10,FIND(",",B153,1)-FIND("Scan count",B153,1)-10)+0,""),"")</f>
        <v>1</v>
      </c>
      <c r="E153" s="2">
        <f>IF(LEN(B153)&gt;0,IFERROR(MID(B153,FIND("logical reads",B153,1)+13,FIND(",",B153,FIND("logical reads",B153,1))-FIND("logical reads",B153,1)-13)+0,""),"")</f>
        <v>12148</v>
      </c>
      <c r="F153" s="2">
        <f>IF(LEN(B153)&gt;0,IFERROR(MID(B153,FIND("physical reads",B153,1)+14,FIND(",",B153,FIND("physical reads",B153,1))-FIND("physical reads",B153,1)-14)+0,""),"")</f>
        <v>0</v>
      </c>
      <c r="G153" s="2">
        <f>IF(LEN(B153)&gt;0,IFERROR(MID(B153,FIND("read-ahead reads",B153,1)+16,FIND(",",B153,FIND("read-ahead reads",B153,1))-FIND("read-ahead reads",B153,1)-16)+0,""),"")</f>
        <v>0</v>
      </c>
      <c r="H153" s="2">
        <f>IF(LEN(B153)&gt;0,IFERROR(MID(B153,FIND("lob logical reads",B153,1)+17,FIND(",",B153,FIND("lob logical reads",B153,1))-FIND("lob logical reads",B153,1)-17)+0,""),"")</f>
        <v>0</v>
      </c>
      <c r="I153" s="2">
        <f>IF(LEN(B153)&gt;0,IFERROR(MID(B153,FIND("lob physical reads",B153,1)+18,FIND(",",B153,FIND("lob physical reads",B153,1))-FIND("lob physical reads",B153,1)-18)+0,""),"")</f>
        <v>0</v>
      </c>
      <c r="J153" s="2">
        <f>IF(LEN(B153)&gt;0,IFERROR(MID(B153,FIND("lob read-ahead reads",B153,1)+20,FIND(".",B153,FIND("lob read-ahead reads",B153,1))-FIND("lob read-ahead reads",B153,1)-20)+0,""),"")</f>
        <v>0</v>
      </c>
    </row>
    <row r="154" spans="1:10" ht="15" x14ac:dyDescent="0.25">
      <c r="A154" s="4" t="s">
        <v>247</v>
      </c>
      <c r="B154" t="s">
        <v>85</v>
      </c>
      <c r="C154" s="3" t="str">
        <f>IFERROR(MID(B154,FIND("'",B154,1)+1,FIND("'",B154,FIND("'",B154,1)+1)-FIND("'",B154,1)-1),"")</f>
        <v>EXT_ITEM</v>
      </c>
      <c r="D154" s="3">
        <f>IF(LEN(B154)&gt;0,IFERROR(MID(B154,FIND("Scan count",B154,1)+10,FIND(",",B154,1)-FIND("Scan count",B154,1)-10)+0,""),"")</f>
        <v>1300</v>
      </c>
      <c r="E154" s="2">
        <f>IF(LEN(B154)&gt;0,IFERROR(MID(B154,FIND("logical reads",B154,1)+13,FIND(",",B154,FIND("logical reads",B154,1))-FIND("logical reads",B154,1)-13)+0,""),"")</f>
        <v>8163</v>
      </c>
      <c r="F154" s="2">
        <f>IF(LEN(B154)&gt;0,IFERROR(MID(B154,FIND("physical reads",B154,1)+14,FIND(",",B154,FIND("physical reads",B154,1))-FIND("physical reads",B154,1)-14)+0,""),"")</f>
        <v>0</v>
      </c>
      <c r="G154" s="2">
        <f>IF(LEN(B154)&gt;0,IFERROR(MID(B154,FIND("read-ahead reads",B154,1)+16,FIND(",",B154,FIND("read-ahead reads",B154,1))-FIND("read-ahead reads",B154,1)-16)+0,""),"")</f>
        <v>0</v>
      </c>
      <c r="H154" s="2">
        <f>IF(LEN(B154)&gt;0,IFERROR(MID(B154,FIND("lob logical reads",B154,1)+17,FIND(",",B154,FIND("lob logical reads",B154,1))-FIND("lob logical reads",B154,1)-17)+0,""),"")</f>
        <v>0</v>
      </c>
      <c r="I154" s="2">
        <f>IF(LEN(B154)&gt;0,IFERROR(MID(B154,FIND("lob physical reads",B154,1)+18,FIND(",",B154,FIND("lob physical reads",B154,1))-FIND("lob physical reads",B154,1)-18)+0,""),"")</f>
        <v>0</v>
      </c>
      <c r="J154" s="2">
        <f>IF(LEN(B154)&gt;0,IFERROR(MID(B154,FIND("lob read-ahead reads",B154,1)+20,FIND(".",B154,FIND("lob read-ahead reads",B154,1))-FIND("lob read-ahead reads",B154,1)-20)+0,""),"")</f>
        <v>0</v>
      </c>
    </row>
    <row r="155" spans="1:10" ht="15" x14ac:dyDescent="0.25">
      <c r="A155" s="4" t="s">
        <v>248</v>
      </c>
      <c r="B155" t="s">
        <v>85</v>
      </c>
      <c r="C155" s="3" t="str">
        <f>IFERROR(MID(B155,FIND("'",B155,1)+1,FIND("'",B155,FIND("'",B155,1)+1)-FIND("'",B155,1)-1),"")</f>
        <v>EXT_ITEM</v>
      </c>
      <c r="D155" s="3">
        <f>IF(LEN(B155)&gt;0,IFERROR(MID(B155,FIND("Scan count",B155,1)+10,FIND(",",B155,1)-FIND("Scan count",B155,1)-10)+0,""),"")</f>
        <v>1300</v>
      </c>
      <c r="E155" s="2">
        <f>IF(LEN(B155)&gt;0,IFERROR(MID(B155,FIND("logical reads",B155,1)+13,FIND(",",B155,FIND("logical reads",B155,1))-FIND("logical reads",B155,1)-13)+0,""),"")</f>
        <v>8163</v>
      </c>
      <c r="F155" s="2">
        <f>IF(LEN(B155)&gt;0,IFERROR(MID(B155,FIND("physical reads",B155,1)+14,FIND(",",B155,FIND("physical reads",B155,1))-FIND("physical reads",B155,1)-14)+0,""),"")</f>
        <v>0</v>
      </c>
      <c r="G155" s="2">
        <f>IF(LEN(B155)&gt;0,IFERROR(MID(B155,FIND("read-ahead reads",B155,1)+16,FIND(",",B155,FIND("read-ahead reads",B155,1))-FIND("read-ahead reads",B155,1)-16)+0,""),"")</f>
        <v>0</v>
      </c>
      <c r="H155" s="2">
        <f>IF(LEN(B155)&gt;0,IFERROR(MID(B155,FIND("lob logical reads",B155,1)+17,FIND(",",B155,FIND("lob logical reads",B155,1))-FIND("lob logical reads",B155,1)-17)+0,""),"")</f>
        <v>0</v>
      </c>
      <c r="I155" s="2">
        <f>IF(LEN(B155)&gt;0,IFERROR(MID(B155,FIND("lob physical reads",B155,1)+18,FIND(",",B155,FIND("lob physical reads",B155,1))-FIND("lob physical reads",B155,1)-18)+0,""),"")</f>
        <v>0</v>
      </c>
      <c r="J155" s="2">
        <f>IF(LEN(B155)&gt;0,IFERROR(MID(B155,FIND("lob read-ahead reads",B155,1)+20,FIND(".",B155,FIND("lob read-ahead reads",B155,1))-FIND("lob read-ahead reads",B155,1)-20)+0,""),"")</f>
        <v>0</v>
      </c>
    </row>
    <row r="156" spans="1:10" ht="15" x14ac:dyDescent="0.25">
      <c r="A156" s="4" t="s">
        <v>254</v>
      </c>
      <c r="B156" t="s">
        <v>218</v>
      </c>
      <c r="C156" s="3" t="str">
        <f>IFERROR(MID(B156,FIND("'",B156,1)+1,FIND("'",B156,FIND("'",B156,1)+1)-FIND("'",B156,1)-1),"")</f>
        <v>Workfile</v>
      </c>
      <c r="D156" s="3">
        <f>IF(LEN(B156)&gt;0,IFERROR(MID(B156,FIND("Scan count",B156,1)+10,FIND(",",B156,1)-FIND("Scan count",B156,1)-10)+0,""),"")</f>
        <v>80</v>
      </c>
      <c r="E156" s="2">
        <f>IF(LEN(B156)&gt;0,IFERROR(MID(B156,FIND("logical reads",B156,1)+13,FIND(",",B156,FIND("logical reads",B156,1))-FIND("logical reads",B156,1)-13)+0,""),"")</f>
        <v>5024</v>
      </c>
      <c r="F156" s="2">
        <f>IF(LEN(B156)&gt;0,IFERROR(MID(B156,FIND("physical reads",B156,1)+14,FIND(",",B156,FIND("physical reads",B156,1))-FIND("physical reads",B156,1)-14)+0,""),"")</f>
        <v>356</v>
      </c>
      <c r="G156" s="2">
        <f>IF(LEN(B156)&gt;0,IFERROR(MID(B156,FIND("read-ahead reads",B156,1)+16,FIND(",",B156,FIND("read-ahead reads",B156,1))-FIND("read-ahead reads",B156,1)-16)+0,""),"")</f>
        <v>4668</v>
      </c>
      <c r="H156" s="2">
        <f>IF(LEN(B156)&gt;0,IFERROR(MID(B156,FIND("lob logical reads",B156,1)+17,FIND(",",B156,FIND("lob logical reads",B156,1))-FIND("lob logical reads",B156,1)-17)+0,""),"")</f>
        <v>0</v>
      </c>
      <c r="I156" s="2">
        <f>IF(LEN(B156)&gt;0,IFERROR(MID(B156,FIND("lob physical reads",B156,1)+18,FIND(",",B156,FIND("lob physical reads",B156,1))-FIND("lob physical reads",B156,1)-18)+0,""),"")</f>
        <v>0</v>
      </c>
      <c r="J156" s="2">
        <f>IF(LEN(B156)&gt;0,IFERROR(MID(B156,FIND("lob read-ahead reads",B156,1)+20,FIND(".",B156,FIND("lob read-ahead reads",B156,1))-FIND("lob read-ahead reads",B156,1)-20)+0,""),"")</f>
        <v>0</v>
      </c>
    </row>
    <row r="157" spans="1:10" ht="15" x14ac:dyDescent="0.25">
      <c r="A157" s="4" t="s">
        <v>265</v>
      </c>
      <c r="B157" t="s">
        <v>267</v>
      </c>
      <c r="C157" s="3" t="str">
        <f>IFERROR(MID(B157,FIND("'",B157,1)+1,FIND("'",B157,FIND("'",B157,1)+1)-FIND("'",B157,1)-1),"")</f>
        <v>EXT_REPORT_RESULT_4_5</v>
      </c>
      <c r="D157" s="3">
        <f>IF(LEN(B157)&gt;0,IFERROR(MID(B157,FIND("Scan count",B157,1)+10,FIND(",",B157,1)-FIND("Scan count",B157,1)-10)+0,""),"")</f>
        <v>0</v>
      </c>
      <c r="E157" s="2">
        <f>IF(LEN(B157)&gt;0,IFERROR(MID(B157,FIND("logical reads",B157,1)+13,FIND(",",B157,FIND("logical reads",B157,1))-FIND("logical reads",B157,1)-13)+0,""),"")</f>
        <v>4556</v>
      </c>
      <c r="F157" s="2">
        <f>IF(LEN(B157)&gt;0,IFERROR(MID(B157,FIND("physical reads",B157,1)+14,FIND(",",B157,FIND("physical reads",B157,1))-FIND("physical reads",B157,1)-14)+0,""),"")</f>
        <v>0</v>
      </c>
      <c r="G157" s="2">
        <f>IF(LEN(B157)&gt;0,IFERROR(MID(B157,FIND("read-ahead reads",B157,1)+16,FIND(",",B157,FIND("read-ahead reads",B157,1))-FIND("read-ahead reads",B157,1)-16)+0,""),"")</f>
        <v>0</v>
      </c>
      <c r="H157" s="2">
        <f>IF(LEN(B157)&gt;0,IFERROR(MID(B157,FIND("lob logical reads",B157,1)+17,FIND(",",B157,FIND("lob logical reads",B157,1))-FIND("lob logical reads",B157,1)-17)+0,""),"")</f>
        <v>0</v>
      </c>
      <c r="I157" s="2">
        <f>IF(LEN(B157)&gt;0,IFERROR(MID(B157,FIND("lob physical reads",B157,1)+18,FIND(",",B157,FIND("lob physical reads",B157,1))-FIND("lob physical reads",B157,1)-18)+0,""),"")</f>
        <v>0</v>
      </c>
      <c r="J157" s="2">
        <f>IF(LEN(B157)&gt;0,IFERROR(MID(B157,FIND("lob read-ahead reads",B157,1)+20,FIND(".",B157,FIND("lob read-ahead reads",B157,1))-FIND("lob read-ahead reads",B157,1)-20)+0,""),"")</f>
        <v>0</v>
      </c>
    </row>
    <row r="158" spans="1:10" ht="15" x14ac:dyDescent="0.25">
      <c r="A158" s="4" t="s">
        <v>248</v>
      </c>
      <c r="B158" t="s">
        <v>96</v>
      </c>
      <c r="C158" s="3" t="str">
        <f>IFERROR(MID(B158,FIND("'",B158,1)+1,FIND("'",B158,FIND("'",B158,1)+1)-FIND("'",B158,1)-1),"")</f>
        <v>EXT_ITEM_VARIANTS</v>
      </c>
      <c r="D158" s="3">
        <f>IF(LEN(B158)&gt;0,IFERROR(MID(B158,FIND("Scan count",B158,1)+10,FIND(",",B158,1)-FIND("Scan count",B158,1)-10)+0,""),"")</f>
        <v>0</v>
      </c>
      <c r="E158" s="2">
        <f>IF(LEN(B158)&gt;0,IFERROR(MID(B158,FIND("logical reads",B158,1)+13,FIND(",",B158,FIND("logical reads",B158,1))-FIND("logical reads",B158,1)-13)+0,""),"")</f>
        <v>3990</v>
      </c>
      <c r="F158" s="2">
        <f>IF(LEN(B158)&gt;0,IFERROR(MID(B158,FIND("physical reads",B158,1)+14,FIND(",",B158,FIND("physical reads",B158,1))-FIND("physical reads",B158,1)-14)+0,""),"")</f>
        <v>0</v>
      </c>
      <c r="G158" s="2">
        <f>IF(LEN(B158)&gt;0,IFERROR(MID(B158,FIND("read-ahead reads",B158,1)+16,FIND(",",B158,FIND("read-ahead reads",B158,1))-FIND("read-ahead reads",B158,1)-16)+0,""),"")</f>
        <v>0</v>
      </c>
      <c r="H158" s="2">
        <f>IF(LEN(B158)&gt;0,IFERROR(MID(B158,FIND("lob logical reads",B158,1)+17,FIND(",",B158,FIND("lob logical reads",B158,1))-FIND("lob logical reads",B158,1)-17)+0,""),"")</f>
        <v>0</v>
      </c>
      <c r="I158" s="2">
        <f>IF(LEN(B158)&gt;0,IFERROR(MID(B158,FIND("lob physical reads",B158,1)+18,FIND(",",B158,FIND("lob physical reads",B158,1))-FIND("lob physical reads",B158,1)-18)+0,""),"")</f>
        <v>0</v>
      </c>
      <c r="J158" s="2">
        <f>IF(LEN(B158)&gt;0,IFERROR(MID(B158,FIND("lob read-ahead reads",B158,1)+20,FIND(".",B158,FIND("lob read-ahead reads",B158,1))-FIND("lob read-ahead reads",B158,1)-20)+0,""),"")</f>
        <v>0</v>
      </c>
    </row>
    <row r="159" spans="1:10" ht="15" x14ac:dyDescent="0.25">
      <c r="A159" s="4" t="s">
        <v>254</v>
      </c>
      <c r="B159" t="s">
        <v>221</v>
      </c>
      <c r="C159" s="3" t="str">
        <f>IFERROR(MID(B159,FIND("'",B159,1)+1,FIND("'",B159,FIND("'",B159,1)+1)-FIND("'",B159,1)-1),"")</f>
        <v>EXT_ITEM_VARIANTS</v>
      </c>
      <c r="D159" s="3">
        <f>IF(LEN(B159)&gt;0,IFERROR(MID(B159,FIND("Scan count",B159,1)+10,FIND(",",B159,1)-FIND("Scan count",B159,1)-10)+0,""),"")</f>
        <v>9</v>
      </c>
      <c r="E159" s="2">
        <f>IF(LEN(B159)&gt;0,IFERROR(MID(B159,FIND("logical reads",B159,1)+13,FIND(",",B159,FIND("logical reads",B159,1))-FIND("logical reads",B159,1)-13)+0,""),"")</f>
        <v>3222</v>
      </c>
      <c r="F159" s="2">
        <f>IF(LEN(B159)&gt;0,IFERROR(MID(B159,FIND("physical reads",B159,1)+14,FIND(",",B159,FIND("physical reads",B159,1))-FIND("physical reads",B159,1)-14)+0,""),"")</f>
        <v>0</v>
      </c>
      <c r="G159" s="2">
        <f>IF(LEN(B159)&gt;0,IFERROR(MID(B159,FIND("read-ahead reads",B159,1)+16,FIND(",",B159,FIND("read-ahead reads",B159,1))-FIND("read-ahead reads",B159,1)-16)+0,""),"")</f>
        <v>0</v>
      </c>
      <c r="H159" s="2">
        <f>IF(LEN(B159)&gt;0,IFERROR(MID(B159,FIND("lob logical reads",B159,1)+17,FIND(",",B159,FIND("lob logical reads",B159,1))-FIND("lob logical reads",B159,1)-17)+0,""),"")</f>
        <v>0</v>
      </c>
      <c r="I159" s="2">
        <f>IF(LEN(B159)&gt;0,IFERROR(MID(B159,FIND("lob physical reads",B159,1)+18,FIND(",",B159,FIND("lob physical reads",B159,1))-FIND("lob physical reads",B159,1)-18)+0,""),"")</f>
        <v>0</v>
      </c>
      <c r="J159" s="2">
        <f>IF(LEN(B159)&gt;0,IFERROR(MID(B159,FIND("lob read-ahead reads",B159,1)+20,FIND(".",B159,FIND("lob read-ahead reads",B159,1))-FIND("lob read-ahead reads",B159,1)-20)+0,""),"")</f>
        <v>0</v>
      </c>
    </row>
    <row r="160" spans="1:10" ht="15" x14ac:dyDescent="0.25">
      <c r="A160" s="4" t="s">
        <v>248</v>
      </c>
      <c r="B160" t="s">
        <v>95</v>
      </c>
      <c r="C160" s="3" t="str">
        <f>IFERROR(MID(B160,FIND("'",B160,1)+1,FIND("'",B160,FIND("'",B160,1)+1)-FIND("'",B160,1)-1),"")</f>
        <v>EXT_REPORT_RESULT_1_5_2</v>
      </c>
      <c r="D160" s="3">
        <f>IF(LEN(B160)&gt;0,IFERROR(MID(B160,FIND("Scan count",B160,1)+10,FIND(",",B160,1)-FIND("Scan count",B160,1)-10)+0,""),"")</f>
        <v>0</v>
      </c>
      <c r="E160" s="2">
        <f>IF(LEN(B160)&gt;0,IFERROR(MID(B160,FIND("logical reads",B160,1)+13,FIND(",",B160,FIND("logical reads",B160,1))-FIND("logical reads",B160,1)-13)+0,""),"")</f>
        <v>2380</v>
      </c>
      <c r="F160" s="2">
        <f>IF(LEN(B160)&gt;0,IFERROR(MID(B160,FIND("physical reads",B160,1)+14,FIND(",",B160,FIND("physical reads",B160,1))-FIND("physical reads",B160,1)-14)+0,""),"")</f>
        <v>0</v>
      </c>
      <c r="G160" s="2">
        <f>IF(LEN(B160)&gt;0,IFERROR(MID(B160,FIND("read-ahead reads",B160,1)+16,FIND(",",B160,FIND("read-ahead reads",B160,1))-FIND("read-ahead reads",B160,1)-16)+0,""),"")</f>
        <v>0</v>
      </c>
      <c r="H160" s="2">
        <f>IF(LEN(B160)&gt;0,IFERROR(MID(B160,FIND("lob logical reads",B160,1)+17,FIND(",",B160,FIND("lob logical reads",B160,1))-FIND("lob logical reads",B160,1)-17)+0,""),"")</f>
        <v>0</v>
      </c>
      <c r="I160" s="2">
        <f>IF(LEN(B160)&gt;0,IFERROR(MID(B160,FIND("lob physical reads",B160,1)+18,FIND(",",B160,FIND("lob physical reads",B160,1))-FIND("lob physical reads",B160,1)-18)+0,""),"")</f>
        <v>0</v>
      </c>
      <c r="J160" s="2">
        <f>IF(LEN(B160)&gt;0,IFERROR(MID(B160,FIND("lob read-ahead reads",B160,1)+20,FIND(".",B160,FIND("lob read-ahead reads",B160,1))-FIND("lob read-ahead reads",B160,1)-20)+0,""),"")</f>
        <v>0</v>
      </c>
    </row>
    <row r="161" spans="1:10" ht="15" x14ac:dyDescent="0.25">
      <c r="A161" s="4" t="s">
        <v>254</v>
      </c>
      <c r="B161" t="s">
        <v>220</v>
      </c>
      <c r="C161" s="3" t="str">
        <f>IFERROR(MID(B161,FIND("'",B161,1)+1,FIND("'",B161,FIND("'",B161,1)+1)-FIND("'",B161,1)-1),"")</f>
        <v>EXT_ITEM</v>
      </c>
      <c r="D161" s="3">
        <f>IF(LEN(B161)&gt;0,IFERROR(MID(B161,FIND("Scan count",B161,1)+10,FIND(",",B161,1)-FIND("Scan count",B161,1)-10)+0,""),"")</f>
        <v>9</v>
      </c>
      <c r="E161" s="2">
        <f>IF(LEN(B161)&gt;0,IFERROR(MID(B161,FIND("logical reads",B161,1)+13,FIND(",",B161,FIND("logical reads",B161,1))-FIND("logical reads",B161,1)-13)+0,""),"")</f>
        <v>2165</v>
      </c>
      <c r="F161" s="2">
        <f>IF(LEN(B161)&gt;0,IFERROR(MID(B161,FIND("physical reads",B161,1)+14,FIND(",",B161,FIND("physical reads",B161,1))-FIND("physical reads",B161,1)-14)+0,""),"")</f>
        <v>0</v>
      </c>
      <c r="G161" s="2">
        <f>IF(LEN(B161)&gt;0,IFERROR(MID(B161,FIND("read-ahead reads",B161,1)+16,FIND(",",B161,FIND("read-ahead reads",B161,1))-FIND("read-ahead reads",B161,1)-16)+0,""),"")</f>
        <v>0</v>
      </c>
      <c r="H161" s="2">
        <f>IF(LEN(B161)&gt;0,IFERROR(MID(B161,FIND("lob logical reads",B161,1)+17,FIND(",",B161,FIND("lob logical reads",B161,1))-FIND("lob logical reads",B161,1)-17)+0,""),"")</f>
        <v>0</v>
      </c>
      <c r="I161" s="2">
        <f>IF(LEN(B161)&gt;0,IFERROR(MID(B161,FIND("lob physical reads",B161,1)+18,FIND(",",B161,FIND("lob physical reads",B161,1))-FIND("lob physical reads",B161,1)-18)+0,""),"")</f>
        <v>0</v>
      </c>
      <c r="J161" s="2">
        <f>IF(LEN(B161)&gt;0,IFERROR(MID(B161,FIND("lob read-ahead reads",B161,1)+20,FIND(".",B161,FIND("lob read-ahead reads",B161,1))-FIND("lob read-ahead reads",B161,1)-20)+0,""),"")</f>
        <v>0</v>
      </c>
    </row>
    <row r="162" spans="1:10" ht="15" x14ac:dyDescent="0.25">
      <c r="A162" s="4" t="s">
        <v>247</v>
      </c>
      <c r="B162" t="s">
        <v>83</v>
      </c>
      <c r="C162" s="3" t="str">
        <f>IFERROR(MID(B162,FIND("'",B162,1)+1,FIND("'",B162,FIND("'",B162,1)+1)-FIND("'",B162,1)-1),"")</f>
        <v>EXT_REPORT_RESULT_1_5_1</v>
      </c>
      <c r="D162" s="3">
        <f>IF(LEN(B162)&gt;0,IFERROR(MID(B162,FIND("Scan count",B162,1)+10,FIND(",",B162,1)-FIND("Scan count",B162,1)-10)+0,""),"")</f>
        <v>0</v>
      </c>
      <c r="E162" s="2">
        <f>IF(LEN(B162)&gt;0,IFERROR(MID(B162,FIND("logical reads",B162,1)+13,FIND(",",B162,FIND("logical reads",B162,1))-FIND("logical reads",B162,1)-13)+0,""),"")</f>
        <v>1054</v>
      </c>
      <c r="F162" s="2">
        <f>IF(LEN(B162)&gt;0,IFERROR(MID(B162,FIND("physical reads",B162,1)+14,FIND(",",B162,FIND("physical reads",B162,1))-FIND("physical reads",B162,1)-14)+0,""),"")</f>
        <v>0</v>
      </c>
      <c r="G162" s="2">
        <f>IF(LEN(B162)&gt;0,IFERROR(MID(B162,FIND("read-ahead reads",B162,1)+16,FIND(",",B162,FIND("read-ahead reads",B162,1))-FIND("read-ahead reads",B162,1)-16)+0,""),"")</f>
        <v>0</v>
      </c>
      <c r="H162" s="2">
        <f>IF(LEN(B162)&gt;0,IFERROR(MID(B162,FIND("lob logical reads",B162,1)+17,FIND(",",B162,FIND("lob logical reads",B162,1))-FIND("lob logical reads",B162,1)-17)+0,""),"")</f>
        <v>0</v>
      </c>
      <c r="I162" s="2">
        <f>IF(LEN(B162)&gt;0,IFERROR(MID(B162,FIND("lob physical reads",B162,1)+18,FIND(",",B162,FIND("lob physical reads",B162,1))-FIND("lob physical reads",B162,1)-18)+0,""),"")</f>
        <v>0</v>
      </c>
      <c r="J162" s="2">
        <f>IF(LEN(B162)&gt;0,IFERROR(MID(B162,FIND("lob read-ahead reads",B162,1)+20,FIND(".",B162,FIND("lob read-ahead reads",B162,1))-FIND("lob read-ahead reads",B162,1)-20)+0,""),"")</f>
        <v>0</v>
      </c>
    </row>
    <row r="163" spans="1:10" ht="15" x14ac:dyDescent="0.25">
      <c r="A163" s="4" t="s">
        <v>262</v>
      </c>
      <c r="B163" t="s">
        <v>209</v>
      </c>
      <c r="C163" s="3" t="str">
        <f>IFERROR(MID(B163,FIND("'",B163,1)+1,FIND("'",B163,FIND("'",B163,1)+1)-FIND("'",B163,1)-1),"")</f>
        <v>EXT_REPORT_RESULT_4_2</v>
      </c>
      <c r="D163" s="3">
        <f>IF(LEN(B163)&gt;0,IFERROR(MID(B163,FIND("Scan count",B163,1)+10,FIND(",",B163,1)-FIND("Scan count",B163,1)-10)+0,""),"")</f>
        <v>0</v>
      </c>
      <c r="E163" s="2">
        <f>IF(LEN(B163)&gt;0,IFERROR(MID(B163,FIND("logical reads",B163,1)+13,FIND(",",B163,FIND("logical reads",B163,1))-FIND("logical reads",B163,1)-13)+0,""),"")</f>
        <v>822</v>
      </c>
      <c r="F163" s="2">
        <f>IF(LEN(B163)&gt;0,IFERROR(MID(B163,FIND("physical reads",B163,1)+14,FIND(",",B163,FIND("physical reads",B163,1))-FIND("physical reads",B163,1)-14)+0,""),"")</f>
        <v>2</v>
      </c>
      <c r="G163" s="2">
        <f>IF(LEN(B163)&gt;0,IFERROR(MID(B163,FIND("read-ahead reads",B163,1)+16,FIND(",",B163,FIND("read-ahead reads",B163,1))-FIND("read-ahead reads",B163,1)-16)+0,""),"")</f>
        <v>1</v>
      </c>
      <c r="H163" s="2">
        <f>IF(LEN(B163)&gt;0,IFERROR(MID(B163,FIND("lob logical reads",B163,1)+17,FIND(",",B163,FIND("lob logical reads",B163,1))-FIND("lob logical reads",B163,1)-17)+0,""),"")</f>
        <v>0</v>
      </c>
      <c r="I163" s="2">
        <f>IF(LEN(B163)&gt;0,IFERROR(MID(B163,FIND("lob physical reads",B163,1)+18,FIND(",",B163,FIND("lob physical reads",B163,1))-FIND("lob physical reads",B163,1)-18)+0,""),"")</f>
        <v>0</v>
      </c>
      <c r="J163" s="2">
        <f>IF(LEN(B163)&gt;0,IFERROR(MID(B163,FIND("lob read-ahead reads",B163,1)+20,FIND(".",B163,FIND("lob read-ahead reads",B163,1))-FIND("lob read-ahead reads",B163,1)-20)+0,""),"")</f>
        <v>0</v>
      </c>
    </row>
    <row r="164" spans="1:10" ht="15" x14ac:dyDescent="0.25">
      <c r="A164" s="4" t="s">
        <v>264</v>
      </c>
      <c r="B164" t="s">
        <v>216</v>
      </c>
      <c r="C164" s="3" t="str">
        <f>IFERROR(MID(B164,FIND("'",B164,1)+1,FIND("'",B164,FIND("'",B164,1)+1)-FIND("'",B164,1)-1),"")</f>
        <v>EXT_REPORT_RESULT_4_4</v>
      </c>
      <c r="D164" s="3">
        <f>IF(LEN(B164)&gt;0,IFERROR(MID(B164,FIND("Scan count",B164,1)+10,FIND(",",B164,1)-FIND("Scan count",B164,1)-10)+0,""),"")</f>
        <v>0</v>
      </c>
      <c r="E164" s="2">
        <f>IF(LEN(B164)&gt;0,IFERROR(MID(B164,FIND("logical reads",B164,1)+13,FIND(",",B164,FIND("logical reads",B164,1))-FIND("logical reads",B164,1)-13)+0,""),"")</f>
        <v>798</v>
      </c>
      <c r="F164" s="2">
        <f>IF(LEN(B164)&gt;0,IFERROR(MID(B164,FIND("physical reads",B164,1)+14,FIND(",",B164,FIND("physical reads",B164,1))-FIND("physical reads",B164,1)-14)+0,""),"")</f>
        <v>2</v>
      </c>
      <c r="G164" s="2">
        <f>IF(LEN(B164)&gt;0,IFERROR(MID(B164,FIND("read-ahead reads",B164,1)+16,FIND(",",B164,FIND("read-ahead reads",B164,1))-FIND("read-ahead reads",B164,1)-16)+0,""),"")</f>
        <v>1</v>
      </c>
      <c r="H164" s="2">
        <f>IF(LEN(B164)&gt;0,IFERROR(MID(B164,FIND("lob logical reads",B164,1)+17,FIND(",",B164,FIND("lob logical reads",B164,1))-FIND("lob logical reads",B164,1)-17)+0,""),"")</f>
        <v>0</v>
      </c>
      <c r="I164" s="2">
        <f>IF(LEN(B164)&gt;0,IFERROR(MID(B164,FIND("lob physical reads",B164,1)+18,FIND(",",B164,FIND("lob physical reads",B164,1))-FIND("lob physical reads",B164,1)-18)+0,""),"")</f>
        <v>0</v>
      </c>
      <c r="J164" s="2">
        <f>IF(LEN(B164)&gt;0,IFERROR(MID(B164,FIND("lob read-ahead reads",B164,1)+20,FIND(".",B164,FIND("lob read-ahead reads",B164,1))-FIND("lob read-ahead reads",B164,1)-20)+0,""),"")</f>
        <v>0</v>
      </c>
    </row>
    <row r="165" spans="1:10" ht="15" x14ac:dyDescent="0.25">
      <c r="A165" s="4" t="s">
        <v>244</v>
      </c>
      <c r="B165" t="s">
        <v>67</v>
      </c>
      <c r="C165" s="3" t="str">
        <f>IFERROR(MID(B165,FIND("'",B165,1)+1,FIND("'",B165,FIND("'",B165,1)+1)-FIND("'",B165,1)-1),"")</f>
        <v>EXT_REPORT_RESULT_1_1_9</v>
      </c>
      <c r="D165" s="3">
        <f>IF(LEN(B165)&gt;0,IFERROR(MID(B165,FIND("Scan count",B165,1)+10,FIND(",",B165,1)-FIND("Scan count",B165,1)-10)+0,""),"")</f>
        <v>0</v>
      </c>
      <c r="E165" s="2">
        <f>IF(LEN(B165)&gt;0,IFERROR(MID(B165,FIND("logical reads",B165,1)+13,FIND(",",B165,FIND("logical reads",B165,1))-FIND("logical reads",B165,1)-13)+0,""),"")</f>
        <v>759</v>
      </c>
      <c r="F165" s="2">
        <f>IF(LEN(B165)&gt;0,IFERROR(MID(B165,FIND("physical reads",B165,1)+14,FIND(",",B165,FIND("physical reads",B165,1))-FIND("physical reads",B165,1)-14)+0,""),"")</f>
        <v>0</v>
      </c>
      <c r="G165" s="2">
        <f>IF(LEN(B165)&gt;0,IFERROR(MID(B165,FIND("read-ahead reads",B165,1)+16,FIND(",",B165,FIND("read-ahead reads",B165,1))-FIND("read-ahead reads",B165,1)-16)+0,""),"")</f>
        <v>0</v>
      </c>
      <c r="H165" s="2">
        <f>IF(LEN(B165)&gt;0,IFERROR(MID(B165,FIND("lob logical reads",B165,1)+17,FIND(",",B165,FIND("lob logical reads",B165,1))-FIND("lob logical reads",B165,1)-17)+0,""),"")</f>
        <v>0</v>
      </c>
      <c r="I165" s="2">
        <f>IF(LEN(B165)&gt;0,IFERROR(MID(B165,FIND("lob physical reads",B165,1)+18,FIND(",",B165,FIND("lob physical reads",B165,1))-FIND("lob physical reads",B165,1)-18)+0,""),"")</f>
        <v>0</v>
      </c>
      <c r="J165" s="2">
        <f>IF(LEN(B165)&gt;0,IFERROR(MID(B165,FIND("lob read-ahead reads",B165,1)+20,FIND(".",B165,FIND("lob read-ahead reads",B165,1))-FIND("lob read-ahead reads",B165,1)-20)+0,""),"")</f>
        <v>0</v>
      </c>
    </row>
    <row r="166" spans="1:10" ht="15" x14ac:dyDescent="0.25">
      <c r="A166" s="4" t="s">
        <v>249</v>
      </c>
      <c r="B166" t="s">
        <v>99</v>
      </c>
      <c r="C166" s="3" t="str">
        <f>IFERROR(MID(B166,FIND("'",B166,1)+1,FIND("'",B166,FIND("'",B166,1)+1)-FIND("'",B166,1)-1),"")</f>
        <v>EXT_REPORT_RESULT_1_5_7</v>
      </c>
      <c r="D166" s="3">
        <f>IF(LEN(B166)&gt;0,IFERROR(MID(B166,FIND("Scan count",B166,1)+10,FIND(",",B166,1)-FIND("Scan count",B166,1)-10)+0,""),"")</f>
        <v>0</v>
      </c>
      <c r="E166" s="2">
        <f>IF(LEN(B166)&gt;0,IFERROR(MID(B166,FIND("logical reads",B166,1)+13,FIND(",",B166,FIND("logical reads",B166,1))-FIND("logical reads",B166,1)-13)+0,""),"")</f>
        <v>750</v>
      </c>
      <c r="F166" s="2">
        <f>IF(LEN(B166)&gt;0,IFERROR(MID(B166,FIND("physical reads",B166,1)+14,FIND(",",B166,FIND("physical reads",B166,1))-FIND("physical reads",B166,1)-14)+0,""),"")</f>
        <v>0</v>
      </c>
      <c r="G166" s="2">
        <f>IF(LEN(B166)&gt;0,IFERROR(MID(B166,FIND("read-ahead reads",B166,1)+16,FIND(",",B166,FIND("read-ahead reads",B166,1))-FIND("read-ahead reads",B166,1)-16)+0,""),"")</f>
        <v>0</v>
      </c>
      <c r="H166" s="2">
        <f>IF(LEN(B166)&gt;0,IFERROR(MID(B166,FIND("lob logical reads",B166,1)+17,FIND(",",B166,FIND("lob logical reads",B166,1))-FIND("lob logical reads",B166,1)-17)+0,""),"")</f>
        <v>0</v>
      </c>
      <c r="I166" s="2">
        <f>IF(LEN(B166)&gt;0,IFERROR(MID(B166,FIND("lob physical reads",B166,1)+18,FIND(",",B166,FIND("lob physical reads",B166,1))-FIND("lob physical reads",B166,1)-18)+0,""),"")</f>
        <v>0</v>
      </c>
      <c r="J166" s="2">
        <f>IF(LEN(B166)&gt;0,IFERROR(MID(B166,FIND("lob read-ahead reads",B166,1)+20,FIND(".",B166,FIND("lob read-ahead reads",B166,1))-FIND("lob read-ahead reads",B166,1)-20)+0,""),"")</f>
        <v>0</v>
      </c>
    </row>
    <row r="167" spans="1:10" ht="15" x14ac:dyDescent="0.25">
      <c r="A167" s="4" t="s">
        <v>249</v>
      </c>
      <c r="B167" t="s">
        <v>98</v>
      </c>
      <c r="C167" s="3" t="str">
        <f>IFERROR(MID(B167,FIND("'",B167,1)+1,FIND("'",B167,FIND("'",B167,1)+1)-FIND("'",B167,1)-1),"")</f>
        <v>EXT_REPORT_HEADER</v>
      </c>
      <c r="D167" s="3">
        <f>IF(LEN(B167)&gt;0,IFERROR(MID(B167,FIND("Scan count",B167,1)+10,FIND(",",B167,1)-FIND("Scan count",B167,1)-10)+0,""),"")</f>
        <v>0</v>
      </c>
      <c r="E167" s="2">
        <f>IF(LEN(B167)&gt;0,IFERROR(MID(B167,FIND("logical reads",B167,1)+13,FIND(",",B167,FIND("logical reads",B167,1))-FIND("logical reads",B167,1)-13)+0,""),"")</f>
        <v>730</v>
      </c>
      <c r="F167" s="2">
        <f>IF(LEN(B167)&gt;0,IFERROR(MID(B167,FIND("physical reads",B167,1)+14,FIND(",",B167,FIND("physical reads",B167,1))-FIND("physical reads",B167,1)-14)+0,""),"")</f>
        <v>0</v>
      </c>
      <c r="G167" s="2">
        <f>IF(LEN(B167)&gt;0,IFERROR(MID(B167,FIND("read-ahead reads",B167,1)+16,FIND(",",B167,FIND("read-ahead reads",B167,1))-FIND("read-ahead reads",B167,1)-16)+0,""),"")</f>
        <v>0</v>
      </c>
      <c r="H167" s="2">
        <f>IF(LEN(B167)&gt;0,IFERROR(MID(B167,FIND("lob logical reads",B167,1)+17,FIND(",",B167,FIND("lob logical reads",B167,1))-FIND("lob logical reads",B167,1)-17)+0,""),"")</f>
        <v>0</v>
      </c>
      <c r="I167" s="2">
        <f>IF(LEN(B167)&gt;0,IFERROR(MID(B167,FIND("lob physical reads",B167,1)+18,FIND(",",B167,FIND("lob physical reads",B167,1))-FIND("lob physical reads",B167,1)-18)+0,""),"")</f>
        <v>0</v>
      </c>
      <c r="J167" s="2">
        <f>IF(LEN(B167)&gt;0,IFERROR(MID(B167,FIND("lob read-ahead reads",B167,1)+20,FIND(".",B167,FIND("lob read-ahead reads",B167,1))-FIND("lob read-ahead reads",B167,1)-20)+0,""),"")</f>
        <v>0</v>
      </c>
    </row>
    <row r="168" spans="1:10" ht="15" x14ac:dyDescent="0.25">
      <c r="A168" s="4" t="s">
        <v>244</v>
      </c>
      <c r="B168" t="s">
        <v>66</v>
      </c>
      <c r="C168" s="3" t="str">
        <f>IFERROR(MID(B168,FIND("'",B168,1)+1,FIND("'",B168,FIND("'",B168,1)+1)-FIND("'",B168,1)-1),"")</f>
        <v>EXT_REPORT_HEADER</v>
      </c>
      <c r="D168" s="3">
        <f>IF(LEN(B168)&gt;0,IFERROR(MID(B168,FIND("Scan count",B168,1)+10,FIND(",",B168,1)-FIND("Scan count",B168,1)-10)+0,""),"")</f>
        <v>0</v>
      </c>
      <c r="E168" s="2">
        <f>IF(LEN(B168)&gt;0,IFERROR(MID(B168,FIND("logical reads",B168,1)+13,FIND(",",B168,FIND("logical reads",B168,1))-FIND("logical reads",B168,1)-13)+0,""),"")</f>
        <v>724</v>
      </c>
      <c r="F168" s="2">
        <f>IF(LEN(B168)&gt;0,IFERROR(MID(B168,FIND("physical reads",B168,1)+14,FIND(",",B168,FIND("physical reads",B168,1))-FIND("physical reads",B168,1)-14)+0,""),"")</f>
        <v>0</v>
      </c>
      <c r="G168" s="2">
        <f>IF(LEN(B168)&gt;0,IFERROR(MID(B168,FIND("read-ahead reads",B168,1)+16,FIND(",",B168,FIND("read-ahead reads",B168,1))-FIND("read-ahead reads",B168,1)-16)+0,""),"")</f>
        <v>0</v>
      </c>
      <c r="H168" s="2">
        <f>IF(LEN(B168)&gt;0,IFERROR(MID(B168,FIND("lob logical reads",B168,1)+17,FIND(",",B168,FIND("lob logical reads",B168,1))-FIND("lob logical reads",B168,1)-17)+0,""),"")</f>
        <v>0</v>
      </c>
      <c r="I168" s="2">
        <f>IF(LEN(B168)&gt;0,IFERROR(MID(B168,FIND("lob physical reads",B168,1)+18,FIND(",",B168,FIND("lob physical reads",B168,1))-FIND("lob physical reads",B168,1)-18)+0,""),"")</f>
        <v>0</v>
      </c>
      <c r="J168" s="2">
        <f>IF(LEN(B168)&gt;0,IFERROR(MID(B168,FIND("lob read-ahead reads",B168,1)+20,FIND(".",B168,FIND("lob read-ahead reads",B168,1))-FIND("lob read-ahead reads",B168,1)-20)+0,""),"")</f>
        <v>0</v>
      </c>
    </row>
    <row r="169" spans="1:10" ht="15" x14ac:dyDescent="0.25">
      <c r="A169" s="4" t="s">
        <v>247</v>
      </c>
      <c r="B169" t="s">
        <v>86</v>
      </c>
      <c r="C169" s="3" t="str">
        <f>IFERROR(MID(B169,FIND("'",B169,1)+1,FIND("'",B169,FIND("'",B169,1)+1)-FIND("'",B169,1)-1),"")</f>
        <v>EXT_SALES_LINE</v>
      </c>
      <c r="D169" s="3">
        <f>IF(LEN(B169)&gt;0,IFERROR(MID(B169,FIND("Scan count",B169,1)+10,FIND(",",B169,1)-FIND("Scan count",B169,1)-10)+0,""),"")</f>
        <v>78</v>
      </c>
      <c r="E169" s="2">
        <f>IF(LEN(B169)&gt;0,IFERROR(MID(B169,FIND("logical reads",B169,1)+13,FIND(",",B169,FIND("logical reads",B169,1))-FIND("logical reads",B169,1)-13)+0,""),"")</f>
        <v>560</v>
      </c>
      <c r="F169" s="2">
        <f>IF(LEN(B169)&gt;0,IFERROR(MID(B169,FIND("physical reads",B169,1)+14,FIND(",",B169,FIND("physical reads",B169,1))-FIND("physical reads",B169,1)-14)+0,""),"")</f>
        <v>0</v>
      </c>
      <c r="G169" s="2">
        <f>IF(LEN(B169)&gt;0,IFERROR(MID(B169,FIND("read-ahead reads",B169,1)+16,FIND(",",B169,FIND("read-ahead reads",B169,1))-FIND("read-ahead reads",B169,1)-16)+0,""),"")</f>
        <v>0</v>
      </c>
      <c r="H169" s="2">
        <f>IF(LEN(B169)&gt;0,IFERROR(MID(B169,FIND("lob logical reads",B169,1)+17,FIND(",",B169,FIND("lob logical reads",B169,1))-FIND("lob logical reads",B169,1)-17)+0,""),"")</f>
        <v>0</v>
      </c>
      <c r="I169" s="2">
        <f>IF(LEN(B169)&gt;0,IFERROR(MID(B169,FIND("lob physical reads",B169,1)+18,FIND(",",B169,FIND("lob physical reads",B169,1))-FIND("lob physical reads",B169,1)-18)+0,""),"")</f>
        <v>0</v>
      </c>
      <c r="J169" s="2">
        <f>IF(LEN(B169)&gt;0,IFERROR(MID(B169,FIND("lob read-ahead reads",B169,1)+20,FIND(".",B169,FIND("lob read-ahead reads",B169,1))-FIND("lob read-ahead reads",B169,1)-20)+0,""),"")</f>
        <v>0</v>
      </c>
    </row>
    <row r="170" spans="1:10" ht="15" x14ac:dyDescent="0.25">
      <c r="A170" s="4" t="s">
        <v>248</v>
      </c>
      <c r="B170" t="s">
        <v>86</v>
      </c>
      <c r="C170" s="3" t="str">
        <f>IFERROR(MID(B170,FIND("'",B170,1)+1,FIND("'",B170,FIND("'",B170,1)+1)-FIND("'",B170,1)-1),"")</f>
        <v>EXT_SALES_LINE</v>
      </c>
      <c r="D170" s="3">
        <f>IF(LEN(B170)&gt;0,IFERROR(MID(B170,FIND("Scan count",B170,1)+10,FIND(",",B170,1)-FIND("Scan count",B170,1)-10)+0,""),"")</f>
        <v>78</v>
      </c>
      <c r="E170" s="2">
        <f>IF(LEN(B170)&gt;0,IFERROR(MID(B170,FIND("logical reads",B170,1)+13,FIND(",",B170,FIND("logical reads",B170,1))-FIND("logical reads",B170,1)-13)+0,""),"")</f>
        <v>560</v>
      </c>
      <c r="F170" s="2">
        <f>IF(LEN(B170)&gt;0,IFERROR(MID(B170,FIND("physical reads",B170,1)+14,FIND(",",B170,FIND("physical reads",B170,1))-FIND("physical reads",B170,1)-14)+0,""),"")</f>
        <v>0</v>
      </c>
      <c r="G170" s="2">
        <f>IF(LEN(B170)&gt;0,IFERROR(MID(B170,FIND("read-ahead reads",B170,1)+16,FIND(",",B170,FIND("read-ahead reads",B170,1))-FIND("read-ahead reads",B170,1)-16)+0,""),"")</f>
        <v>0</v>
      </c>
      <c r="H170" s="2">
        <f>IF(LEN(B170)&gt;0,IFERROR(MID(B170,FIND("lob logical reads",B170,1)+17,FIND(",",B170,FIND("lob logical reads",B170,1))-FIND("lob logical reads",B170,1)-17)+0,""),"")</f>
        <v>0</v>
      </c>
      <c r="I170" s="2">
        <f>IF(LEN(B170)&gt;0,IFERROR(MID(B170,FIND("lob physical reads",B170,1)+18,FIND(",",B170,FIND("lob physical reads",B170,1))-FIND("lob physical reads",B170,1)-18)+0,""),"")</f>
        <v>0</v>
      </c>
      <c r="J170" s="2">
        <f>IF(LEN(B170)&gt;0,IFERROR(MID(B170,FIND("lob read-ahead reads",B170,1)+20,FIND(".",B170,FIND("lob read-ahead reads",B170,1))-FIND("lob read-ahead reads",B170,1)-20)+0,""),"")</f>
        <v>0</v>
      </c>
    </row>
    <row r="171" spans="1:10" ht="15" x14ac:dyDescent="0.25">
      <c r="A171" s="4" t="s">
        <v>263</v>
      </c>
      <c r="B171" t="s">
        <v>212</v>
      </c>
      <c r="C171" s="3" t="str">
        <f>IFERROR(MID(B171,FIND("'",B171,1)+1,FIND("'",B171,FIND("'",B171,1)+1)-FIND("'",B171,1)-1),"")</f>
        <v>EXT_REPORT_RESULT_4_3</v>
      </c>
      <c r="D171" s="3">
        <f>IF(LEN(B171)&gt;0,IFERROR(MID(B171,FIND("Scan count",B171,1)+10,FIND(",",B171,1)-FIND("Scan count",B171,1)-10)+0,""),"")</f>
        <v>0</v>
      </c>
      <c r="E171" s="2">
        <f>IF(LEN(B171)&gt;0,IFERROR(MID(B171,FIND("logical reads",B171,1)+13,FIND(",",B171,FIND("logical reads",B171,1))-FIND("logical reads",B171,1)-13)+0,""),"")</f>
        <v>420</v>
      </c>
      <c r="F171" s="2">
        <f>IF(LEN(B171)&gt;0,IFERROR(MID(B171,FIND("physical reads",B171,1)+14,FIND(",",B171,FIND("physical reads",B171,1))-FIND("physical reads",B171,1)-14)+0,""),"")</f>
        <v>3</v>
      </c>
      <c r="G171" s="2">
        <f>IF(LEN(B171)&gt;0,IFERROR(MID(B171,FIND("read-ahead reads",B171,1)+16,FIND(",",B171,FIND("read-ahead reads",B171,1))-FIND("read-ahead reads",B171,1)-16)+0,""),"")</f>
        <v>0</v>
      </c>
      <c r="H171" s="2">
        <f>IF(LEN(B171)&gt;0,IFERROR(MID(B171,FIND("lob logical reads",B171,1)+17,FIND(",",B171,FIND("lob logical reads",B171,1))-FIND("lob logical reads",B171,1)-17)+0,""),"")</f>
        <v>0</v>
      </c>
      <c r="I171" s="2">
        <f>IF(LEN(B171)&gt;0,IFERROR(MID(B171,FIND("lob physical reads",B171,1)+18,FIND(",",B171,FIND("lob physical reads",B171,1))-FIND("lob physical reads",B171,1)-18)+0,""),"")</f>
        <v>0</v>
      </c>
      <c r="J171" s="2">
        <f>IF(LEN(B171)&gt;0,IFERROR(MID(B171,FIND("lob read-ahead reads",B171,1)+20,FIND(".",B171,FIND("lob read-ahead reads",B171,1))-FIND("lob read-ahead reads",B171,1)-20)+0,""),"")</f>
        <v>0</v>
      </c>
    </row>
    <row r="172" spans="1:10" ht="15" x14ac:dyDescent="0.25">
      <c r="A172" s="4" t="s">
        <v>242</v>
      </c>
      <c r="B172" t="s">
        <v>61</v>
      </c>
      <c r="C172" s="3" t="str">
        <f>IFERROR(MID(B172,FIND("'",B172,1)+1,FIND("'",B172,FIND("'",B172,1)+1)-FIND("'",B172,1)-1),"")</f>
        <v>EXT_REPORT_RESULT_1_1_7</v>
      </c>
      <c r="D172" s="3">
        <f>IF(LEN(B172)&gt;0,IFERROR(MID(B172,FIND("Scan count",B172,1)+10,FIND(",",B172,1)-FIND("Scan count",B172,1)-10)+0,""),"")</f>
        <v>0</v>
      </c>
      <c r="E172" s="2">
        <f>IF(LEN(B172)&gt;0,IFERROR(MID(B172,FIND("logical reads",B172,1)+13,FIND(",",B172,FIND("logical reads",B172,1))-FIND("logical reads",B172,1)-13)+0,""),"")</f>
        <v>353</v>
      </c>
      <c r="F172" s="2">
        <f>IF(LEN(B172)&gt;0,IFERROR(MID(B172,FIND("physical reads",B172,1)+14,FIND(",",B172,FIND("physical reads",B172,1))-FIND("physical reads",B172,1)-14)+0,""),"")</f>
        <v>0</v>
      </c>
      <c r="G172" s="2">
        <f>IF(LEN(B172)&gt;0,IFERROR(MID(B172,FIND("read-ahead reads",B172,1)+16,FIND(",",B172,FIND("read-ahead reads",B172,1))-FIND("read-ahead reads",B172,1)-16)+0,""),"")</f>
        <v>0</v>
      </c>
      <c r="H172" s="2">
        <f>IF(LEN(B172)&gt;0,IFERROR(MID(B172,FIND("lob logical reads",B172,1)+17,FIND(",",B172,FIND("lob logical reads",B172,1))-FIND("lob logical reads",B172,1)-17)+0,""),"")</f>
        <v>0</v>
      </c>
      <c r="I172" s="2">
        <f>IF(LEN(B172)&gt;0,IFERROR(MID(B172,FIND("lob physical reads",B172,1)+18,FIND(",",B172,FIND("lob physical reads",B172,1))-FIND("lob physical reads",B172,1)-18)+0,""),"")</f>
        <v>0</v>
      </c>
      <c r="J172" s="2">
        <f>IF(LEN(B172)&gt;0,IFERROR(MID(B172,FIND("lob read-ahead reads",B172,1)+20,FIND(".",B172,FIND("lob read-ahead reads",B172,1))-FIND("lob read-ahead reads",B172,1)-20)+0,""),"")</f>
        <v>0</v>
      </c>
    </row>
    <row r="173" spans="1:10" ht="15" x14ac:dyDescent="0.25">
      <c r="A173" s="4" t="s">
        <v>242</v>
      </c>
      <c r="B173" t="s">
        <v>60</v>
      </c>
      <c r="C173" s="3" t="str">
        <f>IFERROR(MID(B173,FIND("'",B173,1)+1,FIND("'",B173,FIND("'",B173,1)+1)-FIND("'",B173,1)-1),"")</f>
        <v>EXT_REPORT_HEADER</v>
      </c>
      <c r="D173" s="3">
        <f>IF(LEN(B173)&gt;0,IFERROR(MID(B173,FIND("Scan count",B173,1)+10,FIND(",",B173,1)-FIND("Scan count",B173,1)-10)+0,""),"")</f>
        <v>0</v>
      </c>
      <c r="E173" s="2">
        <f>IF(LEN(B173)&gt;0,IFERROR(MID(B173,FIND("logical reads",B173,1)+13,FIND(",",B173,FIND("logical reads",B173,1))-FIND("logical reads",B173,1)-13)+0,""),"")</f>
        <v>338</v>
      </c>
      <c r="F173" s="2">
        <f>IF(LEN(B173)&gt;0,IFERROR(MID(B173,FIND("physical reads",B173,1)+14,FIND(",",B173,FIND("physical reads",B173,1))-FIND("physical reads",B173,1)-14)+0,""),"")</f>
        <v>0</v>
      </c>
      <c r="G173" s="2">
        <f>IF(LEN(B173)&gt;0,IFERROR(MID(B173,FIND("read-ahead reads",B173,1)+16,FIND(",",B173,FIND("read-ahead reads",B173,1))-FIND("read-ahead reads",B173,1)-16)+0,""),"")</f>
        <v>0</v>
      </c>
      <c r="H173" s="2">
        <f>IF(LEN(B173)&gt;0,IFERROR(MID(B173,FIND("lob logical reads",B173,1)+17,FIND(",",B173,FIND("lob logical reads",B173,1))-FIND("lob logical reads",B173,1)-17)+0,""),"")</f>
        <v>0</v>
      </c>
      <c r="I173" s="2">
        <f>IF(LEN(B173)&gt;0,IFERROR(MID(B173,FIND("lob physical reads",B173,1)+18,FIND(",",B173,FIND("lob physical reads",B173,1))-FIND("lob physical reads",B173,1)-18)+0,""),"")</f>
        <v>0</v>
      </c>
      <c r="J173" s="2">
        <f>IF(LEN(B173)&gt;0,IFERROR(MID(B173,FIND("lob read-ahead reads",B173,1)+20,FIND(".",B173,FIND("lob read-ahead reads",B173,1))-FIND("lob read-ahead reads",B173,1)-20)+0,""),"")</f>
        <v>0</v>
      </c>
    </row>
    <row r="174" spans="1:10" ht="15" x14ac:dyDescent="0.25">
      <c r="A174" s="4" t="s">
        <v>241</v>
      </c>
      <c r="B174" t="s">
        <v>56</v>
      </c>
      <c r="C174" s="3" t="str">
        <f>IFERROR(MID(B174,FIND("'",B174,1)+1,FIND("'",B174,FIND("'",B174,1)+1)-FIND("'",B174,1)-1),"")</f>
        <v>EXT_REPORT_RESULT_1_1_6</v>
      </c>
      <c r="D174" s="3">
        <f>IF(LEN(B174)&gt;0,IFERROR(MID(B174,FIND("Scan count",B174,1)+10,FIND(",",B174,1)-FIND("Scan count",B174,1)-10)+0,""),"")</f>
        <v>0</v>
      </c>
      <c r="E174" s="2">
        <f>IF(LEN(B174)&gt;0,IFERROR(MID(B174,FIND("logical reads",B174,1)+13,FIND(",",B174,FIND("logical reads",B174,1))-FIND("logical reads",B174,1)-13)+0,""),"")</f>
        <v>302</v>
      </c>
      <c r="F174" s="2">
        <f>IF(LEN(B174)&gt;0,IFERROR(MID(B174,FIND("physical reads",B174,1)+14,FIND(",",B174,FIND("physical reads",B174,1))-FIND("physical reads",B174,1)-14)+0,""),"")</f>
        <v>0</v>
      </c>
      <c r="G174" s="2">
        <f>IF(LEN(B174)&gt;0,IFERROR(MID(B174,FIND("read-ahead reads",B174,1)+16,FIND(",",B174,FIND("read-ahead reads",B174,1))-FIND("read-ahead reads",B174,1)-16)+0,""),"")</f>
        <v>0</v>
      </c>
      <c r="H174" s="2">
        <f>IF(LEN(B174)&gt;0,IFERROR(MID(B174,FIND("lob logical reads",B174,1)+17,FIND(",",B174,FIND("lob logical reads",B174,1))-FIND("lob logical reads",B174,1)-17)+0,""),"")</f>
        <v>0</v>
      </c>
      <c r="I174" s="2">
        <f>IF(LEN(B174)&gt;0,IFERROR(MID(B174,FIND("lob physical reads",B174,1)+18,FIND(",",B174,FIND("lob physical reads",B174,1))-FIND("lob physical reads",B174,1)-18)+0,""),"")</f>
        <v>0</v>
      </c>
      <c r="J174" s="2">
        <f>IF(LEN(B174)&gt;0,IFERROR(MID(B174,FIND("lob read-ahead reads",B174,1)+20,FIND(".",B174,FIND("lob read-ahead reads",B174,1))-FIND("lob read-ahead reads",B174,1)-20)+0,""),"")</f>
        <v>0</v>
      </c>
    </row>
    <row r="175" spans="1:10" ht="15" x14ac:dyDescent="0.25">
      <c r="A175" s="4" t="s">
        <v>241</v>
      </c>
      <c r="B175" t="s">
        <v>55</v>
      </c>
      <c r="C175" s="3" t="str">
        <f>IFERROR(MID(B175,FIND("'",B175,1)+1,FIND("'",B175,FIND("'",B175,1)+1)-FIND("'",B175,1)-1),"")</f>
        <v>EXT_REPORT_HEADER</v>
      </c>
      <c r="D175" s="3">
        <f>IF(LEN(B175)&gt;0,IFERROR(MID(B175,FIND("Scan count",B175,1)+10,FIND(",",B175,1)-FIND("Scan count",B175,1)-10)+0,""),"")</f>
        <v>0</v>
      </c>
      <c r="E175" s="2">
        <f>IF(LEN(B175)&gt;0,IFERROR(MID(B175,FIND("logical reads",B175,1)+13,FIND(",",B175,FIND("logical reads",B175,1))-FIND("logical reads",B175,1)-13)+0,""),"")</f>
        <v>292</v>
      </c>
      <c r="F175" s="2">
        <f>IF(LEN(B175)&gt;0,IFERROR(MID(B175,FIND("physical reads",B175,1)+14,FIND(",",B175,FIND("physical reads",B175,1))-FIND("physical reads",B175,1)-14)+0,""),"")</f>
        <v>0</v>
      </c>
      <c r="G175" s="2">
        <f>IF(LEN(B175)&gt;0,IFERROR(MID(B175,FIND("read-ahead reads",B175,1)+16,FIND(",",B175,FIND("read-ahead reads",B175,1))-FIND("read-ahead reads",B175,1)-16)+0,""),"")</f>
        <v>0</v>
      </c>
      <c r="H175" s="2">
        <f>IF(LEN(B175)&gt;0,IFERROR(MID(B175,FIND("lob logical reads",B175,1)+17,FIND(",",B175,FIND("lob logical reads",B175,1))-FIND("lob logical reads",B175,1)-17)+0,""),"")</f>
        <v>0</v>
      </c>
      <c r="I175" s="2">
        <f>IF(LEN(B175)&gt;0,IFERROR(MID(B175,FIND("lob physical reads",B175,1)+18,FIND(",",B175,FIND("lob physical reads",B175,1))-FIND("lob physical reads",B175,1)-18)+0,""),"")</f>
        <v>0</v>
      </c>
      <c r="J175" s="2">
        <f>IF(LEN(B175)&gt;0,IFERROR(MID(B175,FIND("lob read-ahead reads",B175,1)+20,FIND(".",B175,FIND("lob read-ahead reads",B175,1))-FIND("lob read-ahead reads",B175,1)-20)+0,""),"")</f>
        <v>0</v>
      </c>
    </row>
    <row r="176" spans="1:10" ht="15" x14ac:dyDescent="0.25">
      <c r="A176" s="4" t="s">
        <v>247</v>
      </c>
      <c r="B176" t="s">
        <v>87</v>
      </c>
      <c r="C176" s="3" t="str">
        <f>IFERROR(MID(B176,FIND("'",B176,1)+1,FIND("'",B176,FIND("'",B176,1)+1)-FIND("'",B176,1)-1),"")</f>
        <v>EXT_SALES_HEADER</v>
      </c>
      <c r="D176" s="3">
        <f>IF(LEN(B176)&gt;0,IFERROR(MID(B176,FIND("Scan count",B176,1)+10,FIND(",",B176,1)-FIND("Scan count",B176,1)-10)+0,""),"")</f>
        <v>1</v>
      </c>
      <c r="E176" s="2">
        <f>IF(LEN(B176)&gt;0,IFERROR(MID(B176,FIND("logical reads",B176,1)+13,FIND(",",B176,FIND("logical reads",B176,1))-FIND("logical reads",B176,1)-13)+0,""),"")</f>
        <v>250</v>
      </c>
      <c r="F176" s="2">
        <f>IF(LEN(B176)&gt;0,IFERROR(MID(B176,FIND("physical reads",B176,1)+14,FIND(",",B176,FIND("physical reads",B176,1))-FIND("physical reads",B176,1)-14)+0,""),"")</f>
        <v>0</v>
      </c>
      <c r="G176" s="2">
        <f>IF(LEN(B176)&gt;0,IFERROR(MID(B176,FIND("read-ahead reads",B176,1)+16,FIND(",",B176,FIND("read-ahead reads",B176,1))-FIND("read-ahead reads",B176,1)-16)+0,""),"")</f>
        <v>0</v>
      </c>
      <c r="H176" s="2">
        <f>IF(LEN(B176)&gt;0,IFERROR(MID(B176,FIND("lob logical reads",B176,1)+17,FIND(",",B176,FIND("lob logical reads",B176,1))-FIND("lob logical reads",B176,1)-17)+0,""),"")</f>
        <v>0</v>
      </c>
      <c r="I176" s="2">
        <f>IF(LEN(B176)&gt;0,IFERROR(MID(B176,FIND("lob physical reads",B176,1)+18,FIND(",",B176,FIND("lob physical reads",B176,1))-FIND("lob physical reads",B176,1)-18)+0,""),"")</f>
        <v>0</v>
      </c>
      <c r="J176" s="2">
        <f>IF(LEN(B176)&gt;0,IFERROR(MID(B176,FIND("lob read-ahead reads",B176,1)+20,FIND(".",B176,FIND("lob read-ahead reads",B176,1))-FIND("lob read-ahead reads",B176,1)-20)+0,""),"")</f>
        <v>0</v>
      </c>
    </row>
    <row r="177" spans="1:10" ht="15" x14ac:dyDescent="0.25">
      <c r="A177" s="4" t="s">
        <v>248</v>
      </c>
      <c r="B177" t="s">
        <v>87</v>
      </c>
      <c r="C177" s="3" t="str">
        <f>IFERROR(MID(B177,FIND("'",B177,1)+1,FIND("'",B177,FIND("'",B177,1)+1)-FIND("'",B177,1)-1),"")</f>
        <v>EXT_SALES_HEADER</v>
      </c>
      <c r="D177" s="3">
        <f>IF(LEN(B177)&gt;0,IFERROR(MID(B177,FIND("Scan count",B177,1)+10,FIND(",",B177,1)-FIND("Scan count",B177,1)-10)+0,""),"")</f>
        <v>1</v>
      </c>
      <c r="E177" s="2">
        <f>IF(LEN(B177)&gt;0,IFERROR(MID(B177,FIND("logical reads",B177,1)+13,FIND(",",B177,FIND("logical reads",B177,1))-FIND("logical reads",B177,1)-13)+0,""),"")</f>
        <v>250</v>
      </c>
      <c r="F177" s="2">
        <f>IF(LEN(B177)&gt;0,IFERROR(MID(B177,FIND("physical reads",B177,1)+14,FIND(",",B177,FIND("physical reads",B177,1))-FIND("physical reads",B177,1)-14)+0,""),"")</f>
        <v>0</v>
      </c>
      <c r="G177" s="2">
        <f>IF(LEN(B177)&gt;0,IFERROR(MID(B177,FIND("read-ahead reads",B177,1)+16,FIND(",",B177,FIND("read-ahead reads",B177,1))-FIND("read-ahead reads",B177,1)-16)+0,""),"")</f>
        <v>0</v>
      </c>
      <c r="H177" s="2">
        <f>IF(LEN(B177)&gt;0,IFERROR(MID(B177,FIND("lob logical reads",B177,1)+17,FIND(",",B177,FIND("lob logical reads",B177,1))-FIND("lob logical reads",B177,1)-17)+0,""),"")</f>
        <v>0</v>
      </c>
      <c r="I177" s="2">
        <f>IF(LEN(B177)&gt;0,IFERROR(MID(B177,FIND("lob physical reads",B177,1)+18,FIND(",",B177,FIND("lob physical reads",B177,1))-FIND("lob physical reads",B177,1)-18)+0,""),"")</f>
        <v>0</v>
      </c>
      <c r="J177" s="2">
        <f>IF(LEN(B177)&gt;0,IFERROR(MID(B177,FIND("lob read-ahead reads",B177,1)+20,FIND(".",B177,FIND("lob read-ahead reads",B177,1))-FIND("lob read-ahead reads",B177,1)-20)+0,""),"")</f>
        <v>0</v>
      </c>
    </row>
    <row r="178" spans="1:10" ht="15" x14ac:dyDescent="0.25">
      <c r="A178" s="4" t="s">
        <v>245</v>
      </c>
      <c r="B178" t="s">
        <v>71</v>
      </c>
      <c r="C178" s="3" t="str">
        <f>IFERROR(MID(B178,FIND("'",B178,1)+1,FIND("'",B178,FIND("'",B178,1)+1)-FIND("'",B178,1)-1),"")</f>
        <v>EXT_REPORT_HEADER</v>
      </c>
      <c r="D178" s="3">
        <f>IF(LEN(B178)&gt;0,IFERROR(MID(B178,FIND("Scan count",B178,1)+10,FIND(",",B178,1)-FIND("Scan count",B178,1)-10)+0,""),"")</f>
        <v>0</v>
      </c>
      <c r="E178" s="2">
        <f>IF(LEN(B178)&gt;0,IFERROR(MID(B178,FIND("logical reads",B178,1)+13,FIND(",",B178,FIND("logical reads",B178,1))-FIND("logical reads",B178,1)-13)+0,""),"")</f>
        <v>210</v>
      </c>
      <c r="F178" s="2">
        <f>IF(LEN(B178)&gt;0,IFERROR(MID(B178,FIND("physical reads",B178,1)+14,FIND(",",B178,FIND("physical reads",B178,1))-FIND("physical reads",B178,1)-14)+0,""),"")</f>
        <v>0</v>
      </c>
      <c r="G178" s="2">
        <f>IF(LEN(B178)&gt;0,IFERROR(MID(B178,FIND("read-ahead reads",B178,1)+16,FIND(",",B178,FIND("read-ahead reads",B178,1))-FIND("read-ahead reads",B178,1)-16)+0,""),"")</f>
        <v>0</v>
      </c>
      <c r="H178" s="2">
        <f>IF(LEN(B178)&gt;0,IFERROR(MID(B178,FIND("lob logical reads",B178,1)+17,FIND(",",B178,FIND("lob logical reads",B178,1))-FIND("lob logical reads",B178,1)-17)+0,""),"")</f>
        <v>0</v>
      </c>
      <c r="I178" s="2">
        <f>IF(LEN(B178)&gt;0,IFERROR(MID(B178,FIND("lob physical reads",B178,1)+18,FIND(",",B178,FIND("lob physical reads",B178,1))-FIND("lob physical reads",B178,1)-18)+0,""),"")</f>
        <v>0</v>
      </c>
      <c r="J178" s="2">
        <f>IF(LEN(B178)&gt;0,IFERROR(MID(B178,FIND("lob read-ahead reads",B178,1)+20,FIND(".",B178,FIND("lob read-ahead reads",B178,1))-FIND("lob read-ahead reads",B178,1)-20)+0,""),"")</f>
        <v>0</v>
      </c>
    </row>
    <row r="179" spans="1:10" ht="15" x14ac:dyDescent="0.25">
      <c r="A179" s="4" t="s">
        <v>245</v>
      </c>
      <c r="B179" t="s">
        <v>72</v>
      </c>
      <c r="C179" s="3" t="str">
        <f>IFERROR(MID(B179,FIND("'",B179,1)+1,FIND("'",B179,FIND("'",B179,1)+1)-FIND("'",B179,1)-1),"")</f>
        <v>EXT_REPORT_RESULT_1_2_2</v>
      </c>
      <c r="D179" s="3">
        <f>IF(LEN(B179)&gt;0,IFERROR(MID(B179,FIND("Scan count",B179,1)+10,FIND(",",B179,1)-FIND("Scan count",B179,1)-10)+0,""),"")</f>
        <v>0</v>
      </c>
      <c r="E179" s="2">
        <f>IF(LEN(B179)&gt;0,IFERROR(MID(B179,FIND("logical reads",B179,1)+13,FIND(",",B179,FIND("logical reads",B179,1))-FIND("logical reads",B179,1)-13)+0,""),"")</f>
        <v>210</v>
      </c>
      <c r="F179" s="2">
        <f>IF(LEN(B179)&gt;0,IFERROR(MID(B179,FIND("physical reads",B179,1)+14,FIND(",",B179,FIND("physical reads",B179,1))-FIND("physical reads",B179,1)-14)+0,""),"")</f>
        <v>0</v>
      </c>
      <c r="G179" s="2">
        <f>IF(LEN(B179)&gt;0,IFERROR(MID(B179,FIND("read-ahead reads",B179,1)+16,FIND(",",B179,FIND("read-ahead reads",B179,1))-FIND("read-ahead reads",B179,1)-16)+0,""),"")</f>
        <v>0</v>
      </c>
      <c r="H179" s="2">
        <f>IF(LEN(B179)&gt;0,IFERROR(MID(B179,FIND("lob logical reads",B179,1)+17,FIND(",",B179,FIND("lob logical reads",B179,1))-FIND("lob logical reads",B179,1)-17)+0,""),"")</f>
        <v>0</v>
      </c>
      <c r="I179" s="2">
        <f>IF(LEN(B179)&gt;0,IFERROR(MID(B179,FIND("lob physical reads",B179,1)+18,FIND(",",B179,FIND("lob physical reads",B179,1))-FIND("lob physical reads",B179,1)-18)+0,""),"")</f>
        <v>0</v>
      </c>
      <c r="J179" s="2">
        <f>IF(LEN(B179)&gt;0,IFERROR(MID(B179,FIND("lob read-ahead reads",B179,1)+20,FIND(".",B179,FIND("lob read-ahead reads",B179,1))-FIND("lob read-ahead reads",B179,1)-20)+0,""),"")</f>
        <v>0</v>
      </c>
    </row>
    <row r="180" spans="1:10" ht="15" x14ac:dyDescent="0.25">
      <c r="A180" s="4" t="s">
        <v>244</v>
      </c>
      <c r="B180" t="s">
        <v>69</v>
      </c>
      <c r="C180" s="3" t="str">
        <f>IFERROR(MID(B180,FIND("'",B180,1)+1,FIND("'",B180,FIND("'",B180,1)+1)-FIND("'",B180,1)-1),"")</f>
        <v>EXT_REPORT_RESULT_1_1_9</v>
      </c>
      <c r="D180" s="3">
        <f>IF(LEN(B180)&gt;0,IFERROR(MID(B180,FIND("Scan count",B180,1)+10,FIND(",",B180,1)-FIND("Scan count",B180,1)-10)+0,""),"")</f>
        <v>1</v>
      </c>
      <c r="E180" s="2">
        <f>IF(LEN(B180)&gt;0,IFERROR(MID(B180,FIND("logical reads",B180,1)+13,FIND(",",B180,FIND("logical reads",B180,1))-FIND("logical reads",B180,1)-13)+0,""),"")</f>
        <v>98</v>
      </c>
      <c r="F180" s="2">
        <f>IF(LEN(B180)&gt;0,IFERROR(MID(B180,FIND("physical reads",B180,1)+14,FIND(",",B180,FIND("physical reads",B180,1))-FIND("physical reads",B180,1)-14)+0,""),"")</f>
        <v>0</v>
      </c>
      <c r="G180" s="2">
        <f>IF(LEN(B180)&gt;0,IFERROR(MID(B180,FIND("read-ahead reads",B180,1)+16,FIND(",",B180,FIND("read-ahead reads",B180,1))-FIND("read-ahead reads",B180,1)-16)+0,""),"")</f>
        <v>0</v>
      </c>
      <c r="H180" s="2">
        <f>IF(LEN(B180)&gt;0,IFERROR(MID(B180,FIND("lob logical reads",B180,1)+17,FIND(",",B180,FIND("lob logical reads",B180,1))-FIND("lob logical reads",B180,1)-17)+0,""),"")</f>
        <v>0</v>
      </c>
      <c r="I180" s="2">
        <f>IF(LEN(B180)&gt;0,IFERROR(MID(B180,FIND("lob physical reads",B180,1)+18,FIND(",",B180,FIND("lob physical reads",B180,1))-FIND("lob physical reads",B180,1)-18)+0,""),"")</f>
        <v>0</v>
      </c>
      <c r="J180" s="2">
        <f>IF(LEN(B180)&gt;0,IFERROR(MID(B180,FIND("lob read-ahead reads",B180,1)+20,FIND(".",B180,FIND("lob read-ahead reads",B180,1))-FIND("lob read-ahead reads",B180,1)-20)+0,""),"")</f>
        <v>0</v>
      </c>
    </row>
    <row r="181" spans="1:10" ht="15" x14ac:dyDescent="0.25">
      <c r="A181" s="4" t="s">
        <v>244</v>
      </c>
      <c r="B181" t="s">
        <v>69</v>
      </c>
      <c r="C181" s="3" t="str">
        <f>IFERROR(MID(B181,FIND("'",B181,1)+1,FIND("'",B181,FIND("'",B181,1)+1)-FIND("'",B181,1)-1),"")</f>
        <v>EXT_REPORT_RESULT_1_1_9</v>
      </c>
      <c r="D181" s="3">
        <f>IF(LEN(B181)&gt;0,IFERROR(MID(B181,FIND("Scan count",B181,1)+10,FIND(",",B181,1)-FIND("Scan count",B181,1)-10)+0,""),"")</f>
        <v>1</v>
      </c>
      <c r="E181" s="2">
        <f>IF(LEN(B181)&gt;0,IFERROR(MID(B181,FIND("logical reads",B181,1)+13,FIND(",",B181,FIND("logical reads",B181,1))-FIND("logical reads",B181,1)-13)+0,""),"")</f>
        <v>98</v>
      </c>
      <c r="F181" s="2">
        <f>IF(LEN(B181)&gt;0,IFERROR(MID(B181,FIND("physical reads",B181,1)+14,FIND(",",B181,FIND("physical reads",B181,1))-FIND("physical reads",B181,1)-14)+0,""),"")</f>
        <v>0</v>
      </c>
      <c r="G181" s="2">
        <f>IF(LEN(B181)&gt;0,IFERROR(MID(B181,FIND("read-ahead reads",B181,1)+16,FIND(",",B181,FIND("read-ahead reads",B181,1))-FIND("read-ahead reads",B181,1)-16)+0,""),"")</f>
        <v>0</v>
      </c>
      <c r="H181" s="2">
        <f>IF(LEN(B181)&gt;0,IFERROR(MID(B181,FIND("lob logical reads",B181,1)+17,FIND(",",B181,FIND("lob logical reads",B181,1))-FIND("lob logical reads",B181,1)-17)+0,""),"")</f>
        <v>0</v>
      </c>
      <c r="I181" s="2">
        <f>IF(LEN(B181)&gt;0,IFERROR(MID(B181,FIND("lob physical reads",B181,1)+18,FIND(",",B181,FIND("lob physical reads",B181,1))-FIND("lob physical reads",B181,1)-18)+0,""),"")</f>
        <v>0</v>
      </c>
      <c r="J181" s="2">
        <f>IF(LEN(B181)&gt;0,IFERROR(MID(B181,FIND("lob read-ahead reads",B181,1)+20,FIND(".",B181,FIND("lob read-ahead reads",B181,1))-FIND("lob read-ahead reads",B181,1)-20)+0,""),"")</f>
        <v>0</v>
      </c>
    </row>
    <row r="182" spans="1:10" ht="15" x14ac:dyDescent="0.25">
      <c r="A182" s="4" t="s">
        <v>244</v>
      </c>
      <c r="B182" t="s">
        <v>69</v>
      </c>
      <c r="C182" s="3" t="str">
        <f>IFERROR(MID(B182,FIND("'",B182,1)+1,FIND("'",B182,FIND("'",B182,1)+1)-FIND("'",B182,1)-1),"")</f>
        <v>EXT_REPORT_RESULT_1_1_9</v>
      </c>
      <c r="D182" s="3">
        <f>IF(LEN(B182)&gt;0,IFERROR(MID(B182,FIND("Scan count",B182,1)+10,FIND(",",B182,1)-FIND("Scan count",B182,1)-10)+0,""),"")</f>
        <v>1</v>
      </c>
      <c r="E182" s="2">
        <f>IF(LEN(B182)&gt;0,IFERROR(MID(B182,FIND("logical reads",B182,1)+13,FIND(",",B182,FIND("logical reads",B182,1))-FIND("logical reads",B182,1)-13)+0,""),"")</f>
        <v>98</v>
      </c>
      <c r="F182" s="2">
        <f>IF(LEN(B182)&gt;0,IFERROR(MID(B182,FIND("physical reads",B182,1)+14,FIND(",",B182,FIND("physical reads",B182,1))-FIND("physical reads",B182,1)-14)+0,""),"")</f>
        <v>0</v>
      </c>
      <c r="G182" s="2">
        <f>IF(LEN(B182)&gt;0,IFERROR(MID(B182,FIND("read-ahead reads",B182,1)+16,FIND(",",B182,FIND("read-ahead reads",B182,1))-FIND("read-ahead reads",B182,1)-16)+0,""),"")</f>
        <v>0</v>
      </c>
      <c r="H182" s="2">
        <f>IF(LEN(B182)&gt;0,IFERROR(MID(B182,FIND("lob logical reads",B182,1)+17,FIND(",",B182,FIND("lob logical reads",B182,1))-FIND("lob logical reads",B182,1)-17)+0,""),"")</f>
        <v>0</v>
      </c>
      <c r="I182" s="2">
        <f>IF(LEN(B182)&gt;0,IFERROR(MID(B182,FIND("lob physical reads",B182,1)+18,FIND(",",B182,FIND("lob physical reads",B182,1))-FIND("lob physical reads",B182,1)-18)+0,""),"")</f>
        <v>0</v>
      </c>
      <c r="J182" s="2">
        <f>IF(LEN(B182)&gt;0,IFERROR(MID(B182,FIND("lob read-ahead reads",B182,1)+20,FIND(".",B182,FIND("lob read-ahead reads",B182,1))-FIND("lob read-ahead reads",B182,1)-20)+0,""),"")</f>
        <v>0</v>
      </c>
    </row>
    <row r="183" spans="1:10" ht="15" x14ac:dyDescent="0.25">
      <c r="A183" s="4" t="s">
        <v>261</v>
      </c>
      <c r="B183" t="s">
        <v>203</v>
      </c>
      <c r="C183" s="3" t="str">
        <f>IFERROR(MID(B183,FIND("'",B183,1)+1,FIND("'",B183,FIND("'",B183,1)+1)-FIND("'",B183,1)-1),"")</f>
        <v>EXT_ITEM</v>
      </c>
      <c r="D183" s="3">
        <f>IF(LEN(B183)&gt;0,IFERROR(MID(B183,FIND("Scan count",B183,1)+10,FIND(",",B183,1)-FIND("Scan count",B183,1)-10)+0,""),"")</f>
        <v>1</v>
      </c>
      <c r="E183" s="2">
        <f>IF(LEN(B183)&gt;0,IFERROR(MID(B183,FIND("logical reads",B183,1)+13,FIND(",",B183,FIND("logical reads",B183,1))-FIND("logical reads",B183,1)-13)+0,""),"")</f>
        <v>91</v>
      </c>
      <c r="F183" s="2">
        <f>IF(LEN(B183)&gt;0,IFERROR(MID(B183,FIND("physical reads",B183,1)+14,FIND(",",B183,FIND("physical reads",B183,1))-FIND("physical reads",B183,1)-14)+0,""),"")</f>
        <v>1</v>
      </c>
      <c r="G183" s="2">
        <f>IF(LEN(B183)&gt;0,IFERROR(MID(B183,FIND("read-ahead reads",B183,1)+16,FIND(",",B183,FIND("read-ahead reads",B183,1))-FIND("read-ahead reads",B183,1)-16)+0,""),"")</f>
        <v>89</v>
      </c>
      <c r="H183" s="2">
        <f>IF(LEN(B183)&gt;0,IFERROR(MID(B183,FIND("lob logical reads",B183,1)+17,FIND(",",B183,FIND("lob logical reads",B183,1))-FIND("lob logical reads",B183,1)-17)+0,""),"")</f>
        <v>0</v>
      </c>
      <c r="I183" s="2">
        <f>IF(LEN(B183)&gt;0,IFERROR(MID(B183,FIND("lob physical reads",B183,1)+18,FIND(",",B183,FIND("lob physical reads",B183,1))-FIND("lob physical reads",B183,1)-18)+0,""),"")</f>
        <v>0</v>
      </c>
      <c r="J183" s="2">
        <f>IF(LEN(B183)&gt;0,IFERROR(MID(B183,FIND("lob read-ahead reads",B183,1)+20,FIND(".",B183,FIND("lob read-ahead reads",B183,1))-FIND("lob read-ahead reads",B183,1)-20)+0,""),"")</f>
        <v>0</v>
      </c>
    </row>
    <row r="184" spans="1:10" ht="15" x14ac:dyDescent="0.25">
      <c r="A184" s="4" t="s">
        <v>248</v>
      </c>
      <c r="B184" t="s">
        <v>97</v>
      </c>
      <c r="C184" s="3" t="str">
        <f>IFERROR(MID(B184,FIND("'",B184,1)+1,FIND("'",B184,FIND("'",B184,1)+1)-FIND("'",B184,1)-1),"")</f>
        <v>EXT_REPORT_RESULT_1_5_2</v>
      </c>
      <c r="D184" s="3">
        <f>IF(LEN(B184)&gt;0,IFERROR(MID(B184,FIND("Scan count",B184,1)+10,FIND(",",B184,1)-FIND("Scan count",B184,1)-10)+0,""),"")</f>
        <v>1</v>
      </c>
      <c r="E184" s="2">
        <f>IF(LEN(B184)&gt;0,IFERROR(MID(B184,FIND("logical reads",B184,1)+13,FIND(",",B184,FIND("logical reads",B184,1))-FIND("logical reads",B184,1)-13)+0,""),"")</f>
        <v>55</v>
      </c>
      <c r="F184" s="2">
        <f>IF(LEN(B184)&gt;0,IFERROR(MID(B184,FIND("physical reads",B184,1)+14,FIND(",",B184,FIND("physical reads",B184,1))-FIND("physical reads",B184,1)-14)+0,""),"")</f>
        <v>0</v>
      </c>
      <c r="G184" s="2">
        <f>IF(LEN(B184)&gt;0,IFERROR(MID(B184,FIND("read-ahead reads",B184,1)+16,FIND(",",B184,FIND("read-ahead reads",B184,1))-FIND("read-ahead reads",B184,1)-16)+0,""),"")</f>
        <v>0</v>
      </c>
      <c r="H184" s="2">
        <f>IF(LEN(B184)&gt;0,IFERROR(MID(B184,FIND("lob logical reads",B184,1)+17,FIND(",",B184,FIND("lob logical reads",B184,1))-FIND("lob logical reads",B184,1)-17)+0,""),"")</f>
        <v>0</v>
      </c>
      <c r="I184" s="2">
        <f>IF(LEN(B184)&gt;0,IFERROR(MID(B184,FIND("lob physical reads",B184,1)+18,FIND(",",B184,FIND("lob physical reads",B184,1))-FIND("lob physical reads",B184,1)-18)+0,""),"")</f>
        <v>0</v>
      </c>
      <c r="J184" s="2">
        <f>IF(LEN(B184)&gt;0,IFERROR(MID(B184,FIND("lob read-ahead reads",B184,1)+20,FIND(".",B184,FIND("lob read-ahead reads",B184,1))-FIND("lob read-ahead reads",B184,1)-20)+0,""),"")</f>
        <v>0</v>
      </c>
    </row>
    <row r="185" spans="1:10" ht="15" x14ac:dyDescent="0.25">
      <c r="A185" s="4" t="s">
        <v>248</v>
      </c>
      <c r="B185" t="s">
        <v>97</v>
      </c>
      <c r="C185" s="3" t="str">
        <f>IFERROR(MID(B185,FIND("'",B185,1)+1,FIND("'",B185,FIND("'",B185,1)+1)-FIND("'",B185,1)-1),"")</f>
        <v>EXT_REPORT_RESULT_1_5_2</v>
      </c>
      <c r="D185" s="3">
        <f>IF(LEN(B185)&gt;0,IFERROR(MID(B185,FIND("Scan count",B185,1)+10,FIND(",",B185,1)-FIND("Scan count",B185,1)-10)+0,""),"")</f>
        <v>1</v>
      </c>
      <c r="E185" s="2">
        <f>IF(LEN(B185)&gt;0,IFERROR(MID(B185,FIND("logical reads",B185,1)+13,FIND(",",B185,FIND("logical reads",B185,1))-FIND("logical reads",B185,1)-13)+0,""),"")</f>
        <v>55</v>
      </c>
      <c r="F185" s="2">
        <f>IF(LEN(B185)&gt;0,IFERROR(MID(B185,FIND("physical reads",B185,1)+14,FIND(",",B185,FIND("physical reads",B185,1))-FIND("physical reads",B185,1)-14)+0,""),"")</f>
        <v>0</v>
      </c>
      <c r="G185" s="2">
        <f>IF(LEN(B185)&gt;0,IFERROR(MID(B185,FIND("read-ahead reads",B185,1)+16,FIND(",",B185,FIND("read-ahead reads",B185,1))-FIND("read-ahead reads",B185,1)-16)+0,""),"")</f>
        <v>0</v>
      </c>
      <c r="H185" s="2">
        <f>IF(LEN(B185)&gt;0,IFERROR(MID(B185,FIND("lob logical reads",B185,1)+17,FIND(",",B185,FIND("lob logical reads",B185,1))-FIND("lob logical reads",B185,1)-17)+0,""),"")</f>
        <v>0</v>
      </c>
      <c r="I185" s="2">
        <f>IF(LEN(B185)&gt;0,IFERROR(MID(B185,FIND("lob physical reads",B185,1)+18,FIND(",",B185,FIND("lob physical reads",B185,1))-FIND("lob physical reads",B185,1)-18)+0,""),"")</f>
        <v>0</v>
      </c>
      <c r="J185" s="2">
        <f>IF(LEN(B185)&gt;0,IFERROR(MID(B185,FIND("lob read-ahead reads",B185,1)+20,FIND(".",B185,FIND("lob read-ahead reads",B185,1))-FIND("lob read-ahead reads",B185,1)-20)+0,""),"")</f>
        <v>0</v>
      </c>
    </row>
    <row r="186" spans="1:10" ht="15" x14ac:dyDescent="0.25">
      <c r="A186" s="4" t="s">
        <v>248</v>
      </c>
      <c r="B186" t="s">
        <v>97</v>
      </c>
      <c r="C186" s="3" t="str">
        <f>IFERROR(MID(B186,FIND("'",B186,1)+1,FIND("'",B186,FIND("'",B186,1)+1)-FIND("'",B186,1)-1),"")</f>
        <v>EXT_REPORT_RESULT_1_5_2</v>
      </c>
      <c r="D186" s="3">
        <f>IF(LEN(B186)&gt;0,IFERROR(MID(B186,FIND("Scan count",B186,1)+10,FIND(",",B186,1)-FIND("Scan count",B186,1)-10)+0,""),"")</f>
        <v>1</v>
      </c>
      <c r="E186" s="2">
        <f>IF(LEN(B186)&gt;0,IFERROR(MID(B186,FIND("logical reads",B186,1)+13,FIND(",",B186,FIND("logical reads",B186,1))-FIND("logical reads",B186,1)-13)+0,""),"")</f>
        <v>55</v>
      </c>
      <c r="F186" s="2">
        <f>IF(LEN(B186)&gt;0,IFERROR(MID(B186,FIND("physical reads",B186,1)+14,FIND(",",B186,FIND("physical reads",B186,1))-FIND("physical reads",B186,1)-14)+0,""),"")</f>
        <v>0</v>
      </c>
      <c r="G186" s="2">
        <f>IF(LEN(B186)&gt;0,IFERROR(MID(B186,FIND("read-ahead reads",B186,1)+16,FIND(",",B186,FIND("read-ahead reads",B186,1))-FIND("read-ahead reads",B186,1)-16)+0,""),"")</f>
        <v>0</v>
      </c>
      <c r="H186" s="2">
        <f>IF(LEN(B186)&gt;0,IFERROR(MID(B186,FIND("lob logical reads",B186,1)+17,FIND(",",B186,FIND("lob logical reads",B186,1))-FIND("lob logical reads",B186,1)-17)+0,""),"")</f>
        <v>0</v>
      </c>
      <c r="I186" s="2">
        <f>IF(LEN(B186)&gt;0,IFERROR(MID(B186,FIND("lob physical reads",B186,1)+18,FIND(",",B186,FIND("lob physical reads",B186,1))-FIND("lob physical reads",B186,1)-18)+0,""),"")</f>
        <v>0</v>
      </c>
      <c r="J186" s="2">
        <f>IF(LEN(B186)&gt;0,IFERROR(MID(B186,FIND("lob read-ahead reads",B186,1)+20,FIND(".",B186,FIND("lob read-ahead reads",B186,1))-FIND("lob read-ahead reads",B186,1)-20)+0,""),"")</f>
        <v>0</v>
      </c>
    </row>
    <row r="187" spans="1:10" ht="15" x14ac:dyDescent="0.25">
      <c r="A187" s="4" t="s">
        <v>242</v>
      </c>
      <c r="B187" t="s">
        <v>62</v>
      </c>
      <c r="C187" s="3" t="str">
        <f>IFERROR(MID(B187,FIND("'",B187,1)+1,FIND("'",B187,FIND("'",B187,1)+1)-FIND("'",B187,1)-1),"")</f>
        <v>EXT_REPORT_RESULT_1_1_7</v>
      </c>
      <c r="D187" s="3">
        <f>IF(LEN(B187)&gt;0,IFERROR(MID(B187,FIND("Scan count",B187,1)+10,FIND(",",B187,1)-FIND("Scan count",B187,1)-10)+0,""),"")</f>
        <v>1</v>
      </c>
      <c r="E187" s="2">
        <f>IF(LEN(B187)&gt;0,IFERROR(MID(B187,FIND("logical reads",B187,1)+13,FIND(",",B187,FIND("logical reads",B187,1))-FIND("logical reads",B187,1)-13)+0,""),"")</f>
        <v>35</v>
      </c>
      <c r="F187" s="2">
        <f>IF(LEN(B187)&gt;0,IFERROR(MID(B187,FIND("physical reads",B187,1)+14,FIND(",",B187,FIND("physical reads",B187,1))-FIND("physical reads",B187,1)-14)+0,""),"")</f>
        <v>0</v>
      </c>
      <c r="G187" s="2">
        <f>IF(LEN(B187)&gt;0,IFERROR(MID(B187,FIND("read-ahead reads",B187,1)+16,FIND(",",B187,FIND("read-ahead reads",B187,1))-FIND("read-ahead reads",B187,1)-16)+0,""),"")</f>
        <v>0</v>
      </c>
      <c r="H187" s="2">
        <f>IF(LEN(B187)&gt;0,IFERROR(MID(B187,FIND("lob logical reads",B187,1)+17,FIND(",",B187,FIND("lob logical reads",B187,1))-FIND("lob logical reads",B187,1)-17)+0,""),"")</f>
        <v>0</v>
      </c>
      <c r="I187" s="2">
        <f>IF(LEN(B187)&gt;0,IFERROR(MID(B187,FIND("lob physical reads",B187,1)+18,FIND(",",B187,FIND("lob physical reads",B187,1))-FIND("lob physical reads",B187,1)-18)+0,""),"")</f>
        <v>0</v>
      </c>
      <c r="J187" s="2">
        <f>IF(LEN(B187)&gt;0,IFERROR(MID(B187,FIND("lob read-ahead reads",B187,1)+20,FIND(".",B187,FIND("lob read-ahead reads",B187,1))-FIND("lob read-ahead reads",B187,1)-20)+0,""),"")</f>
        <v>0</v>
      </c>
    </row>
    <row r="188" spans="1:10" ht="15" x14ac:dyDescent="0.25">
      <c r="A188" s="4" t="s">
        <v>242</v>
      </c>
      <c r="B188" t="s">
        <v>62</v>
      </c>
      <c r="C188" s="3" t="str">
        <f>IFERROR(MID(B188,FIND("'",B188,1)+1,FIND("'",B188,FIND("'",B188,1)+1)-FIND("'",B188,1)-1),"")</f>
        <v>EXT_REPORT_RESULT_1_1_7</v>
      </c>
      <c r="D188" s="3">
        <f>IF(LEN(B188)&gt;0,IFERROR(MID(B188,FIND("Scan count",B188,1)+10,FIND(",",B188,1)-FIND("Scan count",B188,1)-10)+0,""),"")</f>
        <v>1</v>
      </c>
      <c r="E188" s="2">
        <f>IF(LEN(B188)&gt;0,IFERROR(MID(B188,FIND("logical reads",B188,1)+13,FIND(",",B188,FIND("logical reads",B188,1))-FIND("logical reads",B188,1)-13)+0,""),"")</f>
        <v>35</v>
      </c>
      <c r="F188" s="2">
        <f>IF(LEN(B188)&gt;0,IFERROR(MID(B188,FIND("physical reads",B188,1)+14,FIND(",",B188,FIND("physical reads",B188,1))-FIND("physical reads",B188,1)-14)+0,""),"")</f>
        <v>0</v>
      </c>
      <c r="G188" s="2">
        <f>IF(LEN(B188)&gt;0,IFERROR(MID(B188,FIND("read-ahead reads",B188,1)+16,FIND(",",B188,FIND("read-ahead reads",B188,1))-FIND("read-ahead reads",B188,1)-16)+0,""),"")</f>
        <v>0</v>
      </c>
      <c r="H188" s="2">
        <f>IF(LEN(B188)&gt;0,IFERROR(MID(B188,FIND("lob logical reads",B188,1)+17,FIND(",",B188,FIND("lob logical reads",B188,1))-FIND("lob logical reads",B188,1)-17)+0,""),"")</f>
        <v>0</v>
      </c>
      <c r="I188" s="2">
        <f>IF(LEN(B188)&gt;0,IFERROR(MID(B188,FIND("lob physical reads",B188,1)+18,FIND(",",B188,FIND("lob physical reads",B188,1))-FIND("lob physical reads",B188,1)-18)+0,""),"")</f>
        <v>0</v>
      </c>
      <c r="J188" s="2">
        <f>IF(LEN(B188)&gt;0,IFERROR(MID(B188,FIND("lob read-ahead reads",B188,1)+20,FIND(".",B188,FIND("lob read-ahead reads",B188,1))-FIND("lob read-ahead reads",B188,1)-20)+0,""),"")</f>
        <v>0</v>
      </c>
    </row>
    <row r="189" spans="1:10" ht="15" x14ac:dyDescent="0.25">
      <c r="A189" s="4" t="s">
        <v>242</v>
      </c>
      <c r="B189" t="s">
        <v>62</v>
      </c>
      <c r="C189" s="3" t="str">
        <f>IFERROR(MID(B189,FIND("'",B189,1)+1,FIND("'",B189,FIND("'",B189,1)+1)-FIND("'",B189,1)-1),"")</f>
        <v>EXT_REPORT_RESULT_1_1_7</v>
      </c>
      <c r="D189" s="3">
        <f>IF(LEN(B189)&gt;0,IFERROR(MID(B189,FIND("Scan count",B189,1)+10,FIND(",",B189,1)-FIND("Scan count",B189,1)-10)+0,""),"")</f>
        <v>1</v>
      </c>
      <c r="E189" s="2">
        <f>IF(LEN(B189)&gt;0,IFERROR(MID(B189,FIND("logical reads",B189,1)+13,FIND(",",B189,FIND("logical reads",B189,1))-FIND("logical reads",B189,1)-13)+0,""),"")</f>
        <v>35</v>
      </c>
      <c r="F189" s="2">
        <f>IF(LEN(B189)&gt;0,IFERROR(MID(B189,FIND("physical reads",B189,1)+14,FIND(",",B189,FIND("physical reads",B189,1))-FIND("physical reads",B189,1)-14)+0,""),"")</f>
        <v>0</v>
      </c>
      <c r="G189" s="2">
        <f>IF(LEN(B189)&gt;0,IFERROR(MID(B189,FIND("read-ahead reads",B189,1)+16,FIND(",",B189,FIND("read-ahead reads",B189,1))-FIND("read-ahead reads",B189,1)-16)+0,""),"")</f>
        <v>0</v>
      </c>
      <c r="H189" s="2">
        <f>IF(LEN(B189)&gt;0,IFERROR(MID(B189,FIND("lob logical reads",B189,1)+17,FIND(",",B189,FIND("lob logical reads",B189,1))-FIND("lob logical reads",B189,1)-17)+0,""),"")</f>
        <v>0</v>
      </c>
      <c r="I189" s="2">
        <f>IF(LEN(B189)&gt;0,IFERROR(MID(B189,FIND("lob physical reads",B189,1)+18,FIND(",",B189,FIND("lob physical reads",B189,1))-FIND("lob physical reads",B189,1)-18)+0,""),"")</f>
        <v>0</v>
      </c>
      <c r="J189" s="2">
        <f>IF(LEN(B189)&gt;0,IFERROR(MID(B189,FIND("lob read-ahead reads",B189,1)+20,FIND(".",B189,FIND("lob read-ahead reads",B189,1))-FIND("lob read-ahead reads",B189,1)-20)+0,""),"")</f>
        <v>0</v>
      </c>
    </row>
    <row r="190" spans="1:10" ht="15" x14ac:dyDescent="0.25">
      <c r="A190" s="4" t="s">
        <v>246</v>
      </c>
      <c r="B190" t="s">
        <v>73</v>
      </c>
      <c r="C190" s="3" t="str">
        <f>IFERROR(MID(B190,FIND("'",B190,1)+1,FIND("'",B190,FIND("'",B190,1)+1)-FIND("'",B190,1)-1),"")</f>
        <v>EXT_REPORT_HEADER</v>
      </c>
      <c r="D190" s="3">
        <f>IF(LEN(B190)&gt;0,IFERROR(MID(B190,FIND("Scan count",B190,1)+10,FIND(",",B190,1)-FIND("Scan count",B190,1)-10)+0,""),"")</f>
        <v>0</v>
      </c>
      <c r="E190" s="2">
        <f>IF(LEN(B190)&gt;0,IFERROR(MID(B190,FIND("logical reads",B190,1)+13,FIND(",",B190,FIND("logical reads",B190,1))-FIND("logical reads",B190,1)-13)+0,""),"")</f>
        <v>28</v>
      </c>
      <c r="F190" s="2">
        <f>IF(LEN(B190)&gt;0,IFERROR(MID(B190,FIND("physical reads",B190,1)+14,FIND(",",B190,FIND("physical reads",B190,1))-FIND("physical reads",B190,1)-14)+0,""),"")</f>
        <v>0</v>
      </c>
      <c r="G190" s="2">
        <f>IF(LEN(B190)&gt;0,IFERROR(MID(B190,FIND("read-ahead reads",B190,1)+16,FIND(",",B190,FIND("read-ahead reads",B190,1))-FIND("read-ahead reads",B190,1)-16)+0,""),"")</f>
        <v>0</v>
      </c>
      <c r="H190" s="2">
        <f>IF(LEN(B190)&gt;0,IFERROR(MID(B190,FIND("lob logical reads",B190,1)+17,FIND(",",B190,FIND("lob logical reads",B190,1))-FIND("lob logical reads",B190,1)-17)+0,""),"")</f>
        <v>0</v>
      </c>
      <c r="I190" s="2">
        <f>IF(LEN(B190)&gt;0,IFERROR(MID(B190,FIND("lob physical reads",B190,1)+18,FIND(",",B190,FIND("lob physical reads",B190,1))-FIND("lob physical reads",B190,1)-18)+0,""),"")</f>
        <v>0</v>
      </c>
      <c r="J190" s="2">
        <f>IF(LEN(B190)&gt;0,IFERROR(MID(B190,FIND("lob read-ahead reads",B190,1)+20,FIND(".",B190,FIND("lob read-ahead reads",B190,1))-FIND("lob read-ahead reads",B190,1)-20)+0,""),"")</f>
        <v>0</v>
      </c>
    </row>
    <row r="191" spans="1:10" ht="15" x14ac:dyDescent="0.25">
      <c r="A191" s="4" t="s">
        <v>246</v>
      </c>
      <c r="B191" t="s">
        <v>74</v>
      </c>
      <c r="C191" s="3" t="str">
        <f>IFERROR(MID(B191,FIND("'",B191,1)+1,FIND("'",B191,FIND("'",B191,1)+1)-FIND("'",B191,1)-1),"")</f>
        <v>EXT_REPORT_RESULT_1_3_2</v>
      </c>
      <c r="D191" s="3">
        <f>IF(LEN(B191)&gt;0,IFERROR(MID(B191,FIND("Scan count",B191,1)+10,FIND(",",B191,1)-FIND("Scan count",B191,1)-10)+0,""),"")</f>
        <v>0</v>
      </c>
      <c r="E191" s="2">
        <f>IF(LEN(B191)&gt;0,IFERROR(MID(B191,FIND("logical reads",B191,1)+13,FIND(",",B191,FIND("logical reads",B191,1))-FIND("logical reads",B191,1)-13)+0,""),"")</f>
        <v>28</v>
      </c>
      <c r="F191" s="2">
        <f>IF(LEN(B191)&gt;0,IFERROR(MID(B191,FIND("physical reads",B191,1)+14,FIND(",",B191,FIND("physical reads",B191,1))-FIND("physical reads",B191,1)-14)+0,""),"")</f>
        <v>2</v>
      </c>
      <c r="G191" s="2">
        <f>IF(LEN(B191)&gt;0,IFERROR(MID(B191,FIND("read-ahead reads",B191,1)+16,FIND(",",B191,FIND("read-ahead reads",B191,1))-FIND("read-ahead reads",B191,1)-16)+0,""),"")</f>
        <v>0</v>
      </c>
      <c r="H191" s="2">
        <f>IF(LEN(B191)&gt;0,IFERROR(MID(B191,FIND("lob logical reads",B191,1)+17,FIND(",",B191,FIND("lob logical reads",B191,1))-FIND("lob logical reads",B191,1)-17)+0,""),"")</f>
        <v>0</v>
      </c>
      <c r="I191" s="2">
        <f>IF(LEN(B191)&gt;0,IFERROR(MID(B191,FIND("lob physical reads",B191,1)+18,FIND(",",B191,FIND("lob physical reads",B191,1))-FIND("lob physical reads",B191,1)-18)+0,""),"")</f>
        <v>0</v>
      </c>
      <c r="J191" s="2">
        <f>IF(LEN(B191)&gt;0,IFERROR(MID(B191,FIND("lob read-ahead reads",B191,1)+20,FIND(".",B191,FIND("lob read-ahead reads",B191,1))-FIND("lob read-ahead reads",B191,1)-20)+0,""),"")</f>
        <v>0</v>
      </c>
    </row>
    <row r="192" spans="1:10" ht="15" x14ac:dyDescent="0.25">
      <c r="A192" s="4" t="s">
        <v>246</v>
      </c>
      <c r="B192" t="s">
        <v>73</v>
      </c>
      <c r="C192" s="3" t="str">
        <f>IFERROR(MID(B192,FIND("'",B192,1)+1,FIND("'",B192,FIND("'",B192,1)+1)-FIND("'",B192,1)-1),"")</f>
        <v>EXT_REPORT_HEADER</v>
      </c>
      <c r="D192" s="3">
        <f>IF(LEN(B192)&gt;0,IFERROR(MID(B192,FIND("Scan count",B192,1)+10,FIND(",",B192,1)-FIND("Scan count",B192,1)-10)+0,""),"")</f>
        <v>0</v>
      </c>
      <c r="E192" s="2">
        <f>IF(LEN(B192)&gt;0,IFERROR(MID(B192,FIND("logical reads",B192,1)+13,FIND(",",B192,FIND("logical reads",B192,1))-FIND("logical reads",B192,1)-13)+0,""),"")</f>
        <v>28</v>
      </c>
      <c r="F192" s="2">
        <f>IF(LEN(B192)&gt;0,IFERROR(MID(B192,FIND("physical reads",B192,1)+14,FIND(",",B192,FIND("physical reads",B192,1))-FIND("physical reads",B192,1)-14)+0,""),"")</f>
        <v>0</v>
      </c>
      <c r="G192" s="2">
        <f>IF(LEN(B192)&gt;0,IFERROR(MID(B192,FIND("read-ahead reads",B192,1)+16,FIND(",",B192,FIND("read-ahead reads",B192,1))-FIND("read-ahead reads",B192,1)-16)+0,""),"")</f>
        <v>0</v>
      </c>
      <c r="H192" s="2">
        <f>IF(LEN(B192)&gt;0,IFERROR(MID(B192,FIND("lob logical reads",B192,1)+17,FIND(",",B192,FIND("lob logical reads",B192,1))-FIND("lob logical reads",B192,1)-17)+0,""),"")</f>
        <v>0</v>
      </c>
      <c r="I192" s="2">
        <f>IF(LEN(B192)&gt;0,IFERROR(MID(B192,FIND("lob physical reads",B192,1)+18,FIND(",",B192,FIND("lob physical reads",B192,1))-FIND("lob physical reads",B192,1)-18)+0,""),"")</f>
        <v>0</v>
      </c>
      <c r="J192" s="2">
        <f>IF(LEN(B192)&gt;0,IFERROR(MID(B192,FIND("lob read-ahead reads",B192,1)+20,FIND(".",B192,FIND("lob read-ahead reads",B192,1))-FIND("lob read-ahead reads",B192,1)-20)+0,""),"")</f>
        <v>0</v>
      </c>
    </row>
    <row r="193" spans="1:10" ht="15" x14ac:dyDescent="0.25">
      <c r="A193" s="4" t="s">
        <v>246</v>
      </c>
      <c r="B193" t="s">
        <v>77</v>
      </c>
      <c r="C193" s="3" t="str">
        <f>IFERROR(MID(B193,FIND("'",B193,1)+1,FIND("'",B193,FIND("'",B193,1)+1)-FIND("'",B193,1)-1),"")</f>
        <v>EXT_REPORT_RESULT_1_3_2</v>
      </c>
      <c r="D193" s="3">
        <f>IF(LEN(B193)&gt;0,IFERROR(MID(B193,FIND("Scan count",B193,1)+10,FIND(",",B193,1)-FIND("Scan count",B193,1)-10)+0,""),"")</f>
        <v>0</v>
      </c>
      <c r="E193" s="2">
        <f>IF(LEN(B193)&gt;0,IFERROR(MID(B193,FIND("logical reads",B193,1)+13,FIND(",",B193,FIND("logical reads",B193,1))-FIND("logical reads",B193,1)-13)+0,""),"")</f>
        <v>28</v>
      </c>
      <c r="F193" s="2">
        <f>IF(LEN(B193)&gt;0,IFERROR(MID(B193,FIND("physical reads",B193,1)+14,FIND(",",B193,FIND("physical reads",B193,1))-FIND("physical reads",B193,1)-14)+0,""),"")</f>
        <v>0</v>
      </c>
      <c r="G193" s="2">
        <f>IF(LEN(B193)&gt;0,IFERROR(MID(B193,FIND("read-ahead reads",B193,1)+16,FIND(",",B193,FIND("read-ahead reads",B193,1))-FIND("read-ahead reads",B193,1)-16)+0,""),"")</f>
        <v>0</v>
      </c>
      <c r="H193" s="2">
        <f>IF(LEN(B193)&gt;0,IFERROR(MID(B193,FIND("lob logical reads",B193,1)+17,FIND(",",B193,FIND("lob logical reads",B193,1))-FIND("lob logical reads",B193,1)-17)+0,""),"")</f>
        <v>0</v>
      </c>
      <c r="I193" s="2">
        <f>IF(LEN(B193)&gt;0,IFERROR(MID(B193,FIND("lob physical reads",B193,1)+18,FIND(",",B193,FIND("lob physical reads",B193,1))-FIND("lob physical reads",B193,1)-18)+0,""),"")</f>
        <v>0</v>
      </c>
      <c r="J193" s="2">
        <f>IF(LEN(B193)&gt;0,IFERROR(MID(B193,FIND("lob read-ahead reads",B193,1)+20,FIND(".",B193,FIND("lob read-ahead reads",B193,1))-FIND("lob read-ahead reads",B193,1)-20)+0,""),"")</f>
        <v>0</v>
      </c>
    </row>
    <row r="194" spans="1:10" ht="15" x14ac:dyDescent="0.25">
      <c r="A194" s="4" t="s">
        <v>241</v>
      </c>
      <c r="B194" t="s">
        <v>59</v>
      </c>
      <c r="C194" s="3" t="str">
        <f>IFERROR(MID(B194,FIND("'",B194,1)+1,FIND("'",B194,FIND("'",B194,1)+1)-FIND("'",B194,1)-1),"")</f>
        <v>EXT_REPORT_RESULT_1_1_6</v>
      </c>
      <c r="D194" s="3">
        <f>IF(LEN(B194)&gt;0,IFERROR(MID(B194,FIND("Scan count",B194,1)+10,FIND(",",B194,1)-FIND("Scan count",B194,1)-10)+0,""),"")</f>
        <v>1</v>
      </c>
      <c r="E194" s="2">
        <f>IF(LEN(B194)&gt;0,IFERROR(MID(B194,FIND("logical reads",B194,1)+13,FIND(",",B194,FIND("logical reads",B194,1))-FIND("logical reads",B194,1)-13)+0,""),"")</f>
        <v>26</v>
      </c>
      <c r="F194" s="2">
        <f>IF(LEN(B194)&gt;0,IFERROR(MID(B194,FIND("physical reads",B194,1)+14,FIND(",",B194,FIND("physical reads",B194,1))-FIND("physical reads",B194,1)-14)+0,""),"")</f>
        <v>0</v>
      </c>
      <c r="G194" s="2">
        <f>IF(LEN(B194)&gt;0,IFERROR(MID(B194,FIND("read-ahead reads",B194,1)+16,FIND(",",B194,FIND("read-ahead reads",B194,1))-FIND("read-ahead reads",B194,1)-16)+0,""),"")</f>
        <v>0</v>
      </c>
      <c r="H194" s="2">
        <f>IF(LEN(B194)&gt;0,IFERROR(MID(B194,FIND("lob logical reads",B194,1)+17,FIND(",",B194,FIND("lob logical reads",B194,1))-FIND("lob logical reads",B194,1)-17)+0,""),"")</f>
        <v>0</v>
      </c>
      <c r="I194" s="2">
        <f>IF(LEN(B194)&gt;0,IFERROR(MID(B194,FIND("lob physical reads",B194,1)+18,FIND(",",B194,FIND("lob physical reads",B194,1))-FIND("lob physical reads",B194,1)-18)+0,""),"")</f>
        <v>0</v>
      </c>
      <c r="J194" s="2">
        <f>IF(LEN(B194)&gt;0,IFERROR(MID(B194,FIND("lob read-ahead reads",B194,1)+20,FIND(".",B194,FIND("lob read-ahead reads",B194,1))-FIND("lob read-ahead reads",B194,1)-20)+0,""),"")</f>
        <v>0</v>
      </c>
    </row>
    <row r="195" spans="1:10" ht="15" x14ac:dyDescent="0.25">
      <c r="A195" s="4" t="s">
        <v>241</v>
      </c>
      <c r="B195" t="s">
        <v>59</v>
      </c>
      <c r="C195" s="3" t="str">
        <f>IFERROR(MID(B195,FIND("'",B195,1)+1,FIND("'",B195,FIND("'",B195,1)+1)-FIND("'",B195,1)-1),"")</f>
        <v>EXT_REPORT_RESULT_1_1_6</v>
      </c>
      <c r="D195" s="3">
        <f>IF(LEN(B195)&gt;0,IFERROR(MID(B195,FIND("Scan count",B195,1)+10,FIND(",",B195,1)-FIND("Scan count",B195,1)-10)+0,""),"")</f>
        <v>1</v>
      </c>
      <c r="E195" s="2">
        <f>IF(LEN(B195)&gt;0,IFERROR(MID(B195,FIND("logical reads",B195,1)+13,FIND(",",B195,FIND("logical reads",B195,1))-FIND("logical reads",B195,1)-13)+0,""),"")</f>
        <v>26</v>
      </c>
      <c r="F195" s="2">
        <f>IF(LEN(B195)&gt;0,IFERROR(MID(B195,FIND("physical reads",B195,1)+14,FIND(",",B195,FIND("physical reads",B195,1))-FIND("physical reads",B195,1)-14)+0,""),"")</f>
        <v>0</v>
      </c>
      <c r="G195" s="2">
        <f>IF(LEN(B195)&gt;0,IFERROR(MID(B195,FIND("read-ahead reads",B195,1)+16,FIND(",",B195,FIND("read-ahead reads",B195,1))-FIND("read-ahead reads",B195,1)-16)+0,""),"")</f>
        <v>0</v>
      </c>
      <c r="H195" s="2">
        <f>IF(LEN(B195)&gt;0,IFERROR(MID(B195,FIND("lob logical reads",B195,1)+17,FIND(",",B195,FIND("lob logical reads",B195,1))-FIND("lob logical reads",B195,1)-17)+0,""),"")</f>
        <v>0</v>
      </c>
      <c r="I195" s="2">
        <f>IF(LEN(B195)&gt;0,IFERROR(MID(B195,FIND("lob physical reads",B195,1)+18,FIND(",",B195,FIND("lob physical reads",B195,1))-FIND("lob physical reads",B195,1)-18)+0,""),"")</f>
        <v>0</v>
      </c>
      <c r="J195" s="2">
        <f>IF(LEN(B195)&gt;0,IFERROR(MID(B195,FIND("lob read-ahead reads",B195,1)+20,FIND(".",B195,FIND("lob read-ahead reads",B195,1))-FIND("lob read-ahead reads",B195,1)-20)+0,""),"")</f>
        <v>0</v>
      </c>
    </row>
    <row r="196" spans="1:10" ht="15" x14ac:dyDescent="0.25">
      <c r="A196" s="4" t="s">
        <v>241</v>
      </c>
      <c r="B196" t="s">
        <v>59</v>
      </c>
      <c r="C196" s="3" t="str">
        <f>IFERROR(MID(B196,FIND("'",B196,1)+1,FIND("'",B196,FIND("'",B196,1)+1)-FIND("'",B196,1)-1),"")</f>
        <v>EXT_REPORT_RESULT_1_1_6</v>
      </c>
      <c r="D196" s="3">
        <f>IF(LEN(B196)&gt;0,IFERROR(MID(B196,FIND("Scan count",B196,1)+10,FIND(",",B196,1)-FIND("Scan count",B196,1)-10)+0,""),"")</f>
        <v>1</v>
      </c>
      <c r="E196" s="2">
        <f>IF(LEN(B196)&gt;0,IFERROR(MID(B196,FIND("logical reads",B196,1)+13,FIND(",",B196,FIND("logical reads",B196,1))-FIND("logical reads",B196,1)-13)+0,""),"")</f>
        <v>26</v>
      </c>
      <c r="F196" s="2">
        <f>IF(LEN(B196)&gt;0,IFERROR(MID(B196,FIND("physical reads",B196,1)+14,FIND(",",B196,FIND("physical reads",B196,1))-FIND("physical reads",B196,1)-14)+0,""),"")</f>
        <v>0</v>
      </c>
      <c r="G196" s="2">
        <f>IF(LEN(B196)&gt;0,IFERROR(MID(B196,FIND("read-ahead reads",B196,1)+16,FIND(",",B196,FIND("read-ahead reads",B196,1))-FIND("read-ahead reads",B196,1)-16)+0,""),"")</f>
        <v>0</v>
      </c>
      <c r="H196" s="2">
        <f>IF(LEN(B196)&gt;0,IFERROR(MID(B196,FIND("lob logical reads",B196,1)+17,FIND(",",B196,FIND("lob logical reads",B196,1))-FIND("lob logical reads",B196,1)-17)+0,""),"")</f>
        <v>0</v>
      </c>
      <c r="I196" s="2">
        <f>IF(LEN(B196)&gt;0,IFERROR(MID(B196,FIND("lob physical reads",B196,1)+18,FIND(",",B196,FIND("lob physical reads",B196,1))-FIND("lob physical reads",B196,1)-18)+0,""),"")</f>
        <v>0</v>
      </c>
      <c r="J196" s="2">
        <f>IF(LEN(B196)&gt;0,IFERROR(MID(B196,FIND("lob read-ahead reads",B196,1)+20,FIND(".",B196,FIND("lob read-ahead reads",B196,1))-FIND("lob read-ahead reads",B196,1)-20)+0,""),"")</f>
        <v>0</v>
      </c>
    </row>
    <row r="197" spans="1:10" ht="15" x14ac:dyDescent="0.25">
      <c r="A197" s="4" t="s">
        <v>263</v>
      </c>
      <c r="B197" t="s">
        <v>211</v>
      </c>
      <c r="C197" s="3" t="str">
        <f>IFERROR(MID(B197,FIND("'",B197,1)+1,FIND("'",B197,FIND("'",B197,1)+1)-FIND("'",B197,1)-1),"")</f>
        <v>EXT_ACCOUNT</v>
      </c>
      <c r="D197" s="3">
        <f>IF(LEN(B197)&gt;0,IFERROR(MID(B197,FIND("Scan count",B197,1)+10,FIND(",",B197,1)-FIND("Scan count",B197,1)-10)+0,""),"")</f>
        <v>26</v>
      </c>
      <c r="E197" s="2">
        <f>IF(LEN(B197)&gt;0,IFERROR(MID(B197,FIND("logical reads",B197,1)+13,FIND(",",B197,FIND("logical reads",B197,1))-FIND("logical reads",B197,1)-13)+0,""),"")</f>
        <v>21</v>
      </c>
      <c r="F197" s="2">
        <f>IF(LEN(B197)&gt;0,IFERROR(MID(B197,FIND("physical reads",B197,1)+14,FIND(",",B197,FIND("physical reads",B197,1))-FIND("physical reads",B197,1)-14)+0,""),"")</f>
        <v>0</v>
      </c>
      <c r="G197" s="2">
        <f>IF(LEN(B197)&gt;0,IFERROR(MID(B197,FIND("read-ahead reads",B197,1)+16,FIND(",",B197,FIND("read-ahead reads",B197,1))-FIND("read-ahead reads",B197,1)-16)+0,""),"")</f>
        <v>0</v>
      </c>
      <c r="H197" s="2">
        <f>IF(LEN(B197)&gt;0,IFERROR(MID(B197,FIND("lob logical reads",B197,1)+17,FIND(",",B197,FIND("lob logical reads",B197,1))-FIND("lob logical reads",B197,1)-17)+0,""),"")</f>
        <v>0</v>
      </c>
      <c r="I197" s="2">
        <f>IF(LEN(B197)&gt;0,IFERROR(MID(B197,FIND("lob physical reads",B197,1)+18,FIND(",",B197,FIND("lob physical reads",B197,1))-FIND("lob physical reads",B197,1)-18)+0,""),"")</f>
        <v>0</v>
      </c>
      <c r="J197" s="2">
        <f>IF(LEN(B197)&gt;0,IFERROR(MID(B197,FIND("lob read-ahead reads",B197,1)+20,FIND(".",B197,FIND("lob read-ahead reads",B197,1))-FIND("lob read-ahead reads",B197,1)-20)+0,""),"")</f>
        <v>0</v>
      </c>
    </row>
    <row r="198" spans="1:10" ht="15" x14ac:dyDescent="0.25">
      <c r="A198" s="4" t="s">
        <v>247</v>
      </c>
      <c r="B198" t="s">
        <v>94</v>
      </c>
      <c r="C198" s="3" t="str">
        <f>IFERROR(MID(B198,FIND("'",B198,1)+1,FIND("'",B198,FIND("'",B198,1)+1)-FIND("'",B198,1)-1),"")</f>
        <v>EXT_REPORT_RESULT_1_5_1</v>
      </c>
      <c r="D198" s="3">
        <f>IF(LEN(B198)&gt;0,IFERROR(MID(B198,FIND("Scan count",B198,1)+10,FIND(",",B198,1)-FIND("Scan count",B198,1)-10)+0,""),"")</f>
        <v>1</v>
      </c>
      <c r="E198" s="2">
        <f>IF(LEN(B198)&gt;0,IFERROR(MID(B198,FIND("logical reads",B198,1)+13,FIND(",",B198,FIND("logical reads",B198,1))-FIND("logical reads",B198,1)-13)+0,""),"")</f>
        <v>15</v>
      </c>
      <c r="F198" s="2">
        <f>IF(LEN(B198)&gt;0,IFERROR(MID(B198,FIND("physical reads",B198,1)+14,FIND(",",B198,FIND("physical reads",B198,1))-FIND("physical reads",B198,1)-14)+0,""),"")</f>
        <v>0</v>
      </c>
      <c r="G198" s="2">
        <f>IF(LEN(B198)&gt;0,IFERROR(MID(B198,FIND("read-ahead reads",B198,1)+16,FIND(",",B198,FIND("read-ahead reads",B198,1))-FIND("read-ahead reads",B198,1)-16)+0,""),"")</f>
        <v>0</v>
      </c>
      <c r="H198" s="2">
        <f>IF(LEN(B198)&gt;0,IFERROR(MID(B198,FIND("lob logical reads",B198,1)+17,FIND(",",B198,FIND("lob logical reads",B198,1))-FIND("lob logical reads",B198,1)-17)+0,""),"")</f>
        <v>0</v>
      </c>
      <c r="I198" s="2">
        <f>IF(LEN(B198)&gt;0,IFERROR(MID(B198,FIND("lob physical reads",B198,1)+18,FIND(",",B198,FIND("lob physical reads",B198,1))-FIND("lob physical reads",B198,1)-18)+0,""),"")</f>
        <v>0</v>
      </c>
      <c r="J198" s="2">
        <f>IF(LEN(B198)&gt;0,IFERROR(MID(B198,FIND("lob read-ahead reads",B198,1)+20,FIND(".",B198,FIND("lob read-ahead reads",B198,1))-FIND("lob read-ahead reads",B198,1)-20)+0,""),"")</f>
        <v>0</v>
      </c>
    </row>
    <row r="199" spans="1:10" ht="15" x14ac:dyDescent="0.25">
      <c r="A199" s="4" t="s">
        <v>247</v>
      </c>
      <c r="B199" t="s">
        <v>94</v>
      </c>
      <c r="C199" s="3" t="str">
        <f>IFERROR(MID(B199,FIND("'",B199,1)+1,FIND("'",B199,FIND("'",B199,1)+1)-FIND("'",B199,1)-1),"")</f>
        <v>EXT_REPORT_RESULT_1_5_1</v>
      </c>
      <c r="D199" s="3">
        <f>IF(LEN(B199)&gt;0,IFERROR(MID(B199,FIND("Scan count",B199,1)+10,FIND(",",B199,1)-FIND("Scan count",B199,1)-10)+0,""),"")</f>
        <v>1</v>
      </c>
      <c r="E199" s="2">
        <f>IF(LEN(B199)&gt;0,IFERROR(MID(B199,FIND("logical reads",B199,1)+13,FIND(",",B199,FIND("logical reads",B199,1))-FIND("logical reads",B199,1)-13)+0,""),"")</f>
        <v>15</v>
      </c>
      <c r="F199" s="2">
        <f>IF(LEN(B199)&gt;0,IFERROR(MID(B199,FIND("physical reads",B199,1)+14,FIND(",",B199,FIND("physical reads",B199,1))-FIND("physical reads",B199,1)-14)+0,""),"")</f>
        <v>0</v>
      </c>
      <c r="G199" s="2">
        <f>IF(LEN(B199)&gt;0,IFERROR(MID(B199,FIND("read-ahead reads",B199,1)+16,FIND(",",B199,FIND("read-ahead reads",B199,1))-FIND("read-ahead reads",B199,1)-16)+0,""),"")</f>
        <v>0</v>
      </c>
      <c r="H199" s="2">
        <f>IF(LEN(B199)&gt;0,IFERROR(MID(B199,FIND("lob logical reads",B199,1)+17,FIND(",",B199,FIND("lob logical reads",B199,1))-FIND("lob logical reads",B199,1)-17)+0,""),"")</f>
        <v>0</v>
      </c>
      <c r="I199" s="2">
        <f>IF(LEN(B199)&gt;0,IFERROR(MID(B199,FIND("lob physical reads",B199,1)+18,FIND(",",B199,FIND("lob physical reads",B199,1))-FIND("lob physical reads",B199,1)-18)+0,""),"")</f>
        <v>0</v>
      </c>
      <c r="J199" s="2">
        <f>IF(LEN(B199)&gt;0,IFERROR(MID(B199,FIND("lob read-ahead reads",B199,1)+20,FIND(".",B199,FIND("lob read-ahead reads",B199,1))-FIND("lob read-ahead reads",B199,1)-20)+0,""),"")</f>
        <v>0</v>
      </c>
    </row>
    <row r="200" spans="1:10" ht="15" x14ac:dyDescent="0.25">
      <c r="A200" s="4" t="s">
        <v>247</v>
      </c>
      <c r="B200" t="s">
        <v>94</v>
      </c>
      <c r="C200" s="3" t="str">
        <f>IFERROR(MID(B200,FIND("'",B200,1)+1,FIND("'",B200,FIND("'",B200,1)+1)-FIND("'",B200,1)-1),"")</f>
        <v>EXT_REPORT_RESULT_1_5_1</v>
      </c>
      <c r="D200" s="3">
        <f>IF(LEN(B200)&gt;0,IFERROR(MID(B200,FIND("Scan count",B200,1)+10,FIND(",",B200,1)-FIND("Scan count",B200,1)-10)+0,""),"")</f>
        <v>1</v>
      </c>
      <c r="E200" s="2">
        <f>IF(LEN(B200)&gt;0,IFERROR(MID(B200,FIND("logical reads",B200,1)+13,FIND(",",B200,FIND("logical reads",B200,1))-FIND("logical reads",B200,1)-13)+0,""),"")</f>
        <v>15</v>
      </c>
      <c r="F200" s="2">
        <f>IF(LEN(B200)&gt;0,IFERROR(MID(B200,FIND("physical reads",B200,1)+14,FIND(",",B200,FIND("physical reads",B200,1))-FIND("physical reads",B200,1)-14)+0,""),"")</f>
        <v>0</v>
      </c>
      <c r="G200" s="2">
        <f>IF(LEN(B200)&gt;0,IFERROR(MID(B200,FIND("read-ahead reads",B200,1)+16,FIND(",",B200,FIND("read-ahead reads",B200,1))-FIND("read-ahead reads",B200,1)-16)+0,""),"")</f>
        <v>0</v>
      </c>
      <c r="H200" s="2">
        <f>IF(LEN(B200)&gt;0,IFERROR(MID(B200,FIND("lob logical reads",B200,1)+17,FIND(",",B200,FIND("lob logical reads",B200,1))-FIND("lob logical reads",B200,1)-17)+0,""),"")</f>
        <v>0</v>
      </c>
      <c r="I200" s="2">
        <f>IF(LEN(B200)&gt;0,IFERROR(MID(B200,FIND("lob physical reads",B200,1)+18,FIND(",",B200,FIND("lob physical reads",B200,1))-FIND("lob physical reads",B200,1)-18)+0,""),"")</f>
        <v>0</v>
      </c>
      <c r="J200" s="2">
        <f>IF(LEN(B200)&gt;0,IFERROR(MID(B200,FIND("lob read-ahead reads",B200,1)+20,FIND(".",B200,FIND("lob read-ahead reads",B200,1))-FIND("lob read-ahead reads",B200,1)-20)+0,""),"")</f>
        <v>0</v>
      </c>
    </row>
    <row r="201" spans="1:10" ht="15" x14ac:dyDescent="0.25">
      <c r="A201" s="4" t="s">
        <v>239</v>
      </c>
      <c r="B201" t="s">
        <v>47</v>
      </c>
      <c r="C201" s="3" t="str">
        <f>IFERROR(MID(B201,FIND("'",B201,1)+1,FIND("'",B201,FIND("'",B201,1)+1)-FIND("'",B201,1)-1),"")</f>
        <v>EXT_REPORT_HEADER</v>
      </c>
      <c r="D201" s="3">
        <f>IF(LEN(B201)&gt;0,IFERROR(MID(B201,FIND("Scan count",B201,1)+10,FIND(",",B201,1)-FIND("Scan count",B201,1)-10)+0,""),"")</f>
        <v>0</v>
      </c>
      <c r="E201" s="2">
        <f>IF(LEN(B201)&gt;0,IFERROR(MID(B201,FIND("logical reads",B201,1)+13,FIND(",",B201,FIND("logical reads",B201,1))-FIND("logical reads",B201,1)-13)+0,""),"")</f>
        <v>14</v>
      </c>
      <c r="F201" s="2">
        <f>IF(LEN(B201)&gt;0,IFERROR(MID(B201,FIND("physical reads",B201,1)+14,FIND(",",B201,FIND("physical reads",B201,1))-FIND("physical reads",B201,1)-14)+0,""),"")</f>
        <v>0</v>
      </c>
      <c r="G201" s="2">
        <f>IF(LEN(B201)&gt;0,IFERROR(MID(B201,FIND("read-ahead reads",B201,1)+16,FIND(",",B201,FIND("read-ahead reads",B201,1))-FIND("read-ahead reads",B201,1)-16)+0,""),"")</f>
        <v>0</v>
      </c>
      <c r="H201" s="2">
        <f>IF(LEN(B201)&gt;0,IFERROR(MID(B201,FIND("lob logical reads",B201,1)+17,FIND(",",B201,FIND("lob logical reads",B201,1))-FIND("lob logical reads",B201,1)-17)+0,""),"")</f>
        <v>0</v>
      </c>
      <c r="I201" s="2">
        <f>IF(LEN(B201)&gt;0,IFERROR(MID(B201,FIND("lob physical reads",B201,1)+18,FIND(",",B201,FIND("lob physical reads",B201,1))-FIND("lob physical reads",B201,1)-18)+0,""),"")</f>
        <v>0</v>
      </c>
      <c r="J201" s="2">
        <f>IF(LEN(B201)&gt;0,IFERROR(MID(B201,FIND("lob read-ahead reads",B201,1)+20,FIND(".",B201,FIND("lob read-ahead reads",B201,1))-FIND("lob read-ahead reads",B201,1)-20)+0,""),"")</f>
        <v>0</v>
      </c>
    </row>
    <row r="202" spans="1:10" ht="15" x14ac:dyDescent="0.25">
      <c r="A202" s="4" t="s">
        <v>239</v>
      </c>
      <c r="B202" t="s">
        <v>48</v>
      </c>
      <c r="C202" s="3" t="str">
        <f>IFERROR(MID(B202,FIND("'",B202,1)+1,FIND("'",B202,FIND("'",B202,1)+1)-FIND("'",B202,1)-1),"")</f>
        <v>EXT_REPORT_RESULT_1_1_4</v>
      </c>
      <c r="D202" s="3">
        <f>IF(LEN(B202)&gt;0,IFERROR(MID(B202,FIND("Scan count",B202,1)+10,FIND(",",B202,1)-FIND("Scan count",B202,1)-10)+0,""),"")</f>
        <v>0</v>
      </c>
      <c r="E202" s="2">
        <f>IF(LEN(B202)&gt;0,IFERROR(MID(B202,FIND("logical reads",B202,1)+13,FIND(",",B202,FIND("logical reads",B202,1))-FIND("logical reads",B202,1)-13)+0,""),"")</f>
        <v>14</v>
      </c>
      <c r="F202" s="2">
        <f>IF(LEN(B202)&gt;0,IFERROR(MID(B202,FIND("physical reads",B202,1)+14,FIND(",",B202,FIND("physical reads",B202,1))-FIND("physical reads",B202,1)-14)+0,""),"")</f>
        <v>0</v>
      </c>
      <c r="G202" s="2">
        <f>IF(LEN(B202)&gt;0,IFERROR(MID(B202,FIND("read-ahead reads",B202,1)+16,FIND(",",B202,FIND("read-ahead reads",B202,1))-FIND("read-ahead reads",B202,1)-16)+0,""),"")</f>
        <v>0</v>
      </c>
      <c r="H202" s="2">
        <f>IF(LEN(B202)&gt;0,IFERROR(MID(B202,FIND("lob logical reads",B202,1)+17,FIND(",",B202,FIND("lob logical reads",B202,1))-FIND("lob logical reads",B202,1)-17)+0,""),"")</f>
        <v>0</v>
      </c>
      <c r="I202" s="2">
        <f>IF(LEN(B202)&gt;0,IFERROR(MID(B202,FIND("lob physical reads",B202,1)+18,FIND(",",B202,FIND("lob physical reads",B202,1))-FIND("lob physical reads",B202,1)-18)+0,""),"")</f>
        <v>0</v>
      </c>
      <c r="J202" s="2">
        <f>IF(LEN(B202)&gt;0,IFERROR(MID(B202,FIND("lob read-ahead reads",B202,1)+20,FIND(".",B202,FIND("lob read-ahead reads",B202,1))-FIND("lob read-ahead reads",B202,1)-20)+0,""),"")</f>
        <v>0</v>
      </c>
    </row>
    <row r="203" spans="1:10" ht="15" x14ac:dyDescent="0.25">
      <c r="A203" s="4" t="s">
        <v>240</v>
      </c>
      <c r="B203" t="s">
        <v>51</v>
      </c>
      <c r="C203" s="3" t="str">
        <f>IFERROR(MID(B203,FIND("'",B203,1)+1,FIND("'",B203,FIND("'",B203,1)+1)-FIND("'",B203,1)-1),"")</f>
        <v>EXT_REPORT_HEADER</v>
      </c>
      <c r="D203" s="3">
        <f>IF(LEN(B203)&gt;0,IFERROR(MID(B203,FIND("Scan count",B203,1)+10,FIND(",",B203,1)-FIND("Scan count",B203,1)-10)+0,""),"")</f>
        <v>0</v>
      </c>
      <c r="E203" s="2">
        <f>IF(LEN(B203)&gt;0,IFERROR(MID(B203,FIND("logical reads",B203,1)+13,FIND(",",B203,FIND("logical reads",B203,1))-FIND("logical reads",B203,1)-13)+0,""),"")</f>
        <v>12</v>
      </c>
      <c r="F203" s="2">
        <f>IF(LEN(B203)&gt;0,IFERROR(MID(B203,FIND("physical reads",B203,1)+14,FIND(",",B203,FIND("physical reads",B203,1))-FIND("physical reads",B203,1)-14)+0,""),"")</f>
        <v>0</v>
      </c>
      <c r="G203" s="2">
        <f>IF(LEN(B203)&gt;0,IFERROR(MID(B203,FIND("read-ahead reads",B203,1)+16,FIND(",",B203,FIND("read-ahead reads",B203,1))-FIND("read-ahead reads",B203,1)-16)+0,""),"")</f>
        <v>0</v>
      </c>
      <c r="H203" s="2">
        <f>IF(LEN(B203)&gt;0,IFERROR(MID(B203,FIND("lob logical reads",B203,1)+17,FIND(",",B203,FIND("lob logical reads",B203,1))-FIND("lob logical reads",B203,1)-17)+0,""),"")</f>
        <v>0</v>
      </c>
      <c r="I203" s="2">
        <f>IF(LEN(B203)&gt;0,IFERROR(MID(B203,FIND("lob physical reads",B203,1)+18,FIND(",",B203,FIND("lob physical reads",B203,1))-FIND("lob physical reads",B203,1)-18)+0,""),"")</f>
        <v>0</v>
      </c>
      <c r="J203" s="2">
        <f>IF(LEN(B203)&gt;0,IFERROR(MID(B203,FIND("lob read-ahead reads",B203,1)+20,FIND(".",B203,FIND("lob read-ahead reads",B203,1))-FIND("lob read-ahead reads",B203,1)-20)+0,""),"")</f>
        <v>0</v>
      </c>
    </row>
    <row r="204" spans="1:10" ht="15" x14ac:dyDescent="0.25">
      <c r="A204" s="4" t="s">
        <v>240</v>
      </c>
      <c r="B204" t="s">
        <v>52</v>
      </c>
      <c r="C204" s="3" t="str">
        <f>IFERROR(MID(B204,FIND("'",B204,1)+1,FIND("'",B204,FIND("'",B204,1)+1)-FIND("'",B204,1)-1),"")</f>
        <v>EXT_REPORT_RESULT_1_1_5</v>
      </c>
      <c r="D204" s="3">
        <f>IF(LEN(B204)&gt;0,IFERROR(MID(B204,FIND("Scan count",B204,1)+10,FIND(",",B204,1)-FIND("Scan count",B204,1)-10)+0,""),"")</f>
        <v>0</v>
      </c>
      <c r="E204" s="2">
        <f>IF(LEN(B204)&gt;0,IFERROR(MID(B204,FIND("logical reads",B204,1)+13,FIND(",",B204,FIND("logical reads",B204,1))-FIND("logical reads",B204,1)-13)+0,""),"")</f>
        <v>12</v>
      </c>
      <c r="F204" s="2">
        <f>IF(LEN(B204)&gt;0,IFERROR(MID(B204,FIND("physical reads",B204,1)+14,FIND(",",B204,FIND("physical reads",B204,1))-FIND("physical reads",B204,1)-14)+0,""),"")</f>
        <v>0</v>
      </c>
      <c r="G204" s="2">
        <f>IF(LEN(B204)&gt;0,IFERROR(MID(B204,FIND("read-ahead reads",B204,1)+16,FIND(",",B204,FIND("read-ahead reads",B204,1))-FIND("read-ahead reads",B204,1)-16)+0,""),"")</f>
        <v>0</v>
      </c>
      <c r="H204" s="2">
        <f>IF(LEN(B204)&gt;0,IFERROR(MID(B204,FIND("lob logical reads",B204,1)+17,FIND(",",B204,FIND("lob logical reads",B204,1))-FIND("lob logical reads",B204,1)-17)+0,""),"")</f>
        <v>0</v>
      </c>
      <c r="I204" s="2">
        <f>IF(LEN(B204)&gt;0,IFERROR(MID(B204,FIND("lob physical reads",B204,1)+18,FIND(",",B204,FIND("lob physical reads",B204,1))-FIND("lob physical reads",B204,1)-18)+0,""),"")</f>
        <v>0</v>
      </c>
      <c r="J204" s="2">
        <f>IF(LEN(B204)&gt;0,IFERROR(MID(B204,FIND("lob read-ahead reads",B204,1)+20,FIND(".",B204,FIND("lob read-ahead reads",B204,1))-FIND("lob read-ahead reads",B204,1)-20)+0,""),"")</f>
        <v>0</v>
      </c>
    </row>
    <row r="205" spans="1:10" ht="15" x14ac:dyDescent="0.25">
      <c r="A205" s="4" t="s">
        <v>243</v>
      </c>
      <c r="B205" t="s">
        <v>63</v>
      </c>
      <c r="C205" s="3" t="str">
        <f>IFERROR(MID(B205,FIND("'",B205,1)+1,FIND("'",B205,FIND("'",B205,1)+1)-FIND("'",B205,1)-1),"")</f>
        <v>EXT_REPORT_HEADER</v>
      </c>
      <c r="D205" s="3">
        <f>IF(LEN(B205)&gt;0,IFERROR(MID(B205,FIND("Scan count",B205,1)+10,FIND(",",B205,1)-FIND("Scan count",B205,1)-10)+0,""),"")</f>
        <v>0</v>
      </c>
      <c r="E205" s="2">
        <f>IF(LEN(B205)&gt;0,IFERROR(MID(B205,FIND("logical reads",B205,1)+13,FIND(",",B205,FIND("logical reads",B205,1))-FIND("logical reads",B205,1)-13)+0,""),"")</f>
        <v>10</v>
      </c>
      <c r="F205" s="2">
        <f>IF(LEN(B205)&gt;0,IFERROR(MID(B205,FIND("physical reads",B205,1)+14,FIND(",",B205,FIND("physical reads",B205,1))-FIND("physical reads",B205,1)-14)+0,""),"")</f>
        <v>0</v>
      </c>
      <c r="G205" s="2">
        <f>IF(LEN(B205)&gt;0,IFERROR(MID(B205,FIND("read-ahead reads",B205,1)+16,FIND(",",B205,FIND("read-ahead reads",B205,1))-FIND("read-ahead reads",B205,1)-16)+0,""),"")</f>
        <v>0</v>
      </c>
      <c r="H205" s="2">
        <f>IF(LEN(B205)&gt;0,IFERROR(MID(B205,FIND("lob logical reads",B205,1)+17,FIND(",",B205,FIND("lob logical reads",B205,1))-FIND("lob logical reads",B205,1)-17)+0,""),"")</f>
        <v>0</v>
      </c>
      <c r="I205" s="2">
        <f>IF(LEN(B205)&gt;0,IFERROR(MID(B205,FIND("lob physical reads",B205,1)+18,FIND(",",B205,FIND("lob physical reads",B205,1))-FIND("lob physical reads",B205,1)-18)+0,""),"")</f>
        <v>0</v>
      </c>
      <c r="J205" s="2">
        <f>IF(LEN(B205)&gt;0,IFERROR(MID(B205,FIND("lob read-ahead reads",B205,1)+20,FIND(".",B205,FIND("lob read-ahead reads",B205,1))-FIND("lob read-ahead reads",B205,1)-20)+0,""),"")</f>
        <v>0</v>
      </c>
    </row>
    <row r="206" spans="1:10" ht="15" x14ac:dyDescent="0.25">
      <c r="A206" s="4" t="s">
        <v>243</v>
      </c>
      <c r="B206" t="s">
        <v>64</v>
      </c>
      <c r="C206" s="3" t="str">
        <f>IFERROR(MID(B206,FIND("'",B206,1)+1,FIND("'",B206,FIND("'",B206,1)+1)-FIND("'",B206,1)-1),"")</f>
        <v>EXT_REPORT_RESULT_1_1_8</v>
      </c>
      <c r="D206" s="3">
        <f>IF(LEN(B206)&gt;0,IFERROR(MID(B206,FIND("Scan count",B206,1)+10,FIND(",",B206,1)-FIND("Scan count",B206,1)-10)+0,""),"")</f>
        <v>0</v>
      </c>
      <c r="E206" s="2">
        <f>IF(LEN(B206)&gt;0,IFERROR(MID(B206,FIND("logical reads",B206,1)+13,FIND(",",B206,FIND("logical reads",B206,1))-FIND("logical reads",B206,1)-13)+0,""),"")</f>
        <v>10</v>
      </c>
      <c r="F206" s="2">
        <f>IF(LEN(B206)&gt;0,IFERROR(MID(B206,FIND("physical reads",B206,1)+14,FIND(",",B206,FIND("physical reads",B206,1))-FIND("physical reads",B206,1)-14)+0,""),"")</f>
        <v>0</v>
      </c>
      <c r="G206" s="2">
        <f>IF(LEN(B206)&gt;0,IFERROR(MID(B206,FIND("read-ahead reads",B206,1)+16,FIND(",",B206,FIND("read-ahead reads",B206,1))-FIND("read-ahead reads",B206,1)-16)+0,""),"")</f>
        <v>0</v>
      </c>
      <c r="H206" s="2">
        <f>IF(LEN(B206)&gt;0,IFERROR(MID(B206,FIND("lob logical reads",B206,1)+17,FIND(",",B206,FIND("lob logical reads",B206,1))-FIND("lob logical reads",B206,1)-17)+0,""),"")</f>
        <v>0</v>
      </c>
      <c r="I206" s="2">
        <f>IF(LEN(B206)&gt;0,IFERROR(MID(B206,FIND("lob physical reads",B206,1)+18,FIND(",",B206,FIND("lob physical reads",B206,1))-FIND("lob physical reads",B206,1)-18)+0,""),"")</f>
        <v>0</v>
      </c>
      <c r="J206" s="2">
        <f>IF(LEN(B206)&gt;0,IFERROR(MID(B206,FIND("lob read-ahead reads",B206,1)+20,FIND(".",B206,FIND("lob read-ahead reads",B206,1))-FIND("lob read-ahead reads",B206,1)-20)+0,""),"")</f>
        <v>0</v>
      </c>
    </row>
    <row r="207" spans="1:10" ht="15" x14ac:dyDescent="0.25">
      <c r="A207" s="4" t="s">
        <v>262</v>
      </c>
      <c r="B207" t="s">
        <v>208</v>
      </c>
      <c r="C207" s="3" t="str">
        <f>IFERROR(MID(B207,FIND("'",B207,1)+1,FIND("'",B207,FIND("'",B207,1)+1)-FIND("'",B207,1)-1),"")</f>
        <v>EXT_ACCOUNT</v>
      </c>
      <c r="D207" s="3">
        <f>IF(LEN(B207)&gt;0,IFERROR(MID(B207,FIND("Scan count",B207,1)+10,FIND(",",B207,1)-FIND("Scan count",B207,1)-10)+0,""),"")</f>
        <v>9</v>
      </c>
      <c r="E207" s="2">
        <f>IF(LEN(B207)&gt;0,IFERROR(MID(B207,FIND("logical reads",B207,1)+13,FIND(",",B207,FIND("logical reads",B207,1))-FIND("logical reads",B207,1)-13)+0,""),"")</f>
        <v>7</v>
      </c>
      <c r="F207" s="2">
        <f>IF(LEN(B207)&gt;0,IFERROR(MID(B207,FIND("physical reads",B207,1)+14,FIND(",",B207,FIND("physical reads",B207,1))-FIND("physical reads",B207,1)-14)+0,""),"")</f>
        <v>1</v>
      </c>
      <c r="G207" s="2">
        <f>IF(LEN(B207)&gt;0,IFERROR(MID(B207,FIND("read-ahead reads",B207,1)+16,FIND(",",B207,FIND("read-ahead reads",B207,1))-FIND("read-ahead reads",B207,1)-16)+0,""),"")</f>
        <v>2</v>
      </c>
      <c r="H207" s="2">
        <f>IF(LEN(B207)&gt;0,IFERROR(MID(B207,FIND("lob logical reads",B207,1)+17,FIND(",",B207,FIND("lob logical reads",B207,1))-FIND("lob logical reads",B207,1)-17)+0,""),"")</f>
        <v>0</v>
      </c>
      <c r="I207" s="2">
        <f>IF(LEN(B207)&gt;0,IFERROR(MID(B207,FIND("lob physical reads",B207,1)+18,FIND(",",B207,FIND("lob physical reads",B207,1))-FIND("lob physical reads",B207,1)-18)+0,""),"")</f>
        <v>0</v>
      </c>
      <c r="J207" s="2">
        <f>IF(LEN(B207)&gt;0,IFERROR(MID(B207,FIND("lob read-ahead reads",B207,1)+20,FIND(".",B207,FIND("lob read-ahead reads",B207,1))-FIND("lob read-ahead reads",B207,1)-20)+0,""),"")</f>
        <v>0</v>
      </c>
    </row>
    <row r="208" spans="1:10" ht="15" x14ac:dyDescent="0.25">
      <c r="A208" s="4" t="s">
        <v>264</v>
      </c>
      <c r="B208" t="s">
        <v>215</v>
      </c>
      <c r="C208" s="3" t="str">
        <f>IFERROR(MID(B208,FIND("'",B208,1)+1,FIND("'",B208,FIND("'",B208,1)+1)-FIND("'",B208,1)-1),"")</f>
        <v>EXT_ACCOUNT</v>
      </c>
      <c r="D208" s="3">
        <f>IF(LEN(B208)&gt;0,IFERROR(MID(B208,FIND("Scan count",B208,1)+10,FIND(",",B208,1)-FIND("Scan count",B208,1)-10)+0,""),"")</f>
        <v>9</v>
      </c>
      <c r="E208" s="2">
        <f>IF(LEN(B208)&gt;0,IFERROR(MID(B208,FIND("logical reads",B208,1)+13,FIND(",",B208,FIND("logical reads",B208,1))-FIND("logical reads",B208,1)-13)+0,""),"")</f>
        <v>7</v>
      </c>
      <c r="F208" s="2">
        <f>IF(LEN(B208)&gt;0,IFERROR(MID(B208,FIND("physical reads",B208,1)+14,FIND(",",B208,FIND("physical reads",B208,1))-FIND("physical reads",B208,1)-14)+0,""),"")</f>
        <v>0</v>
      </c>
      <c r="G208" s="2">
        <f>IF(LEN(B208)&gt;0,IFERROR(MID(B208,FIND("read-ahead reads",B208,1)+16,FIND(",",B208,FIND("read-ahead reads",B208,1))-FIND("read-ahead reads",B208,1)-16)+0,""),"")</f>
        <v>0</v>
      </c>
      <c r="H208" s="2">
        <f>IF(LEN(B208)&gt;0,IFERROR(MID(B208,FIND("lob logical reads",B208,1)+17,FIND(",",B208,FIND("lob logical reads",B208,1))-FIND("lob logical reads",B208,1)-17)+0,""),"")</f>
        <v>0</v>
      </c>
      <c r="I208" s="2">
        <f>IF(LEN(B208)&gt;0,IFERROR(MID(B208,FIND("lob physical reads",B208,1)+18,FIND(",",B208,FIND("lob physical reads",B208,1))-FIND("lob physical reads",B208,1)-18)+0,""),"")</f>
        <v>0</v>
      </c>
      <c r="J208" s="2">
        <f>IF(LEN(B208)&gt;0,IFERROR(MID(B208,FIND("lob read-ahead reads",B208,1)+20,FIND(".",B208,FIND("lob read-ahead reads",B208,1))-FIND("lob read-ahead reads",B208,1)-20)+0,""),"")</f>
        <v>0</v>
      </c>
    </row>
    <row r="209" spans="1:10" ht="15" x14ac:dyDescent="0.25">
      <c r="A209" s="4" t="s">
        <v>265</v>
      </c>
      <c r="B209" t="s">
        <v>215</v>
      </c>
      <c r="C209" s="3" t="str">
        <f>IFERROR(MID(B209,FIND("'",B209,1)+1,FIND("'",B209,FIND("'",B209,1)+1)-FIND("'",B209,1)-1),"")</f>
        <v>EXT_ACCOUNT</v>
      </c>
      <c r="D209" s="3">
        <f>IF(LEN(B209)&gt;0,IFERROR(MID(B209,FIND("Scan count",B209,1)+10,FIND(",",B209,1)-FIND("Scan count",B209,1)-10)+0,""),"")</f>
        <v>9</v>
      </c>
      <c r="E209" s="2">
        <f>IF(LEN(B209)&gt;0,IFERROR(MID(B209,FIND("logical reads",B209,1)+13,FIND(",",B209,FIND("logical reads",B209,1))-FIND("logical reads",B209,1)-13)+0,""),"")</f>
        <v>7</v>
      </c>
      <c r="F209" s="2">
        <f>IF(LEN(B209)&gt;0,IFERROR(MID(B209,FIND("physical reads",B209,1)+14,FIND(",",B209,FIND("physical reads",B209,1))-FIND("physical reads",B209,1)-14)+0,""),"")</f>
        <v>0</v>
      </c>
      <c r="G209" s="2">
        <f>IF(LEN(B209)&gt;0,IFERROR(MID(B209,FIND("read-ahead reads",B209,1)+16,FIND(",",B209,FIND("read-ahead reads",B209,1))-FIND("read-ahead reads",B209,1)-16)+0,""),"")</f>
        <v>0</v>
      </c>
      <c r="H209" s="2">
        <f>IF(LEN(B209)&gt;0,IFERROR(MID(B209,FIND("lob logical reads",B209,1)+17,FIND(",",B209,FIND("lob logical reads",B209,1))-FIND("lob logical reads",B209,1)-17)+0,""),"")</f>
        <v>0</v>
      </c>
      <c r="I209" s="2">
        <f>IF(LEN(B209)&gt;0,IFERROR(MID(B209,FIND("lob physical reads",B209,1)+18,FIND(",",B209,FIND("lob physical reads",B209,1))-FIND("lob physical reads",B209,1)-18)+0,""),"")</f>
        <v>0</v>
      </c>
      <c r="J209" s="2">
        <f>IF(LEN(B209)&gt;0,IFERROR(MID(B209,FIND("lob read-ahead reads",B209,1)+20,FIND(".",B209,FIND("lob read-ahead reads",B209,1))-FIND("lob read-ahead reads",B209,1)-20)+0,""),"")</f>
        <v>0</v>
      </c>
    </row>
    <row r="210" spans="1:10" ht="15" x14ac:dyDescent="0.25">
      <c r="A210" s="4" t="s">
        <v>246</v>
      </c>
      <c r="B210" t="s">
        <v>80</v>
      </c>
      <c r="C210" s="3" t="str">
        <f>IFERROR(MID(B210,FIND("'",B210,1)+1,FIND("'",B210,FIND("'",B210,1)+1)-FIND("'",B210,1)-1),"")</f>
        <v>EXT_REPORT_RESULT_1_3_2</v>
      </c>
      <c r="D210" s="3">
        <f>IF(LEN(B210)&gt;0,IFERROR(MID(B210,FIND("Scan count",B210,1)+10,FIND(",",B210,1)-FIND("Scan count",B210,1)-10)+0,""),"")</f>
        <v>1</v>
      </c>
      <c r="E210" s="2">
        <f>IF(LEN(B210)&gt;0,IFERROR(MID(B210,FIND("logical reads",B210,1)+13,FIND(",",B210,FIND("logical reads",B210,1))-FIND("logical reads",B210,1)-13)+0,""),"")</f>
        <v>6</v>
      </c>
      <c r="F210" s="2">
        <f>IF(LEN(B210)&gt;0,IFERROR(MID(B210,FIND("physical reads",B210,1)+14,FIND(",",B210,FIND("physical reads",B210,1))-FIND("physical reads",B210,1)-14)+0,""),"")</f>
        <v>0</v>
      </c>
      <c r="G210" s="2">
        <f>IF(LEN(B210)&gt;0,IFERROR(MID(B210,FIND("read-ahead reads",B210,1)+16,FIND(",",B210,FIND("read-ahead reads",B210,1))-FIND("read-ahead reads",B210,1)-16)+0,""),"")</f>
        <v>3</v>
      </c>
      <c r="H210" s="2">
        <f>IF(LEN(B210)&gt;0,IFERROR(MID(B210,FIND("lob logical reads",B210,1)+17,FIND(",",B210,FIND("lob logical reads",B210,1))-FIND("lob logical reads",B210,1)-17)+0,""),"")</f>
        <v>0</v>
      </c>
      <c r="I210" s="2">
        <f>IF(LEN(B210)&gt;0,IFERROR(MID(B210,FIND("lob physical reads",B210,1)+18,FIND(",",B210,FIND("lob physical reads",B210,1))-FIND("lob physical reads",B210,1)-18)+0,""),"")</f>
        <v>0</v>
      </c>
      <c r="J210" s="2">
        <f>IF(LEN(B210)&gt;0,IFERROR(MID(B210,FIND("lob read-ahead reads",B210,1)+20,FIND(".",B210,FIND("lob read-ahead reads",B210,1))-FIND("lob read-ahead reads",B210,1)-20)+0,""),"")</f>
        <v>0</v>
      </c>
    </row>
    <row r="211" spans="1:10" ht="15" x14ac:dyDescent="0.25">
      <c r="A211" s="4" t="s">
        <v>246</v>
      </c>
      <c r="B211" t="s">
        <v>81</v>
      </c>
      <c r="C211" s="3" t="str">
        <f>IFERROR(MID(B211,FIND("'",B211,1)+1,FIND("'",B211,FIND("'",B211,1)+1)-FIND("'",B211,1)-1),"")</f>
        <v>EXT_REPORT_RESULT_1_3_2</v>
      </c>
      <c r="D211" s="3">
        <f>IF(LEN(B211)&gt;0,IFERROR(MID(B211,FIND("Scan count",B211,1)+10,FIND(",",B211,1)-FIND("Scan count",B211,1)-10)+0,""),"")</f>
        <v>1</v>
      </c>
      <c r="E211" s="2">
        <f>IF(LEN(B211)&gt;0,IFERROR(MID(B211,FIND("logical reads",B211,1)+13,FIND(",",B211,FIND("logical reads",B211,1))-FIND("logical reads",B211,1)-13)+0,""),"")</f>
        <v>6</v>
      </c>
      <c r="F211" s="2">
        <f>IF(LEN(B211)&gt;0,IFERROR(MID(B211,FIND("physical reads",B211,1)+14,FIND(",",B211,FIND("physical reads",B211,1))-FIND("physical reads",B211,1)-14)+0,""),"")</f>
        <v>0</v>
      </c>
      <c r="G211" s="2">
        <f>IF(LEN(B211)&gt;0,IFERROR(MID(B211,FIND("read-ahead reads",B211,1)+16,FIND(",",B211,FIND("read-ahead reads",B211,1))-FIND("read-ahead reads",B211,1)-16)+0,""),"")</f>
        <v>0</v>
      </c>
      <c r="H211" s="2">
        <f>IF(LEN(B211)&gt;0,IFERROR(MID(B211,FIND("lob logical reads",B211,1)+17,FIND(",",B211,FIND("lob logical reads",B211,1))-FIND("lob logical reads",B211,1)-17)+0,""),"")</f>
        <v>0</v>
      </c>
      <c r="I211" s="2">
        <f>IF(LEN(B211)&gt;0,IFERROR(MID(B211,FIND("lob physical reads",B211,1)+18,FIND(",",B211,FIND("lob physical reads",B211,1))-FIND("lob physical reads",B211,1)-18)+0,""),"")</f>
        <v>0</v>
      </c>
      <c r="J211" s="2">
        <f>IF(LEN(B211)&gt;0,IFERROR(MID(B211,FIND("lob read-ahead reads",B211,1)+20,FIND(".",B211,FIND("lob read-ahead reads",B211,1))-FIND("lob read-ahead reads",B211,1)-20)+0,""),"")</f>
        <v>0</v>
      </c>
    </row>
    <row r="212" spans="1:10" ht="15" x14ac:dyDescent="0.25">
      <c r="A212" s="4" t="s">
        <v>246</v>
      </c>
      <c r="B212" t="s">
        <v>81</v>
      </c>
      <c r="C212" s="3" t="str">
        <f>IFERROR(MID(B212,FIND("'",B212,1)+1,FIND("'",B212,FIND("'",B212,1)+1)-FIND("'",B212,1)-1),"")</f>
        <v>EXT_REPORT_RESULT_1_3_2</v>
      </c>
      <c r="D212" s="3">
        <f>IF(LEN(B212)&gt;0,IFERROR(MID(B212,FIND("Scan count",B212,1)+10,FIND(",",B212,1)-FIND("Scan count",B212,1)-10)+0,""),"")</f>
        <v>1</v>
      </c>
      <c r="E212" s="2">
        <f>IF(LEN(B212)&gt;0,IFERROR(MID(B212,FIND("logical reads",B212,1)+13,FIND(",",B212,FIND("logical reads",B212,1))-FIND("logical reads",B212,1)-13)+0,""),"")</f>
        <v>6</v>
      </c>
      <c r="F212" s="2">
        <f>IF(LEN(B212)&gt;0,IFERROR(MID(B212,FIND("physical reads",B212,1)+14,FIND(",",B212,FIND("physical reads",B212,1))-FIND("physical reads",B212,1)-14)+0,""),"")</f>
        <v>0</v>
      </c>
      <c r="G212" s="2">
        <f>IF(LEN(B212)&gt;0,IFERROR(MID(B212,FIND("read-ahead reads",B212,1)+16,FIND(",",B212,FIND("read-ahead reads",B212,1))-FIND("read-ahead reads",B212,1)-16)+0,""),"")</f>
        <v>0</v>
      </c>
      <c r="H212" s="2">
        <f>IF(LEN(B212)&gt;0,IFERROR(MID(B212,FIND("lob logical reads",B212,1)+17,FIND(",",B212,FIND("lob logical reads",B212,1))-FIND("lob logical reads",B212,1)-17)+0,""),"")</f>
        <v>0</v>
      </c>
      <c r="I212" s="2">
        <f>IF(LEN(B212)&gt;0,IFERROR(MID(B212,FIND("lob physical reads",B212,1)+18,FIND(",",B212,FIND("lob physical reads",B212,1))-FIND("lob physical reads",B212,1)-18)+0,""),"")</f>
        <v>0</v>
      </c>
      <c r="J212" s="2">
        <f>IF(LEN(B212)&gt;0,IFERROR(MID(B212,FIND("lob read-ahead reads",B212,1)+20,FIND(".",B212,FIND("lob read-ahead reads",B212,1))-FIND("lob read-ahead reads",B212,1)-20)+0,""),"")</f>
        <v>0</v>
      </c>
    </row>
    <row r="213" spans="1:10" ht="15" x14ac:dyDescent="0.25">
      <c r="A213" s="4" t="s">
        <v>239</v>
      </c>
      <c r="B213" t="s">
        <v>50</v>
      </c>
      <c r="C213" s="3" t="str">
        <f>IFERROR(MID(B213,FIND("'",B213,1)+1,FIND("'",B213,FIND("'",B213,1)+1)-FIND("'",B213,1)-1),"")</f>
        <v>EXT_REPORT_RESULT_1_1_4</v>
      </c>
      <c r="D213" s="3">
        <f>IF(LEN(B213)&gt;0,IFERROR(MID(B213,FIND("Scan count",B213,1)+10,FIND(",",B213,1)-FIND("Scan count",B213,1)-10)+0,""),"")</f>
        <v>1</v>
      </c>
      <c r="E213" s="2">
        <f>IF(LEN(B213)&gt;0,IFERROR(MID(B213,FIND("logical reads",B213,1)+13,FIND(",",B213,FIND("logical reads",B213,1))-FIND("logical reads",B213,1)-13)+0,""),"")</f>
        <v>4</v>
      </c>
      <c r="F213" s="2">
        <f>IF(LEN(B213)&gt;0,IFERROR(MID(B213,FIND("physical reads",B213,1)+14,FIND(",",B213,FIND("physical reads",B213,1))-FIND("physical reads",B213,1)-14)+0,""),"")</f>
        <v>0</v>
      </c>
      <c r="G213" s="2">
        <f>IF(LEN(B213)&gt;0,IFERROR(MID(B213,FIND("read-ahead reads",B213,1)+16,FIND(",",B213,FIND("read-ahead reads",B213,1))-FIND("read-ahead reads",B213,1)-16)+0,""),"")</f>
        <v>0</v>
      </c>
      <c r="H213" s="2">
        <f>IF(LEN(B213)&gt;0,IFERROR(MID(B213,FIND("lob logical reads",B213,1)+17,FIND(",",B213,FIND("lob logical reads",B213,1))-FIND("lob logical reads",B213,1)-17)+0,""),"")</f>
        <v>0</v>
      </c>
      <c r="I213" s="2">
        <f>IF(LEN(B213)&gt;0,IFERROR(MID(B213,FIND("lob physical reads",B213,1)+18,FIND(",",B213,FIND("lob physical reads",B213,1))-FIND("lob physical reads",B213,1)-18)+0,""),"")</f>
        <v>0</v>
      </c>
      <c r="J213" s="2">
        <f>IF(LEN(B213)&gt;0,IFERROR(MID(B213,FIND("lob read-ahead reads",B213,1)+20,FIND(".",B213,FIND("lob read-ahead reads",B213,1))-FIND("lob read-ahead reads",B213,1)-20)+0,""),"")</f>
        <v>0</v>
      </c>
    </row>
    <row r="214" spans="1:10" ht="15" x14ac:dyDescent="0.25">
      <c r="A214" s="4" t="s">
        <v>239</v>
      </c>
      <c r="B214" t="s">
        <v>50</v>
      </c>
      <c r="C214" s="3" t="str">
        <f>IFERROR(MID(B214,FIND("'",B214,1)+1,FIND("'",B214,FIND("'",B214,1)+1)-FIND("'",B214,1)-1),"")</f>
        <v>EXT_REPORT_RESULT_1_1_4</v>
      </c>
      <c r="D214" s="3">
        <f>IF(LEN(B214)&gt;0,IFERROR(MID(B214,FIND("Scan count",B214,1)+10,FIND(",",B214,1)-FIND("Scan count",B214,1)-10)+0,""),"")</f>
        <v>1</v>
      </c>
      <c r="E214" s="2">
        <f>IF(LEN(B214)&gt;0,IFERROR(MID(B214,FIND("logical reads",B214,1)+13,FIND(",",B214,FIND("logical reads",B214,1))-FIND("logical reads",B214,1)-13)+0,""),"")</f>
        <v>4</v>
      </c>
      <c r="F214" s="2">
        <f>IF(LEN(B214)&gt;0,IFERROR(MID(B214,FIND("physical reads",B214,1)+14,FIND(",",B214,FIND("physical reads",B214,1))-FIND("physical reads",B214,1)-14)+0,""),"")</f>
        <v>0</v>
      </c>
      <c r="G214" s="2">
        <f>IF(LEN(B214)&gt;0,IFERROR(MID(B214,FIND("read-ahead reads",B214,1)+16,FIND(",",B214,FIND("read-ahead reads",B214,1))-FIND("read-ahead reads",B214,1)-16)+0,""),"")</f>
        <v>0</v>
      </c>
      <c r="H214" s="2">
        <f>IF(LEN(B214)&gt;0,IFERROR(MID(B214,FIND("lob logical reads",B214,1)+17,FIND(",",B214,FIND("lob logical reads",B214,1))-FIND("lob logical reads",B214,1)-17)+0,""),"")</f>
        <v>0</v>
      </c>
      <c r="I214" s="2">
        <f>IF(LEN(B214)&gt;0,IFERROR(MID(B214,FIND("lob physical reads",B214,1)+18,FIND(",",B214,FIND("lob physical reads",B214,1))-FIND("lob physical reads",B214,1)-18)+0,""),"")</f>
        <v>0</v>
      </c>
      <c r="J214" s="2">
        <f>IF(LEN(B214)&gt;0,IFERROR(MID(B214,FIND("lob read-ahead reads",B214,1)+20,FIND(".",B214,FIND("lob read-ahead reads",B214,1))-FIND("lob read-ahead reads",B214,1)-20)+0,""),"")</f>
        <v>0</v>
      </c>
    </row>
    <row r="215" spans="1:10" ht="15" x14ac:dyDescent="0.25">
      <c r="A215" s="4" t="s">
        <v>239</v>
      </c>
      <c r="B215" t="s">
        <v>50</v>
      </c>
      <c r="C215" s="3" t="str">
        <f>IFERROR(MID(B215,FIND("'",B215,1)+1,FIND("'",B215,FIND("'",B215,1)+1)-FIND("'",B215,1)-1),"")</f>
        <v>EXT_REPORT_RESULT_1_1_4</v>
      </c>
      <c r="D215" s="3">
        <f>IF(LEN(B215)&gt;0,IFERROR(MID(B215,FIND("Scan count",B215,1)+10,FIND(",",B215,1)-FIND("Scan count",B215,1)-10)+0,""),"")</f>
        <v>1</v>
      </c>
      <c r="E215" s="2">
        <f>IF(LEN(B215)&gt;0,IFERROR(MID(B215,FIND("logical reads",B215,1)+13,FIND(",",B215,FIND("logical reads",B215,1))-FIND("logical reads",B215,1)-13)+0,""),"")</f>
        <v>4</v>
      </c>
      <c r="F215" s="2">
        <f>IF(LEN(B215)&gt;0,IFERROR(MID(B215,FIND("physical reads",B215,1)+14,FIND(",",B215,FIND("physical reads",B215,1))-FIND("physical reads",B215,1)-14)+0,""),"")</f>
        <v>0</v>
      </c>
      <c r="G215" s="2">
        <f>IF(LEN(B215)&gt;0,IFERROR(MID(B215,FIND("read-ahead reads",B215,1)+16,FIND(",",B215,FIND("read-ahead reads",B215,1))-FIND("read-ahead reads",B215,1)-16)+0,""),"")</f>
        <v>0</v>
      </c>
      <c r="H215" s="2">
        <f>IF(LEN(B215)&gt;0,IFERROR(MID(B215,FIND("lob logical reads",B215,1)+17,FIND(",",B215,FIND("lob logical reads",B215,1))-FIND("lob logical reads",B215,1)-17)+0,""),"")</f>
        <v>0</v>
      </c>
      <c r="I215" s="2">
        <f>IF(LEN(B215)&gt;0,IFERROR(MID(B215,FIND("lob physical reads",B215,1)+18,FIND(",",B215,FIND("lob physical reads",B215,1))-FIND("lob physical reads",B215,1)-18)+0,""),"")</f>
        <v>0</v>
      </c>
      <c r="J215" s="2">
        <f>IF(LEN(B215)&gt;0,IFERROR(MID(B215,FIND("lob read-ahead reads",B215,1)+20,FIND(".",B215,FIND("lob read-ahead reads",B215,1))-FIND("lob read-ahead reads",B215,1)-20)+0,""),"")</f>
        <v>0</v>
      </c>
    </row>
    <row r="216" spans="1:10" ht="15" x14ac:dyDescent="0.25">
      <c r="A216" s="4" t="s">
        <v>240</v>
      </c>
      <c r="B216" t="s">
        <v>54</v>
      </c>
      <c r="C216" s="3" t="str">
        <f>IFERROR(MID(B216,FIND("'",B216,1)+1,FIND("'",B216,FIND("'",B216,1)+1)-FIND("'",B216,1)-1),"")</f>
        <v>EXT_REPORT_RESULT_1_1_5</v>
      </c>
      <c r="D216" s="3">
        <f>IF(LEN(B216)&gt;0,IFERROR(MID(B216,FIND("Scan count",B216,1)+10,FIND(",",B216,1)-FIND("Scan count",B216,1)-10)+0,""),"")</f>
        <v>1</v>
      </c>
      <c r="E216" s="2">
        <f>IF(LEN(B216)&gt;0,IFERROR(MID(B216,FIND("logical reads",B216,1)+13,FIND(",",B216,FIND("logical reads",B216,1))-FIND("logical reads",B216,1)-13)+0,""),"")</f>
        <v>4</v>
      </c>
      <c r="F216" s="2">
        <f>IF(LEN(B216)&gt;0,IFERROR(MID(B216,FIND("physical reads",B216,1)+14,FIND(",",B216,FIND("physical reads",B216,1))-FIND("physical reads",B216,1)-14)+0,""),"")</f>
        <v>0</v>
      </c>
      <c r="G216" s="2">
        <f>IF(LEN(B216)&gt;0,IFERROR(MID(B216,FIND("read-ahead reads",B216,1)+16,FIND(",",B216,FIND("read-ahead reads",B216,1))-FIND("read-ahead reads",B216,1)-16)+0,""),"")</f>
        <v>0</v>
      </c>
      <c r="H216" s="2">
        <f>IF(LEN(B216)&gt;0,IFERROR(MID(B216,FIND("lob logical reads",B216,1)+17,FIND(",",B216,FIND("lob logical reads",B216,1))-FIND("lob logical reads",B216,1)-17)+0,""),"")</f>
        <v>0</v>
      </c>
      <c r="I216" s="2">
        <f>IF(LEN(B216)&gt;0,IFERROR(MID(B216,FIND("lob physical reads",B216,1)+18,FIND(",",B216,FIND("lob physical reads",B216,1))-FIND("lob physical reads",B216,1)-18)+0,""),"")</f>
        <v>0</v>
      </c>
      <c r="J216" s="2">
        <f>IF(LEN(B216)&gt;0,IFERROR(MID(B216,FIND("lob read-ahead reads",B216,1)+20,FIND(".",B216,FIND("lob read-ahead reads",B216,1))-FIND("lob read-ahead reads",B216,1)-20)+0,""),"")</f>
        <v>0</v>
      </c>
    </row>
    <row r="217" spans="1:10" ht="15" x14ac:dyDescent="0.25">
      <c r="A217" s="4" t="s">
        <v>240</v>
      </c>
      <c r="B217" t="s">
        <v>54</v>
      </c>
      <c r="C217" s="3" t="str">
        <f>IFERROR(MID(B217,FIND("'",B217,1)+1,FIND("'",B217,FIND("'",B217,1)+1)-FIND("'",B217,1)-1),"")</f>
        <v>EXT_REPORT_RESULT_1_1_5</v>
      </c>
      <c r="D217" s="3">
        <f>IF(LEN(B217)&gt;0,IFERROR(MID(B217,FIND("Scan count",B217,1)+10,FIND(",",B217,1)-FIND("Scan count",B217,1)-10)+0,""),"")</f>
        <v>1</v>
      </c>
      <c r="E217" s="2">
        <f>IF(LEN(B217)&gt;0,IFERROR(MID(B217,FIND("logical reads",B217,1)+13,FIND(",",B217,FIND("logical reads",B217,1))-FIND("logical reads",B217,1)-13)+0,""),"")</f>
        <v>4</v>
      </c>
      <c r="F217" s="2">
        <f>IF(LEN(B217)&gt;0,IFERROR(MID(B217,FIND("physical reads",B217,1)+14,FIND(",",B217,FIND("physical reads",B217,1))-FIND("physical reads",B217,1)-14)+0,""),"")</f>
        <v>0</v>
      </c>
      <c r="G217" s="2">
        <f>IF(LEN(B217)&gt;0,IFERROR(MID(B217,FIND("read-ahead reads",B217,1)+16,FIND(",",B217,FIND("read-ahead reads",B217,1))-FIND("read-ahead reads",B217,1)-16)+0,""),"")</f>
        <v>0</v>
      </c>
      <c r="H217" s="2">
        <f>IF(LEN(B217)&gt;0,IFERROR(MID(B217,FIND("lob logical reads",B217,1)+17,FIND(",",B217,FIND("lob logical reads",B217,1))-FIND("lob logical reads",B217,1)-17)+0,""),"")</f>
        <v>0</v>
      </c>
      <c r="I217" s="2">
        <f>IF(LEN(B217)&gt;0,IFERROR(MID(B217,FIND("lob physical reads",B217,1)+18,FIND(",",B217,FIND("lob physical reads",B217,1))-FIND("lob physical reads",B217,1)-18)+0,""),"")</f>
        <v>0</v>
      </c>
      <c r="J217" s="2">
        <f>IF(LEN(B217)&gt;0,IFERROR(MID(B217,FIND("lob read-ahead reads",B217,1)+20,FIND(".",B217,FIND("lob read-ahead reads",B217,1))-FIND("lob read-ahead reads",B217,1)-20)+0,""),"")</f>
        <v>0</v>
      </c>
    </row>
    <row r="218" spans="1:10" ht="15" x14ac:dyDescent="0.25">
      <c r="A218" s="4" t="s">
        <v>240</v>
      </c>
      <c r="B218" t="s">
        <v>54</v>
      </c>
      <c r="C218" s="3" t="str">
        <f>IFERROR(MID(B218,FIND("'",B218,1)+1,FIND("'",B218,FIND("'",B218,1)+1)-FIND("'",B218,1)-1),"")</f>
        <v>EXT_REPORT_RESULT_1_1_5</v>
      </c>
      <c r="D218" s="3">
        <f>IF(LEN(B218)&gt;0,IFERROR(MID(B218,FIND("Scan count",B218,1)+10,FIND(",",B218,1)-FIND("Scan count",B218,1)-10)+0,""),"")</f>
        <v>1</v>
      </c>
      <c r="E218" s="2">
        <f>IF(LEN(B218)&gt;0,IFERROR(MID(B218,FIND("logical reads",B218,1)+13,FIND(",",B218,FIND("logical reads",B218,1))-FIND("logical reads",B218,1)-13)+0,""),"")</f>
        <v>4</v>
      </c>
      <c r="F218" s="2">
        <f>IF(LEN(B218)&gt;0,IFERROR(MID(B218,FIND("physical reads",B218,1)+14,FIND(",",B218,FIND("physical reads",B218,1))-FIND("physical reads",B218,1)-14)+0,""),"")</f>
        <v>0</v>
      </c>
      <c r="G218" s="2">
        <f>IF(LEN(B218)&gt;0,IFERROR(MID(B218,FIND("read-ahead reads",B218,1)+16,FIND(",",B218,FIND("read-ahead reads",B218,1))-FIND("read-ahead reads",B218,1)-16)+0,""),"")</f>
        <v>0</v>
      </c>
      <c r="H218" s="2">
        <f>IF(LEN(B218)&gt;0,IFERROR(MID(B218,FIND("lob logical reads",B218,1)+17,FIND(",",B218,FIND("lob logical reads",B218,1))-FIND("lob logical reads",B218,1)-17)+0,""),"")</f>
        <v>0</v>
      </c>
      <c r="I218" s="2">
        <f>IF(LEN(B218)&gt;0,IFERROR(MID(B218,FIND("lob physical reads",B218,1)+18,FIND(",",B218,FIND("lob physical reads",B218,1))-FIND("lob physical reads",B218,1)-18)+0,""),"")</f>
        <v>0</v>
      </c>
      <c r="J218" s="2">
        <f>IF(LEN(B218)&gt;0,IFERROR(MID(B218,FIND("lob read-ahead reads",B218,1)+20,FIND(".",B218,FIND("lob read-ahead reads",B218,1))-FIND("lob read-ahead reads",B218,1)-20)+0,""),"")</f>
        <v>0</v>
      </c>
    </row>
    <row r="219" spans="1:10" ht="15" x14ac:dyDescent="0.25">
      <c r="A219" s="4" t="s">
        <v>247</v>
      </c>
      <c r="B219" t="s">
        <v>91</v>
      </c>
      <c r="C219" s="3" t="str">
        <f>IFERROR(MID(B219,FIND("'",B219,1)+1,FIND("'",B219,FIND("'",B219,1)+1)-FIND("'",B219,1)-1),"")</f>
        <v>EXT_PROGRAM</v>
      </c>
      <c r="D219" s="3">
        <f>IF(LEN(B219)&gt;0,IFERROR(MID(B219,FIND("Scan count",B219,1)+10,FIND(",",B219,1)-FIND("Scan count",B219,1)-10)+0,""),"")</f>
        <v>1</v>
      </c>
      <c r="E219" s="2">
        <f>IF(LEN(B219)&gt;0,IFERROR(MID(B219,FIND("logical reads",B219,1)+13,FIND(",",B219,FIND("logical reads",B219,1))-FIND("logical reads",B219,1)-13)+0,""),"")</f>
        <v>4</v>
      </c>
      <c r="F219" s="2">
        <f>IF(LEN(B219)&gt;0,IFERROR(MID(B219,FIND("physical reads",B219,1)+14,FIND(",",B219,FIND("physical reads",B219,1))-FIND("physical reads",B219,1)-14)+0,""),"")</f>
        <v>0</v>
      </c>
      <c r="G219" s="2">
        <f>IF(LEN(B219)&gt;0,IFERROR(MID(B219,FIND("read-ahead reads",B219,1)+16,FIND(",",B219,FIND("read-ahead reads",B219,1))-FIND("read-ahead reads",B219,1)-16)+0,""),"")</f>
        <v>0</v>
      </c>
      <c r="H219" s="2">
        <f>IF(LEN(B219)&gt;0,IFERROR(MID(B219,FIND("lob logical reads",B219,1)+17,FIND(",",B219,FIND("lob logical reads",B219,1))-FIND("lob logical reads",B219,1)-17)+0,""),"")</f>
        <v>0</v>
      </c>
      <c r="I219" s="2">
        <f>IF(LEN(B219)&gt;0,IFERROR(MID(B219,FIND("lob physical reads",B219,1)+18,FIND(",",B219,FIND("lob physical reads",B219,1))-FIND("lob physical reads",B219,1)-18)+0,""),"")</f>
        <v>0</v>
      </c>
      <c r="J219" s="2">
        <f>IF(LEN(B219)&gt;0,IFERROR(MID(B219,FIND("lob read-ahead reads",B219,1)+20,FIND(".",B219,FIND("lob read-ahead reads",B219,1))-FIND("lob read-ahead reads",B219,1)-20)+0,""),"")</f>
        <v>0</v>
      </c>
    </row>
    <row r="220" spans="1:10" ht="15" x14ac:dyDescent="0.25">
      <c r="A220" s="4" t="s">
        <v>248</v>
      </c>
      <c r="B220" t="s">
        <v>91</v>
      </c>
      <c r="C220" s="3" t="str">
        <f>IFERROR(MID(B220,FIND("'",B220,1)+1,FIND("'",B220,FIND("'",B220,1)+1)-FIND("'",B220,1)-1),"")</f>
        <v>EXT_PROGRAM</v>
      </c>
      <c r="D220" s="3">
        <f>IF(LEN(B220)&gt;0,IFERROR(MID(B220,FIND("Scan count",B220,1)+10,FIND(",",B220,1)-FIND("Scan count",B220,1)-10)+0,""),"")</f>
        <v>1</v>
      </c>
      <c r="E220" s="2">
        <f>IF(LEN(B220)&gt;0,IFERROR(MID(B220,FIND("logical reads",B220,1)+13,FIND(",",B220,FIND("logical reads",B220,1))-FIND("logical reads",B220,1)-13)+0,""),"")</f>
        <v>4</v>
      </c>
      <c r="F220" s="2">
        <f>IF(LEN(B220)&gt;0,IFERROR(MID(B220,FIND("physical reads",B220,1)+14,FIND(",",B220,FIND("physical reads",B220,1))-FIND("physical reads",B220,1)-14)+0,""),"")</f>
        <v>0</v>
      </c>
      <c r="G220" s="2">
        <f>IF(LEN(B220)&gt;0,IFERROR(MID(B220,FIND("read-ahead reads",B220,1)+16,FIND(",",B220,FIND("read-ahead reads",B220,1))-FIND("read-ahead reads",B220,1)-16)+0,""),"")</f>
        <v>0</v>
      </c>
      <c r="H220" s="2">
        <f>IF(LEN(B220)&gt;0,IFERROR(MID(B220,FIND("lob logical reads",B220,1)+17,FIND(",",B220,FIND("lob logical reads",B220,1))-FIND("lob logical reads",B220,1)-17)+0,""),"")</f>
        <v>0</v>
      </c>
      <c r="I220" s="2">
        <f>IF(LEN(B220)&gt;0,IFERROR(MID(B220,FIND("lob physical reads",B220,1)+18,FIND(",",B220,FIND("lob physical reads",B220,1))-FIND("lob physical reads",B220,1)-18)+0,""),"")</f>
        <v>0</v>
      </c>
      <c r="J220" s="2">
        <f>IF(LEN(B220)&gt;0,IFERROR(MID(B220,FIND("lob read-ahead reads",B220,1)+20,FIND(".",B220,FIND("lob read-ahead reads",B220,1))-FIND("lob read-ahead reads",B220,1)-20)+0,""),"")</f>
        <v>0</v>
      </c>
    </row>
    <row r="221" spans="1:10" ht="15" x14ac:dyDescent="0.25">
      <c r="A221" s="4" t="s">
        <v>256</v>
      </c>
      <c r="B221" t="s">
        <v>186</v>
      </c>
      <c r="C221" s="3" t="str">
        <f>IFERROR(MID(B221,FIND("'",B221,1)+1,FIND("'",B221,FIND("'",B221,1)+1)-FIND("'",B221,1)-1),"")</f>
        <v>EXT_HISTORY_MASTER</v>
      </c>
      <c r="D221" s="3">
        <f>IF(LEN(B221)&gt;0,IFERROR(MID(B221,FIND("Scan count",B221,1)+10,FIND(",",B221,1)-FIND("Scan count",B221,1)-10)+0,""),"")</f>
        <v>1</v>
      </c>
      <c r="E221" s="2">
        <f>IF(LEN(B221)&gt;0,IFERROR(MID(B221,FIND("logical reads",B221,1)+13,FIND(",",B221,FIND("logical reads",B221,1))-FIND("logical reads",B221,1)-13)+0,""),"")</f>
        <v>4</v>
      </c>
      <c r="F221" s="2">
        <f>IF(LEN(B221)&gt;0,IFERROR(MID(B221,FIND("physical reads",B221,1)+14,FIND(",",B221,FIND("physical reads",B221,1))-FIND("physical reads",B221,1)-14)+0,""),"")</f>
        <v>4</v>
      </c>
      <c r="G221" s="2">
        <f>IF(LEN(B221)&gt;0,IFERROR(MID(B221,FIND("read-ahead reads",B221,1)+16,FIND(",",B221,FIND("read-ahead reads",B221,1))-FIND("read-ahead reads",B221,1)-16)+0,""),"")</f>
        <v>0</v>
      </c>
      <c r="H221" s="2">
        <f>IF(LEN(B221)&gt;0,IFERROR(MID(B221,FIND("lob logical reads",B221,1)+17,FIND(",",B221,FIND("lob logical reads",B221,1))-FIND("lob logical reads",B221,1)-17)+0,""),"")</f>
        <v>0</v>
      </c>
      <c r="I221" s="2">
        <f>IF(LEN(B221)&gt;0,IFERROR(MID(B221,FIND("lob physical reads",B221,1)+18,FIND(",",B221,FIND("lob physical reads",B221,1))-FIND("lob physical reads",B221,1)-18)+0,""),"")</f>
        <v>0</v>
      </c>
      <c r="J221" s="2">
        <f>IF(LEN(B221)&gt;0,IFERROR(MID(B221,FIND("lob read-ahead reads",B221,1)+20,FIND(".",B221,FIND("lob read-ahead reads",B221,1))-FIND("lob read-ahead reads",B221,1)-20)+0,""),"")</f>
        <v>0</v>
      </c>
    </row>
    <row r="222" spans="1:10" ht="15" x14ac:dyDescent="0.25">
      <c r="A222" s="4" t="s">
        <v>257</v>
      </c>
      <c r="B222" t="s">
        <v>190</v>
      </c>
      <c r="C222" s="3" t="str">
        <f>IFERROR(MID(B222,FIND("'",B222,1)+1,FIND("'",B222,FIND("'",B222,1)+1)-FIND("'",B222,1)-1),"")</f>
        <v>EXT_HISTORY_MASTER</v>
      </c>
      <c r="D222" s="3">
        <f>IF(LEN(B222)&gt;0,IFERROR(MID(B222,FIND("Scan count",B222,1)+10,FIND(",",B222,1)-FIND("Scan count",B222,1)-10)+0,""),"")</f>
        <v>1</v>
      </c>
      <c r="E222" s="2">
        <f>IF(LEN(B222)&gt;0,IFERROR(MID(B222,FIND("logical reads",B222,1)+13,FIND(",",B222,FIND("logical reads",B222,1))-FIND("logical reads",B222,1)-13)+0,""),"")</f>
        <v>4</v>
      </c>
      <c r="F222" s="2">
        <f>IF(LEN(B222)&gt;0,IFERROR(MID(B222,FIND("physical reads",B222,1)+14,FIND(",",B222,FIND("physical reads",B222,1))-FIND("physical reads",B222,1)-14)+0,""),"")</f>
        <v>0</v>
      </c>
      <c r="G222" s="2">
        <f>IF(LEN(B222)&gt;0,IFERROR(MID(B222,FIND("read-ahead reads",B222,1)+16,FIND(",",B222,FIND("read-ahead reads",B222,1))-FIND("read-ahead reads",B222,1)-16)+0,""),"")</f>
        <v>0</v>
      </c>
      <c r="H222" s="2">
        <f>IF(LEN(B222)&gt;0,IFERROR(MID(B222,FIND("lob logical reads",B222,1)+17,FIND(",",B222,FIND("lob logical reads",B222,1))-FIND("lob logical reads",B222,1)-17)+0,""),"")</f>
        <v>0</v>
      </c>
      <c r="I222" s="2">
        <f>IF(LEN(B222)&gt;0,IFERROR(MID(B222,FIND("lob physical reads",B222,1)+18,FIND(",",B222,FIND("lob physical reads",B222,1))-FIND("lob physical reads",B222,1)-18)+0,""),"")</f>
        <v>0</v>
      </c>
      <c r="J222" s="2">
        <f>IF(LEN(B222)&gt;0,IFERROR(MID(B222,FIND("lob read-ahead reads",B222,1)+20,FIND(".",B222,FIND("lob read-ahead reads",B222,1))-FIND("lob read-ahead reads",B222,1)-20)+0,""),"")</f>
        <v>0</v>
      </c>
    </row>
    <row r="223" spans="1:10" ht="15" x14ac:dyDescent="0.25">
      <c r="A223" s="4" t="s">
        <v>258</v>
      </c>
      <c r="B223" t="s">
        <v>190</v>
      </c>
      <c r="C223" s="3" t="str">
        <f>IFERROR(MID(B223,FIND("'",B223,1)+1,FIND("'",B223,FIND("'",B223,1)+1)-FIND("'",B223,1)-1),"")</f>
        <v>EXT_HISTORY_MASTER</v>
      </c>
      <c r="D223" s="3">
        <f>IF(LEN(B223)&gt;0,IFERROR(MID(B223,FIND("Scan count",B223,1)+10,FIND(",",B223,1)-FIND("Scan count",B223,1)-10)+0,""),"")</f>
        <v>1</v>
      </c>
      <c r="E223" s="2">
        <f>IF(LEN(B223)&gt;0,IFERROR(MID(B223,FIND("logical reads",B223,1)+13,FIND(",",B223,FIND("logical reads",B223,1))-FIND("logical reads",B223,1)-13)+0,""),"")</f>
        <v>4</v>
      </c>
      <c r="F223" s="2">
        <f>IF(LEN(B223)&gt;0,IFERROR(MID(B223,FIND("physical reads",B223,1)+14,FIND(",",B223,FIND("physical reads",B223,1))-FIND("physical reads",B223,1)-14)+0,""),"")</f>
        <v>0</v>
      </c>
      <c r="G223" s="2">
        <f>IF(LEN(B223)&gt;0,IFERROR(MID(B223,FIND("read-ahead reads",B223,1)+16,FIND(",",B223,FIND("read-ahead reads",B223,1))-FIND("read-ahead reads",B223,1)-16)+0,""),"")</f>
        <v>0</v>
      </c>
      <c r="H223" s="2">
        <f>IF(LEN(B223)&gt;0,IFERROR(MID(B223,FIND("lob logical reads",B223,1)+17,FIND(",",B223,FIND("lob logical reads",B223,1))-FIND("lob logical reads",B223,1)-17)+0,""),"")</f>
        <v>0</v>
      </c>
      <c r="I223" s="2">
        <f>IF(LEN(B223)&gt;0,IFERROR(MID(B223,FIND("lob physical reads",B223,1)+18,FIND(",",B223,FIND("lob physical reads",B223,1))-FIND("lob physical reads",B223,1)-18)+0,""),"")</f>
        <v>0</v>
      </c>
      <c r="J223" s="2">
        <f>IF(LEN(B223)&gt;0,IFERROR(MID(B223,FIND("lob read-ahead reads",B223,1)+20,FIND(".",B223,FIND("lob read-ahead reads",B223,1))-FIND("lob read-ahead reads",B223,1)-20)+0,""),"")</f>
        <v>0</v>
      </c>
    </row>
    <row r="224" spans="1:10" ht="15" x14ac:dyDescent="0.25">
      <c r="A224" s="4" t="s">
        <v>259</v>
      </c>
      <c r="B224" t="s">
        <v>190</v>
      </c>
      <c r="C224" s="3" t="str">
        <f>IFERROR(MID(B224,FIND("'",B224,1)+1,FIND("'",B224,FIND("'",B224,1)+1)-FIND("'",B224,1)-1),"")</f>
        <v>EXT_HISTORY_MASTER</v>
      </c>
      <c r="D224" s="3">
        <f>IF(LEN(B224)&gt;0,IFERROR(MID(B224,FIND("Scan count",B224,1)+10,FIND(",",B224,1)-FIND("Scan count",B224,1)-10)+0,""),"")</f>
        <v>1</v>
      </c>
      <c r="E224" s="2">
        <f>IF(LEN(B224)&gt;0,IFERROR(MID(B224,FIND("logical reads",B224,1)+13,FIND(",",B224,FIND("logical reads",B224,1))-FIND("logical reads",B224,1)-13)+0,""),"")</f>
        <v>4</v>
      </c>
      <c r="F224" s="2">
        <f>IF(LEN(B224)&gt;0,IFERROR(MID(B224,FIND("physical reads",B224,1)+14,FIND(",",B224,FIND("physical reads",B224,1))-FIND("physical reads",B224,1)-14)+0,""),"")</f>
        <v>0</v>
      </c>
      <c r="G224" s="2">
        <f>IF(LEN(B224)&gt;0,IFERROR(MID(B224,FIND("read-ahead reads",B224,1)+16,FIND(",",B224,FIND("read-ahead reads",B224,1))-FIND("read-ahead reads",B224,1)-16)+0,""),"")</f>
        <v>0</v>
      </c>
      <c r="H224" s="2">
        <f>IF(LEN(B224)&gt;0,IFERROR(MID(B224,FIND("lob logical reads",B224,1)+17,FIND(",",B224,FIND("lob logical reads",B224,1))-FIND("lob logical reads",B224,1)-17)+0,""),"")</f>
        <v>0</v>
      </c>
      <c r="I224" s="2">
        <f>IF(LEN(B224)&gt;0,IFERROR(MID(B224,FIND("lob physical reads",B224,1)+18,FIND(",",B224,FIND("lob physical reads",B224,1))-FIND("lob physical reads",B224,1)-18)+0,""),"")</f>
        <v>0</v>
      </c>
      <c r="J224" s="2">
        <f>IF(LEN(B224)&gt;0,IFERROR(MID(B224,FIND("lob read-ahead reads",B224,1)+20,FIND(".",B224,FIND("lob read-ahead reads",B224,1))-FIND("lob read-ahead reads",B224,1)-20)+0,""),"")</f>
        <v>0</v>
      </c>
    </row>
    <row r="225" spans="1:10" ht="15" x14ac:dyDescent="0.25">
      <c r="A225" s="4" t="s">
        <v>260</v>
      </c>
      <c r="B225" t="s">
        <v>190</v>
      </c>
      <c r="C225" s="3" t="str">
        <f>IFERROR(MID(B225,FIND("'",B225,1)+1,FIND("'",B225,FIND("'",B225,1)+1)-FIND("'",B225,1)-1),"")</f>
        <v>EXT_HISTORY_MASTER</v>
      </c>
      <c r="D225" s="3">
        <f>IF(LEN(B225)&gt;0,IFERROR(MID(B225,FIND("Scan count",B225,1)+10,FIND(",",B225,1)-FIND("Scan count",B225,1)-10)+0,""),"")</f>
        <v>1</v>
      </c>
      <c r="E225" s="2">
        <f>IF(LEN(B225)&gt;0,IFERROR(MID(B225,FIND("logical reads",B225,1)+13,FIND(",",B225,FIND("logical reads",B225,1))-FIND("logical reads",B225,1)-13)+0,""),"")</f>
        <v>4</v>
      </c>
      <c r="F225" s="2">
        <f>IF(LEN(B225)&gt;0,IFERROR(MID(B225,FIND("physical reads",B225,1)+14,FIND(",",B225,FIND("physical reads",B225,1))-FIND("physical reads",B225,1)-14)+0,""),"")</f>
        <v>0</v>
      </c>
      <c r="G225" s="2">
        <f>IF(LEN(B225)&gt;0,IFERROR(MID(B225,FIND("read-ahead reads",B225,1)+16,FIND(",",B225,FIND("read-ahead reads",B225,1))-FIND("read-ahead reads",B225,1)-16)+0,""),"")</f>
        <v>0</v>
      </c>
      <c r="H225" s="2">
        <f>IF(LEN(B225)&gt;0,IFERROR(MID(B225,FIND("lob logical reads",B225,1)+17,FIND(",",B225,FIND("lob logical reads",B225,1))-FIND("lob logical reads",B225,1)-17)+0,""),"")</f>
        <v>0</v>
      </c>
      <c r="I225" s="2">
        <f>IF(LEN(B225)&gt;0,IFERROR(MID(B225,FIND("lob physical reads",B225,1)+18,FIND(",",B225,FIND("lob physical reads",B225,1))-FIND("lob physical reads",B225,1)-18)+0,""),"")</f>
        <v>0</v>
      </c>
      <c r="J225" s="2">
        <f>IF(LEN(B225)&gt;0,IFERROR(MID(B225,FIND("lob read-ahead reads",B225,1)+20,FIND(".",B225,FIND("lob read-ahead reads",B225,1))-FIND("lob read-ahead reads",B225,1)-20)+0,""),"")</f>
        <v>0</v>
      </c>
    </row>
    <row r="226" spans="1:10" ht="15" x14ac:dyDescent="0.25">
      <c r="A226" s="4" t="s">
        <v>247</v>
      </c>
      <c r="B226" t="s">
        <v>88</v>
      </c>
      <c r="C226" s="3" t="str">
        <f>IFERROR(MID(B226,FIND("'",B226,1)+1,FIND("'",B226,FIND("'",B226,1)+1)-FIND("'",B226,1)-1),"")</f>
        <v>EXT_ITEM_GROUP</v>
      </c>
      <c r="D226" s="3">
        <f>IF(LEN(B226)&gt;0,IFERROR(MID(B226,FIND("Scan count",B226,1)+10,FIND(",",B226,1)-FIND("Scan count",B226,1)-10)+0,""),"")</f>
        <v>1</v>
      </c>
      <c r="E226" s="2">
        <f>IF(LEN(B226)&gt;0,IFERROR(MID(B226,FIND("logical reads",B226,1)+13,FIND(",",B226,FIND("logical reads",B226,1))-FIND("logical reads",B226,1)-13)+0,""),"")</f>
        <v>3</v>
      </c>
      <c r="F226" s="2">
        <f>IF(LEN(B226)&gt;0,IFERROR(MID(B226,FIND("physical reads",B226,1)+14,FIND(",",B226,FIND("physical reads",B226,1))-FIND("physical reads",B226,1)-14)+0,""),"")</f>
        <v>0</v>
      </c>
      <c r="G226" s="2">
        <f>IF(LEN(B226)&gt;0,IFERROR(MID(B226,FIND("read-ahead reads",B226,1)+16,FIND(",",B226,FIND("read-ahead reads",B226,1))-FIND("read-ahead reads",B226,1)-16)+0,""),"")</f>
        <v>0</v>
      </c>
      <c r="H226" s="2">
        <f>IF(LEN(B226)&gt;0,IFERROR(MID(B226,FIND("lob logical reads",B226,1)+17,FIND(",",B226,FIND("lob logical reads",B226,1))-FIND("lob logical reads",B226,1)-17)+0,""),"")</f>
        <v>0</v>
      </c>
      <c r="I226" s="2">
        <f>IF(LEN(B226)&gt;0,IFERROR(MID(B226,FIND("lob physical reads",B226,1)+18,FIND(",",B226,FIND("lob physical reads",B226,1))-FIND("lob physical reads",B226,1)-18)+0,""),"")</f>
        <v>0</v>
      </c>
      <c r="J226" s="2">
        <f>IF(LEN(B226)&gt;0,IFERROR(MID(B226,FIND("lob read-ahead reads",B226,1)+20,FIND(".",B226,FIND("lob read-ahead reads",B226,1))-FIND("lob read-ahead reads",B226,1)-20)+0,""),"")</f>
        <v>0</v>
      </c>
    </row>
    <row r="227" spans="1:10" ht="15" x14ac:dyDescent="0.25">
      <c r="A227" s="4" t="s">
        <v>247</v>
      </c>
      <c r="B227" t="s">
        <v>89</v>
      </c>
      <c r="C227" s="3" t="str">
        <f>IFERROR(MID(B227,FIND("'",B227,1)+1,FIND("'",B227,FIND("'",B227,1)+1)-FIND("'",B227,1)-1),"")</f>
        <v>EXT_ITEM_CATEGORY</v>
      </c>
      <c r="D227" s="3">
        <f>IF(LEN(B227)&gt;0,IFERROR(MID(B227,FIND("Scan count",B227,1)+10,FIND(",",B227,1)-FIND("Scan count",B227,1)-10)+0,""),"")</f>
        <v>1</v>
      </c>
      <c r="E227" s="2">
        <f>IF(LEN(B227)&gt;0,IFERROR(MID(B227,FIND("logical reads",B227,1)+13,FIND(",",B227,FIND("logical reads",B227,1))-FIND("logical reads",B227,1)-13)+0,""),"")</f>
        <v>3</v>
      </c>
      <c r="F227" s="2">
        <f>IF(LEN(B227)&gt;0,IFERROR(MID(B227,FIND("physical reads",B227,1)+14,FIND(",",B227,FIND("physical reads",B227,1))-FIND("physical reads",B227,1)-14)+0,""),"")</f>
        <v>0</v>
      </c>
      <c r="G227" s="2">
        <f>IF(LEN(B227)&gt;0,IFERROR(MID(B227,FIND("read-ahead reads",B227,1)+16,FIND(",",B227,FIND("read-ahead reads",B227,1))-FIND("read-ahead reads",B227,1)-16)+0,""),"")</f>
        <v>0</v>
      </c>
      <c r="H227" s="2">
        <f>IF(LEN(B227)&gt;0,IFERROR(MID(B227,FIND("lob logical reads",B227,1)+17,FIND(",",B227,FIND("lob logical reads",B227,1))-FIND("lob logical reads",B227,1)-17)+0,""),"")</f>
        <v>0</v>
      </c>
      <c r="I227" s="2">
        <f>IF(LEN(B227)&gt;0,IFERROR(MID(B227,FIND("lob physical reads",B227,1)+18,FIND(",",B227,FIND("lob physical reads",B227,1))-FIND("lob physical reads",B227,1)-18)+0,""),"")</f>
        <v>0</v>
      </c>
      <c r="J227" s="2">
        <f>IF(LEN(B227)&gt;0,IFERROR(MID(B227,FIND("lob read-ahead reads",B227,1)+20,FIND(".",B227,FIND("lob read-ahead reads",B227,1))-FIND("lob read-ahead reads",B227,1)-20)+0,""),"")</f>
        <v>0</v>
      </c>
    </row>
    <row r="228" spans="1:10" ht="15" x14ac:dyDescent="0.25">
      <c r="A228" s="4" t="s">
        <v>248</v>
      </c>
      <c r="B228" t="s">
        <v>88</v>
      </c>
      <c r="C228" s="3" t="str">
        <f>IFERROR(MID(B228,FIND("'",B228,1)+1,FIND("'",B228,FIND("'",B228,1)+1)-FIND("'",B228,1)-1),"")</f>
        <v>EXT_ITEM_GROUP</v>
      </c>
      <c r="D228" s="3">
        <f>IF(LEN(B228)&gt;0,IFERROR(MID(B228,FIND("Scan count",B228,1)+10,FIND(",",B228,1)-FIND("Scan count",B228,1)-10)+0,""),"")</f>
        <v>1</v>
      </c>
      <c r="E228" s="2">
        <f>IF(LEN(B228)&gt;0,IFERROR(MID(B228,FIND("logical reads",B228,1)+13,FIND(",",B228,FIND("logical reads",B228,1))-FIND("logical reads",B228,1)-13)+0,""),"")</f>
        <v>3</v>
      </c>
      <c r="F228" s="2">
        <f>IF(LEN(B228)&gt;0,IFERROR(MID(B228,FIND("physical reads",B228,1)+14,FIND(",",B228,FIND("physical reads",B228,1))-FIND("physical reads",B228,1)-14)+0,""),"")</f>
        <v>0</v>
      </c>
      <c r="G228" s="2">
        <f>IF(LEN(B228)&gt;0,IFERROR(MID(B228,FIND("read-ahead reads",B228,1)+16,FIND(",",B228,FIND("read-ahead reads",B228,1))-FIND("read-ahead reads",B228,1)-16)+0,""),"")</f>
        <v>0</v>
      </c>
      <c r="H228" s="2">
        <f>IF(LEN(B228)&gt;0,IFERROR(MID(B228,FIND("lob logical reads",B228,1)+17,FIND(",",B228,FIND("lob logical reads",B228,1))-FIND("lob logical reads",B228,1)-17)+0,""),"")</f>
        <v>0</v>
      </c>
      <c r="I228" s="2">
        <f>IF(LEN(B228)&gt;0,IFERROR(MID(B228,FIND("lob physical reads",B228,1)+18,FIND(",",B228,FIND("lob physical reads",B228,1))-FIND("lob physical reads",B228,1)-18)+0,""),"")</f>
        <v>0</v>
      </c>
      <c r="J228" s="2">
        <f>IF(LEN(B228)&gt;0,IFERROR(MID(B228,FIND("lob read-ahead reads",B228,1)+20,FIND(".",B228,FIND("lob read-ahead reads",B228,1))-FIND("lob read-ahead reads",B228,1)-20)+0,""),"")</f>
        <v>0</v>
      </c>
    </row>
    <row r="229" spans="1:10" ht="15" x14ac:dyDescent="0.25">
      <c r="A229" s="4" t="s">
        <v>248</v>
      </c>
      <c r="B229" t="s">
        <v>89</v>
      </c>
      <c r="C229" s="3" t="str">
        <f>IFERROR(MID(B229,FIND("'",B229,1)+1,FIND("'",B229,FIND("'",B229,1)+1)-FIND("'",B229,1)-1),"")</f>
        <v>EXT_ITEM_CATEGORY</v>
      </c>
      <c r="D229" s="3">
        <f>IF(LEN(B229)&gt;0,IFERROR(MID(B229,FIND("Scan count",B229,1)+10,FIND(",",B229,1)-FIND("Scan count",B229,1)-10)+0,""),"")</f>
        <v>1</v>
      </c>
      <c r="E229" s="2">
        <f>IF(LEN(B229)&gt;0,IFERROR(MID(B229,FIND("logical reads",B229,1)+13,FIND(",",B229,FIND("logical reads",B229,1))-FIND("logical reads",B229,1)-13)+0,""),"")</f>
        <v>3</v>
      </c>
      <c r="F229" s="2">
        <f>IF(LEN(B229)&gt;0,IFERROR(MID(B229,FIND("physical reads",B229,1)+14,FIND(",",B229,FIND("physical reads",B229,1))-FIND("physical reads",B229,1)-14)+0,""),"")</f>
        <v>0</v>
      </c>
      <c r="G229" s="2">
        <f>IF(LEN(B229)&gt;0,IFERROR(MID(B229,FIND("read-ahead reads",B229,1)+16,FIND(",",B229,FIND("read-ahead reads",B229,1))-FIND("read-ahead reads",B229,1)-16)+0,""),"")</f>
        <v>0</v>
      </c>
      <c r="H229" s="2">
        <f>IF(LEN(B229)&gt;0,IFERROR(MID(B229,FIND("lob logical reads",B229,1)+17,FIND(",",B229,FIND("lob logical reads",B229,1))-FIND("lob logical reads",B229,1)-17)+0,""),"")</f>
        <v>0</v>
      </c>
      <c r="I229" s="2">
        <f>IF(LEN(B229)&gt;0,IFERROR(MID(B229,FIND("lob physical reads",B229,1)+18,FIND(",",B229,FIND("lob physical reads",B229,1))-FIND("lob physical reads",B229,1)-18)+0,""),"")</f>
        <v>0</v>
      </c>
      <c r="J229" s="2">
        <f>IF(LEN(B229)&gt;0,IFERROR(MID(B229,FIND("lob read-ahead reads",B229,1)+20,FIND(".",B229,FIND("lob read-ahead reads",B229,1))-FIND("lob read-ahead reads",B229,1)-20)+0,""),"")</f>
        <v>0</v>
      </c>
    </row>
    <row r="230" spans="1:10" ht="15" x14ac:dyDescent="0.25">
      <c r="A230" s="4" t="s">
        <v>254</v>
      </c>
      <c r="B230" t="s">
        <v>88</v>
      </c>
      <c r="C230" s="3" t="str">
        <f>IFERROR(MID(B230,FIND("'",B230,1)+1,FIND("'",B230,FIND("'",B230,1)+1)-FIND("'",B230,1)-1),"")</f>
        <v>EXT_ITEM_GROUP</v>
      </c>
      <c r="D230" s="3">
        <f>IF(LEN(B230)&gt;0,IFERROR(MID(B230,FIND("Scan count",B230,1)+10,FIND(",",B230,1)-FIND("Scan count",B230,1)-10)+0,""),"")</f>
        <v>1</v>
      </c>
      <c r="E230" s="2">
        <f>IF(LEN(B230)&gt;0,IFERROR(MID(B230,FIND("logical reads",B230,1)+13,FIND(",",B230,FIND("logical reads",B230,1))-FIND("logical reads",B230,1)-13)+0,""),"")</f>
        <v>3</v>
      </c>
      <c r="F230" s="2">
        <f>IF(LEN(B230)&gt;0,IFERROR(MID(B230,FIND("physical reads",B230,1)+14,FIND(",",B230,FIND("physical reads",B230,1))-FIND("physical reads",B230,1)-14)+0,""),"")</f>
        <v>0</v>
      </c>
      <c r="G230" s="2">
        <f>IF(LEN(B230)&gt;0,IFERROR(MID(B230,FIND("read-ahead reads",B230,1)+16,FIND(",",B230,FIND("read-ahead reads",B230,1))-FIND("read-ahead reads",B230,1)-16)+0,""),"")</f>
        <v>0</v>
      </c>
      <c r="H230" s="2">
        <f>IF(LEN(B230)&gt;0,IFERROR(MID(B230,FIND("lob logical reads",B230,1)+17,FIND(",",B230,FIND("lob logical reads",B230,1))-FIND("lob logical reads",B230,1)-17)+0,""),"")</f>
        <v>0</v>
      </c>
      <c r="I230" s="2">
        <f>IF(LEN(B230)&gt;0,IFERROR(MID(B230,FIND("lob physical reads",B230,1)+18,FIND(",",B230,FIND("lob physical reads",B230,1))-FIND("lob physical reads",B230,1)-18)+0,""),"")</f>
        <v>0</v>
      </c>
      <c r="J230" s="2">
        <f>IF(LEN(B230)&gt;0,IFERROR(MID(B230,FIND("lob read-ahead reads",B230,1)+20,FIND(".",B230,FIND("lob read-ahead reads",B230,1))-FIND("lob read-ahead reads",B230,1)-20)+0,""),"")</f>
        <v>0</v>
      </c>
    </row>
    <row r="231" spans="1:10" ht="15" x14ac:dyDescent="0.25">
      <c r="A231" s="4" t="s">
        <v>256</v>
      </c>
      <c r="B231" t="s">
        <v>187</v>
      </c>
      <c r="C231" s="3" t="str">
        <f>IFERROR(MID(B231,FIND("'",B231,1)+1,FIND("'",B231,FIND("'",B231,1)+1)-FIND("'",B231,1)-1),"")</f>
        <v>EXT_REPORT_RESULT_3_2</v>
      </c>
      <c r="D231" s="3">
        <f>IF(LEN(B231)&gt;0,IFERROR(MID(B231,FIND("Scan count",B231,1)+10,FIND(",",B231,1)-FIND("Scan count",B231,1)-10)+0,""),"")</f>
        <v>1</v>
      </c>
      <c r="E231" s="2">
        <f>IF(LEN(B231)&gt;0,IFERROR(MID(B231,FIND("logical reads",B231,1)+13,FIND(",",B231,FIND("logical reads",B231,1))-FIND("logical reads",B231,1)-13)+0,""),"")</f>
        <v>3</v>
      </c>
      <c r="F231" s="2">
        <f>IF(LEN(B231)&gt;0,IFERROR(MID(B231,FIND("physical reads",B231,1)+14,FIND(",",B231,FIND("physical reads",B231,1))-FIND("physical reads",B231,1)-14)+0,""),"")</f>
        <v>3</v>
      </c>
      <c r="G231" s="2">
        <f>IF(LEN(B231)&gt;0,IFERROR(MID(B231,FIND("read-ahead reads",B231,1)+16,FIND(",",B231,FIND("read-ahead reads",B231,1))-FIND("read-ahead reads",B231,1)-16)+0,""),"")</f>
        <v>0</v>
      </c>
      <c r="H231" s="2">
        <f>IF(LEN(B231)&gt;0,IFERROR(MID(B231,FIND("lob logical reads",B231,1)+17,FIND(",",B231,FIND("lob logical reads",B231,1))-FIND("lob logical reads",B231,1)-17)+0,""),"")</f>
        <v>0</v>
      </c>
      <c r="I231" s="2">
        <f>IF(LEN(B231)&gt;0,IFERROR(MID(B231,FIND("lob physical reads",B231,1)+18,FIND(",",B231,FIND("lob physical reads",B231,1))-FIND("lob physical reads",B231,1)-18)+0,""),"")</f>
        <v>0</v>
      </c>
      <c r="J231" s="2">
        <f>IF(LEN(B231)&gt;0,IFERROR(MID(B231,FIND("lob read-ahead reads",B231,1)+20,FIND(".",B231,FIND("lob read-ahead reads",B231,1))-FIND("lob read-ahead reads",B231,1)-20)+0,""),"")</f>
        <v>0</v>
      </c>
    </row>
    <row r="232" spans="1:10" ht="15" x14ac:dyDescent="0.25">
      <c r="A232" s="4" t="s">
        <v>256</v>
      </c>
      <c r="B232" t="s">
        <v>188</v>
      </c>
      <c r="C232" s="3" t="str">
        <f>IFERROR(MID(B232,FIND("'",B232,1)+1,FIND("'",B232,FIND("'",B232,1)+1)-FIND("'",B232,1)-1),"")</f>
        <v>EXT_REPORT_RESULT_3_2</v>
      </c>
      <c r="D232" s="3">
        <f>IF(LEN(B232)&gt;0,IFERROR(MID(B232,FIND("Scan count",B232,1)+10,FIND(",",B232,1)-FIND("Scan count",B232,1)-10)+0,""),"")</f>
        <v>1</v>
      </c>
      <c r="E232" s="2">
        <f>IF(LEN(B232)&gt;0,IFERROR(MID(B232,FIND("logical reads",B232,1)+13,FIND(",",B232,FIND("logical reads",B232,1))-FIND("logical reads",B232,1)-13)+0,""),"")</f>
        <v>3</v>
      </c>
      <c r="F232" s="2">
        <f>IF(LEN(B232)&gt;0,IFERROR(MID(B232,FIND("physical reads",B232,1)+14,FIND(",",B232,FIND("physical reads",B232,1))-FIND("physical reads",B232,1)-14)+0,""),"")</f>
        <v>0</v>
      </c>
      <c r="G232" s="2">
        <f>IF(LEN(B232)&gt;0,IFERROR(MID(B232,FIND("read-ahead reads",B232,1)+16,FIND(",",B232,FIND("read-ahead reads",B232,1))-FIND("read-ahead reads",B232,1)-16)+0,""),"")</f>
        <v>0</v>
      </c>
      <c r="H232" s="2">
        <f>IF(LEN(B232)&gt;0,IFERROR(MID(B232,FIND("lob logical reads",B232,1)+17,FIND(",",B232,FIND("lob logical reads",B232,1))-FIND("lob logical reads",B232,1)-17)+0,""),"")</f>
        <v>0</v>
      </c>
      <c r="I232" s="2">
        <f>IF(LEN(B232)&gt;0,IFERROR(MID(B232,FIND("lob physical reads",B232,1)+18,FIND(",",B232,FIND("lob physical reads",B232,1))-FIND("lob physical reads",B232,1)-18)+0,""),"")</f>
        <v>0</v>
      </c>
      <c r="J232" s="2">
        <f>IF(LEN(B232)&gt;0,IFERROR(MID(B232,FIND("lob read-ahead reads",B232,1)+20,FIND(".",B232,FIND("lob read-ahead reads",B232,1))-FIND("lob read-ahead reads",B232,1)-20)+0,""),"")</f>
        <v>0</v>
      </c>
    </row>
    <row r="233" spans="1:10" ht="15" x14ac:dyDescent="0.25">
      <c r="A233" s="4" t="s">
        <v>256</v>
      </c>
      <c r="B233" t="s">
        <v>188</v>
      </c>
      <c r="C233" s="3" t="str">
        <f>IFERROR(MID(B233,FIND("'",B233,1)+1,FIND("'",B233,FIND("'",B233,1)+1)-FIND("'",B233,1)-1),"")</f>
        <v>EXT_REPORT_RESULT_3_2</v>
      </c>
      <c r="D233" s="3">
        <f>IF(LEN(B233)&gt;0,IFERROR(MID(B233,FIND("Scan count",B233,1)+10,FIND(",",B233,1)-FIND("Scan count",B233,1)-10)+0,""),"")</f>
        <v>1</v>
      </c>
      <c r="E233" s="2">
        <f>IF(LEN(B233)&gt;0,IFERROR(MID(B233,FIND("logical reads",B233,1)+13,FIND(",",B233,FIND("logical reads",B233,1))-FIND("logical reads",B233,1)-13)+0,""),"")</f>
        <v>3</v>
      </c>
      <c r="F233" s="2">
        <f>IF(LEN(B233)&gt;0,IFERROR(MID(B233,FIND("physical reads",B233,1)+14,FIND(",",B233,FIND("physical reads",B233,1))-FIND("physical reads",B233,1)-14)+0,""),"")</f>
        <v>0</v>
      </c>
      <c r="G233" s="2">
        <f>IF(LEN(B233)&gt;0,IFERROR(MID(B233,FIND("read-ahead reads",B233,1)+16,FIND(",",B233,FIND("read-ahead reads",B233,1))-FIND("read-ahead reads",B233,1)-16)+0,""),"")</f>
        <v>0</v>
      </c>
      <c r="H233" s="2">
        <f>IF(LEN(B233)&gt;0,IFERROR(MID(B233,FIND("lob logical reads",B233,1)+17,FIND(",",B233,FIND("lob logical reads",B233,1))-FIND("lob logical reads",B233,1)-17)+0,""),"")</f>
        <v>0</v>
      </c>
      <c r="I233" s="2">
        <f>IF(LEN(B233)&gt;0,IFERROR(MID(B233,FIND("lob physical reads",B233,1)+18,FIND(",",B233,FIND("lob physical reads",B233,1))-FIND("lob physical reads",B233,1)-18)+0,""),"")</f>
        <v>0</v>
      </c>
      <c r="J233" s="2">
        <f>IF(LEN(B233)&gt;0,IFERROR(MID(B233,FIND("lob read-ahead reads",B233,1)+20,FIND(".",B233,FIND("lob read-ahead reads",B233,1))-FIND("lob read-ahead reads",B233,1)-20)+0,""),"")</f>
        <v>0</v>
      </c>
    </row>
    <row r="234" spans="1:10" ht="15" x14ac:dyDescent="0.25">
      <c r="A234" s="4" t="s">
        <v>261</v>
      </c>
      <c r="B234" t="s">
        <v>205</v>
      </c>
      <c r="C234" s="3" t="str">
        <f>IFERROR(MID(B234,FIND("'",B234,1)+1,FIND("'",B234,FIND("'",B234,1)+1)-FIND("'",B234,1)-1),"")</f>
        <v>EXT_REPORT_RESULT_3_7</v>
      </c>
      <c r="D234" s="3">
        <f>IF(LEN(B234)&gt;0,IFERROR(MID(B234,FIND("Scan count",B234,1)+10,FIND(",",B234,1)-FIND("Scan count",B234,1)-10)+0,""),"")</f>
        <v>1</v>
      </c>
      <c r="E234" s="2">
        <f>IF(LEN(B234)&gt;0,IFERROR(MID(B234,FIND("logical reads",B234,1)+13,FIND(",",B234,FIND("logical reads",B234,1))-FIND("logical reads",B234,1)-13)+0,""),"")</f>
        <v>3</v>
      </c>
      <c r="F234" s="2">
        <f>IF(LEN(B234)&gt;0,IFERROR(MID(B234,FIND("physical reads",B234,1)+14,FIND(",",B234,FIND("physical reads",B234,1))-FIND("physical reads",B234,1)-14)+0,""),"")</f>
        <v>3</v>
      </c>
      <c r="G234" s="2">
        <f>IF(LEN(B234)&gt;0,IFERROR(MID(B234,FIND("read-ahead reads",B234,1)+16,FIND(",",B234,FIND("read-ahead reads",B234,1))-FIND("read-ahead reads",B234,1)-16)+0,""),"")</f>
        <v>0</v>
      </c>
      <c r="H234" s="2">
        <f>IF(LEN(B234)&gt;0,IFERROR(MID(B234,FIND("lob logical reads",B234,1)+17,FIND(",",B234,FIND("lob logical reads",B234,1))-FIND("lob logical reads",B234,1)-17)+0,""),"")</f>
        <v>0</v>
      </c>
      <c r="I234" s="2">
        <f>IF(LEN(B234)&gt;0,IFERROR(MID(B234,FIND("lob physical reads",B234,1)+18,FIND(",",B234,FIND("lob physical reads",B234,1))-FIND("lob physical reads",B234,1)-18)+0,""),"")</f>
        <v>0</v>
      </c>
      <c r="J234" s="2">
        <f>IF(LEN(B234)&gt;0,IFERROR(MID(B234,FIND("lob read-ahead reads",B234,1)+20,FIND(".",B234,FIND("lob read-ahead reads",B234,1))-FIND("lob read-ahead reads",B234,1)-20)+0,""),"")</f>
        <v>0</v>
      </c>
    </row>
    <row r="235" spans="1:10" ht="15" x14ac:dyDescent="0.25">
      <c r="A235" s="4" t="s">
        <v>243</v>
      </c>
      <c r="B235" t="s">
        <v>65</v>
      </c>
      <c r="C235" s="3" t="str">
        <f>IFERROR(MID(B235,FIND("'",B235,1)+1,FIND("'",B235,FIND("'",B235,1)+1)-FIND("'",B235,1)-1),"")</f>
        <v>EXT_REPORT_RESULT_1_1_8</v>
      </c>
      <c r="D235" s="3">
        <f>IF(LEN(B235)&gt;0,IFERROR(MID(B235,FIND("Scan count",B235,1)+10,FIND(",",B235,1)-FIND("Scan count",B235,1)-10)+0,""),"")</f>
        <v>1</v>
      </c>
      <c r="E235" s="2">
        <f>IF(LEN(B235)&gt;0,IFERROR(MID(B235,FIND("logical reads",B235,1)+13,FIND(",",B235,FIND("logical reads",B235,1))-FIND("logical reads",B235,1)-13)+0,""),"")</f>
        <v>2</v>
      </c>
      <c r="F235" s="2">
        <f>IF(LEN(B235)&gt;0,IFERROR(MID(B235,FIND("physical reads",B235,1)+14,FIND(",",B235,FIND("physical reads",B235,1))-FIND("physical reads",B235,1)-14)+0,""),"")</f>
        <v>0</v>
      </c>
      <c r="G235" s="2">
        <f>IF(LEN(B235)&gt;0,IFERROR(MID(B235,FIND("read-ahead reads",B235,1)+16,FIND(",",B235,FIND("read-ahead reads",B235,1))-FIND("read-ahead reads",B235,1)-16)+0,""),"")</f>
        <v>0</v>
      </c>
      <c r="H235" s="2">
        <f>IF(LEN(B235)&gt;0,IFERROR(MID(B235,FIND("lob logical reads",B235,1)+17,FIND(",",B235,FIND("lob logical reads",B235,1))-FIND("lob logical reads",B235,1)-17)+0,""),"")</f>
        <v>0</v>
      </c>
      <c r="I235" s="2">
        <f>IF(LEN(B235)&gt;0,IFERROR(MID(B235,FIND("lob physical reads",B235,1)+18,FIND(",",B235,FIND("lob physical reads",B235,1))-FIND("lob physical reads",B235,1)-18)+0,""),"")</f>
        <v>0</v>
      </c>
      <c r="J235" s="2">
        <f>IF(LEN(B235)&gt;0,IFERROR(MID(B235,FIND("lob read-ahead reads",B235,1)+20,FIND(".",B235,FIND("lob read-ahead reads",B235,1))-FIND("lob read-ahead reads",B235,1)-20)+0,""),"")</f>
        <v>0</v>
      </c>
    </row>
    <row r="236" spans="1:10" ht="15" x14ac:dyDescent="0.25">
      <c r="A236" s="4" t="s">
        <v>243</v>
      </c>
      <c r="B236" t="s">
        <v>65</v>
      </c>
      <c r="C236" s="3" t="str">
        <f>IFERROR(MID(B236,FIND("'",B236,1)+1,FIND("'",B236,FIND("'",B236,1)+1)-FIND("'",B236,1)-1),"")</f>
        <v>EXT_REPORT_RESULT_1_1_8</v>
      </c>
      <c r="D236" s="3">
        <f>IF(LEN(B236)&gt;0,IFERROR(MID(B236,FIND("Scan count",B236,1)+10,FIND(",",B236,1)-FIND("Scan count",B236,1)-10)+0,""),"")</f>
        <v>1</v>
      </c>
      <c r="E236" s="2">
        <f>IF(LEN(B236)&gt;0,IFERROR(MID(B236,FIND("logical reads",B236,1)+13,FIND(",",B236,FIND("logical reads",B236,1))-FIND("logical reads",B236,1)-13)+0,""),"")</f>
        <v>2</v>
      </c>
      <c r="F236" s="2">
        <f>IF(LEN(B236)&gt;0,IFERROR(MID(B236,FIND("physical reads",B236,1)+14,FIND(",",B236,FIND("physical reads",B236,1))-FIND("physical reads",B236,1)-14)+0,""),"")</f>
        <v>0</v>
      </c>
      <c r="G236" s="2">
        <f>IF(LEN(B236)&gt;0,IFERROR(MID(B236,FIND("read-ahead reads",B236,1)+16,FIND(",",B236,FIND("read-ahead reads",B236,1))-FIND("read-ahead reads",B236,1)-16)+0,""),"")</f>
        <v>0</v>
      </c>
      <c r="H236" s="2">
        <f>IF(LEN(B236)&gt;0,IFERROR(MID(B236,FIND("lob logical reads",B236,1)+17,FIND(",",B236,FIND("lob logical reads",B236,1))-FIND("lob logical reads",B236,1)-17)+0,""),"")</f>
        <v>0</v>
      </c>
      <c r="I236" s="2">
        <f>IF(LEN(B236)&gt;0,IFERROR(MID(B236,FIND("lob physical reads",B236,1)+18,FIND(",",B236,FIND("lob physical reads",B236,1))-FIND("lob physical reads",B236,1)-18)+0,""),"")</f>
        <v>0</v>
      </c>
      <c r="J236" s="2">
        <f>IF(LEN(B236)&gt;0,IFERROR(MID(B236,FIND("lob read-ahead reads",B236,1)+20,FIND(".",B236,FIND("lob read-ahead reads",B236,1))-FIND("lob read-ahead reads",B236,1)-20)+0,""),"")</f>
        <v>0</v>
      </c>
    </row>
    <row r="237" spans="1:10" ht="15" x14ac:dyDescent="0.25">
      <c r="A237" s="4" t="s">
        <v>243</v>
      </c>
      <c r="B237" t="s">
        <v>65</v>
      </c>
      <c r="C237" s="3" t="str">
        <f>IFERROR(MID(B237,FIND("'",B237,1)+1,FIND("'",B237,FIND("'",B237,1)+1)-FIND("'",B237,1)-1),"")</f>
        <v>EXT_REPORT_RESULT_1_1_8</v>
      </c>
      <c r="D237" s="3">
        <f>IF(LEN(B237)&gt;0,IFERROR(MID(B237,FIND("Scan count",B237,1)+10,FIND(",",B237,1)-FIND("Scan count",B237,1)-10)+0,""),"")</f>
        <v>1</v>
      </c>
      <c r="E237" s="2">
        <f>IF(LEN(B237)&gt;0,IFERROR(MID(B237,FIND("logical reads",B237,1)+13,FIND(",",B237,FIND("logical reads",B237,1))-FIND("logical reads",B237,1)-13)+0,""),"")</f>
        <v>2</v>
      </c>
      <c r="F237" s="2">
        <f>IF(LEN(B237)&gt;0,IFERROR(MID(B237,FIND("physical reads",B237,1)+14,FIND(",",B237,FIND("physical reads",B237,1))-FIND("physical reads",B237,1)-14)+0,""),"")</f>
        <v>0</v>
      </c>
      <c r="G237" s="2">
        <f>IF(LEN(B237)&gt;0,IFERROR(MID(B237,FIND("read-ahead reads",B237,1)+16,FIND(",",B237,FIND("read-ahead reads",B237,1))-FIND("read-ahead reads",B237,1)-16)+0,""),"")</f>
        <v>0</v>
      </c>
      <c r="H237" s="2">
        <f>IF(LEN(B237)&gt;0,IFERROR(MID(B237,FIND("lob logical reads",B237,1)+17,FIND(",",B237,FIND("lob logical reads",B237,1))-FIND("lob logical reads",B237,1)-17)+0,""),"")</f>
        <v>0</v>
      </c>
      <c r="I237" s="2">
        <f>IF(LEN(B237)&gt;0,IFERROR(MID(B237,FIND("lob physical reads",B237,1)+18,FIND(",",B237,FIND("lob physical reads",B237,1))-FIND("lob physical reads",B237,1)-18)+0,""),"")</f>
        <v>0</v>
      </c>
      <c r="J237" s="2">
        <f>IF(LEN(B237)&gt;0,IFERROR(MID(B237,FIND("lob read-ahead reads",B237,1)+20,FIND(".",B237,FIND("lob read-ahead reads",B237,1))-FIND("lob read-ahead reads",B237,1)-20)+0,""),"")</f>
        <v>0</v>
      </c>
    </row>
    <row r="238" spans="1:10" ht="15" x14ac:dyDescent="0.25">
      <c r="A238" s="4" t="s">
        <v>247</v>
      </c>
      <c r="B238" t="s">
        <v>82</v>
      </c>
      <c r="C238" s="3" t="str">
        <f>IFERROR(MID(B238,FIND("'",B238,1)+1,FIND("'",B238,FIND("'",B238,1)+1)-FIND("'",B238,1)-1),"")</f>
        <v>EXT_REPORT_HEADER</v>
      </c>
      <c r="D238" s="3">
        <f>IF(LEN(B238)&gt;0,IFERROR(MID(B238,FIND("Scan count",B238,1)+10,FIND(",",B238,1)-FIND("Scan count",B238,1)-10)+0,""),"")</f>
        <v>1</v>
      </c>
      <c r="E238" s="2">
        <f>IF(LEN(B238)&gt;0,IFERROR(MID(B238,FIND("logical reads",B238,1)+13,FIND(",",B238,FIND("logical reads",B238,1))-FIND("logical reads",B238,1)-13)+0,""),"")</f>
        <v>2</v>
      </c>
      <c r="F238" s="2">
        <f>IF(LEN(B238)&gt;0,IFERROR(MID(B238,FIND("physical reads",B238,1)+14,FIND(",",B238,FIND("physical reads",B238,1))-FIND("physical reads",B238,1)-14)+0,""),"")</f>
        <v>0</v>
      </c>
      <c r="G238" s="2">
        <f>IF(LEN(B238)&gt;0,IFERROR(MID(B238,FIND("read-ahead reads",B238,1)+16,FIND(",",B238,FIND("read-ahead reads",B238,1))-FIND("read-ahead reads",B238,1)-16)+0,""),"")</f>
        <v>0</v>
      </c>
      <c r="H238" s="2">
        <f>IF(LEN(B238)&gt;0,IFERROR(MID(B238,FIND("lob logical reads",B238,1)+17,FIND(",",B238,FIND("lob logical reads",B238,1))-FIND("lob logical reads",B238,1)-17)+0,""),"")</f>
        <v>0</v>
      </c>
      <c r="I238" s="2">
        <f>IF(LEN(B238)&gt;0,IFERROR(MID(B238,FIND("lob physical reads",B238,1)+18,FIND(",",B238,FIND("lob physical reads",B238,1))-FIND("lob physical reads",B238,1)-18)+0,""),"")</f>
        <v>0</v>
      </c>
      <c r="J238" s="2">
        <f>IF(LEN(B238)&gt;0,IFERROR(MID(B238,FIND("lob read-ahead reads",B238,1)+20,FIND(".",B238,FIND("lob read-ahead reads",B238,1))-FIND("lob read-ahead reads",B238,1)-20)+0,""),"")</f>
        <v>0</v>
      </c>
    </row>
    <row r="239" spans="1:10" ht="15" x14ac:dyDescent="0.25">
      <c r="A239" s="4" t="s">
        <v>247</v>
      </c>
      <c r="B239" t="s">
        <v>90</v>
      </c>
      <c r="C239" s="3" t="str">
        <f>IFERROR(MID(B239,FIND("'",B239,1)+1,FIND("'",B239,FIND("'",B239,1)+1)-FIND("'",B239,1)-1),"")</f>
        <v>EXT_PRODUCT_GROUP</v>
      </c>
      <c r="D239" s="3">
        <f>IF(LEN(B239)&gt;0,IFERROR(MID(B239,FIND("Scan count",B239,1)+10,FIND(",",B239,1)-FIND("Scan count",B239,1)-10)+0,""),"")</f>
        <v>1</v>
      </c>
      <c r="E239" s="2">
        <f>IF(LEN(B239)&gt;0,IFERROR(MID(B239,FIND("logical reads",B239,1)+13,FIND(",",B239,FIND("logical reads",B239,1))-FIND("logical reads",B239,1)-13)+0,""),"")</f>
        <v>2</v>
      </c>
      <c r="F239" s="2">
        <f>IF(LEN(B239)&gt;0,IFERROR(MID(B239,FIND("physical reads",B239,1)+14,FIND(",",B239,FIND("physical reads",B239,1))-FIND("physical reads",B239,1)-14)+0,""),"")</f>
        <v>0</v>
      </c>
      <c r="G239" s="2">
        <f>IF(LEN(B239)&gt;0,IFERROR(MID(B239,FIND("read-ahead reads",B239,1)+16,FIND(",",B239,FIND("read-ahead reads",B239,1))-FIND("read-ahead reads",B239,1)-16)+0,""),"")</f>
        <v>0</v>
      </c>
      <c r="H239" s="2">
        <f>IF(LEN(B239)&gt;0,IFERROR(MID(B239,FIND("lob logical reads",B239,1)+17,FIND(",",B239,FIND("lob logical reads",B239,1))-FIND("lob logical reads",B239,1)-17)+0,""),"")</f>
        <v>0</v>
      </c>
      <c r="I239" s="2">
        <f>IF(LEN(B239)&gt;0,IFERROR(MID(B239,FIND("lob physical reads",B239,1)+18,FIND(",",B239,FIND("lob physical reads",B239,1))-FIND("lob physical reads",B239,1)-18)+0,""),"")</f>
        <v>0</v>
      </c>
      <c r="J239" s="2">
        <f>IF(LEN(B239)&gt;0,IFERROR(MID(B239,FIND("lob read-ahead reads",B239,1)+20,FIND(".",B239,FIND("lob read-ahead reads",B239,1))-FIND("lob read-ahead reads",B239,1)-20)+0,""),"")</f>
        <v>0</v>
      </c>
    </row>
    <row r="240" spans="1:10" ht="15" x14ac:dyDescent="0.25">
      <c r="A240" s="4" t="s">
        <v>247</v>
      </c>
      <c r="B240" t="s">
        <v>92</v>
      </c>
      <c r="C240" s="3" t="str">
        <f>IFERROR(MID(B240,FIND("'",B240,1)+1,FIND("'",B240,FIND("'",B240,1)+1)-FIND("'",B240,1)-1),"")</f>
        <v>EXT_COLLECTION</v>
      </c>
      <c r="D240" s="3">
        <f>IF(LEN(B240)&gt;0,IFERROR(MID(B240,FIND("Scan count",B240,1)+10,FIND(",",B240,1)-FIND("Scan count",B240,1)-10)+0,""),"")</f>
        <v>1</v>
      </c>
      <c r="E240" s="2">
        <f>IF(LEN(B240)&gt;0,IFERROR(MID(B240,FIND("logical reads",B240,1)+13,FIND(",",B240,FIND("logical reads",B240,1))-FIND("logical reads",B240,1)-13)+0,""),"")</f>
        <v>2</v>
      </c>
      <c r="F240" s="2">
        <f>IF(LEN(B240)&gt;0,IFERROR(MID(B240,FIND("physical reads",B240,1)+14,FIND(",",B240,FIND("physical reads",B240,1))-FIND("physical reads",B240,1)-14)+0,""),"")</f>
        <v>0</v>
      </c>
      <c r="G240" s="2">
        <f>IF(LEN(B240)&gt;0,IFERROR(MID(B240,FIND("read-ahead reads",B240,1)+16,FIND(",",B240,FIND("read-ahead reads",B240,1))-FIND("read-ahead reads",B240,1)-16)+0,""),"")</f>
        <v>0</v>
      </c>
      <c r="H240" s="2">
        <f>IF(LEN(B240)&gt;0,IFERROR(MID(B240,FIND("lob logical reads",B240,1)+17,FIND(",",B240,FIND("lob logical reads",B240,1))-FIND("lob logical reads",B240,1)-17)+0,""),"")</f>
        <v>0</v>
      </c>
      <c r="I240" s="2">
        <f>IF(LEN(B240)&gt;0,IFERROR(MID(B240,FIND("lob physical reads",B240,1)+18,FIND(",",B240,FIND("lob physical reads",B240,1))-FIND("lob physical reads",B240,1)-18)+0,""),"")</f>
        <v>0</v>
      </c>
      <c r="J240" s="2">
        <f>IF(LEN(B240)&gt;0,IFERROR(MID(B240,FIND("lob read-ahead reads",B240,1)+20,FIND(".",B240,FIND("lob read-ahead reads",B240,1))-FIND("lob read-ahead reads",B240,1)-20)+0,""),"")</f>
        <v>0</v>
      </c>
    </row>
    <row r="241" spans="1:10" ht="15" x14ac:dyDescent="0.25">
      <c r="A241" s="4" t="s">
        <v>247</v>
      </c>
      <c r="B241" t="s">
        <v>93</v>
      </c>
      <c r="C241" s="3" t="str">
        <f>IFERROR(MID(B241,FIND("'",B241,1)+1,FIND("'",B241,FIND("'",B241,1)+1)-FIND("'",B241,1)-1),"")</f>
        <v>EXT_ITEM_GENDER</v>
      </c>
      <c r="D241" s="3">
        <f>IF(LEN(B241)&gt;0,IFERROR(MID(B241,FIND("Scan count",B241,1)+10,FIND(",",B241,1)-FIND("Scan count",B241,1)-10)+0,""),"")</f>
        <v>1</v>
      </c>
      <c r="E241" s="2">
        <f>IF(LEN(B241)&gt;0,IFERROR(MID(B241,FIND("logical reads",B241,1)+13,FIND(",",B241,FIND("logical reads",B241,1))-FIND("logical reads",B241,1)-13)+0,""),"")</f>
        <v>2</v>
      </c>
      <c r="F241" s="2">
        <f>IF(LEN(B241)&gt;0,IFERROR(MID(B241,FIND("physical reads",B241,1)+14,FIND(",",B241,FIND("physical reads",B241,1))-FIND("physical reads",B241,1)-14)+0,""),"")</f>
        <v>0</v>
      </c>
      <c r="G241" s="2">
        <f>IF(LEN(B241)&gt;0,IFERROR(MID(B241,FIND("read-ahead reads",B241,1)+16,FIND(",",B241,FIND("read-ahead reads",B241,1))-FIND("read-ahead reads",B241,1)-16)+0,""),"")</f>
        <v>0</v>
      </c>
      <c r="H241" s="2">
        <f>IF(LEN(B241)&gt;0,IFERROR(MID(B241,FIND("lob logical reads",B241,1)+17,FIND(",",B241,FIND("lob logical reads",B241,1))-FIND("lob logical reads",B241,1)-17)+0,""),"")</f>
        <v>0</v>
      </c>
      <c r="I241" s="2">
        <f>IF(LEN(B241)&gt;0,IFERROR(MID(B241,FIND("lob physical reads",B241,1)+18,FIND(",",B241,FIND("lob physical reads",B241,1))-FIND("lob physical reads",B241,1)-18)+0,""),"")</f>
        <v>0</v>
      </c>
      <c r="J241" s="2">
        <f>IF(LEN(B241)&gt;0,IFERROR(MID(B241,FIND("lob read-ahead reads",B241,1)+20,FIND(".",B241,FIND("lob read-ahead reads",B241,1))-FIND("lob read-ahead reads",B241,1)-20)+0,""),"")</f>
        <v>0</v>
      </c>
    </row>
    <row r="242" spans="1:10" ht="15" x14ac:dyDescent="0.25">
      <c r="A242" s="4" t="s">
        <v>248</v>
      </c>
      <c r="B242" t="s">
        <v>82</v>
      </c>
      <c r="C242" s="3" t="str">
        <f>IFERROR(MID(B242,FIND("'",B242,1)+1,FIND("'",B242,FIND("'",B242,1)+1)-FIND("'",B242,1)-1),"")</f>
        <v>EXT_REPORT_HEADER</v>
      </c>
      <c r="D242" s="3">
        <f>IF(LEN(B242)&gt;0,IFERROR(MID(B242,FIND("Scan count",B242,1)+10,FIND(",",B242,1)-FIND("Scan count",B242,1)-10)+0,""),"")</f>
        <v>1</v>
      </c>
      <c r="E242" s="2">
        <f>IF(LEN(B242)&gt;0,IFERROR(MID(B242,FIND("logical reads",B242,1)+13,FIND(",",B242,FIND("logical reads",B242,1))-FIND("logical reads",B242,1)-13)+0,""),"")</f>
        <v>2</v>
      </c>
      <c r="F242" s="2">
        <f>IF(LEN(B242)&gt;0,IFERROR(MID(B242,FIND("physical reads",B242,1)+14,FIND(",",B242,FIND("physical reads",B242,1))-FIND("physical reads",B242,1)-14)+0,""),"")</f>
        <v>0</v>
      </c>
      <c r="G242" s="2">
        <f>IF(LEN(B242)&gt;0,IFERROR(MID(B242,FIND("read-ahead reads",B242,1)+16,FIND(",",B242,FIND("read-ahead reads",B242,1))-FIND("read-ahead reads",B242,1)-16)+0,""),"")</f>
        <v>0</v>
      </c>
      <c r="H242" s="2">
        <f>IF(LEN(B242)&gt;0,IFERROR(MID(B242,FIND("lob logical reads",B242,1)+17,FIND(",",B242,FIND("lob logical reads",B242,1))-FIND("lob logical reads",B242,1)-17)+0,""),"")</f>
        <v>0</v>
      </c>
      <c r="I242" s="2">
        <f>IF(LEN(B242)&gt;0,IFERROR(MID(B242,FIND("lob physical reads",B242,1)+18,FIND(",",B242,FIND("lob physical reads",B242,1))-FIND("lob physical reads",B242,1)-18)+0,""),"")</f>
        <v>0</v>
      </c>
      <c r="J242" s="2">
        <f>IF(LEN(B242)&gt;0,IFERROR(MID(B242,FIND("lob read-ahead reads",B242,1)+20,FIND(".",B242,FIND("lob read-ahead reads",B242,1))-FIND("lob read-ahead reads",B242,1)-20)+0,""),"")</f>
        <v>0</v>
      </c>
    </row>
    <row r="243" spans="1:10" ht="15" x14ac:dyDescent="0.25">
      <c r="A243" s="4" t="s">
        <v>248</v>
      </c>
      <c r="B243" t="s">
        <v>90</v>
      </c>
      <c r="C243" s="3" t="str">
        <f>IFERROR(MID(B243,FIND("'",B243,1)+1,FIND("'",B243,FIND("'",B243,1)+1)-FIND("'",B243,1)-1),"")</f>
        <v>EXT_PRODUCT_GROUP</v>
      </c>
      <c r="D243" s="3">
        <f>IF(LEN(B243)&gt;0,IFERROR(MID(B243,FIND("Scan count",B243,1)+10,FIND(",",B243,1)-FIND("Scan count",B243,1)-10)+0,""),"")</f>
        <v>1</v>
      </c>
      <c r="E243" s="2">
        <f>IF(LEN(B243)&gt;0,IFERROR(MID(B243,FIND("logical reads",B243,1)+13,FIND(",",B243,FIND("logical reads",B243,1))-FIND("logical reads",B243,1)-13)+0,""),"")</f>
        <v>2</v>
      </c>
      <c r="F243" s="2">
        <f>IF(LEN(B243)&gt;0,IFERROR(MID(B243,FIND("physical reads",B243,1)+14,FIND(",",B243,FIND("physical reads",B243,1))-FIND("physical reads",B243,1)-14)+0,""),"")</f>
        <v>0</v>
      </c>
      <c r="G243" s="2">
        <f>IF(LEN(B243)&gt;0,IFERROR(MID(B243,FIND("read-ahead reads",B243,1)+16,FIND(",",B243,FIND("read-ahead reads",B243,1))-FIND("read-ahead reads",B243,1)-16)+0,""),"")</f>
        <v>0</v>
      </c>
      <c r="H243" s="2">
        <f>IF(LEN(B243)&gt;0,IFERROR(MID(B243,FIND("lob logical reads",B243,1)+17,FIND(",",B243,FIND("lob logical reads",B243,1))-FIND("lob logical reads",B243,1)-17)+0,""),"")</f>
        <v>0</v>
      </c>
      <c r="I243" s="2">
        <f>IF(LEN(B243)&gt;0,IFERROR(MID(B243,FIND("lob physical reads",B243,1)+18,FIND(",",B243,FIND("lob physical reads",B243,1))-FIND("lob physical reads",B243,1)-18)+0,""),"")</f>
        <v>0</v>
      </c>
      <c r="J243" s="2">
        <f>IF(LEN(B243)&gt;0,IFERROR(MID(B243,FIND("lob read-ahead reads",B243,1)+20,FIND(".",B243,FIND("lob read-ahead reads",B243,1))-FIND("lob read-ahead reads",B243,1)-20)+0,""),"")</f>
        <v>0</v>
      </c>
    </row>
    <row r="244" spans="1:10" ht="15" x14ac:dyDescent="0.25">
      <c r="A244" s="4" t="s">
        <v>248</v>
      </c>
      <c r="B244" t="s">
        <v>92</v>
      </c>
      <c r="C244" s="3" t="str">
        <f>IFERROR(MID(B244,FIND("'",B244,1)+1,FIND("'",B244,FIND("'",B244,1)+1)-FIND("'",B244,1)-1),"")</f>
        <v>EXT_COLLECTION</v>
      </c>
      <c r="D244" s="3">
        <f>IF(LEN(B244)&gt;0,IFERROR(MID(B244,FIND("Scan count",B244,1)+10,FIND(",",B244,1)-FIND("Scan count",B244,1)-10)+0,""),"")</f>
        <v>1</v>
      </c>
      <c r="E244" s="2">
        <f>IF(LEN(B244)&gt;0,IFERROR(MID(B244,FIND("logical reads",B244,1)+13,FIND(",",B244,FIND("logical reads",B244,1))-FIND("logical reads",B244,1)-13)+0,""),"")</f>
        <v>2</v>
      </c>
      <c r="F244" s="2">
        <f>IF(LEN(B244)&gt;0,IFERROR(MID(B244,FIND("physical reads",B244,1)+14,FIND(",",B244,FIND("physical reads",B244,1))-FIND("physical reads",B244,1)-14)+0,""),"")</f>
        <v>0</v>
      </c>
      <c r="G244" s="2">
        <f>IF(LEN(B244)&gt;0,IFERROR(MID(B244,FIND("read-ahead reads",B244,1)+16,FIND(",",B244,FIND("read-ahead reads",B244,1))-FIND("read-ahead reads",B244,1)-16)+0,""),"")</f>
        <v>0</v>
      </c>
      <c r="H244" s="2">
        <f>IF(LEN(B244)&gt;0,IFERROR(MID(B244,FIND("lob logical reads",B244,1)+17,FIND(",",B244,FIND("lob logical reads",B244,1))-FIND("lob logical reads",B244,1)-17)+0,""),"")</f>
        <v>0</v>
      </c>
      <c r="I244" s="2">
        <f>IF(LEN(B244)&gt;0,IFERROR(MID(B244,FIND("lob physical reads",B244,1)+18,FIND(",",B244,FIND("lob physical reads",B244,1))-FIND("lob physical reads",B244,1)-18)+0,""),"")</f>
        <v>0</v>
      </c>
      <c r="J244" s="2">
        <f>IF(LEN(B244)&gt;0,IFERROR(MID(B244,FIND("lob read-ahead reads",B244,1)+20,FIND(".",B244,FIND("lob read-ahead reads",B244,1))-FIND("lob read-ahead reads",B244,1)-20)+0,""),"")</f>
        <v>0</v>
      </c>
    </row>
    <row r="245" spans="1:10" ht="15" x14ac:dyDescent="0.25">
      <c r="A245" s="4" t="s">
        <v>248</v>
      </c>
      <c r="B245" t="s">
        <v>93</v>
      </c>
      <c r="C245" s="3" t="str">
        <f>IFERROR(MID(B245,FIND("'",B245,1)+1,FIND("'",B245,FIND("'",B245,1)+1)-FIND("'",B245,1)-1),"")</f>
        <v>EXT_ITEM_GENDER</v>
      </c>
      <c r="D245" s="3">
        <f>IF(LEN(B245)&gt;0,IFERROR(MID(B245,FIND("Scan count",B245,1)+10,FIND(",",B245,1)-FIND("Scan count",B245,1)-10)+0,""),"")</f>
        <v>1</v>
      </c>
      <c r="E245" s="2">
        <f>IF(LEN(B245)&gt;0,IFERROR(MID(B245,FIND("logical reads",B245,1)+13,FIND(",",B245,FIND("logical reads",B245,1))-FIND("logical reads",B245,1)-13)+0,""),"")</f>
        <v>2</v>
      </c>
      <c r="F245" s="2">
        <f>IF(LEN(B245)&gt;0,IFERROR(MID(B245,FIND("physical reads",B245,1)+14,FIND(",",B245,FIND("physical reads",B245,1))-FIND("physical reads",B245,1)-14)+0,""),"")</f>
        <v>0</v>
      </c>
      <c r="G245" s="2">
        <f>IF(LEN(B245)&gt;0,IFERROR(MID(B245,FIND("read-ahead reads",B245,1)+16,FIND(",",B245,FIND("read-ahead reads",B245,1))-FIND("read-ahead reads",B245,1)-16)+0,""),"")</f>
        <v>0</v>
      </c>
      <c r="H245" s="2">
        <f>IF(LEN(B245)&gt;0,IFERROR(MID(B245,FIND("lob logical reads",B245,1)+17,FIND(",",B245,FIND("lob logical reads",B245,1))-FIND("lob logical reads",B245,1)-17)+0,""),"")</f>
        <v>0</v>
      </c>
      <c r="I245" s="2">
        <f>IF(LEN(B245)&gt;0,IFERROR(MID(B245,FIND("lob physical reads",B245,1)+18,FIND(",",B245,FIND("lob physical reads",B245,1))-FIND("lob physical reads",B245,1)-18)+0,""),"")</f>
        <v>0</v>
      </c>
      <c r="J245" s="2">
        <f>IF(LEN(B245)&gt;0,IFERROR(MID(B245,FIND("lob read-ahead reads",B245,1)+20,FIND(".",B245,FIND("lob read-ahead reads",B245,1))-FIND("lob read-ahead reads",B245,1)-20)+0,""),"")</f>
        <v>0</v>
      </c>
    </row>
    <row r="246" spans="1:10" ht="15" x14ac:dyDescent="0.25">
      <c r="A246" s="4" t="s">
        <v>254</v>
      </c>
      <c r="B246" t="s">
        <v>82</v>
      </c>
      <c r="C246" s="3" t="str">
        <f>IFERROR(MID(B246,FIND("'",B246,1)+1,FIND("'",B246,FIND("'",B246,1)+1)-FIND("'",B246,1)-1),"")</f>
        <v>EXT_REPORT_HEADER</v>
      </c>
      <c r="D246" s="3">
        <f>IF(LEN(B246)&gt;0,IFERROR(MID(B246,FIND("Scan count",B246,1)+10,FIND(",",B246,1)-FIND("Scan count",B246,1)-10)+0,""),"")</f>
        <v>1</v>
      </c>
      <c r="E246" s="2">
        <f>IF(LEN(B246)&gt;0,IFERROR(MID(B246,FIND("logical reads",B246,1)+13,FIND(",",B246,FIND("logical reads",B246,1))-FIND("logical reads",B246,1)-13)+0,""),"")</f>
        <v>2</v>
      </c>
      <c r="F246" s="2">
        <f>IF(LEN(B246)&gt;0,IFERROR(MID(B246,FIND("physical reads",B246,1)+14,FIND(",",B246,FIND("physical reads",B246,1))-FIND("physical reads",B246,1)-14)+0,""),"")</f>
        <v>0</v>
      </c>
      <c r="G246" s="2">
        <f>IF(LEN(B246)&gt;0,IFERROR(MID(B246,FIND("read-ahead reads",B246,1)+16,FIND(",",B246,FIND("read-ahead reads",B246,1))-FIND("read-ahead reads",B246,1)-16)+0,""),"")</f>
        <v>0</v>
      </c>
      <c r="H246" s="2">
        <f>IF(LEN(B246)&gt;0,IFERROR(MID(B246,FIND("lob logical reads",B246,1)+17,FIND(",",B246,FIND("lob logical reads",B246,1))-FIND("lob logical reads",B246,1)-17)+0,""),"")</f>
        <v>0</v>
      </c>
      <c r="I246" s="2">
        <f>IF(LEN(B246)&gt;0,IFERROR(MID(B246,FIND("lob physical reads",B246,1)+18,FIND(",",B246,FIND("lob physical reads",B246,1))-FIND("lob physical reads",B246,1)-18)+0,""),"")</f>
        <v>0</v>
      </c>
      <c r="J246" s="2">
        <f>IF(LEN(B246)&gt;0,IFERROR(MID(B246,FIND("lob read-ahead reads",B246,1)+20,FIND(".",B246,FIND("lob read-ahead reads",B246,1))-FIND("lob read-ahead reads",B246,1)-20)+0,""),"")</f>
        <v>0</v>
      </c>
    </row>
    <row r="247" spans="1:10" ht="15" x14ac:dyDescent="0.25">
      <c r="A247" s="4" t="s">
        <v>257</v>
      </c>
      <c r="B247" t="s">
        <v>191</v>
      </c>
      <c r="C247" s="3" t="str">
        <f>IFERROR(MID(B247,FIND("'",B247,1)+1,FIND("'",B247,FIND("'",B247,1)+1)-FIND("'",B247,1)-1),"")</f>
        <v>EXT_REPORT_RESULT_3_3</v>
      </c>
      <c r="D247" s="3">
        <f>IF(LEN(B247)&gt;0,IFERROR(MID(B247,FIND("Scan count",B247,1)+10,FIND(",",B247,1)-FIND("Scan count",B247,1)-10)+0,""),"")</f>
        <v>1</v>
      </c>
      <c r="E247" s="2">
        <f>IF(LEN(B247)&gt;0,IFERROR(MID(B247,FIND("logical reads",B247,1)+13,FIND(",",B247,FIND("logical reads",B247,1))-FIND("logical reads",B247,1)-13)+0,""),"")</f>
        <v>2</v>
      </c>
      <c r="F247" s="2">
        <f>IF(LEN(B247)&gt;0,IFERROR(MID(B247,FIND("physical reads",B247,1)+14,FIND(",",B247,FIND("physical reads",B247,1))-FIND("physical reads",B247,1)-14)+0,""),"")</f>
        <v>1</v>
      </c>
      <c r="G247" s="2">
        <f>IF(LEN(B247)&gt;0,IFERROR(MID(B247,FIND("read-ahead reads",B247,1)+16,FIND(",",B247,FIND("read-ahead reads",B247,1))-FIND("read-ahead reads",B247,1)-16)+0,""),"")</f>
        <v>0</v>
      </c>
      <c r="H247" s="2">
        <f>IF(LEN(B247)&gt;0,IFERROR(MID(B247,FIND("lob logical reads",B247,1)+17,FIND(",",B247,FIND("lob logical reads",B247,1))-FIND("lob logical reads",B247,1)-17)+0,""),"")</f>
        <v>0</v>
      </c>
      <c r="I247" s="2">
        <f>IF(LEN(B247)&gt;0,IFERROR(MID(B247,FIND("lob physical reads",B247,1)+18,FIND(",",B247,FIND("lob physical reads",B247,1))-FIND("lob physical reads",B247,1)-18)+0,""),"")</f>
        <v>0</v>
      </c>
      <c r="J247" s="2">
        <f>IF(LEN(B247)&gt;0,IFERROR(MID(B247,FIND("lob read-ahead reads",B247,1)+20,FIND(".",B247,FIND("lob read-ahead reads",B247,1))-FIND("lob read-ahead reads",B247,1)-20)+0,""),"")</f>
        <v>0</v>
      </c>
    </row>
    <row r="248" spans="1:10" ht="15" x14ac:dyDescent="0.25">
      <c r="A248" s="4" t="s">
        <v>257</v>
      </c>
      <c r="B248" t="s">
        <v>192</v>
      </c>
      <c r="C248" s="3" t="str">
        <f>IFERROR(MID(B248,FIND("'",B248,1)+1,FIND("'",B248,FIND("'",B248,1)+1)-FIND("'",B248,1)-1),"")</f>
        <v>EXT_REPORT_RESULT_3_3</v>
      </c>
      <c r="D248" s="3">
        <f>IF(LEN(B248)&gt;0,IFERROR(MID(B248,FIND("Scan count",B248,1)+10,FIND(",",B248,1)-FIND("Scan count",B248,1)-10)+0,""),"")</f>
        <v>1</v>
      </c>
      <c r="E248" s="2">
        <f>IF(LEN(B248)&gt;0,IFERROR(MID(B248,FIND("logical reads",B248,1)+13,FIND(",",B248,FIND("logical reads",B248,1))-FIND("logical reads",B248,1)-13)+0,""),"")</f>
        <v>2</v>
      </c>
      <c r="F248" s="2">
        <f>IF(LEN(B248)&gt;0,IFERROR(MID(B248,FIND("physical reads",B248,1)+14,FIND(",",B248,FIND("physical reads",B248,1))-FIND("physical reads",B248,1)-14)+0,""),"")</f>
        <v>0</v>
      </c>
      <c r="G248" s="2">
        <f>IF(LEN(B248)&gt;0,IFERROR(MID(B248,FIND("read-ahead reads",B248,1)+16,FIND(",",B248,FIND("read-ahead reads",B248,1))-FIND("read-ahead reads",B248,1)-16)+0,""),"")</f>
        <v>0</v>
      </c>
      <c r="H248" s="2">
        <f>IF(LEN(B248)&gt;0,IFERROR(MID(B248,FIND("lob logical reads",B248,1)+17,FIND(",",B248,FIND("lob logical reads",B248,1))-FIND("lob logical reads",B248,1)-17)+0,""),"")</f>
        <v>0</v>
      </c>
      <c r="I248" s="2">
        <f>IF(LEN(B248)&gt;0,IFERROR(MID(B248,FIND("lob physical reads",B248,1)+18,FIND(",",B248,FIND("lob physical reads",B248,1))-FIND("lob physical reads",B248,1)-18)+0,""),"")</f>
        <v>0</v>
      </c>
      <c r="J248" s="2">
        <f>IF(LEN(B248)&gt;0,IFERROR(MID(B248,FIND("lob read-ahead reads",B248,1)+20,FIND(".",B248,FIND("lob read-ahead reads",B248,1))-FIND("lob read-ahead reads",B248,1)-20)+0,""),"")</f>
        <v>0</v>
      </c>
    </row>
    <row r="249" spans="1:10" ht="15" x14ac:dyDescent="0.25">
      <c r="A249" s="4" t="s">
        <v>257</v>
      </c>
      <c r="B249" t="s">
        <v>192</v>
      </c>
      <c r="C249" s="3" t="str">
        <f>IFERROR(MID(B249,FIND("'",B249,1)+1,FIND("'",B249,FIND("'",B249,1)+1)-FIND("'",B249,1)-1),"")</f>
        <v>EXT_REPORT_RESULT_3_3</v>
      </c>
      <c r="D249" s="3">
        <f>IF(LEN(B249)&gt;0,IFERROR(MID(B249,FIND("Scan count",B249,1)+10,FIND(",",B249,1)-FIND("Scan count",B249,1)-10)+0,""),"")</f>
        <v>1</v>
      </c>
      <c r="E249" s="2">
        <f>IF(LEN(B249)&gt;0,IFERROR(MID(B249,FIND("logical reads",B249,1)+13,FIND(",",B249,FIND("logical reads",B249,1))-FIND("logical reads",B249,1)-13)+0,""),"")</f>
        <v>2</v>
      </c>
      <c r="F249" s="2">
        <f>IF(LEN(B249)&gt;0,IFERROR(MID(B249,FIND("physical reads",B249,1)+14,FIND(",",B249,FIND("physical reads",B249,1))-FIND("physical reads",B249,1)-14)+0,""),"")</f>
        <v>0</v>
      </c>
      <c r="G249" s="2">
        <f>IF(LEN(B249)&gt;0,IFERROR(MID(B249,FIND("read-ahead reads",B249,1)+16,FIND(",",B249,FIND("read-ahead reads",B249,1))-FIND("read-ahead reads",B249,1)-16)+0,""),"")</f>
        <v>0</v>
      </c>
      <c r="H249" s="2">
        <f>IF(LEN(B249)&gt;0,IFERROR(MID(B249,FIND("lob logical reads",B249,1)+17,FIND(",",B249,FIND("lob logical reads",B249,1))-FIND("lob logical reads",B249,1)-17)+0,""),"")</f>
        <v>0</v>
      </c>
      <c r="I249" s="2">
        <f>IF(LEN(B249)&gt;0,IFERROR(MID(B249,FIND("lob physical reads",B249,1)+18,FIND(",",B249,FIND("lob physical reads",B249,1))-FIND("lob physical reads",B249,1)-18)+0,""),"")</f>
        <v>0</v>
      </c>
      <c r="J249" s="2">
        <f>IF(LEN(B249)&gt;0,IFERROR(MID(B249,FIND("lob read-ahead reads",B249,1)+20,FIND(".",B249,FIND("lob read-ahead reads",B249,1))-FIND("lob read-ahead reads",B249,1)-20)+0,""),"")</f>
        <v>0</v>
      </c>
    </row>
    <row r="250" spans="1:10" ht="15" x14ac:dyDescent="0.25">
      <c r="A250" s="4" t="s">
        <v>258</v>
      </c>
      <c r="B250" t="s">
        <v>194</v>
      </c>
      <c r="C250" s="3" t="str">
        <f>IFERROR(MID(B250,FIND("'",B250,1)+1,FIND("'",B250,FIND("'",B250,1)+1)-FIND("'",B250,1)-1),"")</f>
        <v>EXT_REPORT_RESULT_3_4</v>
      </c>
      <c r="D250" s="3">
        <f>IF(LEN(B250)&gt;0,IFERROR(MID(B250,FIND("Scan count",B250,1)+10,FIND(",",B250,1)-FIND("Scan count",B250,1)-10)+0,""),"")</f>
        <v>1</v>
      </c>
      <c r="E250" s="2">
        <f>IF(LEN(B250)&gt;0,IFERROR(MID(B250,FIND("logical reads",B250,1)+13,FIND(",",B250,FIND("logical reads",B250,1))-FIND("logical reads",B250,1)-13)+0,""),"")</f>
        <v>2</v>
      </c>
      <c r="F250" s="2">
        <f>IF(LEN(B250)&gt;0,IFERROR(MID(B250,FIND("physical reads",B250,1)+14,FIND(",",B250,FIND("physical reads",B250,1))-FIND("physical reads",B250,1)-14)+0,""),"")</f>
        <v>2</v>
      </c>
      <c r="G250" s="2">
        <f>IF(LEN(B250)&gt;0,IFERROR(MID(B250,FIND("read-ahead reads",B250,1)+16,FIND(",",B250,FIND("read-ahead reads",B250,1))-FIND("read-ahead reads",B250,1)-16)+0,""),"")</f>
        <v>0</v>
      </c>
      <c r="H250" s="2">
        <f>IF(LEN(B250)&gt;0,IFERROR(MID(B250,FIND("lob logical reads",B250,1)+17,FIND(",",B250,FIND("lob logical reads",B250,1))-FIND("lob logical reads",B250,1)-17)+0,""),"")</f>
        <v>0</v>
      </c>
      <c r="I250" s="2">
        <f>IF(LEN(B250)&gt;0,IFERROR(MID(B250,FIND("lob physical reads",B250,1)+18,FIND(",",B250,FIND("lob physical reads",B250,1))-FIND("lob physical reads",B250,1)-18)+0,""),"")</f>
        <v>0</v>
      </c>
      <c r="J250" s="2">
        <f>IF(LEN(B250)&gt;0,IFERROR(MID(B250,FIND("lob read-ahead reads",B250,1)+20,FIND(".",B250,FIND("lob read-ahead reads",B250,1))-FIND("lob read-ahead reads",B250,1)-20)+0,""),"")</f>
        <v>0</v>
      </c>
    </row>
    <row r="251" spans="1:10" ht="15" x14ac:dyDescent="0.25">
      <c r="A251" s="4" t="s">
        <v>258</v>
      </c>
      <c r="B251" t="s">
        <v>195</v>
      </c>
      <c r="C251" s="3" t="str">
        <f>IFERROR(MID(B251,FIND("'",B251,1)+1,FIND("'",B251,FIND("'",B251,1)+1)-FIND("'",B251,1)-1),"")</f>
        <v>EXT_REPORT_RESULT_3_4</v>
      </c>
      <c r="D251" s="3">
        <f>IF(LEN(B251)&gt;0,IFERROR(MID(B251,FIND("Scan count",B251,1)+10,FIND(",",B251,1)-FIND("Scan count",B251,1)-10)+0,""),"")</f>
        <v>1</v>
      </c>
      <c r="E251" s="2">
        <f>IF(LEN(B251)&gt;0,IFERROR(MID(B251,FIND("logical reads",B251,1)+13,FIND(",",B251,FIND("logical reads",B251,1))-FIND("logical reads",B251,1)-13)+0,""),"")</f>
        <v>2</v>
      </c>
      <c r="F251" s="2">
        <f>IF(LEN(B251)&gt;0,IFERROR(MID(B251,FIND("physical reads",B251,1)+14,FIND(",",B251,FIND("physical reads",B251,1))-FIND("physical reads",B251,1)-14)+0,""),"")</f>
        <v>0</v>
      </c>
      <c r="G251" s="2">
        <f>IF(LEN(B251)&gt;0,IFERROR(MID(B251,FIND("read-ahead reads",B251,1)+16,FIND(",",B251,FIND("read-ahead reads",B251,1))-FIND("read-ahead reads",B251,1)-16)+0,""),"")</f>
        <v>0</v>
      </c>
      <c r="H251" s="2">
        <f>IF(LEN(B251)&gt;0,IFERROR(MID(B251,FIND("lob logical reads",B251,1)+17,FIND(",",B251,FIND("lob logical reads",B251,1))-FIND("lob logical reads",B251,1)-17)+0,""),"")</f>
        <v>0</v>
      </c>
      <c r="I251" s="2">
        <f>IF(LEN(B251)&gt;0,IFERROR(MID(B251,FIND("lob physical reads",B251,1)+18,FIND(",",B251,FIND("lob physical reads",B251,1))-FIND("lob physical reads",B251,1)-18)+0,""),"")</f>
        <v>0</v>
      </c>
      <c r="J251" s="2">
        <f>IF(LEN(B251)&gt;0,IFERROR(MID(B251,FIND("lob read-ahead reads",B251,1)+20,FIND(".",B251,FIND("lob read-ahead reads",B251,1))-FIND("lob read-ahead reads",B251,1)-20)+0,""),"")</f>
        <v>0</v>
      </c>
    </row>
    <row r="252" spans="1:10" ht="15" x14ac:dyDescent="0.25">
      <c r="A252" s="4" t="s">
        <v>258</v>
      </c>
      <c r="B252" t="s">
        <v>195</v>
      </c>
      <c r="C252" s="3" t="str">
        <f>IFERROR(MID(B252,FIND("'",B252,1)+1,FIND("'",B252,FIND("'",B252,1)+1)-FIND("'",B252,1)-1),"")</f>
        <v>EXT_REPORT_RESULT_3_4</v>
      </c>
      <c r="D252" s="3">
        <f>IF(LEN(B252)&gt;0,IFERROR(MID(B252,FIND("Scan count",B252,1)+10,FIND(",",B252,1)-FIND("Scan count",B252,1)-10)+0,""),"")</f>
        <v>1</v>
      </c>
      <c r="E252" s="2">
        <f>IF(LEN(B252)&gt;0,IFERROR(MID(B252,FIND("logical reads",B252,1)+13,FIND(",",B252,FIND("logical reads",B252,1))-FIND("logical reads",B252,1)-13)+0,""),"")</f>
        <v>2</v>
      </c>
      <c r="F252" s="2">
        <f>IF(LEN(B252)&gt;0,IFERROR(MID(B252,FIND("physical reads",B252,1)+14,FIND(",",B252,FIND("physical reads",B252,1))-FIND("physical reads",B252,1)-14)+0,""),"")</f>
        <v>0</v>
      </c>
      <c r="G252" s="2">
        <f>IF(LEN(B252)&gt;0,IFERROR(MID(B252,FIND("read-ahead reads",B252,1)+16,FIND(",",B252,FIND("read-ahead reads",B252,1))-FIND("read-ahead reads",B252,1)-16)+0,""),"")</f>
        <v>0</v>
      </c>
      <c r="H252" s="2">
        <f>IF(LEN(B252)&gt;0,IFERROR(MID(B252,FIND("lob logical reads",B252,1)+17,FIND(",",B252,FIND("lob logical reads",B252,1))-FIND("lob logical reads",B252,1)-17)+0,""),"")</f>
        <v>0</v>
      </c>
      <c r="I252" s="2">
        <f>IF(LEN(B252)&gt;0,IFERROR(MID(B252,FIND("lob physical reads",B252,1)+18,FIND(",",B252,FIND("lob physical reads",B252,1))-FIND("lob physical reads",B252,1)-18)+0,""),"")</f>
        <v>0</v>
      </c>
      <c r="J252" s="2">
        <f>IF(LEN(B252)&gt;0,IFERROR(MID(B252,FIND("lob read-ahead reads",B252,1)+20,FIND(".",B252,FIND("lob read-ahead reads",B252,1))-FIND("lob read-ahead reads",B252,1)-20)+0,""),"")</f>
        <v>0</v>
      </c>
    </row>
    <row r="253" spans="1:10" ht="15" x14ac:dyDescent="0.25">
      <c r="A253" s="4" t="s">
        <v>259</v>
      </c>
      <c r="B253" t="s">
        <v>197</v>
      </c>
      <c r="C253" s="3" t="str">
        <f>IFERROR(MID(B253,FIND("'",B253,1)+1,FIND("'",B253,FIND("'",B253,1)+1)-FIND("'",B253,1)-1),"")</f>
        <v>EXT_REPORT_RESULT_3_5</v>
      </c>
      <c r="D253" s="3">
        <f>IF(LEN(B253)&gt;0,IFERROR(MID(B253,FIND("Scan count",B253,1)+10,FIND(",",B253,1)-FIND("Scan count",B253,1)-10)+0,""),"")</f>
        <v>1</v>
      </c>
      <c r="E253" s="2">
        <f>IF(LEN(B253)&gt;0,IFERROR(MID(B253,FIND("logical reads",B253,1)+13,FIND(",",B253,FIND("logical reads",B253,1))-FIND("logical reads",B253,1)-13)+0,""),"")</f>
        <v>2</v>
      </c>
      <c r="F253" s="2">
        <f>IF(LEN(B253)&gt;0,IFERROR(MID(B253,FIND("physical reads",B253,1)+14,FIND(",",B253,FIND("physical reads",B253,1))-FIND("physical reads",B253,1)-14)+0,""),"")</f>
        <v>1</v>
      </c>
      <c r="G253" s="2">
        <f>IF(LEN(B253)&gt;0,IFERROR(MID(B253,FIND("read-ahead reads",B253,1)+16,FIND(",",B253,FIND("read-ahead reads",B253,1))-FIND("read-ahead reads",B253,1)-16)+0,""),"")</f>
        <v>0</v>
      </c>
      <c r="H253" s="2">
        <f>IF(LEN(B253)&gt;0,IFERROR(MID(B253,FIND("lob logical reads",B253,1)+17,FIND(",",B253,FIND("lob logical reads",B253,1))-FIND("lob logical reads",B253,1)-17)+0,""),"")</f>
        <v>0</v>
      </c>
      <c r="I253" s="2">
        <f>IF(LEN(B253)&gt;0,IFERROR(MID(B253,FIND("lob physical reads",B253,1)+18,FIND(",",B253,FIND("lob physical reads",B253,1))-FIND("lob physical reads",B253,1)-18)+0,""),"")</f>
        <v>0</v>
      </c>
      <c r="J253" s="2">
        <f>IF(LEN(B253)&gt;0,IFERROR(MID(B253,FIND("lob read-ahead reads",B253,1)+20,FIND(".",B253,FIND("lob read-ahead reads",B253,1))-FIND("lob read-ahead reads",B253,1)-20)+0,""),"")</f>
        <v>0</v>
      </c>
    </row>
    <row r="254" spans="1:10" ht="15" x14ac:dyDescent="0.25">
      <c r="A254" s="4" t="s">
        <v>259</v>
      </c>
      <c r="B254" t="s">
        <v>198</v>
      </c>
      <c r="C254" s="3" t="str">
        <f>IFERROR(MID(B254,FIND("'",B254,1)+1,FIND("'",B254,FIND("'",B254,1)+1)-FIND("'",B254,1)-1),"")</f>
        <v>EXT_REPORT_RESULT_3_5</v>
      </c>
      <c r="D254" s="3">
        <f>IF(LEN(B254)&gt;0,IFERROR(MID(B254,FIND("Scan count",B254,1)+10,FIND(",",B254,1)-FIND("Scan count",B254,1)-10)+0,""),"")</f>
        <v>1</v>
      </c>
      <c r="E254" s="2">
        <f>IF(LEN(B254)&gt;0,IFERROR(MID(B254,FIND("logical reads",B254,1)+13,FIND(",",B254,FIND("logical reads",B254,1))-FIND("logical reads",B254,1)-13)+0,""),"")</f>
        <v>2</v>
      </c>
      <c r="F254" s="2">
        <f>IF(LEN(B254)&gt;0,IFERROR(MID(B254,FIND("physical reads",B254,1)+14,FIND(",",B254,FIND("physical reads",B254,1))-FIND("physical reads",B254,1)-14)+0,""),"")</f>
        <v>0</v>
      </c>
      <c r="G254" s="2">
        <f>IF(LEN(B254)&gt;0,IFERROR(MID(B254,FIND("read-ahead reads",B254,1)+16,FIND(",",B254,FIND("read-ahead reads",B254,1))-FIND("read-ahead reads",B254,1)-16)+0,""),"")</f>
        <v>0</v>
      </c>
      <c r="H254" s="2">
        <f>IF(LEN(B254)&gt;0,IFERROR(MID(B254,FIND("lob logical reads",B254,1)+17,FIND(",",B254,FIND("lob logical reads",B254,1))-FIND("lob logical reads",B254,1)-17)+0,""),"")</f>
        <v>0</v>
      </c>
      <c r="I254" s="2">
        <f>IF(LEN(B254)&gt;0,IFERROR(MID(B254,FIND("lob physical reads",B254,1)+18,FIND(",",B254,FIND("lob physical reads",B254,1))-FIND("lob physical reads",B254,1)-18)+0,""),"")</f>
        <v>0</v>
      </c>
      <c r="J254" s="2">
        <f>IF(LEN(B254)&gt;0,IFERROR(MID(B254,FIND("lob read-ahead reads",B254,1)+20,FIND(".",B254,FIND("lob read-ahead reads",B254,1))-FIND("lob read-ahead reads",B254,1)-20)+0,""),"")</f>
        <v>0</v>
      </c>
    </row>
    <row r="255" spans="1:10" ht="15" x14ac:dyDescent="0.25">
      <c r="A255" s="4" t="s">
        <v>259</v>
      </c>
      <c r="B255" t="s">
        <v>198</v>
      </c>
      <c r="C255" s="3" t="str">
        <f>IFERROR(MID(B255,FIND("'",B255,1)+1,FIND("'",B255,FIND("'",B255,1)+1)-FIND("'",B255,1)-1),"")</f>
        <v>EXT_REPORT_RESULT_3_5</v>
      </c>
      <c r="D255" s="3">
        <f>IF(LEN(B255)&gt;0,IFERROR(MID(B255,FIND("Scan count",B255,1)+10,FIND(",",B255,1)-FIND("Scan count",B255,1)-10)+0,""),"")</f>
        <v>1</v>
      </c>
      <c r="E255" s="2">
        <f>IF(LEN(B255)&gt;0,IFERROR(MID(B255,FIND("logical reads",B255,1)+13,FIND(",",B255,FIND("logical reads",B255,1))-FIND("logical reads",B255,1)-13)+0,""),"")</f>
        <v>2</v>
      </c>
      <c r="F255" s="2">
        <f>IF(LEN(B255)&gt;0,IFERROR(MID(B255,FIND("physical reads",B255,1)+14,FIND(",",B255,FIND("physical reads",B255,1))-FIND("physical reads",B255,1)-14)+0,""),"")</f>
        <v>0</v>
      </c>
      <c r="G255" s="2">
        <f>IF(LEN(B255)&gt;0,IFERROR(MID(B255,FIND("read-ahead reads",B255,1)+16,FIND(",",B255,FIND("read-ahead reads",B255,1))-FIND("read-ahead reads",B255,1)-16)+0,""),"")</f>
        <v>0</v>
      </c>
      <c r="H255" s="2">
        <f>IF(LEN(B255)&gt;0,IFERROR(MID(B255,FIND("lob logical reads",B255,1)+17,FIND(",",B255,FIND("lob logical reads",B255,1))-FIND("lob logical reads",B255,1)-17)+0,""),"")</f>
        <v>0</v>
      </c>
      <c r="I255" s="2">
        <f>IF(LEN(B255)&gt;0,IFERROR(MID(B255,FIND("lob physical reads",B255,1)+18,FIND(",",B255,FIND("lob physical reads",B255,1))-FIND("lob physical reads",B255,1)-18)+0,""),"")</f>
        <v>0</v>
      </c>
      <c r="J255" s="2">
        <f>IF(LEN(B255)&gt;0,IFERROR(MID(B255,FIND("lob read-ahead reads",B255,1)+20,FIND(".",B255,FIND("lob read-ahead reads",B255,1))-FIND("lob read-ahead reads",B255,1)-20)+0,""),"")</f>
        <v>0</v>
      </c>
    </row>
    <row r="256" spans="1:10" ht="15" x14ac:dyDescent="0.25">
      <c r="A256" s="4" t="s">
        <v>260</v>
      </c>
      <c r="B256" t="s">
        <v>200</v>
      </c>
      <c r="C256" s="3" t="str">
        <f>IFERROR(MID(B256,FIND("'",B256,1)+1,FIND("'",B256,FIND("'",B256,1)+1)-FIND("'",B256,1)-1),"")</f>
        <v>EXT_REPORT_RESULT_3_6</v>
      </c>
      <c r="D256" s="3">
        <f>IF(LEN(B256)&gt;0,IFERROR(MID(B256,FIND("Scan count",B256,1)+10,FIND(",",B256,1)-FIND("Scan count",B256,1)-10)+0,""),"")</f>
        <v>1</v>
      </c>
      <c r="E256" s="2">
        <f>IF(LEN(B256)&gt;0,IFERROR(MID(B256,FIND("logical reads",B256,1)+13,FIND(",",B256,FIND("logical reads",B256,1))-FIND("logical reads",B256,1)-13)+0,""),"")</f>
        <v>2</v>
      </c>
      <c r="F256" s="2">
        <f>IF(LEN(B256)&gt;0,IFERROR(MID(B256,FIND("physical reads",B256,1)+14,FIND(",",B256,FIND("physical reads",B256,1))-FIND("physical reads",B256,1)-14)+0,""),"")</f>
        <v>1</v>
      </c>
      <c r="G256" s="2">
        <f>IF(LEN(B256)&gt;0,IFERROR(MID(B256,FIND("read-ahead reads",B256,1)+16,FIND(",",B256,FIND("read-ahead reads",B256,1))-FIND("read-ahead reads",B256,1)-16)+0,""),"")</f>
        <v>0</v>
      </c>
      <c r="H256" s="2">
        <f>IF(LEN(B256)&gt;0,IFERROR(MID(B256,FIND("lob logical reads",B256,1)+17,FIND(",",B256,FIND("lob logical reads",B256,1))-FIND("lob logical reads",B256,1)-17)+0,""),"")</f>
        <v>0</v>
      </c>
      <c r="I256" s="2">
        <f>IF(LEN(B256)&gt;0,IFERROR(MID(B256,FIND("lob physical reads",B256,1)+18,FIND(",",B256,FIND("lob physical reads",B256,1))-FIND("lob physical reads",B256,1)-18)+0,""),"")</f>
        <v>0</v>
      </c>
      <c r="J256" s="2">
        <f>IF(LEN(B256)&gt;0,IFERROR(MID(B256,FIND("lob read-ahead reads",B256,1)+20,FIND(".",B256,FIND("lob read-ahead reads",B256,1))-FIND("lob read-ahead reads",B256,1)-20)+0,""),"")</f>
        <v>0</v>
      </c>
    </row>
    <row r="257" spans="1:10" ht="15" x14ac:dyDescent="0.25">
      <c r="A257" s="4" t="s">
        <v>260</v>
      </c>
      <c r="B257" t="s">
        <v>201</v>
      </c>
      <c r="C257" s="3" t="str">
        <f>IFERROR(MID(B257,FIND("'",B257,1)+1,FIND("'",B257,FIND("'",B257,1)+1)-FIND("'",B257,1)-1),"")</f>
        <v>EXT_REPORT_RESULT_3_6</v>
      </c>
      <c r="D257" s="3">
        <f>IF(LEN(B257)&gt;0,IFERROR(MID(B257,FIND("Scan count",B257,1)+10,FIND(",",B257,1)-FIND("Scan count",B257,1)-10)+0,""),"")</f>
        <v>1</v>
      </c>
      <c r="E257" s="2">
        <f>IF(LEN(B257)&gt;0,IFERROR(MID(B257,FIND("logical reads",B257,1)+13,FIND(",",B257,FIND("logical reads",B257,1))-FIND("logical reads",B257,1)-13)+0,""),"")</f>
        <v>2</v>
      </c>
      <c r="F257" s="2">
        <f>IF(LEN(B257)&gt;0,IFERROR(MID(B257,FIND("physical reads",B257,1)+14,FIND(",",B257,FIND("physical reads",B257,1))-FIND("physical reads",B257,1)-14)+0,""),"")</f>
        <v>0</v>
      </c>
      <c r="G257" s="2">
        <f>IF(LEN(B257)&gt;0,IFERROR(MID(B257,FIND("read-ahead reads",B257,1)+16,FIND(",",B257,FIND("read-ahead reads",B257,1))-FIND("read-ahead reads",B257,1)-16)+0,""),"")</f>
        <v>0</v>
      </c>
      <c r="H257" s="2">
        <f>IF(LEN(B257)&gt;0,IFERROR(MID(B257,FIND("lob logical reads",B257,1)+17,FIND(",",B257,FIND("lob logical reads",B257,1))-FIND("lob logical reads",B257,1)-17)+0,""),"")</f>
        <v>0</v>
      </c>
      <c r="I257" s="2">
        <f>IF(LEN(B257)&gt;0,IFERROR(MID(B257,FIND("lob physical reads",B257,1)+18,FIND(",",B257,FIND("lob physical reads",B257,1))-FIND("lob physical reads",B257,1)-18)+0,""),"")</f>
        <v>0</v>
      </c>
      <c r="J257" s="2">
        <f>IF(LEN(B257)&gt;0,IFERROR(MID(B257,FIND("lob read-ahead reads",B257,1)+20,FIND(".",B257,FIND("lob read-ahead reads",B257,1))-FIND("lob read-ahead reads",B257,1)-20)+0,""),"")</f>
        <v>0</v>
      </c>
    </row>
    <row r="258" spans="1:10" ht="15" x14ac:dyDescent="0.25">
      <c r="A258" s="4" t="s">
        <v>261</v>
      </c>
      <c r="B258" t="s">
        <v>206</v>
      </c>
      <c r="C258" s="3" t="str">
        <f>IFERROR(MID(B258,FIND("'",B258,1)+1,FIND("'",B258,FIND("'",B258,1)+1)-FIND("'",B258,1)-1),"")</f>
        <v>EXT_LOCATIONS</v>
      </c>
      <c r="D258" s="3">
        <f>IF(LEN(B258)&gt;0,IFERROR(MID(B258,FIND("Scan count",B258,1)+10,FIND(",",B258,1)-FIND("Scan count",B258,1)-10)+0,""),"")</f>
        <v>1</v>
      </c>
      <c r="E258" s="2">
        <f>IF(LEN(B258)&gt;0,IFERROR(MID(B258,FIND("logical reads",B258,1)+13,FIND(",",B258,FIND("logical reads",B258,1))-FIND("logical reads",B258,1)-13)+0,""),"")</f>
        <v>2</v>
      </c>
      <c r="F258" s="2">
        <f>IF(LEN(B258)&gt;0,IFERROR(MID(B258,FIND("physical reads",B258,1)+14,FIND(",",B258,FIND("physical reads",B258,1))-FIND("physical reads",B258,1)-14)+0,""),"")</f>
        <v>1</v>
      </c>
      <c r="G258" s="2">
        <f>IF(LEN(B258)&gt;0,IFERROR(MID(B258,FIND("read-ahead reads",B258,1)+16,FIND(",",B258,FIND("read-ahead reads",B258,1))-FIND("read-ahead reads",B258,1)-16)+0,""),"")</f>
        <v>0</v>
      </c>
      <c r="H258" s="2">
        <f>IF(LEN(B258)&gt;0,IFERROR(MID(B258,FIND("lob logical reads",B258,1)+17,FIND(",",B258,FIND("lob logical reads",B258,1))-FIND("lob logical reads",B258,1)-17)+0,""),"")</f>
        <v>0</v>
      </c>
      <c r="I258" s="2">
        <f>IF(LEN(B258)&gt;0,IFERROR(MID(B258,FIND("lob physical reads",B258,1)+18,FIND(",",B258,FIND("lob physical reads",B258,1))-FIND("lob physical reads",B258,1)-18)+0,""),"")</f>
        <v>0</v>
      </c>
      <c r="J258" s="2">
        <f>IF(LEN(B258)&gt;0,IFERROR(MID(B258,FIND("lob read-ahead reads",B258,1)+20,FIND(".",B258,FIND("lob read-ahead reads",B258,1))-FIND("lob read-ahead reads",B258,1)-20)+0,""),"")</f>
        <v>0</v>
      </c>
    </row>
    <row r="259" spans="1:10" ht="15" x14ac:dyDescent="0.25">
      <c r="A259" s="4" t="s">
        <v>262</v>
      </c>
      <c r="B259" t="s">
        <v>82</v>
      </c>
      <c r="C259" s="3" t="str">
        <f>IFERROR(MID(B259,FIND("'",B259,1)+1,FIND("'",B259,FIND("'",B259,1)+1)-FIND("'",B259,1)-1),"")</f>
        <v>EXT_REPORT_HEADER</v>
      </c>
      <c r="D259" s="3">
        <f>IF(LEN(B259)&gt;0,IFERROR(MID(B259,FIND("Scan count",B259,1)+10,FIND(",",B259,1)-FIND("Scan count",B259,1)-10)+0,""),"")</f>
        <v>1</v>
      </c>
      <c r="E259" s="2">
        <f>IF(LEN(B259)&gt;0,IFERROR(MID(B259,FIND("logical reads",B259,1)+13,FIND(",",B259,FIND("logical reads",B259,1))-FIND("logical reads",B259,1)-13)+0,""),"")</f>
        <v>2</v>
      </c>
      <c r="F259" s="2">
        <f>IF(LEN(B259)&gt;0,IFERROR(MID(B259,FIND("physical reads",B259,1)+14,FIND(",",B259,FIND("physical reads",B259,1))-FIND("physical reads",B259,1)-14)+0,""),"")</f>
        <v>0</v>
      </c>
      <c r="G259" s="2">
        <f>IF(LEN(B259)&gt;0,IFERROR(MID(B259,FIND("read-ahead reads",B259,1)+16,FIND(",",B259,FIND("read-ahead reads",B259,1))-FIND("read-ahead reads",B259,1)-16)+0,""),"")</f>
        <v>0</v>
      </c>
      <c r="H259" s="2">
        <f>IF(LEN(B259)&gt;0,IFERROR(MID(B259,FIND("lob logical reads",B259,1)+17,FIND(",",B259,FIND("lob logical reads",B259,1))-FIND("lob logical reads",B259,1)-17)+0,""),"")</f>
        <v>0</v>
      </c>
      <c r="I259" s="2">
        <f>IF(LEN(B259)&gt;0,IFERROR(MID(B259,FIND("lob physical reads",B259,1)+18,FIND(",",B259,FIND("lob physical reads",B259,1))-FIND("lob physical reads",B259,1)-18)+0,""),"")</f>
        <v>0</v>
      </c>
      <c r="J259" s="2">
        <f>IF(LEN(B259)&gt;0,IFERROR(MID(B259,FIND("lob read-ahead reads",B259,1)+20,FIND(".",B259,FIND("lob read-ahead reads",B259,1))-FIND("lob read-ahead reads",B259,1)-20)+0,""),"")</f>
        <v>0</v>
      </c>
    </row>
    <row r="260" spans="1:10" ht="15" x14ac:dyDescent="0.25">
      <c r="A260" s="4" t="s">
        <v>263</v>
      </c>
      <c r="B260" t="s">
        <v>82</v>
      </c>
      <c r="C260" s="3" t="str">
        <f>IFERROR(MID(B260,FIND("'",B260,1)+1,FIND("'",B260,FIND("'",B260,1)+1)-FIND("'",B260,1)-1),"")</f>
        <v>EXT_REPORT_HEADER</v>
      </c>
      <c r="D260" s="3">
        <f>IF(LEN(B260)&gt;0,IFERROR(MID(B260,FIND("Scan count",B260,1)+10,FIND(",",B260,1)-FIND("Scan count",B260,1)-10)+0,""),"")</f>
        <v>1</v>
      </c>
      <c r="E260" s="2">
        <f>IF(LEN(B260)&gt;0,IFERROR(MID(B260,FIND("logical reads",B260,1)+13,FIND(",",B260,FIND("logical reads",B260,1))-FIND("logical reads",B260,1)-13)+0,""),"")</f>
        <v>2</v>
      </c>
      <c r="F260" s="2">
        <f>IF(LEN(B260)&gt;0,IFERROR(MID(B260,FIND("physical reads",B260,1)+14,FIND(",",B260,FIND("physical reads",B260,1))-FIND("physical reads",B260,1)-14)+0,""),"")</f>
        <v>0</v>
      </c>
      <c r="G260" s="2">
        <f>IF(LEN(B260)&gt;0,IFERROR(MID(B260,FIND("read-ahead reads",B260,1)+16,FIND(",",B260,FIND("read-ahead reads",B260,1))-FIND("read-ahead reads",B260,1)-16)+0,""),"")</f>
        <v>0</v>
      </c>
      <c r="H260" s="2">
        <f>IF(LEN(B260)&gt;0,IFERROR(MID(B260,FIND("lob logical reads",B260,1)+17,FIND(",",B260,FIND("lob logical reads",B260,1))-FIND("lob logical reads",B260,1)-17)+0,""),"")</f>
        <v>0</v>
      </c>
      <c r="I260" s="2">
        <f>IF(LEN(B260)&gt;0,IFERROR(MID(B260,FIND("lob physical reads",B260,1)+18,FIND(",",B260,FIND("lob physical reads",B260,1))-FIND("lob physical reads",B260,1)-18)+0,""),"")</f>
        <v>0</v>
      </c>
      <c r="J260" s="2">
        <f>IF(LEN(B260)&gt;0,IFERROR(MID(B260,FIND("lob read-ahead reads",B260,1)+20,FIND(".",B260,FIND("lob read-ahead reads",B260,1))-FIND("lob read-ahead reads",B260,1)-20)+0,""),"")</f>
        <v>0</v>
      </c>
    </row>
    <row r="261" spans="1:10" ht="15" x14ac:dyDescent="0.25">
      <c r="A261" s="4" t="s">
        <v>264</v>
      </c>
      <c r="B261" t="s">
        <v>82</v>
      </c>
      <c r="C261" s="3" t="str">
        <f>IFERROR(MID(B261,FIND("'",B261,1)+1,FIND("'",B261,FIND("'",B261,1)+1)-FIND("'",B261,1)-1),"")</f>
        <v>EXT_REPORT_HEADER</v>
      </c>
      <c r="D261" s="3">
        <f>IF(LEN(B261)&gt;0,IFERROR(MID(B261,FIND("Scan count",B261,1)+10,FIND(",",B261,1)-FIND("Scan count",B261,1)-10)+0,""),"")</f>
        <v>1</v>
      </c>
      <c r="E261" s="2">
        <f>IF(LEN(B261)&gt;0,IFERROR(MID(B261,FIND("logical reads",B261,1)+13,FIND(",",B261,FIND("logical reads",B261,1))-FIND("logical reads",B261,1)-13)+0,""),"")</f>
        <v>2</v>
      </c>
      <c r="F261" s="2">
        <f>IF(LEN(B261)&gt;0,IFERROR(MID(B261,FIND("physical reads",B261,1)+14,FIND(",",B261,FIND("physical reads",B261,1))-FIND("physical reads",B261,1)-14)+0,""),"")</f>
        <v>0</v>
      </c>
      <c r="G261" s="2">
        <f>IF(LEN(B261)&gt;0,IFERROR(MID(B261,FIND("read-ahead reads",B261,1)+16,FIND(",",B261,FIND("read-ahead reads",B261,1))-FIND("read-ahead reads",B261,1)-16)+0,""),"")</f>
        <v>0</v>
      </c>
      <c r="H261" s="2">
        <f>IF(LEN(B261)&gt;0,IFERROR(MID(B261,FIND("lob logical reads",B261,1)+17,FIND(",",B261,FIND("lob logical reads",B261,1))-FIND("lob logical reads",B261,1)-17)+0,""),"")</f>
        <v>0</v>
      </c>
      <c r="I261" s="2">
        <f>IF(LEN(B261)&gt;0,IFERROR(MID(B261,FIND("lob physical reads",B261,1)+18,FIND(",",B261,FIND("lob physical reads",B261,1))-FIND("lob physical reads",B261,1)-18)+0,""),"")</f>
        <v>0</v>
      </c>
      <c r="J261" s="2">
        <f>IF(LEN(B261)&gt;0,IFERROR(MID(B261,FIND("lob read-ahead reads",B261,1)+20,FIND(".",B261,FIND("lob read-ahead reads",B261,1))-FIND("lob read-ahead reads",B261,1)-20)+0,""),"")</f>
        <v>0</v>
      </c>
    </row>
    <row r="262" spans="1:10" ht="15" x14ac:dyDescent="0.25">
      <c r="A262" s="4" t="s">
        <v>265</v>
      </c>
      <c r="B262" t="s">
        <v>82</v>
      </c>
      <c r="C262" s="3" t="str">
        <f>IFERROR(MID(B262,FIND("'",B262,1)+1,FIND("'",B262,FIND("'",B262,1)+1)-FIND("'",B262,1)-1),"")</f>
        <v>EXT_REPORT_HEADER</v>
      </c>
      <c r="D262" s="3">
        <f>IF(LEN(B262)&gt;0,IFERROR(MID(B262,FIND("Scan count",B262,1)+10,FIND(",",B262,1)-FIND("Scan count",B262,1)-10)+0,""),"")</f>
        <v>1</v>
      </c>
      <c r="E262" s="2">
        <f>IF(LEN(B262)&gt;0,IFERROR(MID(B262,FIND("logical reads",B262,1)+13,FIND(",",B262,FIND("logical reads",B262,1))-FIND("logical reads",B262,1)-13)+0,""),"")</f>
        <v>2</v>
      </c>
      <c r="F262" s="2">
        <f>IF(LEN(B262)&gt;0,IFERROR(MID(B262,FIND("physical reads",B262,1)+14,FIND(",",B262,FIND("physical reads",B262,1))-FIND("physical reads",B262,1)-14)+0,""),"")</f>
        <v>0</v>
      </c>
      <c r="G262" s="2">
        <f>IF(LEN(B262)&gt;0,IFERROR(MID(B262,FIND("read-ahead reads",B262,1)+16,FIND(",",B262,FIND("read-ahead reads",B262,1))-FIND("read-ahead reads",B262,1)-16)+0,""),"")</f>
        <v>0</v>
      </c>
      <c r="H262" s="2">
        <f>IF(LEN(B262)&gt;0,IFERROR(MID(B262,FIND("lob logical reads",B262,1)+17,FIND(",",B262,FIND("lob logical reads",B262,1))-FIND("lob logical reads",B262,1)-17)+0,""),"")</f>
        <v>0</v>
      </c>
      <c r="I262" s="2">
        <f>IF(LEN(B262)&gt;0,IFERROR(MID(B262,FIND("lob physical reads",B262,1)+18,FIND(",",B262,FIND("lob physical reads",B262,1))-FIND("lob physical reads",B262,1)-18)+0,""),"")</f>
        <v>0</v>
      </c>
      <c r="J262" s="2">
        <f>IF(LEN(B262)&gt;0,IFERROR(MID(B262,FIND("lob read-ahead reads",B262,1)+20,FIND(".",B262,FIND("lob read-ahead reads",B262,1))-FIND("lob read-ahead reads",B262,1)-20)+0,""),"")</f>
        <v>0</v>
      </c>
    </row>
    <row r="263" spans="1:10" ht="15" x14ac:dyDescent="0.25">
      <c r="A263" s="4" t="s">
        <v>245</v>
      </c>
      <c r="B263" t="s">
        <v>0</v>
      </c>
      <c r="C263" s="3" t="str">
        <f>IFERROR(MID(B263,FIND("'",B263,1)+1,FIND("'",B263,FIND("'",B263,1)+1)-FIND("'",B263,1)-1),"")</f>
        <v>Worktable</v>
      </c>
      <c r="D263" s="3">
        <f>IF(LEN(B263)&gt;0,IFERROR(MID(B263,FIND("Scan count",B263,1)+10,FIND(",",B263,1)-FIND("Scan count",B263,1)-10)+0,""),"")</f>
        <v>0</v>
      </c>
      <c r="E263" s="2">
        <f>IF(LEN(B263)&gt;0,IFERROR(MID(B263,FIND("logical reads",B263,1)+13,FIND(",",B263,FIND("logical reads",B263,1))-FIND("logical reads",B263,1)-13)+0,""),"")</f>
        <v>0</v>
      </c>
      <c r="F263" s="2">
        <f>IF(LEN(B263)&gt;0,IFERROR(MID(B263,FIND("physical reads",B263,1)+14,FIND(",",B263,FIND("physical reads",B263,1))-FIND("physical reads",B263,1)-14)+0,""),"")</f>
        <v>0</v>
      </c>
      <c r="G263" s="2">
        <f>IF(LEN(B263)&gt;0,IFERROR(MID(B263,FIND("read-ahead reads",B263,1)+16,FIND(",",B263,FIND("read-ahead reads",B263,1))-FIND("read-ahead reads",B263,1)-16)+0,""),"")</f>
        <v>0</v>
      </c>
      <c r="H263" s="2">
        <f>IF(LEN(B263)&gt;0,IFERROR(MID(B263,FIND("lob logical reads",B263,1)+17,FIND(",",B263,FIND("lob logical reads",B263,1))-FIND("lob logical reads",B263,1)-17)+0,""),"")</f>
        <v>0</v>
      </c>
      <c r="I263" s="2">
        <f>IF(LEN(B263)&gt;0,IFERROR(MID(B263,FIND("lob physical reads",B263,1)+18,FIND(",",B263,FIND("lob physical reads",B263,1))-FIND("lob physical reads",B263,1)-18)+0,""),"")</f>
        <v>0</v>
      </c>
      <c r="J263" s="2">
        <f>IF(LEN(B263)&gt;0,IFERROR(MID(B263,FIND("lob read-ahead reads",B263,1)+20,FIND(".",B263,FIND("lob read-ahead reads",B263,1))-FIND("lob read-ahead reads",B263,1)-20)+0,""),"")</f>
        <v>0</v>
      </c>
    </row>
    <row r="264" spans="1:10" ht="15" x14ac:dyDescent="0.25">
      <c r="A264" s="4" t="s">
        <v>247</v>
      </c>
      <c r="B264" t="s">
        <v>0</v>
      </c>
      <c r="C264" s="3" t="str">
        <f>IFERROR(MID(B264,FIND("'",B264,1)+1,FIND("'",B264,FIND("'",B264,1)+1)-FIND("'",B264,1)-1),"")</f>
        <v>Worktable</v>
      </c>
      <c r="D264" s="3">
        <f>IF(LEN(B264)&gt;0,IFERROR(MID(B264,FIND("Scan count",B264,1)+10,FIND(",",B264,1)-FIND("Scan count",B264,1)-10)+0,""),"")</f>
        <v>0</v>
      </c>
      <c r="E264" s="2">
        <f>IF(LEN(B264)&gt;0,IFERROR(MID(B264,FIND("logical reads",B264,1)+13,FIND(",",B264,FIND("logical reads",B264,1))-FIND("logical reads",B264,1)-13)+0,""),"")</f>
        <v>0</v>
      </c>
      <c r="F264" s="2">
        <f>IF(LEN(B264)&gt;0,IFERROR(MID(B264,FIND("physical reads",B264,1)+14,FIND(",",B264,FIND("physical reads",B264,1))-FIND("physical reads",B264,1)-14)+0,""),"")</f>
        <v>0</v>
      </c>
      <c r="G264" s="2">
        <f>IF(LEN(B264)&gt;0,IFERROR(MID(B264,FIND("read-ahead reads",B264,1)+16,FIND(",",B264,FIND("read-ahead reads",B264,1))-FIND("read-ahead reads",B264,1)-16)+0,""),"")</f>
        <v>0</v>
      </c>
      <c r="H264" s="2">
        <f>IF(LEN(B264)&gt;0,IFERROR(MID(B264,FIND("lob logical reads",B264,1)+17,FIND(",",B264,FIND("lob logical reads",B264,1))-FIND("lob logical reads",B264,1)-17)+0,""),"")</f>
        <v>0</v>
      </c>
      <c r="I264" s="2">
        <f>IF(LEN(B264)&gt;0,IFERROR(MID(B264,FIND("lob physical reads",B264,1)+18,FIND(",",B264,FIND("lob physical reads",B264,1))-FIND("lob physical reads",B264,1)-18)+0,""),"")</f>
        <v>0</v>
      </c>
      <c r="J264" s="2">
        <f>IF(LEN(B264)&gt;0,IFERROR(MID(B264,FIND("lob read-ahead reads",B264,1)+20,FIND(".",B264,FIND("lob read-ahead reads",B264,1))-FIND("lob read-ahead reads",B264,1)-20)+0,""),"")</f>
        <v>0</v>
      </c>
    </row>
    <row r="265" spans="1:10" ht="15" x14ac:dyDescent="0.25">
      <c r="A265" s="4" t="s">
        <v>247</v>
      </c>
      <c r="B265" t="s">
        <v>84</v>
      </c>
      <c r="C265" s="3" t="str">
        <f>IFERROR(MID(B265,FIND("'",B265,1)+1,FIND("'",B265,FIND("'",B265,1)+1)-FIND("'",B265,1)-1),"")</f>
        <v>Workfile</v>
      </c>
      <c r="D265" s="3">
        <f>IF(LEN(B265)&gt;0,IFERROR(MID(B265,FIND("Scan count",B265,1)+10,FIND(",",B265,1)-FIND("Scan count",B265,1)-10)+0,""),"")</f>
        <v>0</v>
      </c>
      <c r="E265" s="2">
        <f>IF(LEN(B265)&gt;0,IFERROR(MID(B265,FIND("logical reads",B265,1)+13,FIND(",",B265,FIND("logical reads",B265,1))-FIND("logical reads",B265,1)-13)+0,""),"")</f>
        <v>0</v>
      </c>
      <c r="F265" s="2">
        <f>IF(LEN(B265)&gt;0,IFERROR(MID(B265,FIND("physical reads",B265,1)+14,FIND(",",B265,FIND("physical reads",B265,1))-FIND("physical reads",B265,1)-14)+0,""),"")</f>
        <v>0</v>
      </c>
      <c r="G265" s="2">
        <f>IF(LEN(B265)&gt;0,IFERROR(MID(B265,FIND("read-ahead reads",B265,1)+16,FIND(",",B265,FIND("read-ahead reads",B265,1))-FIND("read-ahead reads",B265,1)-16)+0,""),"")</f>
        <v>0</v>
      </c>
      <c r="H265" s="2">
        <f>IF(LEN(B265)&gt;0,IFERROR(MID(B265,FIND("lob logical reads",B265,1)+17,FIND(",",B265,FIND("lob logical reads",B265,1))-FIND("lob logical reads",B265,1)-17)+0,""),"")</f>
        <v>0</v>
      </c>
      <c r="I265" s="2">
        <f>IF(LEN(B265)&gt;0,IFERROR(MID(B265,FIND("lob physical reads",B265,1)+18,FIND(",",B265,FIND("lob physical reads",B265,1))-FIND("lob physical reads",B265,1)-18)+0,""),"")</f>
        <v>0</v>
      </c>
      <c r="J265" s="2">
        <f>IF(LEN(B265)&gt;0,IFERROR(MID(B265,FIND("lob read-ahead reads",B265,1)+20,FIND(".",B265,FIND("lob read-ahead reads",B265,1))-FIND("lob read-ahead reads",B265,1)-20)+0,""),"")</f>
        <v>0</v>
      </c>
    </row>
    <row r="266" spans="1:10" ht="15" x14ac:dyDescent="0.25">
      <c r="A266" s="4" t="s">
        <v>248</v>
      </c>
      <c r="B266" t="s">
        <v>0</v>
      </c>
      <c r="C266" s="3" t="str">
        <f>IFERROR(MID(B266,FIND("'",B266,1)+1,FIND("'",B266,FIND("'",B266,1)+1)-FIND("'",B266,1)-1),"")</f>
        <v>Worktable</v>
      </c>
      <c r="D266" s="3">
        <f>IF(LEN(B266)&gt;0,IFERROR(MID(B266,FIND("Scan count",B266,1)+10,FIND(",",B266,1)-FIND("Scan count",B266,1)-10)+0,""),"")</f>
        <v>0</v>
      </c>
      <c r="E266" s="2">
        <f>IF(LEN(B266)&gt;0,IFERROR(MID(B266,FIND("logical reads",B266,1)+13,FIND(",",B266,FIND("logical reads",B266,1))-FIND("logical reads",B266,1)-13)+0,""),"")</f>
        <v>0</v>
      </c>
      <c r="F266" s="2">
        <f>IF(LEN(B266)&gt;0,IFERROR(MID(B266,FIND("physical reads",B266,1)+14,FIND(",",B266,FIND("physical reads",B266,1))-FIND("physical reads",B266,1)-14)+0,""),"")</f>
        <v>0</v>
      </c>
      <c r="G266" s="2">
        <f>IF(LEN(B266)&gt;0,IFERROR(MID(B266,FIND("read-ahead reads",B266,1)+16,FIND(",",B266,FIND("read-ahead reads",B266,1))-FIND("read-ahead reads",B266,1)-16)+0,""),"")</f>
        <v>0</v>
      </c>
      <c r="H266" s="2">
        <f>IF(LEN(B266)&gt;0,IFERROR(MID(B266,FIND("lob logical reads",B266,1)+17,FIND(",",B266,FIND("lob logical reads",B266,1))-FIND("lob logical reads",B266,1)-17)+0,""),"")</f>
        <v>0</v>
      </c>
      <c r="I266" s="2">
        <f>IF(LEN(B266)&gt;0,IFERROR(MID(B266,FIND("lob physical reads",B266,1)+18,FIND(",",B266,FIND("lob physical reads",B266,1))-FIND("lob physical reads",B266,1)-18)+0,""),"")</f>
        <v>0</v>
      </c>
      <c r="J266" s="2">
        <f>IF(LEN(B266)&gt;0,IFERROR(MID(B266,FIND("lob read-ahead reads",B266,1)+20,FIND(".",B266,FIND("lob read-ahead reads",B266,1))-FIND("lob read-ahead reads",B266,1)-20)+0,""),"")</f>
        <v>0</v>
      </c>
    </row>
    <row r="267" spans="1:10" ht="15" x14ac:dyDescent="0.25">
      <c r="A267" s="4" t="s">
        <v>248</v>
      </c>
      <c r="B267" t="s">
        <v>84</v>
      </c>
      <c r="C267" s="3" t="str">
        <f>IFERROR(MID(B267,FIND("'",B267,1)+1,FIND("'",B267,FIND("'",B267,1)+1)-FIND("'",B267,1)-1),"")</f>
        <v>Workfile</v>
      </c>
      <c r="D267" s="3">
        <f>IF(LEN(B267)&gt;0,IFERROR(MID(B267,FIND("Scan count",B267,1)+10,FIND(",",B267,1)-FIND("Scan count",B267,1)-10)+0,""),"")</f>
        <v>0</v>
      </c>
      <c r="E267" s="2">
        <f>IF(LEN(B267)&gt;0,IFERROR(MID(B267,FIND("logical reads",B267,1)+13,FIND(",",B267,FIND("logical reads",B267,1))-FIND("logical reads",B267,1)-13)+0,""),"")</f>
        <v>0</v>
      </c>
      <c r="F267" s="2">
        <f>IF(LEN(B267)&gt;0,IFERROR(MID(B267,FIND("physical reads",B267,1)+14,FIND(",",B267,FIND("physical reads",B267,1))-FIND("physical reads",B267,1)-14)+0,""),"")</f>
        <v>0</v>
      </c>
      <c r="G267" s="2">
        <f>IF(LEN(B267)&gt;0,IFERROR(MID(B267,FIND("read-ahead reads",B267,1)+16,FIND(",",B267,FIND("read-ahead reads",B267,1))-FIND("read-ahead reads",B267,1)-16)+0,""),"")</f>
        <v>0</v>
      </c>
      <c r="H267" s="2">
        <f>IF(LEN(B267)&gt;0,IFERROR(MID(B267,FIND("lob logical reads",B267,1)+17,FIND(",",B267,FIND("lob logical reads",B267,1))-FIND("lob logical reads",B267,1)-17)+0,""),"")</f>
        <v>0</v>
      </c>
      <c r="I267" s="2">
        <f>IF(LEN(B267)&gt;0,IFERROR(MID(B267,FIND("lob physical reads",B267,1)+18,FIND(",",B267,FIND("lob physical reads",B267,1))-FIND("lob physical reads",B267,1)-18)+0,""),"")</f>
        <v>0</v>
      </c>
      <c r="J267" s="2">
        <f>IF(LEN(B267)&gt;0,IFERROR(MID(B267,FIND("lob read-ahead reads",B267,1)+20,FIND(".",B267,FIND("lob read-ahead reads",B267,1))-FIND("lob read-ahead reads",B267,1)-20)+0,""),"")</f>
        <v>0</v>
      </c>
    </row>
    <row r="268" spans="1:10" ht="15" x14ac:dyDescent="0.25">
      <c r="A268" s="4" t="s">
        <v>250</v>
      </c>
      <c r="B268" t="s">
        <v>0</v>
      </c>
      <c r="C268" s="3" t="str">
        <f>IFERROR(MID(B268,FIND("'",B268,1)+1,FIND("'",B268,FIND("'",B268,1)+1)-FIND("'",B268,1)-1),"")</f>
        <v>Worktable</v>
      </c>
      <c r="D268" s="3">
        <f>IF(LEN(B268)&gt;0,IFERROR(MID(B268,FIND("Scan count",B268,1)+10,FIND(",",B268,1)-FIND("Scan count",B268,1)-10)+0,""),"")</f>
        <v>0</v>
      </c>
      <c r="E268" s="2">
        <f>IF(LEN(B268)&gt;0,IFERROR(MID(B268,FIND("logical reads",B268,1)+13,FIND(",",B268,FIND("logical reads",B268,1))-FIND("logical reads",B268,1)-13)+0,""),"")</f>
        <v>0</v>
      </c>
      <c r="F268" s="2">
        <f>IF(LEN(B268)&gt;0,IFERROR(MID(B268,FIND("physical reads",B268,1)+14,FIND(",",B268,FIND("physical reads",B268,1))-FIND("physical reads",B268,1)-14)+0,""),"")</f>
        <v>0</v>
      </c>
      <c r="G268" s="2">
        <f>IF(LEN(B268)&gt;0,IFERROR(MID(B268,FIND("read-ahead reads",B268,1)+16,FIND(",",B268,FIND("read-ahead reads",B268,1))-FIND("read-ahead reads",B268,1)-16)+0,""),"")</f>
        <v>0</v>
      </c>
      <c r="H268" s="2">
        <f>IF(LEN(B268)&gt;0,IFERROR(MID(B268,FIND("lob logical reads",B268,1)+17,FIND(",",B268,FIND("lob logical reads",B268,1))-FIND("lob logical reads",B268,1)-17)+0,""),"")</f>
        <v>0</v>
      </c>
      <c r="I268" s="2">
        <f>IF(LEN(B268)&gt;0,IFERROR(MID(B268,FIND("lob physical reads",B268,1)+18,FIND(",",B268,FIND("lob physical reads",B268,1))-FIND("lob physical reads",B268,1)-18)+0,""),"")</f>
        <v>0</v>
      </c>
      <c r="J268" s="2">
        <f>IF(LEN(B268)&gt;0,IFERROR(MID(B268,FIND("lob read-ahead reads",B268,1)+20,FIND(".",B268,FIND("lob read-ahead reads",B268,1))-FIND("lob read-ahead reads",B268,1)-20)+0,""),"")</f>
        <v>0</v>
      </c>
    </row>
    <row r="269" spans="1:10" ht="15" x14ac:dyDescent="0.25">
      <c r="A269" s="4" t="s">
        <v>250</v>
      </c>
      <c r="B269" t="s">
        <v>102</v>
      </c>
      <c r="C269" s="3" t="str">
        <f>IFERROR(MID(B269,FIND("'",B269,1)+1,FIND("'",B269,FIND("'",B269,1)+1)-FIND("'",B269,1)-1),"")</f>
        <v>EXT_REPORT_RESULT_1_6_1</v>
      </c>
      <c r="D269" s="3">
        <f>IF(LEN(B269)&gt;0,IFERROR(MID(B269,FIND("Scan count",B269,1)+10,FIND(",",B269,1)-FIND("Scan count",B269,1)-10)+0,""),"")</f>
        <v>0</v>
      </c>
      <c r="E269" s="2">
        <f>IF(LEN(B269)&gt;0,IFERROR(MID(B269,FIND("logical reads",B269,1)+13,FIND(",",B269,FIND("logical reads",B269,1))-FIND("logical reads",B269,1)-13)+0,""),"")</f>
        <v>0</v>
      </c>
      <c r="F269" s="2">
        <f>IF(LEN(B269)&gt;0,IFERROR(MID(B269,FIND("physical reads",B269,1)+14,FIND(",",B269,FIND("physical reads",B269,1))-FIND("physical reads",B269,1)-14)+0,""),"")</f>
        <v>0</v>
      </c>
      <c r="G269" s="2">
        <f>IF(LEN(B269)&gt;0,IFERROR(MID(B269,FIND("read-ahead reads",B269,1)+16,FIND(",",B269,FIND("read-ahead reads",B269,1))-FIND("read-ahead reads",B269,1)-16)+0,""),"")</f>
        <v>0</v>
      </c>
      <c r="H269" s="2">
        <f>IF(LEN(B269)&gt;0,IFERROR(MID(B269,FIND("lob logical reads",B269,1)+17,FIND(",",B269,FIND("lob logical reads",B269,1))-FIND("lob logical reads",B269,1)-17)+0,""),"")</f>
        <v>0</v>
      </c>
      <c r="I269" s="2">
        <f>IF(LEN(B269)&gt;0,IFERROR(MID(B269,FIND("lob physical reads",B269,1)+18,FIND(",",B269,FIND("lob physical reads",B269,1))-FIND("lob physical reads",B269,1)-18)+0,""),"")</f>
        <v>0</v>
      </c>
      <c r="J269" s="2">
        <f>IF(LEN(B269)&gt;0,IFERROR(MID(B269,FIND("lob read-ahead reads",B269,1)+20,FIND(".",B269,FIND("lob read-ahead reads",B269,1))-FIND("lob read-ahead reads",B269,1)-20)+0,""),"")</f>
        <v>0</v>
      </c>
    </row>
    <row r="270" spans="1:10" ht="15" x14ac:dyDescent="0.25">
      <c r="A270" s="4" t="s">
        <v>250</v>
      </c>
      <c r="B270" t="s">
        <v>84</v>
      </c>
      <c r="C270" s="3" t="str">
        <f>IFERROR(MID(B270,FIND("'",B270,1)+1,FIND("'",B270,FIND("'",B270,1)+1)-FIND("'",B270,1)-1),"")</f>
        <v>Workfile</v>
      </c>
      <c r="D270" s="3">
        <f>IF(LEN(B270)&gt;0,IFERROR(MID(B270,FIND("Scan count",B270,1)+10,FIND(",",B270,1)-FIND("Scan count",B270,1)-10)+0,""),"")</f>
        <v>0</v>
      </c>
      <c r="E270" s="2">
        <f>IF(LEN(B270)&gt;0,IFERROR(MID(B270,FIND("logical reads",B270,1)+13,FIND(",",B270,FIND("logical reads",B270,1))-FIND("logical reads",B270,1)-13)+0,""),"")</f>
        <v>0</v>
      </c>
      <c r="F270" s="2">
        <f>IF(LEN(B270)&gt;0,IFERROR(MID(B270,FIND("physical reads",B270,1)+14,FIND(",",B270,FIND("physical reads",B270,1))-FIND("physical reads",B270,1)-14)+0,""),"")</f>
        <v>0</v>
      </c>
      <c r="G270" s="2">
        <f>IF(LEN(B270)&gt;0,IFERROR(MID(B270,FIND("read-ahead reads",B270,1)+16,FIND(",",B270,FIND("read-ahead reads",B270,1))-FIND("read-ahead reads",B270,1)-16)+0,""),"")</f>
        <v>0</v>
      </c>
      <c r="H270" s="2">
        <f>IF(LEN(B270)&gt;0,IFERROR(MID(B270,FIND("lob logical reads",B270,1)+17,FIND(",",B270,FIND("lob logical reads",B270,1))-FIND("lob logical reads",B270,1)-17)+0,""),"")</f>
        <v>0</v>
      </c>
      <c r="I270" s="2">
        <f>IF(LEN(B270)&gt;0,IFERROR(MID(B270,FIND("lob physical reads",B270,1)+18,FIND(",",B270,FIND("lob physical reads",B270,1))-FIND("lob physical reads",B270,1)-18)+0,""),"")</f>
        <v>0</v>
      </c>
      <c r="J270" s="2">
        <f>IF(LEN(B270)&gt;0,IFERROR(MID(B270,FIND("lob read-ahead reads",B270,1)+20,FIND(".",B270,FIND("lob read-ahead reads",B270,1))-FIND("lob read-ahead reads",B270,1)-20)+0,""),"")</f>
        <v>0</v>
      </c>
    </row>
    <row r="271" spans="1:10" ht="15" x14ac:dyDescent="0.25">
      <c r="A271" s="4" t="s">
        <v>250</v>
      </c>
      <c r="B271" t="s">
        <v>0</v>
      </c>
      <c r="C271" s="3" t="str">
        <f>IFERROR(MID(B271,FIND("'",B271,1)+1,FIND("'",B271,FIND("'",B271,1)+1)-FIND("'",B271,1)-1),"")</f>
        <v>Worktable</v>
      </c>
      <c r="D271" s="3">
        <f>IF(LEN(B271)&gt;0,IFERROR(MID(B271,FIND("Scan count",B271,1)+10,FIND(",",B271,1)-FIND("Scan count",B271,1)-10)+0,""),"")</f>
        <v>0</v>
      </c>
      <c r="E271" s="2">
        <f>IF(LEN(B271)&gt;0,IFERROR(MID(B271,FIND("logical reads",B271,1)+13,FIND(",",B271,FIND("logical reads",B271,1))-FIND("logical reads",B271,1)-13)+0,""),"")</f>
        <v>0</v>
      </c>
      <c r="F271" s="2">
        <f>IF(LEN(B271)&gt;0,IFERROR(MID(B271,FIND("physical reads",B271,1)+14,FIND(",",B271,FIND("physical reads",B271,1))-FIND("physical reads",B271,1)-14)+0,""),"")</f>
        <v>0</v>
      </c>
      <c r="G271" s="2">
        <f>IF(LEN(B271)&gt;0,IFERROR(MID(B271,FIND("read-ahead reads",B271,1)+16,FIND(",",B271,FIND("read-ahead reads",B271,1))-FIND("read-ahead reads",B271,1)-16)+0,""),"")</f>
        <v>0</v>
      </c>
      <c r="H271" s="2">
        <f>IF(LEN(B271)&gt;0,IFERROR(MID(B271,FIND("lob logical reads",B271,1)+17,FIND(",",B271,FIND("lob logical reads",B271,1))-FIND("lob logical reads",B271,1)-17)+0,""),"")</f>
        <v>0</v>
      </c>
      <c r="I271" s="2">
        <f>IF(LEN(B271)&gt;0,IFERROR(MID(B271,FIND("lob physical reads",B271,1)+18,FIND(",",B271,FIND("lob physical reads",B271,1))-FIND("lob physical reads",B271,1)-18)+0,""),"")</f>
        <v>0</v>
      </c>
      <c r="J271" s="2">
        <f>IF(LEN(B271)&gt;0,IFERROR(MID(B271,FIND("lob read-ahead reads",B271,1)+20,FIND(".",B271,FIND("lob read-ahead reads",B271,1))-FIND("lob read-ahead reads",B271,1)-20)+0,""),"")</f>
        <v>0</v>
      </c>
    </row>
    <row r="272" spans="1:10" ht="15" x14ac:dyDescent="0.25">
      <c r="A272" s="4" t="s">
        <v>250</v>
      </c>
      <c r="B272" t="s">
        <v>103</v>
      </c>
      <c r="C272" s="3" t="str">
        <f>IFERROR(MID(B272,FIND("'",B272,1)+1,FIND("'",B272,FIND("'",B272,1)+1)-FIND("'",B272,1)-1),"")</f>
        <v>EXT_TIMETRACKER</v>
      </c>
      <c r="D272" s="3">
        <f>IF(LEN(B272)&gt;0,IFERROR(MID(B272,FIND("Scan count",B272,1)+10,FIND(",",B272,1)-FIND("Scan count",B272,1)-10)+0,""),"")</f>
        <v>1</v>
      </c>
      <c r="E272" s="2">
        <f>IF(LEN(B272)&gt;0,IFERROR(MID(B272,FIND("logical reads",B272,1)+13,FIND(",",B272,FIND("logical reads",B272,1))-FIND("logical reads",B272,1)-13)+0,""),"")</f>
        <v>0</v>
      </c>
      <c r="F272" s="2">
        <f>IF(LEN(B272)&gt;0,IFERROR(MID(B272,FIND("physical reads",B272,1)+14,FIND(",",B272,FIND("physical reads",B272,1))-FIND("physical reads",B272,1)-14)+0,""),"")</f>
        <v>0</v>
      </c>
      <c r="G272" s="2">
        <f>IF(LEN(B272)&gt;0,IFERROR(MID(B272,FIND("read-ahead reads",B272,1)+16,FIND(",",B272,FIND("read-ahead reads",B272,1))-FIND("read-ahead reads",B272,1)-16)+0,""),"")</f>
        <v>0</v>
      </c>
      <c r="H272" s="2">
        <f>IF(LEN(B272)&gt;0,IFERROR(MID(B272,FIND("lob logical reads",B272,1)+17,FIND(",",B272,FIND("lob logical reads",B272,1))-FIND("lob logical reads",B272,1)-17)+0,""),"")</f>
        <v>0</v>
      </c>
      <c r="I272" s="2">
        <f>IF(LEN(B272)&gt;0,IFERROR(MID(B272,FIND("lob physical reads",B272,1)+18,FIND(",",B272,FIND("lob physical reads",B272,1))-FIND("lob physical reads",B272,1)-18)+0,""),"")</f>
        <v>0</v>
      </c>
      <c r="J272" s="2">
        <f>IF(LEN(B272)&gt;0,IFERROR(MID(B272,FIND("lob read-ahead reads",B272,1)+20,FIND(".",B272,FIND("lob read-ahead reads",B272,1))-FIND("lob read-ahead reads",B272,1)-20)+0,""),"")</f>
        <v>0</v>
      </c>
    </row>
    <row r="273" spans="1:10" ht="15" x14ac:dyDescent="0.25">
      <c r="A273" s="4" t="s">
        <v>250</v>
      </c>
      <c r="B273" t="s">
        <v>104</v>
      </c>
      <c r="C273" s="3" t="str">
        <f>IFERROR(MID(B273,FIND("'",B273,1)+1,FIND("'",B273,FIND("'",B273,1)+1)-FIND("'",B273,1)-1),"")</f>
        <v>EXT_REPORT_RESULT_1_6_1</v>
      </c>
      <c r="D273" s="3">
        <f>IF(LEN(B273)&gt;0,IFERROR(MID(B273,FIND("Scan count",B273,1)+10,FIND(",",B273,1)-FIND("Scan count",B273,1)-10)+0,""),"")</f>
        <v>1</v>
      </c>
      <c r="E273" s="2">
        <f>IF(LEN(B273)&gt;0,IFERROR(MID(B273,FIND("logical reads",B273,1)+13,FIND(",",B273,FIND("logical reads",B273,1))-FIND("logical reads",B273,1)-13)+0,""),"")</f>
        <v>0</v>
      </c>
      <c r="F273" s="2">
        <f>IF(LEN(B273)&gt;0,IFERROR(MID(B273,FIND("physical reads",B273,1)+14,FIND(",",B273,FIND("physical reads",B273,1))-FIND("physical reads",B273,1)-14)+0,""),"")</f>
        <v>0</v>
      </c>
      <c r="G273" s="2">
        <f>IF(LEN(B273)&gt;0,IFERROR(MID(B273,FIND("read-ahead reads",B273,1)+16,FIND(",",B273,FIND("read-ahead reads",B273,1))-FIND("read-ahead reads",B273,1)-16)+0,""),"")</f>
        <v>0</v>
      </c>
      <c r="H273" s="2">
        <f>IF(LEN(B273)&gt;0,IFERROR(MID(B273,FIND("lob logical reads",B273,1)+17,FIND(",",B273,FIND("lob logical reads",B273,1))-FIND("lob logical reads",B273,1)-17)+0,""),"")</f>
        <v>0</v>
      </c>
      <c r="I273" s="2">
        <f>IF(LEN(B273)&gt;0,IFERROR(MID(B273,FIND("lob physical reads",B273,1)+18,FIND(",",B273,FIND("lob physical reads",B273,1))-FIND("lob physical reads",B273,1)-18)+0,""),"")</f>
        <v>0</v>
      </c>
      <c r="J273" s="2">
        <f>IF(LEN(B273)&gt;0,IFERROR(MID(B273,FIND("lob read-ahead reads",B273,1)+20,FIND(".",B273,FIND("lob read-ahead reads",B273,1))-FIND("lob read-ahead reads",B273,1)-20)+0,""),"")</f>
        <v>0</v>
      </c>
    </row>
    <row r="274" spans="1:10" ht="15" x14ac:dyDescent="0.25">
      <c r="A274" s="4" t="s">
        <v>254</v>
      </c>
      <c r="B274" t="s">
        <v>0</v>
      </c>
      <c r="C274" s="3" t="str">
        <f>IFERROR(MID(B274,FIND("'",B274,1)+1,FIND("'",B274,FIND("'",B274,1)+1)-FIND("'",B274,1)-1),"")</f>
        <v>Worktable</v>
      </c>
      <c r="D274" s="3">
        <f>IF(LEN(B274)&gt;0,IFERROR(MID(B274,FIND("Scan count",B274,1)+10,FIND(",",B274,1)-FIND("Scan count",B274,1)-10)+0,""),"")</f>
        <v>0</v>
      </c>
      <c r="E274" s="2">
        <f>IF(LEN(B274)&gt;0,IFERROR(MID(B274,FIND("logical reads",B274,1)+13,FIND(",",B274,FIND("logical reads",B274,1))-FIND("logical reads",B274,1)-13)+0,""),"")</f>
        <v>0</v>
      </c>
      <c r="F274" s="2">
        <f>IF(LEN(B274)&gt;0,IFERROR(MID(B274,FIND("physical reads",B274,1)+14,FIND(",",B274,FIND("physical reads",B274,1))-FIND("physical reads",B274,1)-14)+0,""),"")</f>
        <v>0</v>
      </c>
      <c r="G274" s="2">
        <f>IF(LEN(B274)&gt;0,IFERROR(MID(B274,FIND("read-ahead reads",B274,1)+16,FIND(",",B274,FIND("read-ahead reads",B274,1))-FIND("read-ahead reads",B274,1)-16)+0,""),"")</f>
        <v>0</v>
      </c>
      <c r="H274" s="2">
        <f>IF(LEN(B274)&gt;0,IFERROR(MID(B274,FIND("lob logical reads",B274,1)+17,FIND(",",B274,FIND("lob logical reads",B274,1))-FIND("lob logical reads",B274,1)-17)+0,""),"")</f>
        <v>0</v>
      </c>
      <c r="I274" s="2">
        <f>IF(LEN(B274)&gt;0,IFERROR(MID(B274,FIND("lob physical reads",B274,1)+18,FIND(",",B274,FIND("lob physical reads",B274,1))-FIND("lob physical reads",B274,1)-18)+0,""),"")</f>
        <v>0</v>
      </c>
      <c r="J274" s="2">
        <f>IF(LEN(B274)&gt;0,IFERROR(MID(B274,FIND("lob read-ahead reads",B274,1)+20,FIND(".",B274,FIND("lob read-ahead reads",B274,1))-FIND("lob read-ahead reads",B274,1)-20)+0,""),"")</f>
        <v>0</v>
      </c>
    </row>
    <row r="275" spans="1:10" ht="15" x14ac:dyDescent="0.25">
      <c r="A275" s="4" t="s">
        <v>256</v>
      </c>
      <c r="B275" t="s">
        <v>0</v>
      </c>
      <c r="C275" s="3" t="str">
        <f>IFERROR(MID(B275,FIND("'",B275,1)+1,FIND("'",B275,FIND("'",B275,1)+1)-FIND("'",B275,1)-1),"")</f>
        <v>Worktable</v>
      </c>
      <c r="D275" s="3">
        <f>IF(LEN(B275)&gt;0,IFERROR(MID(B275,FIND("Scan count",B275,1)+10,FIND(",",B275,1)-FIND("Scan count",B275,1)-10)+0,""),"")</f>
        <v>0</v>
      </c>
      <c r="E275" s="2">
        <f>IF(LEN(B275)&gt;0,IFERROR(MID(B275,FIND("logical reads",B275,1)+13,FIND(",",B275,FIND("logical reads",B275,1))-FIND("logical reads",B275,1)-13)+0,""),"")</f>
        <v>0</v>
      </c>
      <c r="F275" s="2">
        <f>IF(LEN(B275)&gt;0,IFERROR(MID(B275,FIND("physical reads",B275,1)+14,FIND(",",B275,FIND("physical reads",B275,1))-FIND("physical reads",B275,1)-14)+0,""),"")</f>
        <v>0</v>
      </c>
      <c r="G275" s="2">
        <f>IF(LEN(B275)&gt;0,IFERROR(MID(B275,FIND("read-ahead reads",B275,1)+16,FIND(",",B275,FIND("read-ahead reads",B275,1))-FIND("read-ahead reads",B275,1)-16)+0,""),"")</f>
        <v>0</v>
      </c>
      <c r="H275" s="2">
        <f>IF(LEN(B275)&gt;0,IFERROR(MID(B275,FIND("lob logical reads",B275,1)+17,FIND(",",B275,FIND("lob logical reads",B275,1))-FIND("lob logical reads",B275,1)-17)+0,""),"")</f>
        <v>0</v>
      </c>
      <c r="I275" s="2">
        <f>IF(LEN(B275)&gt;0,IFERROR(MID(B275,FIND("lob physical reads",B275,1)+18,FIND(",",B275,FIND("lob physical reads",B275,1))-FIND("lob physical reads",B275,1)-18)+0,""),"")</f>
        <v>0</v>
      </c>
      <c r="J275" s="2">
        <f>IF(LEN(B275)&gt;0,IFERROR(MID(B275,FIND("lob read-ahead reads",B275,1)+20,FIND(".",B275,FIND("lob read-ahead reads",B275,1))-FIND("lob read-ahead reads",B275,1)-20)+0,""),"")</f>
        <v>0</v>
      </c>
    </row>
    <row r="276" spans="1:10" ht="15" x14ac:dyDescent="0.25">
      <c r="A276" s="4" t="s">
        <v>256</v>
      </c>
      <c r="B276" t="s">
        <v>185</v>
      </c>
      <c r="C276" s="3" t="str">
        <f>IFERROR(MID(B276,FIND("'",B276,1)+1,FIND("'",B276,FIND("'",B276,1)+1)-FIND("'",B276,1)-1),"")</f>
        <v>EXT_REPORT_RESULT_3_2</v>
      </c>
      <c r="D276" s="3">
        <f>IF(LEN(B276)&gt;0,IFERROR(MID(B276,FIND("Scan count",B276,1)+10,FIND(",",B276,1)-FIND("Scan count",B276,1)-10)+0,""),"")</f>
        <v>0</v>
      </c>
      <c r="E276" s="2">
        <f>IF(LEN(B276)&gt;0,IFERROR(MID(B276,FIND("logical reads",B276,1)+13,FIND(",",B276,FIND("logical reads",B276,1))-FIND("logical reads",B276,1)-13)+0,""),"")</f>
        <v>0</v>
      </c>
      <c r="F276" s="2">
        <f>IF(LEN(B276)&gt;0,IFERROR(MID(B276,FIND("physical reads",B276,1)+14,FIND(",",B276,FIND("physical reads",B276,1))-FIND("physical reads",B276,1)-14)+0,""),"")</f>
        <v>0</v>
      </c>
      <c r="G276" s="2">
        <f>IF(LEN(B276)&gt;0,IFERROR(MID(B276,FIND("read-ahead reads",B276,1)+16,FIND(",",B276,FIND("read-ahead reads",B276,1))-FIND("read-ahead reads",B276,1)-16)+0,""),"")</f>
        <v>0</v>
      </c>
      <c r="H276" s="2">
        <f>IF(LEN(B276)&gt;0,IFERROR(MID(B276,FIND("lob logical reads",B276,1)+17,FIND(",",B276,FIND("lob logical reads",B276,1))-FIND("lob logical reads",B276,1)-17)+0,""),"")</f>
        <v>0</v>
      </c>
      <c r="I276" s="2">
        <f>IF(LEN(B276)&gt;0,IFERROR(MID(B276,FIND("lob physical reads",B276,1)+18,FIND(",",B276,FIND("lob physical reads",B276,1))-FIND("lob physical reads",B276,1)-18)+0,""),"")</f>
        <v>0</v>
      </c>
      <c r="J276" s="2">
        <f>IF(LEN(B276)&gt;0,IFERROR(MID(B276,FIND("lob read-ahead reads",B276,1)+20,FIND(".",B276,FIND("lob read-ahead reads",B276,1))-FIND("lob read-ahead reads",B276,1)-20)+0,""),"")</f>
        <v>0</v>
      </c>
    </row>
    <row r="277" spans="1:10" ht="15" x14ac:dyDescent="0.25">
      <c r="A277" s="4" t="s">
        <v>257</v>
      </c>
      <c r="B277" t="s">
        <v>0</v>
      </c>
      <c r="C277" s="3" t="str">
        <f>IFERROR(MID(B277,FIND("'",B277,1)+1,FIND("'",B277,FIND("'",B277,1)+1)-FIND("'",B277,1)-1),"")</f>
        <v>Worktable</v>
      </c>
      <c r="D277" s="3">
        <f>IF(LEN(B277)&gt;0,IFERROR(MID(B277,FIND("Scan count",B277,1)+10,FIND(",",B277,1)-FIND("Scan count",B277,1)-10)+0,""),"")</f>
        <v>0</v>
      </c>
      <c r="E277" s="2">
        <f>IF(LEN(B277)&gt;0,IFERROR(MID(B277,FIND("logical reads",B277,1)+13,FIND(",",B277,FIND("logical reads",B277,1))-FIND("logical reads",B277,1)-13)+0,""),"")</f>
        <v>0</v>
      </c>
      <c r="F277" s="2">
        <f>IF(LEN(B277)&gt;0,IFERROR(MID(B277,FIND("physical reads",B277,1)+14,FIND(",",B277,FIND("physical reads",B277,1))-FIND("physical reads",B277,1)-14)+0,""),"")</f>
        <v>0</v>
      </c>
      <c r="G277" s="2">
        <f>IF(LEN(B277)&gt;0,IFERROR(MID(B277,FIND("read-ahead reads",B277,1)+16,FIND(",",B277,FIND("read-ahead reads",B277,1))-FIND("read-ahead reads",B277,1)-16)+0,""),"")</f>
        <v>0</v>
      </c>
      <c r="H277" s="2">
        <f>IF(LEN(B277)&gt;0,IFERROR(MID(B277,FIND("lob logical reads",B277,1)+17,FIND(",",B277,FIND("lob logical reads",B277,1))-FIND("lob logical reads",B277,1)-17)+0,""),"")</f>
        <v>0</v>
      </c>
      <c r="I277" s="2">
        <f>IF(LEN(B277)&gt;0,IFERROR(MID(B277,FIND("lob physical reads",B277,1)+18,FIND(",",B277,FIND("lob physical reads",B277,1))-FIND("lob physical reads",B277,1)-18)+0,""),"")</f>
        <v>0</v>
      </c>
      <c r="J277" s="2">
        <f>IF(LEN(B277)&gt;0,IFERROR(MID(B277,FIND("lob read-ahead reads",B277,1)+20,FIND(".",B277,FIND("lob read-ahead reads",B277,1))-FIND("lob read-ahead reads",B277,1)-20)+0,""),"")</f>
        <v>0</v>
      </c>
    </row>
    <row r="278" spans="1:10" ht="15" x14ac:dyDescent="0.25">
      <c r="A278" s="4" t="s">
        <v>257</v>
      </c>
      <c r="B278" t="s">
        <v>189</v>
      </c>
      <c r="C278" s="3" t="str">
        <f>IFERROR(MID(B278,FIND("'",B278,1)+1,FIND("'",B278,FIND("'",B278,1)+1)-FIND("'",B278,1)-1),"")</f>
        <v>EXT_REPORT_RESULT_3_3</v>
      </c>
      <c r="D278" s="3">
        <f>IF(LEN(B278)&gt;0,IFERROR(MID(B278,FIND("Scan count",B278,1)+10,FIND(",",B278,1)-FIND("Scan count",B278,1)-10)+0,""),"")</f>
        <v>0</v>
      </c>
      <c r="E278" s="2">
        <f>IF(LEN(B278)&gt;0,IFERROR(MID(B278,FIND("logical reads",B278,1)+13,FIND(",",B278,FIND("logical reads",B278,1))-FIND("logical reads",B278,1)-13)+0,""),"")</f>
        <v>0</v>
      </c>
      <c r="F278" s="2">
        <f>IF(LEN(B278)&gt;0,IFERROR(MID(B278,FIND("physical reads",B278,1)+14,FIND(",",B278,FIND("physical reads",B278,1))-FIND("physical reads",B278,1)-14)+0,""),"")</f>
        <v>0</v>
      </c>
      <c r="G278" s="2">
        <f>IF(LEN(B278)&gt;0,IFERROR(MID(B278,FIND("read-ahead reads",B278,1)+16,FIND(",",B278,FIND("read-ahead reads",B278,1))-FIND("read-ahead reads",B278,1)-16)+0,""),"")</f>
        <v>0</v>
      </c>
      <c r="H278" s="2">
        <f>IF(LEN(B278)&gt;0,IFERROR(MID(B278,FIND("lob logical reads",B278,1)+17,FIND(",",B278,FIND("lob logical reads",B278,1))-FIND("lob logical reads",B278,1)-17)+0,""),"")</f>
        <v>0</v>
      </c>
      <c r="I278" s="2">
        <f>IF(LEN(B278)&gt;0,IFERROR(MID(B278,FIND("lob physical reads",B278,1)+18,FIND(",",B278,FIND("lob physical reads",B278,1))-FIND("lob physical reads",B278,1)-18)+0,""),"")</f>
        <v>0</v>
      </c>
      <c r="J278" s="2">
        <f>IF(LEN(B278)&gt;0,IFERROR(MID(B278,FIND("lob read-ahead reads",B278,1)+20,FIND(".",B278,FIND("lob read-ahead reads",B278,1))-FIND("lob read-ahead reads",B278,1)-20)+0,""),"")</f>
        <v>0</v>
      </c>
    </row>
    <row r="279" spans="1:10" ht="15" x14ac:dyDescent="0.25">
      <c r="A279" s="4" t="s">
        <v>257</v>
      </c>
      <c r="B279" t="s">
        <v>0</v>
      </c>
      <c r="C279" s="3" t="str">
        <f>IFERROR(MID(B279,FIND("'",B279,1)+1,FIND("'",B279,FIND("'",B279,1)+1)-FIND("'",B279,1)-1),"")</f>
        <v>Worktable</v>
      </c>
      <c r="D279" s="3">
        <f>IF(LEN(B279)&gt;0,IFERROR(MID(B279,FIND("Scan count",B279,1)+10,FIND(",",B279,1)-FIND("Scan count",B279,1)-10)+0,""),"")</f>
        <v>0</v>
      </c>
      <c r="E279" s="2">
        <f>IF(LEN(B279)&gt;0,IFERROR(MID(B279,FIND("logical reads",B279,1)+13,FIND(",",B279,FIND("logical reads",B279,1))-FIND("logical reads",B279,1)-13)+0,""),"")</f>
        <v>0</v>
      </c>
      <c r="F279" s="2">
        <f>IF(LEN(B279)&gt;0,IFERROR(MID(B279,FIND("physical reads",B279,1)+14,FIND(",",B279,FIND("physical reads",B279,1))-FIND("physical reads",B279,1)-14)+0,""),"")</f>
        <v>0</v>
      </c>
      <c r="G279" s="2">
        <f>IF(LEN(B279)&gt;0,IFERROR(MID(B279,FIND("read-ahead reads",B279,1)+16,FIND(",",B279,FIND("read-ahead reads",B279,1))-FIND("read-ahead reads",B279,1)-16)+0,""),"")</f>
        <v>0</v>
      </c>
      <c r="H279" s="2">
        <f>IF(LEN(B279)&gt;0,IFERROR(MID(B279,FIND("lob logical reads",B279,1)+17,FIND(",",B279,FIND("lob logical reads",B279,1))-FIND("lob logical reads",B279,1)-17)+0,""),"")</f>
        <v>0</v>
      </c>
      <c r="I279" s="2">
        <f>IF(LEN(B279)&gt;0,IFERROR(MID(B279,FIND("lob physical reads",B279,1)+18,FIND(",",B279,FIND("lob physical reads",B279,1))-FIND("lob physical reads",B279,1)-18)+0,""),"")</f>
        <v>0</v>
      </c>
      <c r="J279" s="2">
        <f>IF(LEN(B279)&gt;0,IFERROR(MID(B279,FIND("lob read-ahead reads",B279,1)+20,FIND(".",B279,FIND("lob read-ahead reads",B279,1))-FIND("lob read-ahead reads",B279,1)-20)+0,""),"")</f>
        <v>0</v>
      </c>
    </row>
    <row r="280" spans="1:10" ht="15" x14ac:dyDescent="0.25">
      <c r="A280" s="4" t="s">
        <v>258</v>
      </c>
      <c r="B280" t="s">
        <v>0</v>
      </c>
      <c r="C280" s="3" t="str">
        <f>IFERROR(MID(B280,FIND("'",B280,1)+1,FIND("'",B280,FIND("'",B280,1)+1)-FIND("'",B280,1)-1),"")</f>
        <v>Worktable</v>
      </c>
      <c r="D280" s="3">
        <f>IF(LEN(B280)&gt;0,IFERROR(MID(B280,FIND("Scan count",B280,1)+10,FIND(",",B280,1)-FIND("Scan count",B280,1)-10)+0,""),"")</f>
        <v>0</v>
      </c>
      <c r="E280" s="2">
        <f>IF(LEN(B280)&gt;0,IFERROR(MID(B280,FIND("logical reads",B280,1)+13,FIND(",",B280,FIND("logical reads",B280,1))-FIND("logical reads",B280,1)-13)+0,""),"")</f>
        <v>0</v>
      </c>
      <c r="F280" s="2">
        <f>IF(LEN(B280)&gt;0,IFERROR(MID(B280,FIND("physical reads",B280,1)+14,FIND(",",B280,FIND("physical reads",B280,1))-FIND("physical reads",B280,1)-14)+0,""),"")</f>
        <v>0</v>
      </c>
      <c r="G280" s="2">
        <f>IF(LEN(B280)&gt;0,IFERROR(MID(B280,FIND("read-ahead reads",B280,1)+16,FIND(",",B280,FIND("read-ahead reads",B280,1))-FIND("read-ahead reads",B280,1)-16)+0,""),"")</f>
        <v>0</v>
      </c>
      <c r="H280" s="2">
        <f>IF(LEN(B280)&gt;0,IFERROR(MID(B280,FIND("lob logical reads",B280,1)+17,FIND(",",B280,FIND("lob logical reads",B280,1))-FIND("lob logical reads",B280,1)-17)+0,""),"")</f>
        <v>0</v>
      </c>
      <c r="I280" s="2">
        <f>IF(LEN(B280)&gt;0,IFERROR(MID(B280,FIND("lob physical reads",B280,1)+18,FIND(",",B280,FIND("lob physical reads",B280,1))-FIND("lob physical reads",B280,1)-18)+0,""),"")</f>
        <v>0</v>
      </c>
      <c r="J280" s="2">
        <f>IF(LEN(B280)&gt;0,IFERROR(MID(B280,FIND("lob read-ahead reads",B280,1)+20,FIND(".",B280,FIND("lob read-ahead reads",B280,1))-FIND("lob read-ahead reads",B280,1)-20)+0,""),"")</f>
        <v>0</v>
      </c>
    </row>
    <row r="281" spans="1:10" ht="15" x14ac:dyDescent="0.25">
      <c r="A281" s="4" t="s">
        <v>258</v>
      </c>
      <c r="B281" t="s">
        <v>193</v>
      </c>
      <c r="C281" s="3" t="str">
        <f>IFERROR(MID(B281,FIND("'",B281,1)+1,FIND("'",B281,FIND("'",B281,1)+1)-FIND("'",B281,1)-1),"")</f>
        <v>EXT_REPORT_RESULT_3_4</v>
      </c>
      <c r="D281" s="3">
        <f>IF(LEN(B281)&gt;0,IFERROR(MID(B281,FIND("Scan count",B281,1)+10,FIND(",",B281,1)-FIND("Scan count",B281,1)-10)+0,""),"")</f>
        <v>0</v>
      </c>
      <c r="E281" s="2">
        <f>IF(LEN(B281)&gt;0,IFERROR(MID(B281,FIND("logical reads",B281,1)+13,FIND(",",B281,FIND("logical reads",B281,1))-FIND("logical reads",B281,1)-13)+0,""),"")</f>
        <v>0</v>
      </c>
      <c r="F281" s="2">
        <f>IF(LEN(B281)&gt;0,IFERROR(MID(B281,FIND("physical reads",B281,1)+14,FIND(",",B281,FIND("physical reads",B281,1))-FIND("physical reads",B281,1)-14)+0,""),"")</f>
        <v>0</v>
      </c>
      <c r="G281" s="2">
        <f>IF(LEN(B281)&gt;0,IFERROR(MID(B281,FIND("read-ahead reads",B281,1)+16,FIND(",",B281,FIND("read-ahead reads",B281,1))-FIND("read-ahead reads",B281,1)-16)+0,""),"")</f>
        <v>0</v>
      </c>
      <c r="H281" s="2">
        <f>IF(LEN(B281)&gt;0,IFERROR(MID(B281,FIND("lob logical reads",B281,1)+17,FIND(",",B281,FIND("lob logical reads",B281,1))-FIND("lob logical reads",B281,1)-17)+0,""),"")</f>
        <v>0</v>
      </c>
      <c r="I281" s="2">
        <f>IF(LEN(B281)&gt;0,IFERROR(MID(B281,FIND("lob physical reads",B281,1)+18,FIND(",",B281,FIND("lob physical reads",B281,1))-FIND("lob physical reads",B281,1)-18)+0,""),"")</f>
        <v>0</v>
      </c>
      <c r="J281" s="2">
        <f>IF(LEN(B281)&gt;0,IFERROR(MID(B281,FIND("lob read-ahead reads",B281,1)+20,FIND(".",B281,FIND("lob read-ahead reads",B281,1))-FIND("lob read-ahead reads",B281,1)-20)+0,""),"")</f>
        <v>0</v>
      </c>
    </row>
    <row r="282" spans="1:10" ht="15" x14ac:dyDescent="0.25">
      <c r="A282" s="4" t="s">
        <v>258</v>
      </c>
      <c r="B282" t="s">
        <v>0</v>
      </c>
      <c r="C282" s="3" t="str">
        <f>IFERROR(MID(B282,FIND("'",B282,1)+1,FIND("'",B282,FIND("'",B282,1)+1)-FIND("'",B282,1)-1),"")</f>
        <v>Worktable</v>
      </c>
      <c r="D282" s="3">
        <f>IF(LEN(B282)&gt;0,IFERROR(MID(B282,FIND("Scan count",B282,1)+10,FIND(",",B282,1)-FIND("Scan count",B282,1)-10)+0,""),"")</f>
        <v>0</v>
      </c>
      <c r="E282" s="2">
        <f>IF(LEN(B282)&gt;0,IFERROR(MID(B282,FIND("logical reads",B282,1)+13,FIND(",",B282,FIND("logical reads",B282,1))-FIND("logical reads",B282,1)-13)+0,""),"")</f>
        <v>0</v>
      </c>
      <c r="F282" s="2">
        <f>IF(LEN(B282)&gt;0,IFERROR(MID(B282,FIND("physical reads",B282,1)+14,FIND(",",B282,FIND("physical reads",B282,1))-FIND("physical reads",B282,1)-14)+0,""),"")</f>
        <v>0</v>
      </c>
      <c r="G282" s="2">
        <f>IF(LEN(B282)&gt;0,IFERROR(MID(B282,FIND("read-ahead reads",B282,1)+16,FIND(",",B282,FIND("read-ahead reads",B282,1))-FIND("read-ahead reads",B282,1)-16)+0,""),"")</f>
        <v>0</v>
      </c>
      <c r="H282" s="2">
        <f>IF(LEN(B282)&gt;0,IFERROR(MID(B282,FIND("lob logical reads",B282,1)+17,FIND(",",B282,FIND("lob logical reads",B282,1))-FIND("lob logical reads",B282,1)-17)+0,""),"")</f>
        <v>0</v>
      </c>
      <c r="I282" s="2">
        <f>IF(LEN(B282)&gt;0,IFERROR(MID(B282,FIND("lob physical reads",B282,1)+18,FIND(",",B282,FIND("lob physical reads",B282,1))-FIND("lob physical reads",B282,1)-18)+0,""),"")</f>
        <v>0</v>
      </c>
      <c r="J282" s="2">
        <f>IF(LEN(B282)&gt;0,IFERROR(MID(B282,FIND("lob read-ahead reads",B282,1)+20,FIND(".",B282,FIND("lob read-ahead reads",B282,1))-FIND("lob read-ahead reads",B282,1)-20)+0,""),"")</f>
        <v>0</v>
      </c>
    </row>
    <row r="283" spans="1:10" ht="15" x14ac:dyDescent="0.25">
      <c r="A283" s="4" t="s">
        <v>259</v>
      </c>
      <c r="B283" t="s">
        <v>0</v>
      </c>
      <c r="C283" s="3" t="str">
        <f>IFERROR(MID(B283,FIND("'",B283,1)+1,FIND("'",B283,FIND("'",B283,1)+1)-FIND("'",B283,1)-1),"")</f>
        <v>Worktable</v>
      </c>
      <c r="D283" s="3">
        <f>IF(LEN(B283)&gt;0,IFERROR(MID(B283,FIND("Scan count",B283,1)+10,FIND(",",B283,1)-FIND("Scan count",B283,1)-10)+0,""),"")</f>
        <v>0</v>
      </c>
      <c r="E283" s="2">
        <f>IF(LEN(B283)&gt;0,IFERROR(MID(B283,FIND("logical reads",B283,1)+13,FIND(",",B283,FIND("logical reads",B283,1))-FIND("logical reads",B283,1)-13)+0,""),"")</f>
        <v>0</v>
      </c>
      <c r="F283" s="2">
        <f>IF(LEN(B283)&gt;0,IFERROR(MID(B283,FIND("physical reads",B283,1)+14,FIND(",",B283,FIND("physical reads",B283,1))-FIND("physical reads",B283,1)-14)+0,""),"")</f>
        <v>0</v>
      </c>
      <c r="G283" s="2">
        <f>IF(LEN(B283)&gt;0,IFERROR(MID(B283,FIND("read-ahead reads",B283,1)+16,FIND(",",B283,FIND("read-ahead reads",B283,1))-FIND("read-ahead reads",B283,1)-16)+0,""),"")</f>
        <v>0</v>
      </c>
      <c r="H283" s="2">
        <f>IF(LEN(B283)&gt;0,IFERROR(MID(B283,FIND("lob logical reads",B283,1)+17,FIND(",",B283,FIND("lob logical reads",B283,1))-FIND("lob logical reads",B283,1)-17)+0,""),"")</f>
        <v>0</v>
      </c>
      <c r="I283" s="2">
        <f>IF(LEN(B283)&gt;0,IFERROR(MID(B283,FIND("lob physical reads",B283,1)+18,FIND(",",B283,FIND("lob physical reads",B283,1))-FIND("lob physical reads",B283,1)-18)+0,""),"")</f>
        <v>0</v>
      </c>
      <c r="J283" s="2">
        <f>IF(LEN(B283)&gt;0,IFERROR(MID(B283,FIND("lob read-ahead reads",B283,1)+20,FIND(".",B283,FIND("lob read-ahead reads",B283,1))-FIND("lob read-ahead reads",B283,1)-20)+0,""),"")</f>
        <v>0</v>
      </c>
    </row>
    <row r="284" spans="1:10" ht="15" x14ac:dyDescent="0.25">
      <c r="A284" s="4" t="s">
        <v>259</v>
      </c>
      <c r="B284" t="s">
        <v>196</v>
      </c>
      <c r="C284" s="3" t="str">
        <f>IFERROR(MID(B284,FIND("'",B284,1)+1,FIND("'",B284,FIND("'",B284,1)+1)-FIND("'",B284,1)-1),"")</f>
        <v>EXT_REPORT_RESULT_3_5</v>
      </c>
      <c r="D284" s="3">
        <f>IF(LEN(B284)&gt;0,IFERROR(MID(B284,FIND("Scan count",B284,1)+10,FIND(",",B284,1)-FIND("Scan count",B284,1)-10)+0,""),"")</f>
        <v>0</v>
      </c>
      <c r="E284" s="2">
        <f>IF(LEN(B284)&gt;0,IFERROR(MID(B284,FIND("logical reads",B284,1)+13,FIND(",",B284,FIND("logical reads",B284,1))-FIND("logical reads",B284,1)-13)+0,""),"")</f>
        <v>0</v>
      </c>
      <c r="F284" s="2">
        <f>IF(LEN(B284)&gt;0,IFERROR(MID(B284,FIND("physical reads",B284,1)+14,FIND(",",B284,FIND("physical reads",B284,1))-FIND("physical reads",B284,1)-14)+0,""),"")</f>
        <v>0</v>
      </c>
      <c r="G284" s="2">
        <f>IF(LEN(B284)&gt;0,IFERROR(MID(B284,FIND("read-ahead reads",B284,1)+16,FIND(",",B284,FIND("read-ahead reads",B284,1))-FIND("read-ahead reads",B284,1)-16)+0,""),"")</f>
        <v>0</v>
      </c>
      <c r="H284" s="2">
        <f>IF(LEN(B284)&gt;0,IFERROR(MID(B284,FIND("lob logical reads",B284,1)+17,FIND(",",B284,FIND("lob logical reads",B284,1))-FIND("lob logical reads",B284,1)-17)+0,""),"")</f>
        <v>0</v>
      </c>
      <c r="I284" s="2">
        <f>IF(LEN(B284)&gt;0,IFERROR(MID(B284,FIND("lob physical reads",B284,1)+18,FIND(",",B284,FIND("lob physical reads",B284,1))-FIND("lob physical reads",B284,1)-18)+0,""),"")</f>
        <v>0</v>
      </c>
      <c r="J284" s="2">
        <f>IF(LEN(B284)&gt;0,IFERROR(MID(B284,FIND("lob read-ahead reads",B284,1)+20,FIND(".",B284,FIND("lob read-ahead reads",B284,1))-FIND("lob read-ahead reads",B284,1)-20)+0,""),"")</f>
        <v>0</v>
      </c>
    </row>
    <row r="285" spans="1:10" ht="15" x14ac:dyDescent="0.25">
      <c r="A285" s="4" t="s">
        <v>259</v>
      </c>
      <c r="B285" t="s">
        <v>0</v>
      </c>
      <c r="C285" s="3" t="str">
        <f>IFERROR(MID(B285,FIND("'",B285,1)+1,FIND("'",B285,FIND("'",B285,1)+1)-FIND("'",B285,1)-1),"")</f>
        <v>Worktable</v>
      </c>
      <c r="D285" s="3">
        <f>IF(LEN(B285)&gt;0,IFERROR(MID(B285,FIND("Scan count",B285,1)+10,FIND(",",B285,1)-FIND("Scan count",B285,1)-10)+0,""),"")</f>
        <v>0</v>
      </c>
      <c r="E285" s="2">
        <f>IF(LEN(B285)&gt;0,IFERROR(MID(B285,FIND("logical reads",B285,1)+13,FIND(",",B285,FIND("logical reads",B285,1))-FIND("logical reads",B285,1)-13)+0,""),"")</f>
        <v>0</v>
      </c>
      <c r="F285" s="2">
        <f>IF(LEN(B285)&gt;0,IFERROR(MID(B285,FIND("physical reads",B285,1)+14,FIND(",",B285,FIND("physical reads",B285,1))-FIND("physical reads",B285,1)-14)+0,""),"")</f>
        <v>0</v>
      </c>
      <c r="G285" s="2">
        <f>IF(LEN(B285)&gt;0,IFERROR(MID(B285,FIND("read-ahead reads",B285,1)+16,FIND(",",B285,FIND("read-ahead reads",B285,1))-FIND("read-ahead reads",B285,1)-16)+0,""),"")</f>
        <v>0</v>
      </c>
      <c r="H285" s="2">
        <f>IF(LEN(B285)&gt;0,IFERROR(MID(B285,FIND("lob logical reads",B285,1)+17,FIND(",",B285,FIND("lob logical reads",B285,1))-FIND("lob logical reads",B285,1)-17)+0,""),"")</f>
        <v>0</v>
      </c>
      <c r="I285" s="2">
        <f>IF(LEN(B285)&gt;0,IFERROR(MID(B285,FIND("lob physical reads",B285,1)+18,FIND(",",B285,FIND("lob physical reads",B285,1))-FIND("lob physical reads",B285,1)-18)+0,""),"")</f>
        <v>0</v>
      </c>
      <c r="J285" s="2">
        <f>IF(LEN(B285)&gt;0,IFERROR(MID(B285,FIND("lob read-ahead reads",B285,1)+20,FIND(".",B285,FIND("lob read-ahead reads",B285,1))-FIND("lob read-ahead reads",B285,1)-20)+0,""),"")</f>
        <v>0</v>
      </c>
    </row>
    <row r="286" spans="1:10" ht="15" x14ac:dyDescent="0.25">
      <c r="A286" s="4" t="s">
        <v>260</v>
      </c>
      <c r="B286" t="s">
        <v>0</v>
      </c>
      <c r="C286" s="3" t="str">
        <f>IFERROR(MID(B286,FIND("'",B286,1)+1,FIND("'",B286,FIND("'",B286,1)+1)-FIND("'",B286,1)-1),"")</f>
        <v>Worktable</v>
      </c>
      <c r="D286" s="3">
        <f>IF(LEN(B286)&gt;0,IFERROR(MID(B286,FIND("Scan count",B286,1)+10,FIND(",",B286,1)-FIND("Scan count",B286,1)-10)+0,""),"")</f>
        <v>0</v>
      </c>
      <c r="E286" s="2">
        <f>IF(LEN(B286)&gt;0,IFERROR(MID(B286,FIND("logical reads",B286,1)+13,FIND(",",B286,FIND("logical reads",B286,1))-FIND("logical reads",B286,1)-13)+0,""),"")</f>
        <v>0</v>
      </c>
      <c r="F286" s="2">
        <f>IF(LEN(B286)&gt;0,IFERROR(MID(B286,FIND("physical reads",B286,1)+14,FIND(",",B286,FIND("physical reads",B286,1))-FIND("physical reads",B286,1)-14)+0,""),"")</f>
        <v>0</v>
      </c>
      <c r="G286" s="2">
        <f>IF(LEN(B286)&gt;0,IFERROR(MID(B286,FIND("read-ahead reads",B286,1)+16,FIND(",",B286,FIND("read-ahead reads",B286,1))-FIND("read-ahead reads",B286,1)-16)+0,""),"")</f>
        <v>0</v>
      </c>
      <c r="H286" s="2">
        <f>IF(LEN(B286)&gt;0,IFERROR(MID(B286,FIND("lob logical reads",B286,1)+17,FIND(",",B286,FIND("lob logical reads",B286,1))-FIND("lob logical reads",B286,1)-17)+0,""),"")</f>
        <v>0</v>
      </c>
      <c r="I286" s="2">
        <f>IF(LEN(B286)&gt;0,IFERROR(MID(B286,FIND("lob physical reads",B286,1)+18,FIND(",",B286,FIND("lob physical reads",B286,1))-FIND("lob physical reads",B286,1)-18)+0,""),"")</f>
        <v>0</v>
      </c>
      <c r="J286" s="2">
        <f>IF(LEN(B286)&gt;0,IFERROR(MID(B286,FIND("lob read-ahead reads",B286,1)+20,FIND(".",B286,FIND("lob read-ahead reads",B286,1))-FIND("lob read-ahead reads",B286,1)-20)+0,""),"")</f>
        <v>0</v>
      </c>
    </row>
    <row r="287" spans="1:10" ht="15" x14ac:dyDescent="0.25">
      <c r="A287" s="4" t="s">
        <v>260</v>
      </c>
      <c r="B287" t="s">
        <v>199</v>
      </c>
      <c r="C287" s="3" t="str">
        <f>IFERROR(MID(B287,FIND("'",B287,1)+1,FIND("'",B287,FIND("'",B287,1)+1)-FIND("'",B287,1)-1),"")</f>
        <v>EXT_REPORT_RESULT_3_6</v>
      </c>
      <c r="D287" s="3">
        <f>IF(LEN(B287)&gt;0,IFERROR(MID(B287,FIND("Scan count",B287,1)+10,FIND(",",B287,1)-FIND("Scan count",B287,1)-10)+0,""),"")</f>
        <v>0</v>
      </c>
      <c r="E287" s="2">
        <f>IF(LEN(B287)&gt;0,IFERROR(MID(B287,FIND("logical reads",B287,1)+13,FIND(",",B287,FIND("logical reads",B287,1))-FIND("logical reads",B287,1)-13)+0,""),"")</f>
        <v>0</v>
      </c>
      <c r="F287" s="2">
        <f>IF(LEN(B287)&gt;0,IFERROR(MID(B287,FIND("physical reads",B287,1)+14,FIND(",",B287,FIND("physical reads",B287,1))-FIND("physical reads",B287,1)-14)+0,""),"")</f>
        <v>0</v>
      </c>
      <c r="G287" s="2">
        <f>IF(LEN(B287)&gt;0,IFERROR(MID(B287,FIND("read-ahead reads",B287,1)+16,FIND(",",B287,FIND("read-ahead reads",B287,1))-FIND("read-ahead reads",B287,1)-16)+0,""),"")</f>
        <v>0</v>
      </c>
      <c r="H287" s="2">
        <f>IF(LEN(B287)&gt;0,IFERROR(MID(B287,FIND("lob logical reads",B287,1)+17,FIND(",",B287,FIND("lob logical reads",B287,1))-FIND("lob logical reads",B287,1)-17)+0,""),"")</f>
        <v>0</v>
      </c>
      <c r="I287" s="2">
        <f>IF(LEN(B287)&gt;0,IFERROR(MID(B287,FIND("lob physical reads",B287,1)+18,FIND(",",B287,FIND("lob physical reads",B287,1))-FIND("lob physical reads",B287,1)-18)+0,""),"")</f>
        <v>0</v>
      </c>
      <c r="J287" s="2">
        <f>IF(LEN(B287)&gt;0,IFERROR(MID(B287,FIND("lob read-ahead reads",B287,1)+20,FIND(".",B287,FIND("lob read-ahead reads",B287,1))-FIND("lob read-ahead reads",B287,1)-20)+0,""),"")</f>
        <v>0</v>
      </c>
    </row>
    <row r="288" spans="1:10" ht="15" x14ac:dyDescent="0.25">
      <c r="A288" s="4" t="s">
        <v>260</v>
      </c>
      <c r="B288" t="s">
        <v>84</v>
      </c>
      <c r="C288" s="3" t="str">
        <f>IFERROR(MID(B288,FIND("'",B288,1)+1,FIND("'",B288,FIND("'",B288,1)+1)-FIND("'",B288,1)-1),"")</f>
        <v>Workfile</v>
      </c>
      <c r="D288" s="3">
        <f>IF(LEN(B288)&gt;0,IFERROR(MID(B288,FIND("Scan count",B288,1)+10,FIND(",",B288,1)-FIND("Scan count",B288,1)-10)+0,""),"")</f>
        <v>0</v>
      </c>
      <c r="E288" s="2">
        <f>IF(LEN(B288)&gt;0,IFERROR(MID(B288,FIND("logical reads",B288,1)+13,FIND(",",B288,FIND("logical reads",B288,1))-FIND("logical reads",B288,1)-13)+0,""),"")</f>
        <v>0</v>
      </c>
      <c r="F288" s="2">
        <f>IF(LEN(B288)&gt;0,IFERROR(MID(B288,FIND("physical reads",B288,1)+14,FIND(",",B288,FIND("physical reads",B288,1))-FIND("physical reads",B288,1)-14)+0,""),"")</f>
        <v>0</v>
      </c>
      <c r="G288" s="2">
        <f>IF(LEN(B288)&gt;0,IFERROR(MID(B288,FIND("read-ahead reads",B288,1)+16,FIND(",",B288,FIND("read-ahead reads",B288,1))-FIND("read-ahead reads",B288,1)-16)+0,""),"")</f>
        <v>0</v>
      </c>
      <c r="H288" s="2">
        <f>IF(LEN(B288)&gt;0,IFERROR(MID(B288,FIND("lob logical reads",B288,1)+17,FIND(",",B288,FIND("lob logical reads",B288,1))-FIND("lob logical reads",B288,1)-17)+0,""),"")</f>
        <v>0</v>
      </c>
      <c r="I288" s="2">
        <f>IF(LEN(B288)&gt;0,IFERROR(MID(B288,FIND("lob physical reads",B288,1)+18,FIND(",",B288,FIND("lob physical reads",B288,1))-FIND("lob physical reads",B288,1)-18)+0,""),"")</f>
        <v>0</v>
      </c>
      <c r="J288" s="2">
        <f>IF(LEN(B288)&gt;0,IFERROR(MID(B288,FIND("lob read-ahead reads",B288,1)+20,FIND(".",B288,FIND("lob read-ahead reads",B288,1))-FIND("lob read-ahead reads",B288,1)-20)+0,""),"")</f>
        <v>0</v>
      </c>
    </row>
    <row r="289" spans="1:10" ht="15" x14ac:dyDescent="0.25">
      <c r="A289" s="4" t="s">
        <v>260</v>
      </c>
      <c r="B289" t="s">
        <v>0</v>
      </c>
      <c r="C289" s="3" t="str">
        <f>IFERROR(MID(B289,FIND("'",B289,1)+1,FIND("'",B289,FIND("'",B289,1)+1)-FIND("'",B289,1)-1),"")</f>
        <v>Worktable</v>
      </c>
      <c r="D289" s="3">
        <f>IF(LEN(B289)&gt;0,IFERROR(MID(B289,FIND("Scan count",B289,1)+10,FIND(",",B289,1)-FIND("Scan count",B289,1)-10)+0,""),"")</f>
        <v>0</v>
      </c>
      <c r="E289" s="2">
        <f>IF(LEN(B289)&gt;0,IFERROR(MID(B289,FIND("logical reads",B289,1)+13,FIND(",",B289,FIND("logical reads",B289,1))-FIND("logical reads",B289,1)-13)+0,""),"")</f>
        <v>0</v>
      </c>
      <c r="F289" s="2">
        <f>IF(LEN(B289)&gt;0,IFERROR(MID(B289,FIND("physical reads",B289,1)+14,FIND(",",B289,FIND("physical reads",B289,1))-FIND("physical reads",B289,1)-14)+0,""),"")</f>
        <v>0</v>
      </c>
      <c r="G289" s="2">
        <f>IF(LEN(B289)&gt;0,IFERROR(MID(B289,FIND("read-ahead reads",B289,1)+16,FIND(",",B289,FIND("read-ahead reads",B289,1))-FIND("read-ahead reads",B289,1)-16)+0,""),"")</f>
        <v>0</v>
      </c>
      <c r="H289" s="2">
        <f>IF(LEN(B289)&gt;0,IFERROR(MID(B289,FIND("lob logical reads",B289,1)+17,FIND(",",B289,FIND("lob logical reads",B289,1))-FIND("lob logical reads",B289,1)-17)+0,""),"")</f>
        <v>0</v>
      </c>
      <c r="I289" s="2">
        <f>IF(LEN(B289)&gt;0,IFERROR(MID(B289,FIND("lob physical reads",B289,1)+18,FIND(",",B289,FIND("lob physical reads",B289,1))-FIND("lob physical reads",B289,1)-18)+0,""),"")</f>
        <v>0</v>
      </c>
      <c r="J289" s="2">
        <f>IF(LEN(B289)&gt;0,IFERROR(MID(B289,FIND("lob read-ahead reads",B289,1)+20,FIND(".",B289,FIND("lob read-ahead reads",B289,1))-FIND("lob read-ahead reads",B289,1)-20)+0,""),"")</f>
        <v>0</v>
      </c>
    </row>
    <row r="290" spans="1:10" ht="15" x14ac:dyDescent="0.25">
      <c r="A290" s="4" t="s">
        <v>261</v>
      </c>
      <c r="B290" t="s">
        <v>0</v>
      </c>
      <c r="C290" s="3" t="str">
        <f>IFERROR(MID(B290,FIND("'",B290,1)+1,FIND("'",B290,FIND("'",B290,1)+1)-FIND("'",B290,1)-1),"")</f>
        <v>Worktable</v>
      </c>
      <c r="D290" s="3">
        <f>IF(LEN(B290)&gt;0,IFERROR(MID(B290,FIND("Scan count",B290,1)+10,FIND(",",B290,1)-FIND("Scan count",B290,1)-10)+0,""),"")</f>
        <v>0</v>
      </c>
      <c r="E290" s="2">
        <f>IF(LEN(B290)&gt;0,IFERROR(MID(B290,FIND("logical reads",B290,1)+13,FIND(",",B290,FIND("logical reads",B290,1))-FIND("logical reads",B290,1)-13)+0,""),"")</f>
        <v>0</v>
      </c>
      <c r="F290" s="2">
        <f>IF(LEN(B290)&gt;0,IFERROR(MID(B290,FIND("physical reads",B290,1)+14,FIND(",",B290,FIND("physical reads",B290,1))-FIND("physical reads",B290,1)-14)+0,""),"")</f>
        <v>0</v>
      </c>
      <c r="G290" s="2">
        <f>IF(LEN(B290)&gt;0,IFERROR(MID(B290,FIND("read-ahead reads",B290,1)+16,FIND(",",B290,FIND("read-ahead reads",B290,1))-FIND("read-ahead reads",B290,1)-16)+0,""),"")</f>
        <v>0</v>
      </c>
      <c r="H290" s="2">
        <f>IF(LEN(B290)&gt;0,IFERROR(MID(B290,FIND("lob logical reads",B290,1)+17,FIND(",",B290,FIND("lob logical reads",B290,1))-FIND("lob logical reads",B290,1)-17)+0,""),"")</f>
        <v>0</v>
      </c>
      <c r="I290" s="2">
        <f>IF(LEN(B290)&gt;0,IFERROR(MID(B290,FIND("lob physical reads",B290,1)+18,FIND(",",B290,FIND("lob physical reads",B290,1))-FIND("lob physical reads",B290,1)-18)+0,""),"")</f>
        <v>0</v>
      </c>
      <c r="J290" s="2">
        <f>IF(LEN(B290)&gt;0,IFERROR(MID(B290,FIND("lob read-ahead reads",B290,1)+20,FIND(".",B290,FIND("lob read-ahead reads",B290,1))-FIND("lob read-ahead reads",B290,1)-20)+0,""),"")</f>
        <v>0</v>
      </c>
    </row>
    <row r="291" spans="1:10" ht="15" x14ac:dyDescent="0.25">
      <c r="A291" s="4" t="s">
        <v>261</v>
      </c>
      <c r="B291" t="s">
        <v>202</v>
      </c>
      <c r="C291" s="3" t="str">
        <f>IFERROR(MID(B291,FIND("'",B291,1)+1,FIND("'",B291,FIND("'",B291,1)+1)-FIND("'",B291,1)-1),"")</f>
        <v>EXT_REPORT_RESULT_3_7</v>
      </c>
      <c r="D291" s="3">
        <f>IF(LEN(B291)&gt;0,IFERROR(MID(B291,FIND("Scan count",B291,1)+10,FIND(",",B291,1)-FIND("Scan count",B291,1)-10)+0,""),"")</f>
        <v>0</v>
      </c>
      <c r="E291" s="2">
        <f>IF(LEN(B291)&gt;0,IFERROR(MID(B291,FIND("logical reads",B291,1)+13,FIND(",",B291,FIND("logical reads",B291,1))-FIND("logical reads",B291,1)-13)+0,""),"")</f>
        <v>0</v>
      </c>
      <c r="F291" s="2">
        <f>IF(LEN(B291)&gt;0,IFERROR(MID(B291,FIND("physical reads",B291,1)+14,FIND(",",B291,FIND("physical reads",B291,1))-FIND("physical reads",B291,1)-14)+0,""),"")</f>
        <v>0</v>
      </c>
      <c r="G291" s="2">
        <f>IF(LEN(B291)&gt;0,IFERROR(MID(B291,FIND("read-ahead reads",B291,1)+16,FIND(",",B291,FIND("read-ahead reads",B291,1))-FIND("read-ahead reads",B291,1)-16)+0,""),"")</f>
        <v>0</v>
      </c>
      <c r="H291" s="2">
        <f>IF(LEN(B291)&gt;0,IFERROR(MID(B291,FIND("lob logical reads",B291,1)+17,FIND(",",B291,FIND("lob logical reads",B291,1))-FIND("lob logical reads",B291,1)-17)+0,""),"")</f>
        <v>0</v>
      </c>
      <c r="I291" s="2">
        <f>IF(LEN(B291)&gt;0,IFERROR(MID(B291,FIND("lob physical reads",B291,1)+18,FIND(",",B291,FIND("lob physical reads",B291,1))-FIND("lob physical reads",B291,1)-18)+0,""),"")</f>
        <v>0</v>
      </c>
      <c r="J291" s="2">
        <f>IF(LEN(B291)&gt;0,IFERROR(MID(B291,FIND("lob read-ahead reads",B291,1)+20,FIND(".",B291,FIND("lob read-ahead reads",B291,1))-FIND("lob read-ahead reads",B291,1)-20)+0,""),"")</f>
        <v>0</v>
      </c>
    </row>
    <row r="292" spans="1:10" ht="15" x14ac:dyDescent="0.25">
      <c r="A292" s="4" t="s">
        <v>261</v>
      </c>
      <c r="B292" t="s">
        <v>0</v>
      </c>
      <c r="C292" s="3" t="str">
        <f>IFERROR(MID(B292,FIND("'",B292,1)+1,FIND("'",B292,FIND("'",B292,1)+1)-FIND("'",B292,1)-1),"")</f>
        <v>Worktable</v>
      </c>
      <c r="D292" s="3">
        <f>IF(LEN(B292)&gt;0,IFERROR(MID(B292,FIND("Scan count",B292,1)+10,FIND(",",B292,1)-FIND("Scan count",B292,1)-10)+0,""),"")</f>
        <v>0</v>
      </c>
      <c r="E292" s="2">
        <f>IF(LEN(B292)&gt;0,IFERROR(MID(B292,FIND("logical reads",B292,1)+13,FIND(",",B292,FIND("logical reads",B292,1))-FIND("logical reads",B292,1)-13)+0,""),"")</f>
        <v>0</v>
      </c>
      <c r="F292" s="2">
        <f>IF(LEN(B292)&gt;0,IFERROR(MID(B292,FIND("physical reads",B292,1)+14,FIND(",",B292,FIND("physical reads",B292,1))-FIND("physical reads",B292,1)-14)+0,""),"")</f>
        <v>0</v>
      </c>
      <c r="G292" s="2">
        <f>IF(LEN(B292)&gt;0,IFERROR(MID(B292,FIND("read-ahead reads",B292,1)+16,FIND(",",B292,FIND("read-ahead reads",B292,1))-FIND("read-ahead reads",B292,1)-16)+0,""),"")</f>
        <v>0</v>
      </c>
      <c r="H292" s="2">
        <f>IF(LEN(B292)&gt;0,IFERROR(MID(B292,FIND("lob logical reads",B292,1)+17,FIND(",",B292,FIND("lob logical reads",B292,1))-FIND("lob logical reads",B292,1)-17)+0,""),"")</f>
        <v>0</v>
      </c>
      <c r="I292" s="2">
        <f>IF(LEN(B292)&gt;0,IFERROR(MID(B292,FIND("lob physical reads",B292,1)+18,FIND(",",B292,FIND("lob physical reads",B292,1))-FIND("lob physical reads",B292,1)-18)+0,""),"")</f>
        <v>0</v>
      </c>
      <c r="J292" s="2">
        <f>IF(LEN(B292)&gt;0,IFERROR(MID(B292,FIND("lob read-ahead reads",B292,1)+20,FIND(".",B292,FIND("lob read-ahead reads",B292,1))-FIND("lob read-ahead reads",B292,1)-20)+0,""),"")</f>
        <v>0</v>
      </c>
    </row>
    <row r="293" spans="1:10" ht="15" x14ac:dyDescent="0.25">
      <c r="A293" s="4" t="s">
        <v>261</v>
      </c>
      <c r="B293" t="s">
        <v>204</v>
      </c>
      <c r="C293" s="3" t="str">
        <f>IFERROR(MID(B293,FIND("'",B293,1)+1,FIND("'",B293,FIND("'",B293,1)+1)-FIND("'",B293,1)-1),"")</f>
        <v>EXT_REPORT_RESULT_3_7_SUB1</v>
      </c>
      <c r="D293" s="3">
        <f>IF(LEN(B293)&gt;0,IFERROR(MID(B293,FIND("Scan count",B293,1)+10,FIND(",",B293,1)-FIND("Scan count",B293,1)-10)+0,""),"")</f>
        <v>0</v>
      </c>
      <c r="E293" s="2">
        <f>IF(LEN(B293)&gt;0,IFERROR(MID(B293,FIND("logical reads",B293,1)+13,FIND(",",B293,FIND("logical reads",B293,1))-FIND("logical reads",B293,1)-13)+0,""),"")</f>
        <v>0</v>
      </c>
      <c r="F293" s="2">
        <f>IF(LEN(B293)&gt;0,IFERROR(MID(B293,FIND("physical reads",B293,1)+14,FIND(",",B293,FIND("physical reads",B293,1))-FIND("physical reads",B293,1)-14)+0,""),"")</f>
        <v>0</v>
      </c>
      <c r="G293" s="2">
        <f>IF(LEN(B293)&gt;0,IFERROR(MID(B293,FIND("read-ahead reads",B293,1)+16,FIND(",",B293,FIND("read-ahead reads",B293,1))-FIND("read-ahead reads",B293,1)-16)+0,""),"")</f>
        <v>0</v>
      </c>
      <c r="H293" s="2">
        <f>IF(LEN(B293)&gt;0,IFERROR(MID(B293,FIND("lob logical reads",B293,1)+17,FIND(",",B293,FIND("lob logical reads",B293,1))-FIND("lob logical reads",B293,1)-17)+0,""),"")</f>
        <v>0</v>
      </c>
      <c r="I293" s="2">
        <f>IF(LEN(B293)&gt;0,IFERROR(MID(B293,FIND("lob physical reads",B293,1)+18,FIND(",",B293,FIND("lob physical reads",B293,1))-FIND("lob physical reads",B293,1)-18)+0,""),"")</f>
        <v>0</v>
      </c>
      <c r="J293" s="2">
        <f>IF(LEN(B293)&gt;0,IFERROR(MID(B293,FIND("lob read-ahead reads",B293,1)+20,FIND(".",B293,FIND("lob read-ahead reads",B293,1))-FIND("lob read-ahead reads",B293,1)-20)+0,""),"")</f>
        <v>0</v>
      </c>
    </row>
    <row r="294" spans="1:10" ht="15" x14ac:dyDescent="0.25">
      <c r="A294" s="4" t="s">
        <v>262</v>
      </c>
      <c r="B294" t="s">
        <v>0</v>
      </c>
      <c r="C294" s="3" t="str">
        <f>IFERROR(MID(B294,FIND("'",B294,1)+1,FIND("'",B294,FIND("'",B294,1)+1)-FIND("'",B294,1)-1),"")</f>
        <v>Worktable</v>
      </c>
      <c r="D294" s="3">
        <f>IF(LEN(B294)&gt;0,IFERROR(MID(B294,FIND("Scan count",B294,1)+10,FIND(",",B294,1)-FIND("Scan count",B294,1)-10)+0,""),"")</f>
        <v>0</v>
      </c>
      <c r="E294" s="2">
        <f>IF(LEN(B294)&gt;0,IFERROR(MID(B294,FIND("logical reads",B294,1)+13,FIND(",",B294,FIND("logical reads",B294,1))-FIND("logical reads",B294,1)-13)+0,""),"")</f>
        <v>0</v>
      </c>
      <c r="F294" s="2">
        <f>IF(LEN(B294)&gt;0,IFERROR(MID(B294,FIND("physical reads",B294,1)+14,FIND(",",B294,FIND("physical reads",B294,1))-FIND("physical reads",B294,1)-14)+0,""),"")</f>
        <v>0</v>
      </c>
      <c r="G294" s="2">
        <f>IF(LEN(B294)&gt;0,IFERROR(MID(B294,FIND("read-ahead reads",B294,1)+16,FIND(",",B294,FIND("read-ahead reads",B294,1))-FIND("read-ahead reads",B294,1)-16)+0,""),"")</f>
        <v>0</v>
      </c>
      <c r="H294" s="2">
        <f>IF(LEN(B294)&gt;0,IFERROR(MID(B294,FIND("lob logical reads",B294,1)+17,FIND(",",B294,FIND("lob logical reads",B294,1))-FIND("lob logical reads",B294,1)-17)+0,""),"")</f>
        <v>0</v>
      </c>
      <c r="I294" s="2">
        <f>IF(LEN(B294)&gt;0,IFERROR(MID(B294,FIND("lob physical reads",B294,1)+18,FIND(",",B294,FIND("lob physical reads",B294,1))-FIND("lob physical reads",B294,1)-18)+0,""),"")</f>
        <v>0</v>
      </c>
      <c r="J294" s="2">
        <f>IF(LEN(B294)&gt;0,IFERROR(MID(B294,FIND("lob read-ahead reads",B294,1)+20,FIND(".",B294,FIND("lob read-ahead reads",B294,1))-FIND("lob read-ahead reads",B294,1)-20)+0,""),"")</f>
        <v>0</v>
      </c>
    </row>
    <row r="295" spans="1:10" ht="15" x14ac:dyDescent="0.25">
      <c r="A295" s="4" t="s">
        <v>262</v>
      </c>
      <c r="B295" t="s">
        <v>84</v>
      </c>
      <c r="C295" s="3" t="str">
        <f>IFERROR(MID(B295,FIND("'",B295,1)+1,FIND("'",B295,FIND("'",B295,1)+1)-FIND("'",B295,1)-1),"")</f>
        <v>Workfile</v>
      </c>
      <c r="D295" s="3">
        <f>IF(LEN(B295)&gt;0,IFERROR(MID(B295,FIND("Scan count",B295,1)+10,FIND(",",B295,1)-FIND("Scan count",B295,1)-10)+0,""),"")</f>
        <v>0</v>
      </c>
      <c r="E295" s="2">
        <f>IF(LEN(B295)&gt;0,IFERROR(MID(B295,FIND("logical reads",B295,1)+13,FIND(",",B295,FIND("logical reads",B295,1))-FIND("logical reads",B295,1)-13)+0,""),"")</f>
        <v>0</v>
      </c>
      <c r="F295" s="2">
        <f>IF(LEN(B295)&gt;0,IFERROR(MID(B295,FIND("physical reads",B295,1)+14,FIND(",",B295,FIND("physical reads",B295,1))-FIND("physical reads",B295,1)-14)+0,""),"")</f>
        <v>0</v>
      </c>
      <c r="G295" s="2">
        <f>IF(LEN(B295)&gt;0,IFERROR(MID(B295,FIND("read-ahead reads",B295,1)+16,FIND(",",B295,FIND("read-ahead reads",B295,1))-FIND("read-ahead reads",B295,1)-16)+0,""),"")</f>
        <v>0</v>
      </c>
      <c r="H295" s="2">
        <f>IF(LEN(B295)&gt;0,IFERROR(MID(B295,FIND("lob logical reads",B295,1)+17,FIND(",",B295,FIND("lob logical reads",B295,1))-FIND("lob logical reads",B295,1)-17)+0,""),"")</f>
        <v>0</v>
      </c>
      <c r="I295" s="2">
        <f>IF(LEN(B295)&gt;0,IFERROR(MID(B295,FIND("lob physical reads",B295,1)+18,FIND(",",B295,FIND("lob physical reads",B295,1))-FIND("lob physical reads",B295,1)-18)+0,""),"")</f>
        <v>0</v>
      </c>
      <c r="J295" s="2">
        <f>IF(LEN(B295)&gt;0,IFERROR(MID(B295,FIND("lob read-ahead reads",B295,1)+20,FIND(".",B295,FIND("lob read-ahead reads",B295,1))-FIND("lob read-ahead reads",B295,1)-20)+0,""),"")</f>
        <v>0</v>
      </c>
    </row>
    <row r="296" spans="1:10" ht="15" x14ac:dyDescent="0.25">
      <c r="A296" s="4" t="s">
        <v>262</v>
      </c>
      <c r="B296" t="s">
        <v>0</v>
      </c>
      <c r="C296" s="3" t="str">
        <f>IFERROR(MID(B296,FIND("'",B296,1)+1,FIND("'",B296,FIND("'",B296,1)+1)-FIND("'",B296,1)-1),"")</f>
        <v>Worktable</v>
      </c>
      <c r="D296" s="3">
        <f>IF(LEN(B296)&gt;0,IFERROR(MID(B296,FIND("Scan count",B296,1)+10,FIND(",",B296,1)-FIND("Scan count",B296,1)-10)+0,""),"")</f>
        <v>0</v>
      </c>
      <c r="E296" s="2">
        <f>IF(LEN(B296)&gt;0,IFERROR(MID(B296,FIND("logical reads",B296,1)+13,FIND(",",B296,FIND("logical reads",B296,1))-FIND("logical reads",B296,1)-13)+0,""),"")</f>
        <v>0</v>
      </c>
      <c r="F296" s="2">
        <f>IF(LEN(B296)&gt;0,IFERROR(MID(B296,FIND("physical reads",B296,1)+14,FIND(",",B296,FIND("physical reads",B296,1))-FIND("physical reads",B296,1)-14)+0,""),"")</f>
        <v>0</v>
      </c>
      <c r="G296" s="2">
        <f>IF(LEN(B296)&gt;0,IFERROR(MID(B296,FIND("read-ahead reads",B296,1)+16,FIND(",",B296,FIND("read-ahead reads",B296,1))-FIND("read-ahead reads",B296,1)-16)+0,""),"")</f>
        <v>0</v>
      </c>
      <c r="H296" s="2">
        <f>IF(LEN(B296)&gt;0,IFERROR(MID(B296,FIND("lob logical reads",B296,1)+17,FIND(",",B296,FIND("lob logical reads",B296,1))-FIND("lob logical reads",B296,1)-17)+0,""),"")</f>
        <v>0</v>
      </c>
      <c r="I296" s="2">
        <f>IF(LEN(B296)&gt;0,IFERROR(MID(B296,FIND("lob physical reads",B296,1)+18,FIND(",",B296,FIND("lob physical reads",B296,1))-FIND("lob physical reads",B296,1)-18)+0,""),"")</f>
        <v>0</v>
      </c>
      <c r="J296" s="2">
        <f>IF(LEN(B296)&gt;0,IFERROR(MID(B296,FIND("lob read-ahead reads",B296,1)+20,FIND(".",B296,FIND("lob read-ahead reads",B296,1))-FIND("lob read-ahead reads",B296,1)-20)+0,""),"")</f>
        <v>0</v>
      </c>
    </row>
    <row r="297" spans="1:10" ht="15" x14ac:dyDescent="0.25">
      <c r="A297" s="4" t="s">
        <v>263</v>
      </c>
      <c r="B297" t="s">
        <v>0</v>
      </c>
      <c r="C297" s="3" t="str">
        <f>IFERROR(MID(B297,FIND("'",B297,1)+1,FIND("'",B297,FIND("'",B297,1)+1)-FIND("'",B297,1)-1),"")</f>
        <v>Worktable</v>
      </c>
      <c r="D297" s="3">
        <f>IF(LEN(B297)&gt;0,IFERROR(MID(B297,FIND("Scan count",B297,1)+10,FIND(",",B297,1)-FIND("Scan count",B297,1)-10)+0,""),"")</f>
        <v>0</v>
      </c>
      <c r="E297" s="2">
        <f>IF(LEN(B297)&gt;0,IFERROR(MID(B297,FIND("logical reads",B297,1)+13,FIND(",",B297,FIND("logical reads",B297,1))-FIND("logical reads",B297,1)-13)+0,""),"")</f>
        <v>0</v>
      </c>
      <c r="F297" s="2">
        <f>IF(LEN(B297)&gt;0,IFERROR(MID(B297,FIND("physical reads",B297,1)+14,FIND(",",B297,FIND("physical reads",B297,1))-FIND("physical reads",B297,1)-14)+0,""),"")</f>
        <v>0</v>
      </c>
      <c r="G297" s="2">
        <f>IF(LEN(B297)&gt;0,IFERROR(MID(B297,FIND("read-ahead reads",B297,1)+16,FIND(",",B297,FIND("read-ahead reads",B297,1))-FIND("read-ahead reads",B297,1)-16)+0,""),"")</f>
        <v>0</v>
      </c>
      <c r="H297" s="2">
        <f>IF(LEN(B297)&gt;0,IFERROR(MID(B297,FIND("lob logical reads",B297,1)+17,FIND(",",B297,FIND("lob logical reads",B297,1))-FIND("lob logical reads",B297,1)-17)+0,""),"")</f>
        <v>0</v>
      </c>
      <c r="I297" s="2">
        <f>IF(LEN(B297)&gt;0,IFERROR(MID(B297,FIND("lob physical reads",B297,1)+18,FIND(",",B297,FIND("lob physical reads",B297,1))-FIND("lob physical reads",B297,1)-18)+0,""),"")</f>
        <v>0</v>
      </c>
      <c r="J297" s="2">
        <f>IF(LEN(B297)&gt;0,IFERROR(MID(B297,FIND("lob read-ahead reads",B297,1)+20,FIND(".",B297,FIND("lob read-ahead reads",B297,1))-FIND("lob read-ahead reads",B297,1)-20)+0,""),"")</f>
        <v>0</v>
      </c>
    </row>
    <row r="298" spans="1:10" ht="15" x14ac:dyDescent="0.25">
      <c r="A298" s="4" t="s">
        <v>263</v>
      </c>
      <c r="B298" t="s">
        <v>84</v>
      </c>
      <c r="C298" s="3" t="str">
        <f>IFERROR(MID(B298,FIND("'",B298,1)+1,FIND("'",B298,FIND("'",B298,1)+1)-FIND("'",B298,1)-1),"")</f>
        <v>Workfile</v>
      </c>
      <c r="D298" s="3">
        <f>IF(LEN(B298)&gt;0,IFERROR(MID(B298,FIND("Scan count",B298,1)+10,FIND(",",B298,1)-FIND("Scan count",B298,1)-10)+0,""),"")</f>
        <v>0</v>
      </c>
      <c r="E298" s="2">
        <f>IF(LEN(B298)&gt;0,IFERROR(MID(B298,FIND("logical reads",B298,1)+13,FIND(",",B298,FIND("logical reads",B298,1))-FIND("logical reads",B298,1)-13)+0,""),"")</f>
        <v>0</v>
      </c>
      <c r="F298" s="2">
        <f>IF(LEN(B298)&gt;0,IFERROR(MID(B298,FIND("physical reads",B298,1)+14,FIND(",",B298,FIND("physical reads",B298,1))-FIND("physical reads",B298,1)-14)+0,""),"")</f>
        <v>0</v>
      </c>
      <c r="G298" s="2">
        <f>IF(LEN(B298)&gt;0,IFERROR(MID(B298,FIND("read-ahead reads",B298,1)+16,FIND(",",B298,FIND("read-ahead reads",B298,1))-FIND("read-ahead reads",B298,1)-16)+0,""),"")</f>
        <v>0</v>
      </c>
      <c r="H298" s="2">
        <f>IF(LEN(B298)&gt;0,IFERROR(MID(B298,FIND("lob logical reads",B298,1)+17,FIND(",",B298,FIND("lob logical reads",B298,1))-FIND("lob logical reads",B298,1)-17)+0,""),"")</f>
        <v>0</v>
      </c>
      <c r="I298" s="2">
        <f>IF(LEN(B298)&gt;0,IFERROR(MID(B298,FIND("lob physical reads",B298,1)+18,FIND(",",B298,FIND("lob physical reads",B298,1))-FIND("lob physical reads",B298,1)-18)+0,""),"")</f>
        <v>0</v>
      </c>
      <c r="J298" s="2">
        <f>IF(LEN(B298)&gt;0,IFERROR(MID(B298,FIND("lob read-ahead reads",B298,1)+20,FIND(".",B298,FIND("lob read-ahead reads",B298,1))-FIND("lob read-ahead reads",B298,1)-20)+0,""),"")</f>
        <v>0</v>
      </c>
    </row>
    <row r="299" spans="1:10" ht="15" x14ac:dyDescent="0.25">
      <c r="A299" s="4" t="s">
        <v>264</v>
      </c>
      <c r="B299" t="s">
        <v>0</v>
      </c>
      <c r="C299" s="3" t="str">
        <f>IFERROR(MID(B299,FIND("'",B299,1)+1,FIND("'",B299,FIND("'",B299,1)+1)-FIND("'",B299,1)-1),"")</f>
        <v>Worktable</v>
      </c>
      <c r="D299" s="3">
        <f>IF(LEN(B299)&gt;0,IFERROR(MID(B299,FIND("Scan count",B299,1)+10,FIND(",",B299,1)-FIND("Scan count",B299,1)-10)+0,""),"")</f>
        <v>0</v>
      </c>
      <c r="E299" s="2">
        <f>IF(LEN(B299)&gt;0,IFERROR(MID(B299,FIND("logical reads",B299,1)+13,FIND(",",B299,FIND("logical reads",B299,1))-FIND("logical reads",B299,1)-13)+0,""),"")</f>
        <v>0</v>
      </c>
      <c r="F299" s="2">
        <f>IF(LEN(B299)&gt;0,IFERROR(MID(B299,FIND("physical reads",B299,1)+14,FIND(",",B299,FIND("physical reads",B299,1))-FIND("physical reads",B299,1)-14)+0,""),"")</f>
        <v>0</v>
      </c>
      <c r="G299" s="2">
        <f>IF(LEN(B299)&gt;0,IFERROR(MID(B299,FIND("read-ahead reads",B299,1)+16,FIND(",",B299,FIND("read-ahead reads",B299,1))-FIND("read-ahead reads",B299,1)-16)+0,""),"")</f>
        <v>0</v>
      </c>
      <c r="H299" s="2">
        <f>IF(LEN(B299)&gt;0,IFERROR(MID(B299,FIND("lob logical reads",B299,1)+17,FIND(",",B299,FIND("lob logical reads",B299,1))-FIND("lob logical reads",B299,1)-17)+0,""),"")</f>
        <v>0</v>
      </c>
      <c r="I299" s="2">
        <f>IF(LEN(B299)&gt;0,IFERROR(MID(B299,FIND("lob physical reads",B299,1)+18,FIND(",",B299,FIND("lob physical reads",B299,1))-FIND("lob physical reads",B299,1)-18)+0,""),"")</f>
        <v>0</v>
      </c>
      <c r="J299" s="2">
        <f>IF(LEN(B299)&gt;0,IFERROR(MID(B299,FIND("lob read-ahead reads",B299,1)+20,FIND(".",B299,FIND("lob read-ahead reads",B299,1))-FIND("lob read-ahead reads",B299,1)-20)+0,""),"")</f>
        <v>0</v>
      </c>
    </row>
    <row r="300" spans="1:10" ht="15" x14ac:dyDescent="0.25">
      <c r="A300" s="4" t="s">
        <v>265</v>
      </c>
      <c r="B300" t="s">
        <v>0</v>
      </c>
      <c r="C300" s="3" t="str">
        <f>IFERROR(MID(B300,FIND("'",B300,1)+1,FIND("'",B300,FIND("'",B300,1)+1)-FIND("'",B300,1)-1),"")</f>
        <v>Worktable</v>
      </c>
      <c r="D300" s="3">
        <f>IF(LEN(B300)&gt;0,IFERROR(MID(B300,FIND("Scan count",B300,1)+10,FIND(",",B300,1)-FIND("Scan count",B300,1)-10)+0,""),"")</f>
        <v>0</v>
      </c>
      <c r="E300" s="2">
        <f>IF(LEN(B300)&gt;0,IFERROR(MID(B300,FIND("logical reads",B300,1)+13,FIND(",",B300,FIND("logical reads",B300,1))-FIND("logical reads",B300,1)-13)+0,""),"")</f>
        <v>0</v>
      </c>
      <c r="F300" s="2">
        <f>IF(LEN(B300)&gt;0,IFERROR(MID(B300,FIND("physical reads",B300,1)+14,FIND(",",B300,FIND("physical reads",B300,1))-FIND("physical reads",B300,1)-14)+0,""),"")</f>
        <v>0</v>
      </c>
      <c r="G300" s="2">
        <f>IF(LEN(B300)&gt;0,IFERROR(MID(B300,FIND("read-ahead reads",B300,1)+16,FIND(",",B300,FIND("read-ahead reads",B300,1))-FIND("read-ahead reads",B300,1)-16)+0,""),"")</f>
        <v>0</v>
      </c>
      <c r="H300" s="2">
        <f>IF(LEN(B300)&gt;0,IFERROR(MID(B300,FIND("lob logical reads",B300,1)+17,FIND(",",B300,FIND("lob logical reads",B300,1))-FIND("lob logical reads",B300,1)-17)+0,""),"")</f>
        <v>0</v>
      </c>
      <c r="I300" s="2">
        <f>IF(LEN(B300)&gt;0,IFERROR(MID(B300,FIND("lob physical reads",B300,1)+18,FIND(",",B300,FIND("lob physical reads",B300,1))-FIND("lob physical reads",B300,1)-18)+0,""),"")</f>
        <v>0</v>
      </c>
      <c r="J300" s="2">
        <f>IF(LEN(B300)&gt;0,IFERROR(MID(B300,FIND("lob read-ahead reads",B300,1)+20,FIND(".",B300,FIND("lob read-ahead reads",B300,1))-FIND("lob read-ahead reads",B300,1)-20)+0,""),"")</f>
        <v>0</v>
      </c>
    </row>
  </sheetData>
  <sortState ref="A2:J300">
    <sortCondition descending="1" ref="E2:E300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workbookViewId="0">
      <selection activeCell="A2" sqref="A2:XFD24"/>
    </sheetView>
  </sheetViews>
  <sheetFormatPr defaultRowHeight="14.25" x14ac:dyDescent="0.2"/>
  <cols>
    <col min="3" max="3" width="26.375" customWidth="1"/>
    <col min="4" max="4" width="10.5" bestFit="1" customWidth="1"/>
    <col min="5" max="5" width="12.125" bestFit="1" customWidth="1"/>
    <col min="6" max="6" width="13.75" bestFit="1" customWidth="1"/>
    <col min="7" max="7" width="18" bestFit="1" customWidth="1"/>
    <col min="8" max="8" width="17.5" bestFit="1" customWidth="1"/>
    <col min="9" max="9" width="18.375" bestFit="1" customWidth="1"/>
    <col min="10" max="10" width="19.875" bestFit="1" customWidth="1"/>
  </cols>
  <sheetData>
    <row r="1" spans="2:10" ht="15" x14ac:dyDescent="0.2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20</v>
      </c>
    </row>
    <row r="2" spans="2:10" ht="15" x14ac:dyDescent="0.25">
      <c r="B2" t="s">
        <v>21</v>
      </c>
      <c r="C2" s="3" t="str">
        <f t="shared" ref="C2:C34" si="0">IFERROR(MID(B2,FIND("'",B2,1)+1,FIND("'",B2,FIND("'",B2,1)+1)-FIND("'",B2,1)-1),"")</f>
        <v>EXT_REPORT_HEADER</v>
      </c>
      <c r="D2" s="3">
        <f t="shared" ref="D2:D34" si="1">IF(LEN(B2)&gt;0,IFERROR(MID(B2,FIND("Scan count",B2,1)+10,FIND(",",B2,1)-FIND("Scan count",B2,1)-10)+0,""),"")</f>
        <v>0</v>
      </c>
      <c r="E2" s="2">
        <f t="shared" ref="E2:E34" si="2">IF(LEN(B2)&gt;0,IFERROR(MID(B2,FIND("logical reads",B2,1)+13,FIND(",",B2,FIND("logical reads",B2,1))-FIND("logical reads",B2,1)-13)+0,""),"")</f>
        <v>30914</v>
      </c>
      <c r="F2" s="2">
        <f t="shared" ref="F2:F34" si="3">IF(LEN(B2)&gt;0,IFERROR(MID(B2,FIND("physical reads",B2,1)+14,FIND(",",B2,FIND("physical reads",B2,1))-FIND("physical reads",B2,1)-14)+0,""),"")</f>
        <v>0</v>
      </c>
      <c r="G2" s="2">
        <f t="shared" ref="G2:G34" si="4">IF(LEN(B2)&gt;0,IFERROR(MID(B2,FIND("read-ahead reads",B2,1)+16,FIND(",",B2,FIND("read-ahead reads",B2,1))-FIND("read-ahead reads",B2,1)-16)+0,""),"")</f>
        <v>0</v>
      </c>
      <c r="H2" s="2">
        <f t="shared" ref="H2:H34" si="5">IF(LEN(B2)&gt;0,IFERROR(MID(B2,FIND("lob logical reads",B2,1)+17,FIND(",",B2,FIND("lob logical reads",B2,1))-FIND("lob logical reads",B2,1)-17)+0,""),"")</f>
        <v>0</v>
      </c>
      <c r="I2" s="2">
        <f t="shared" ref="I2:I34" si="6">IF(LEN(B2)&gt;0,IFERROR(MID(B2,FIND("lob physical reads",B2,1)+18,FIND(",",B2,FIND("lob physical reads",B2,1))-FIND("lob physical reads",B2,1)-18)+0,""),"")</f>
        <v>0</v>
      </c>
      <c r="J2" s="2">
        <f t="shared" ref="J2:J34" si="7">IF(LEN(B2)&gt;0,IFERROR(MID(B2,FIND("lob read-ahead reads",B2,1)+20,FIND(".",B2,FIND("lob read-ahead reads",B2,1))-FIND("lob read-ahead reads",B2,1)-20)+0,""),"")</f>
        <v>0</v>
      </c>
    </row>
    <row r="3" spans="2:10" ht="15" x14ac:dyDescent="0.25">
      <c r="B3" t="s">
        <v>22</v>
      </c>
      <c r="C3" s="3" t="str">
        <f t="shared" si="0"/>
        <v>EXT_REPORT_RESULT_1_1_1</v>
      </c>
      <c r="D3" s="3">
        <f t="shared" si="1"/>
        <v>0</v>
      </c>
      <c r="E3" s="2">
        <f t="shared" si="2"/>
        <v>225431</v>
      </c>
      <c r="F3" s="2">
        <f t="shared" si="3"/>
        <v>0</v>
      </c>
      <c r="G3" s="2">
        <f t="shared" si="4"/>
        <v>0</v>
      </c>
      <c r="H3" s="2">
        <f t="shared" si="5"/>
        <v>0</v>
      </c>
      <c r="I3" s="2">
        <f t="shared" si="6"/>
        <v>0</v>
      </c>
      <c r="J3" s="2">
        <f t="shared" si="7"/>
        <v>0</v>
      </c>
    </row>
    <row r="4" spans="2:10" ht="15" x14ac:dyDescent="0.25">
      <c r="B4" t="s">
        <v>23</v>
      </c>
      <c r="C4" s="3" t="str">
        <f t="shared" si="0"/>
        <v>EXT_COLLECTION</v>
      </c>
      <c r="D4" s="3">
        <f t="shared" si="1"/>
        <v>0</v>
      </c>
      <c r="E4" s="2">
        <f t="shared" si="2"/>
        <v>655522</v>
      </c>
      <c r="F4" s="2">
        <f t="shared" si="3"/>
        <v>0</v>
      </c>
      <c r="G4" s="2">
        <f t="shared" si="4"/>
        <v>0</v>
      </c>
      <c r="H4" s="2">
        <f t="shared" si="5"/>
        <v>0</v>
      </c>
      <c r="I4" s="2">
        <f t="shared" si="6"/>
        <v>0</v>
      </c>
      <c r="J4" s="2">
        <f t="shared" si="7"/>
        <v>0</v>
      </c>
    </row>
    <row r="5" spans="2:10" ht="15" x14ac:dyDescent="0.25">
      <c r="B5" t="s">
        <v>24</v>
      </c>
      <c r="C5" s="3" t="str">
        <f t="shared" si="0"/>
        <v>EXT_PROGRAM</v>
      </c>
      <c r="D5" s="3">
        <f t="shared" si="1"/>
        <v>0</v>
      </c>
      <c r="E5" s="2">
        <f t="shared" si="2"/>
        <v>655522</v>
      </c>
      <c r="F5" s="2">
        <f t="shared" si="3"/>
        <v>0</v>
      </c>
      <c r="G5" s="2">
        <f t="shared" si="4"/>
        <v>0</v>
      </c>
      <c r="H5" s="2">
        <f t="shared" si="5"/>
        <v>0</v>
      </c>
      <c r="I5" s="2">
        <f t="shared" si="6"/>
        <v>0</v>
      </c>
      <c r="J5" s="2">
        <f t="shared" si="7"/>
        <v>0</v>
      </c>
    </row>
    <row r="6" spans="2:10" ht="15" x14ac:dyDescent="0.25">
      <c r="B6" t="s">
        <v>25</v>
      </c>
      <c r="C6" s="3" t="str">
        <f t="shared" si="0"/>
        <v>EXT_PRODUCT_GROUP</v>
      </c>
      <c r="D6" s="3">
        <f t="shared" si="1"/>
        <v>0</v>
      </c>
      <c r="E6" s="2">
        <f t="shared" si="2"/>
        <v>655522</v>
      </c>
      <c r="F6" s="2">
        <f t="shared" si="3"/>
        <v>0</v>
      </c>
      <c r="G6" s="2">
        <f t="shared" si="4"/>
        <v>0</v>
      </c>
      <c r="H6" s="2">
        <f t="shared" si="5"/>
        <v>0</v>
      </c>
      <c r="I6" s="2">
        <f t="shared" si="6"/>
        <v>0</v>
      </c>
      <c r="J6" s="2">
        <f t="shared" si="7"/>
        <v>0</v>
      </c>
    </row>
    <row r="7" spans="2:10" ht="15" x14ac:dyDescent="0.25">
      <c r="B7" t="s">
        <v>26</v>
      </c>
      <c r="C7" s="3" t="str">
        <f t="shared" si="0"/>
        <v>EXT_ITEM_CATEGORY</v>
      </c>
      <c r="D7" s="3">
        <f t="shared" si="1"/>
        <v>0</v>
      </c>
      <c r="E7" s="2">
        <f t="shared" si="2"/>
        <v>655522</v>
      </c>
      <c r="F7" s="2">
        <f t="shared" si="3"/>
        <v>0</v>
      </c>
      <c r="G7" s="2">
        <f t="shared" si="4"/>
        <v>0</v>
      </c>
      <c r="H7" s="2">
        <f t="shared" si="5"/>
        <v>0</v>
      </c>
      <c r="I7" s="2">
        <f t="shared" si="6"/>
        <v>0</v>
      </c>
      <c r="J7" s="2">
        <f t="shared" si="7"/>
        <v>0</v>
      </c>
    </row>
    <row r="8" spans="2:10" ht="15" x14ac:dyDescent="0.25">
      <c r="B8" t="s">
        <v>27</v>
      </c>
      <c r="C8" s="3" t="str">
        <f t="shared" si="0"/>
        <v>EXT_ITEM_GROUP</v>
      </c>
      <c r="D8" s="3">
        <f t="shared" si="1"/>
        <v>0</v>
      </c>
      <c r="E8" s="2">
        <f t="shared" si="2"/>
        <v>655522</v>
      </c>
      <c r="F8" s="2">
        <f t="shared" si="3"/>
        <v>0</v>
      </c>
      <c r="G8" s="2">
        <f t="shared" si="4"/>
        <v>0</v>
      </c>
      <c r="H8" s="2">
        <f t="shared" si="5"/>
        <v>0</v>
      </c>
      <c r="I8" s="2">
        <f t="shared" si="6"/>
        <v>0</v>
      </c>
      <c r="J8" s="2">
        <f t="shared" si="7"/>
        <v>0</v>
      </c>
    </row>
    <row r="9" spans="2:10" ht="15" x14ac:dyDescent="0.25">
      <c r="B9" t="s">
        <v>28</v>
      </c>
      <c r="C9" s="3" t="str">
        <f t="shared" si="0"/>
        <v>EXT_CUSTOMER</v>
      </c>
      <c r="D9" s="3">
        <f t="shared" si="1"/>
        <v>0</v>
      </c>
      <c r="E9" s="2">
        <f t="shared" si="2"/>
        <v>983283</v>
      </c>
      <c r="F9" s="2">
        <f t="shared" si="3"/>
        <v>0</v>
      </c>
      <c r="G9" s="2">
        <f t="shared" si="4"/>
        <v>0</v>
      </c>
      <c r="H9" s="2">
        <f t="shared" si="5"/>
        <v>0</v>
      </c>
      <c r="I9" s="2">
        <f t="shared" si="6"/>
        <v>0</v>
      </c>
      <c r="J9" s="2">
        <f t="shared" si="7"/>
        <v>0</v>
      </c>
    </row>
    <row r="10" spans="2:10" ht="15" x14ac:dyDescent="0.25">
      <c r="B10" t="s">
        <v>29</v>
      </c>
      <c r="C10" s="3" t="str">
        <f t="shared" si="0"/>
        <v>EXT_HISTORY_MASTER</v>
      </c>
      <c r="D10" s="3">
        <f t="shared" si="1"/>
        <v>79508</v>
      </c>
      <c r="E10" s="2">
        <f t="shared" si="2"/>
        <v>1632621</v>
      </c>
      <c r="F10" s="2">
        <f t="shared" si="3"/>
        <v>0</v>
      </c>
      <c r="G10" s="2">
        <f t="shared" si="4"/>
        <v>0</v>
      </c>
      <c r="H10" s="2">
        <f t="shared" si="5"/>
        <v>0</v>
      </c>
      <c r="I10" s="2">
        <f t="shared" si="6"/>
        <v>0</v>
      </c>
      <c r="J10" s="2">
        <f t="shared" si="7"/>
        <v>0</v>
      </c>
    </row>
    <row r="11" spans="2:10" ht="15" x14ac:dyDescent="0.25">
      <c r="B11" t="s">
        <v>30</v>
      </c>
      <c r="C11" s="3" t="str">
        <f t="shared" si="0"/>
        <v>EXT_ITEM</v>
      </c>
      <c r="D11" s="3">
        <f t="shared" si="1"/>
        <v>1</v>
      </c>
      <c r="E11" s="2">
        <f t="shared" si="2"/>
        <v>119793</v>
      </c>
      <c r="F11" s="2">
        <f t="shared" si="3"/>
        <v>0</v>
      </c>
      <c r="G11" s="2">
        <f t="shared" si="4"/>
        <v>0</v>
      </c>
      <c r="H11" s="2">
        <f t="shared" si="5"/>
        <v>0</v>
      </c>
      <c r="I11" s="2">
        <f t="shared" si="6"/>
        <v>0</v>
      </c>
      <c r="J11" s="2">
        <f t="shared" si="7"/>
        <v>0</v>
      </c>
    </row>
    <row r="12" spans="2:10" ht="15" x14ac:dyDescent="0.25">
      <c r="B12" t="s">
        <v>31</v>
      </c>
      <c r="C12" s="3" t="str">
        <f t="shared" si="0"/>
        <v>EXT_REPORT_RESULT_1_1_1</v>
      </c>
      <c r="D12" s="3">
        <f t="shared" si="1"/>
        <v>9</v>
      </c>
      <c r="E12" s="2">
        <f t="shared" si="2"/>
        <v>53432</v>
      </c>
      <c r="F12" s="2">
        <f t="shared" si="3"/>
        <v>0</v>
      </c>
      <c r="G12" s="2">
        <f t="shared" si="4"/>
        <v>0</v>
      </c>
      <c r="H12" s="2">
        <f t="shared" si="5"/>
        <v>0</v>
      </c>
      <c r="I12" s="2">
        <f t="shared" si="6"/>
        <v>0</v>
      </c>
      <c r="J12" s="2">
        <f t="shared" si="7"/>
        <v>0</v>
      </c>
    </row>
    <row r="13" spans="2:10" ht="15" x14ac:dyDescent="0.25">
      <c r="B13" t="s">
        <v>32</v>
      </c>
      <c r="C13" s="3" t="str">
        <f t="shared" si="0"/>
        <v>Worktable</v>
      </c>
      <c r="D13" s="3">
        <f t="shared" si="1"/>
        <v>8</v>
      </c>
      <c r="E13" s="2">
        <f t="shared" si="2"/>
        <v>31254</v>
      </c>
      <c r="F13" s="2">
        <f t="shared" si="3"/>
        <v>0</v>
      </c>
      <c r="G13" s="2">
        <f t="shared" si="4"/>
        <v>0</v>
      </c>
      <c r="H13" s="2">
        <f t="shared" si="5"/>
        <v>0</v>
      </c>
      <c r="I13" s="2">
        <f t="shared" si="6"/>
        <v>0</v>
      </c>
      <c r="J13" s="2">
        <f t="shared" si="7"/>
        <v>0</v>
      </c>
    </row>
    <row r="14" spans="2:10" ht="15" x14ac:dyDescent="0.25">
      <c r="B14" t="s">
        <v>33</v>
      </c>
      <c r="C14" s="3" t="str">
        <f t="shared" si="0"/>
        <v>EXT_REPORT_RESULT_1_1_1</v>
      </c>
      <c r="D14" s="3">
        <f t="shared" si="1"/>
        <v>9</v>
      </c>
      <c r="E14" s="2">
        <f t="shared" si="2"/>
        <v>133872</v>
      </c>
      <c r="F14" s="2">
        <f t="shared" si="3"/>
        <v>0</v>
      </c>
      <c r="G14" s="2">
        <f t="shared" si="4"/>
        <v>0</v>
      </c>
      <c r="H14" s="2">
        <f t="shared" si="5"/>
        <v>0</v>
      </c>
      <c r="I14" s="2">
        <f t="shared" si="6"/>
        <v>0</v>
      </c>
      <c r="J14" s="2">
        <f t="shared" si="7"/>
        <v>0</v>
      </c>
    </row>
    <row r="15" spans="2:10" ht="15" x14ac:dyDescent="0.25">
      <c r="B15" t="s">
        <v>34</v>
      </c>
      <c r="C15" s="3" t="str">
        <f t="shared" si="0"/>
        <v>Worktable</v>
      </c>
      <c r="D15" s="3">
        <f t="shared" si="1"/>
        <v>8</v>
      </c>
      <c r="E15" s="2">
        <f t="shared" si="2"/>
        <v>31266</v>
      </c>
      <c r="F15" s="2">
        <f t="shared" si="3"/>
        <v>0</v>
      </c>
      <c r="G15" s="2">
        <f t="shared" si="4"/>
        <v>0</v>
      </c>
      <c r="H15" s="2">
        <f t="shared" si="5"/>
        <v>0</v>
      </c>
      <c r="I15" s="2">
        <f t="shared" si="6"/>
        <v>0</v>
      </c>
      <c r="J15" s="2">
        <f t="shared" si="7"/>
        <v>0</v>
      </c>
    </row>
    <row r="16" spans="2:10" ht="15" x14ac:dyDescent="0.25">
      <c r="B16" t="s">
        <v>35</v>
      </c>
      <c r="C16" s="3" t="str">
        <f t="shared" si="0"/>
        <v>EXT_REPORT_RESULT_1_1_1</v>
      </c>
      <c r="D16" s="3">
        <f t="shared" si="1"/>
        <v>9</v>
      </c>
      <c r="E16" s="2">
        <f t="shared" si="2"/>
        <v>144413</v>
      </c>
      <c r="F16" s="2">
        <f t="shared" si="3"/>
        <v>0</v>
      </c>
      <c r="G16" s="2">
        <f t="shared" si="4"/>
        <v>0</v>
      </c>
      <c r="H16" s="2">
        <f t="shared" si="5"/>
        <v>0</v>
      </c>
      <c r="I16" s="2">
        <f t="shared" si="6"/>
        <v>0</v>
      </c>
      <c r="J16" s="2">
        <f t="shared" si="7"/>
        <v>0</v>
      </c>
    </row>
    <row r="17" spans="2:10" ht="15" x14ac:dyDescent="0.25">
      <c r="B17" t="s">
        <v>35</v>
      </c>
      <c r="C17" s="3" t="str">
        <f t="shared" si="0"/>
        <v>EXT_REPORT_RESULT_1_1_1</v>
      </c>
      <c r="D17" s="3">
        <f t="shared" si="1"/>
        <v>9</v>
      </c>
      <c r="E17" s="2">
        <f t="shared" si="2"/>
        <v>144413</v>
      </c>
      <c r="F17" s="2">
        <f t="shared" si="3"/>
        <v>0</v>
      </c>
      <c r="G17" s="2">
        <f t="shared" si="4"/>
        <v>0</v>
      </c>
      <c r="H17" s="2">
        <f t="shared" si="5"/>
        <v>0</v>
      </c>
      <c r="I17" s="2">
        <f t="shared" si="6"/>
        <v>0</v>
      </c>
      <c r="J17" s="2">
        <f t="shared" si="7"/>
        <v>0</v>
      </c>
    </row>
    <row r="18" spans="2:10" ht="15" x14ac:dyDescent="0.25">
      <c r="B18" t="s">
        <v>5</v>
      </c>
      <c r="C18" s="3" t="str">
        <f t="shared" si="0"/>
        <v>Worktable</v>
      </c>
      <c r="D18" s="3">
        <f t="shared" si="1"/>
        <v>7</v>
      </c>
      <c r="E18" s="2">
        <f t="shared" si="2"/>
        <v>2189035</v>
      </c>
      <c r="F18" s="2">
        <f t="shared" si="3"/>
        <v>0</v>
      </c>
      <c r="G18" s="2">
        <f t="shared" si="4"/>
        <v>0</v>
      </c>
      <c r="H18" s="2">
        <f t="shared" si="5"/>
        <v>0</v>
      </c>
      <c r="I18" s="2">
        <f t="shared" si="6"/>
        <v>0</v>
      </c>
      <c r="J18" s="2">
        <f t="shared" si="7"/>
        <v>0</v>
      </c>
    </row>
    <row r="19" spans="2:10" ht="15" x14ac:dyDescent="0.25">
      <c r="B19" t="s">
        <v>14</v>
      </c>
      <c r="C19" s="3" t="str">
        <f t="shared" si="0"/>
        <v>TableA</v>
      </c>
      <c r="D19" s="3">
        <f t="shared" si="1"/>
        <v>1</v>
      </c>
      <c r="E19" s="2">
        <f t="shared" si="2"/>
        <v>2322246</v>
      </c>
      <c r="F19" s="2">
        <f t="shared" si="3"/>
        <v>0</v>
      </c>
      <c r="G19" s="2">
        <f t="shared" si="4"/>
        <v>7</v>
      </c>
      <c r="H19" s="2">
        <f t="shared" si="5"/>
        <v>0</v>
      </c>
      <c r="I19" s="2">
        <f t="shared" si="6"/>
        <v>0</v>
      </c>
      <c r="J19" s="2">
        <f t="shared" si="7"/>
        <v>0</v>
      </c>
    </row>
    <row r="20" spans="2:10" ht="15" x14ac:dyDescent="0.25">
      <c r="B20" t="s">
        <v>4</v>
      </c>
      <c r="C20" s="3" t="str">
        <f t="shared" si="0"/>
        <v>#7E5B579A</v>
      </c>
      <c r="D20" s="3">
        <f t="shared" si="1"/>
        <v>1</v>
      </c>
      <c r="E20" s="2">
        <f t="shared" si="2"/>
        <v>2</v>
      </c>
      <c r="F20" s="2">
        <f t="shared" si="3"/>
        <v>0</v>
      </c>
      <c r="G20" s="2">
        <f t="shared" si="4"/>
        <v>0</v>
      </c>
      <c r="H20" s="2">
        <f t="shared" si="5"/>
        <v>0</v>
      </c>
      <c r="I20" s="2">
        <f t="shared" si="6"/>
        <v>0</v>
      </c>
      <c r="J20" s="2">
        <f t="shared" si="7"/>
        <v>0</v>
      </c>
    </row>
    <row r="21" spans="2:10" ht="15" x14ac:dyDescent="0.25">
      <c r="B21" t="s">
        <v>16</v>
      </c>
      <c r="C21" s="3" t="str">
        <f t="shared" si="0"/>
        <v>TableD</v>
      </c>
      <c r="D21" s="3">
        <f t="shared" si="1"/>
        <v>0</v>
      </c>
      <c r="E21" s="2">
        <f t="shared" si="2"/>
        <v>0</v>
      </c>
      <c r="F21" s="2">
        <f t="shared" si="3"/>
        <v>0</v>
      </c>
      <c r="G21" s="2">
        <f t="shared" si="4"/>
        <v>0</v>
      </c>
      <c r="H21" s="2">
        <f t="shared" si="5"/>
        <v>0</v>
      </c>
      <c r="I21" s="2">
        <f t="shared" si="6"/>
        <v>0</v>
      </c>
      <c r="J21" s="2">
        <f t="shared" si="7"/>
        <v>0</v>
      </c>
    </row>
    <row r="22" spans="2:10" ht="15" x14ac:dyDescent="0.25">
      <c r="B22" t="s">
        <v>0</v>
      </c>
      <c r="C22" s="3" t="str">
        <f t="shared" si="0"/>
        <v>Worktable</v>
      </c>
      <c r="D22" s="3">
        <f t="shared" si="1"/>
        <v>0</v>
      </c>
      <c r="E22" s="2">
        <f t="shared" si="2"/>
        <v>0</v>
      </c>
      <c r="F22" s="2">
        <f t="shared" si="3"/>
        <v>0</v>
      </c>
      <c r="G22" s="2">
        <f t="shared" si="4"/>
        <v>0</v>
      </c>
      <c r="H22" s="2">
        <f t="shared" si="5"/>
        <v>0</v>
      </c>
      <c r="I22" s="2">
        <f t="shared" si="6"/>
        <v>0</v>
      </c>
      <c r="J22" s="2">
        <f t="shared" si="7"/>
        <v>0</v>
      </c>
    </row>
    <row r="23" spans="2:10" ht="15" x14ac:dyDescent="0.25">
      <c r="B23" t="s">
        <v>15</v>
      </c>
      <c r="C23" s="3" t="str">
        <f t="shared" si="0"/>
        <v>#TempTableC________________________________________________________________________________________________________000000150ED5</v>
      </c>
      <c r="D23" s="3">
        <f t="shared" si="1"/>
        <v>1</v>
      </c>
      <c r="E23" s="2">
        <f t="shared" si="2"/>
        <v>27038</v>
      </c>
      <c r="F23" s="2">
        <f t="shared" si="3"/>
        <v>0</v>
      </c>
      <c r="G23" s="2">
        <f t="shared" si="4"/>
        <v>0</v>
      </c>
      <c r="H23" s="2">
        <f t="shared" si="5"/>
        <v>0</v>
      </c>
      <c r="I23" s="2">
        <f t="shared" si="6"/>
        <v>0</v>
      </c>
      <c r="J23" s="2">
        <f t="shared" si="7"/>
        <v>0</v>
      </c>
    </row>
    <row r="24" spans="2:10" ht="15" x14ac:dyDescent="0.25">
      <c r="B24" t="s">
        <v>3</v>
      </c>
      <c r="C24" s="3" t="str">
        <f t="shared" si="0"/>
        <v>#7D673361</v>
      </c>
      <c r="D24" s="3">
        <f t="shared" si="1"/>
        <v>1</v>
      </c>
      <c r="E24" s="2">
        <f t="shared" si="2"/>
        <v>2</v>
      </c>
      <c r="F24" s="2">
        <f t="shared" si="3"/>
        <v>0</v>
      </c>
      <c r="G24" s="2">
        <f t="shared" si="4"/>
        <v>0</v>
      </c>
      <c r="H24" s="2">
        <f t="shared" si="5"/>
        <v>0</v>
      </c>
      <c r="I24" s="2">
        <f t="shared" si="6"/>
        <v>0</v>
      </c>
      <c r="J24" s="2">
        <f t="shared" si="7"/>
        <v>0</v>
      </c>
    </row>
    <row r="25" spans="2:10" ht="15" x14ac:dyDescent="0.25">
      <c r="B25" t="s">
        <v>16</v>
      </c>
      <c r="C25" s="3" t="str">
        <f t="shared" si="0"/>
        <v>TableD</v>
      </c>
      <c r="D25" s="3">
        <f t="shared" si="1"/>
        <v>0</v>
      </c>
      <c r="E25" s="2">
        <f t="shared" si="2"/>
        <v>0</v>
      </c>
      <c r="F25" s="2">
        <f t="shared" si="3"/>
        <v>0</v>
      </c>
      <c r="G25" s="2">
        <f t="shared" si="4"/>
        <v>0</v>
      </c>
      <c r="H25" s="2">
        <f t="shared" si="5"/>
        <v>0</v>
      </c>
      <c r="I25" s="2">
        <f t="shared" si="6"/>
        <v>0</v>
      </c>
      <c r="J25" s="2">
        <f t="shared" si="7"/>
        <v>0</v>
      </c>
    </row>
    <row r="26" spans="2:10" ht="15" x14ac:dyDescent="0.25">
      <c r="B26" t="s">
        <v>0</v>
      </c>
      <c r="C26" s="3" t="str">
        <f t="shared" si="0"/>
        <v>Worktable</v>
      </c>
      <c r="D26" s="3">
        <f t="shared" si="1"/>
        <v>0</v>
      </c>
      <c r="E26" s="2">
        <f t="shared" si="2"/>
        <v>0</v>
      </c>
      <c r="F26" s="2">
        <f t="shared" si="3"/>
        <v>0</v>
      </c>
      <c r="G26" s="2">
        <f t="shared" si="4"/>
        <v>0</v>
      </c>
      <c r="H26" s="2">
        <f t="shared" si="5"/>
        <v>0</v>
      </c>
      <c r="I26" s="2">
        <f t="shared" si="6"/>
        <v>0</v>
      </c>
      <c r="J26" s="2">
        <f t="shared" si="7"/>
        <v>0</v>
      </c>
    </row>
    <row r="27" spans="2:10" ht="15" x14ac:dyDescent="0.25">
      <c r="B27" t="s">
        <v>15</v>
      </c>
      <c r="C27" s="3" t="str">
        <f t="shared" si="0"/>
        <v>#TempTableC________________________________________________________________________________________________________000000150ED5</v>
      </c>
      <c r="D27" s="3">
        <f t="shared" si="1"/>
        <v>1</v>
      </c>
      <c r="E27" s="2">
        <f t="shared" si="2"/>
        <v>27038</v>
      </c>
      <c r="F27" s="2">
        <f t="shared" si="3"/>
        <v>0</v>
      </c>
      <c r="G27" s="2">
        <f t="shared" si="4"/>
        <v>0</v>
      </c>
      <c r="H27" s="2">
        <f t="shared" si="5"/>
        <v>0</v>
      </c>
      <c r="I27" s="2">
        <f t="shared" si="6"/>
        <v>0</v>
      </c>
      <c r="J27" s="2">
        <f t="shared" si="7"/>
        <v>0</v>
      </c>
    </row>
    <row r="28" spans="2:10" ht="15" x14ac:dyDescent="0.25">
      <c r="B28" t="s">
        <v>15</v>
      </c>
      <c r="C28" s="3" t="str">
        <f t="shared" si="0"/>
        <v>#TempTableC________________________________________________________________________________________________________000000150ED5</v>
      </c>
      <c r="D28" s="3">
        <f t="shared" si="1"/>
        <v>1</v>
      </c>
      <c r="E28" s="2">
        <f t="shared" si="2"/>
        <v>27038</v>
      </c>
      <c r="F28" s="2">
        <f t="shared" si="3"/>
        <v>0</v>
      </c>
      <c r="G28" s="2">
        <f t="shared" si="4"/>
        <v>0</v>
      </c>
      <c r="H28" s="2">
        <f t="shared" si="5"/>
        <v>0</v>
      </c>
      <c r="I28" s="2">
        <f t="shared" si="6"/>
        <v>0</v>
      </c>
      <c r="J28" s="2">
        <f t="shared" si="7"/>
        <v>0</v>
      </c>
    </row>
    <row r="29" spans="2:10" ht="15" x14ac:dyDescent="0.25">
      <c r="B29" t="s">
        <v>2</v>
      </c>
      <c r="C29" s="3" t="str">
        <f t="shared" si="0"/>
        <v>dim_contact_group_current</v>
      </c>
      <c r="D29" s="3">
        <f t="shared" si="1"/>
        <v>2</v>
      </c>
      <c r="E29" s="2">
        <f t="shared" si="2"/>
        <v>342</v>
      </c>
      <c r="F29" s="2">
        <f t="shared" si="3"/>
        <v>0</v>
      </c>
      <c r="G29" s="2">
        <f t="shared" si="4"/>
        <v>0</v>
      </c>
      <c r="H29" s="2">
        <f t="shared" si="5"/>
        <v>0</v>
      </c>
      <c r="I29" s="2">
        <f t="shared" si="6"/>
        <v>0</v>
      </c>
      <c r="J29" s="2">
        <f t="shared" si="7"/>
        <v>0</v>
      </c>
    </row>
    <row r="30" spans="2:10" ht="15" x14ac:dyDescent="0.25">
      <c r="B30" t="s">
        <v>18</v>
      </c>
      <c r="C30" s="3" t="str">
        <f t="shared" si="0"/>
        <v>TableF</v>
      </c>
      <c r="D30" s="3">
        <f t="shared" si="1"/>
        <v>2</v>
      </c>
      <c r="E30" s="2">
        <f t="shared" si="2"/>
        <v>3828</v>
      </c>
      <c r="F30" s="2">
        <f t="shared" si="3"/>
        <v>0</v>
      </c>
      <c r="G30" s="2">
        <f t="shared" si="4"/>
        <v>0</v>
      </c>
      <c r="H30" s="2">
        <f t="shared" si="5"/>
        <v>0</v>
      </c>
      <c r="I30" s="2">
        <f t="shared" si="6"/>
        <v>0</v>
      </c>
      <c r="J30" s="2">
        <f t="shared" si="7"/>
        <v>0</v>
      </c>
    </row>
    <row r="31" spans="2:10" ht="15" x14ac:dyDescent="0.25">
      <c r="B31" t="s">
        <v>17</v>
      </c>
      <c r="C31" s="3" t="str">
        <f t="shared" si="0"/>
        <v>TableE</v>
      </c>
      <c r="D31" s="3">
        <f t="shared" si="1"/>
        <v>6</v>
      </c>
      <c r="E31" s="2">
        <f t="shared" si="2"/>
        <v>144</v>
      </c>
      <c r="F31" s="2">
        <f t="shared" si="3"/>
        <v>0</v>
      </c>
      <c r="G31" s="2">
        <f t="shared" si="4"/>
        <v>0</v>
      </c>
      <c r="H31" s="2">
        <f t="shared" si="5"/>
        <v>0</v>
      </c>
      <c r="I31" s="2">
        <f t="shared" si="6"/>
        <v>0</v>
      </c>
      <c r="J31" s="2">
        <f t="shared" si="7"/>
        <v>0</v>
      </c>
    </row>
    <row r="32" spans="2:10" ht="15" x14ac:dyDescent="0.25">
      <c r="B32" t="s">
        <v>1</v>
      </c>
      <c r="C32" s="3" t="str">
        <f t="shared" si="0"/>
        <v>dim_account_current</v>
      </c>
      <c r="D32" s="3">
        <f t="shared" si="1"/>
        <v>1</v>
      </c>
      <c r="E32" s="2">
        <f t="shared" si="2"/>
        <v>334</v>
      </c>
      <c r="F32" s="2">
        <f t="shared" si="3"/>
        <v>0</v>
      </c>
      <c r="G32" s="2">
        <f t="shared" si="4"/>
        <v>0</v>
      </c>
      <c r="H32" s="2">
        <f t="shared" si="5"/>
        <v>0</v>
      </c>
      <c r="I32" s="2">
        <f t="shared" si="6"/>
        <v>0</v>
      </c>
      <c r="J32" s="2">
        <f t="shared" si="7"/>
        <v>0</v>
      </c>
    </row>
    <row r="33" spans="2:10" ht="15" x14ac:dyDescent="0.25">
      <c r="B33" t="s">
        <v>19</v>
      </c>
      <c r="C33" s="3" t="str">
        <f t="shared" si="0"/>
        <v>TableB_abc</v>
      </c>
      <c r="D33" s="3">
        <f t="shared" si="1"/>
        <v>1</v>
      </c>
      <c r="E33" s="2">
        <f t="shared" si="2"/>
        <v>51911</v>
      </c>
      <c r="F33" s="2">
        <f t="shared" si="3"/>
        <v>0</v>
      </c>
      <c r="G33" s="2">
        <f t="shared" si="4"/>
        <v>0</v>
      </c>
      <c r="H33" s="2">
        <f t="shared" si="5"/>
        <v>0</v>
      </c>
      <c r="I33" s="2">
        <f t="shared" si="6"/>
        <v>0</v>
      </c>
      <c r="J33" s="2">
        <f t="shared" si="7"/>
        <v>0</v>
      </c>
    </row>
    <row r="34" spans="2:10" ht="15" x14ac:dyDescent="0.25">
      <c r="B34" t="s">
        <v>0</v>
      </c>
      <c r="C34" s="3" t="str">
        <f t="shared" si="0"/>
        <v>Worktable</v>
      </c>
      <c r="D34" s="3">
        <f t="shared" si="1"/>
        <v>0</v>
      </c>
      <c r="E34" s="2">
        <f t="shared" si="2"/>
        <v>0</v>
      </c>
      <c r="F34" s="2">
        <f t="shared" si="3"/>
        <v>0</v>
      </c>
      <c r="G34" s="2">
        <f t="shared" si="4"/>
        <v>0</v>
      </c>
      <c r="H34" s="2">
        <f t="shared" si="5"/>
        <v>0</v>
      </c>
      <c r="I34" s="2">
        <f t="shared" si="6"/>
        <v>0</v>
      </c>
      <c r="J34" s="2">
        <f t="shared" si="7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" workbookViewId="0">
      <selection activeCell="A2" sqref="A2:E32"/>
    </sheetView>
  </sheetViews>
  <sheetFormatPr defaultRowHeight="14.25" x14ac:dyDescent="0.2"/>
  <cols>
    <col min="1" max="1" width="15.375" bestFit="1" customWidth="1"/>
    <col min="2" max="2" width="14.75" bestFit="1" customWidth="1"/>
    <col min="3" max="3" width="15.375" bestFit="1" customWidth="1"/>
  </cols>
  <sheetData>
    <row r="1" spans="1:9" x14ac:dyDescent="0.2">
      <c r="A1" s="5"/>
      <c r="B1" s="17" t="s">
        <v>135</v>
      </c>
      <c r="C1" s="18"/>
      <c r="D1" s="18"/>
      <c r="E1" s="19"/>
      <c r="F1" s="17" t="s">
        <v>136</v>
      </c>
      <c r="G1" s="19"/>
      <c r="H1" s="17" t="s">
        <v>137</v>
      </c>
      <c r="I1" s="19"/>
    </row>
    <row r="2" spans="1:9" ht="15" thickBot="1" x14ac:dyDescent="0.25">
      <c r="A2" s="6" t="s">
        <v>138</v>
      </c>
      <c r="B2" s="7" t="s">
        <v>268</v>
      </c>
      <c r="C2" s="7" t="s">
        <v>269</v>
      </c>
      <c r="D2" s="7" t="s">
        <v>140</v>
      </c>
      <c r="E2" s="8" t="s">
        <v>141</v>
      </c>
      <c r="F2" s="7" t="s">
        <v>139</v>
      </c>
      <c r="G2" s="6" t="s">
        <v>140</v>
      </c>
      <c r="H2" s="9" t="s">
        <v>139</v>
      </c>
      <c r="I2" s="6" t="s">
        <v>140</v>
      </c>
    </row>
    <row r="3" spans="1:9" ht="15" thickTop="1" x14ac:dyDescent="0.2">
      <c r="A3" s="10" t="s">
        <v>142</v>
      </c>
      <c r="B3">
        <v>464372</v>
      </c>
      <c r="C3">
        <f t="shared" ref="C3:C32" si="0">SUM(B3/4)</f>
        <v>116093</v>
      </c>
      <c r="D3" s="11">
        <v>427017</v>
      </c>
      <c r="E3" s="12">
        <f t="shared" ref="E3:E32" si="1">SUM(C3/D3)</f>
        <v>0.271869738207144</v>
      </c>
      <c r="G3" s="5"/>
      <c r="H3" s="13"/>
      <c r="I3" s="5"/>
    </row>
    <row r="4" spans="1:9" x14ac:dyDescent="0.2">
      <c r="A4" s="14" t="s">
        <v>143</v>
      </c>
      <c r="B4">
        <v>174594</v>
      </c>
      <c r="C4">
        <f t="shared" si="0"/>
        <v>43648.5</v>
      </c>
      <c r="D4" s="11">
        <v>202116</v>
      </c>
      <c r="E4" s="12">
        <f t="shared" si="1"/>
        <v>0.2159576678738942</v>
      </c>
      <c r="G4" s="5"/>
      <c r="H4" s="13"/>
      <c r="I4" s="5"/>
    </row>
    <row r="5" spans="1:9" x14ac:dyDescent="0.2">
      <c r="A5" s="14" t="s">
        <v>144</v>
      </c>
      <c r="B5">
        <v>138000</v>
      </c>
      <c r="C5">
        <f t="shared" si="0"/>
        <v>34500</v>
      </c>
      <c r="D5" s="11">
        <v>147443</v>
      </c>
      <c r="E5" s="12">
        <f t="shared" si="1"/>
        <v>0.23398872784737151</v>
      </c>
      <c r="G5" s="5"/>
      <c r="H5" s="13"/>
      <c r="I5" s="5"/>
    </row>
    <row r="6" spans="1:9" x14ac:dyDescent="0.2">
      <c r="A6" s="15" t="s">
        <v>145</v>
      </c>
      <c r="B6">
        <v>35187</v>
      </c>
      <c r="C6">
        <f t="shared" si="0"/>
        <v>8796.75</v>
      </c>
      <c r="D6" s="11">
        <v>33168</v>
      </c>
      <c r="E6" s="12">
        <f t="shared" si="1"/>
        <v>0.26521798118668594</v>
      </c>
      <c r="G6" s="5"/>
      <c r="H6" s="13"/>
      <c r="I6" s="5"/>
    </row>
    <row r="7" spans="1:9" x14ac:dyDescent="0.2">
      <c r="A7" s="15" t="s">
        <v>146</v>
      </c>
      <c r="B7">
        <v>29187</v>
      </c>
      <c r="C7">
        <f t="shared" si="0"/>
        <v>7296.75</v>
      </c>
      <c r="D7" s="11">
        <v>39300</v>
      </c>
      <c r="E7" s="12">
        <f t="shared" si="1"/>
        <v>0.18566793893129771</v>
      </c>
      <c r="G7" s="5"/>
      <c r="H7" s="13"/>
      <c r="I7" s="5"/>
    </row>
    <row r="8" spans="1:9" x14ac:dyDescent="0.2">
      <c r="A8" s="14" t="s">
        <v>147</v>
      </c>
      <c r="B8">
        <v>18375</v>
      </c>
      <c r="C8">
        <f t="shared" si="0"/>
        <v>4593.75</v>
      </c>
      <c r="D8" s="11">
        <v>21785</v>
      </c>
      <c r="E8" s="12">
        <f t="shared" si="1"/>
        <v>0.21086756942850585</v>
      </c>
      <c r="G8" s="5"/>
      <c r="H8" s="13"/>
      <c r="I8" s="5"/>
    </row>
    <row r="9" spans="1:9" x14ac:dyDescent="0.2">
      <c r="A9" s="15" t="s">
        <v>36</v>
      </c>
      <c r="B9">
        <v>9002</v>
      </c>
      <c r="C9">
        <f t="shared" si="0"/>
        <v>2250.5</v>
      </c>
      <c r="D9" s="11">
        <v>10634</v>
      </c>
      <c r="E9" s="12">
        <f t="shared" si="1"/>
        <v>0.21163249952981003</v>
      </c>
      <c r="G9" s="5"/>
      <c r="H9" s="13"/>
      <c r="I9" s="5"/>
    </row>
    <row r="10" spans="1:9" x14ac:dyDescent="0.2">
      <c r="A10" s="15" t="s">
        <v>148</v>
      </c>
      <c r="B10">
        <v>8343</v>
      </c>
      <c r="C10">
        <f t="shared" si="0"/>
        <v>2085.75</v>
      </c>
      <c r="D10" s="11">
        <v>9522</v>
      </c>
      <c r="E10" s="12">
        <f t="shared" si="1"/>
        <v>0.21904536862003782</v>
      </c>
      <c r="G10" s="5"/>
      <c r="H10" s="13"/>
      <c r="I10" s="5"/>
    </row>
    <row r="11" spans="1:9" x14ac:dyDescent="0.2">
      <c r="A11" s="14" t="s">
        <v>149</v>
      </c>
      <c r="B11">
        <v>8046</v>
      </c>
      <c r="C11">
        <f t="shared" si="0"/>
        <v>2011.5</v>
      </c>
      <c r="D11" s="11">
        <v>2536</v>
      </c>
      <c r="E11" s="12">
        <f t="shared" si="1"/>
        <v>0.79317823343848581</v>
      </c>
      <c r="G11" s="5"/>
      <c r="H11" s="13"/>
      <c r="I11" s="5"/>
    </row>
    <row r="12" spans="1:9" x14ac:dyDescent="0.2">
      <c r="A12" s="15" t="s">
        <v>150</v>
      </c>
      <c r="B12">
        <v>7860</v>
      </c>
      <c r="C12">
        <f t="shared" si="0"/>
        <v>1965</v>
      </c>
      <c r="D12" s="11">
        <v>12655</v>
      </c>
      <c r="E12" s="12">
        <f t="shared" si="1"/>
        <v>0.15527459502173055</v>
      </c>
      <c r="G12" s="5"/>
      <c r="H12" s="13"/>
      <c r="I12" s="5"/>
    </row>
    <row r="13" spans="1:9" x14ac:dyDescent="0.2">
      <c r="A13" s="15" t="s">
        <v>151</v>
      </c>
      <c r="B13">
        <v>7687</v>
      </c>
      <c r="C13">
        <f t="shared" si="0"/>
        <v>1921.75</v>
      </c>
      <c r="D13" s="11">
        <v>8998</v>
      </c>
      <c r="E13" s="12">
        <f t="shared" si="1"/>
        <v>0.2135752389419871</v>
      </c>
      <c r="G13" s="5"/>
      <c r="H13" s="13"/>
      <c r="I13" s="5"/>
    </row>
    <row r="14" spans="1:9" x14ac:dyDescent="0.2">
      <c r="A14" s="14" t="s">
        <v>152</v>
      </c>
      <c r="B14">
        <v>6813</v>
      </c>
      <c r="C14">
        <f t="shared" si="0"/>
        <v>1703.25</v>
      </c>
      <c r="D14" s="11">
        <v>11381</v>
      </c>
      <c r="E14" s="12">
        <f t="shared" si="1"/>
        <v>0.14965732360952463</v>
      </c>
      <c r="G14" s="5"/>
      <c r="H14" s="13"/>
      <c r="I14" s="5"/>
    </row>
    <row r="15" spans="1:9" x14ac:dyDescent="0.2">
      <c r="A15" s="15" t="s">
        <v>153</v>
      </c>
      <c r="B15">
        <v>5968</v>
      </c>
      <c r="C15">
        <f t="shared" si="0"/>
        <v>1492</v>
      </c>
      <c r="D15" s="11">
        <v>6429</v>
      </c>
      <c r="E15" s="12">
        <f t="shared" si="1"/>
        <v>0.23207341732773371</v>
      </c>
      <c r="G15" s="5"/>
      <c r="H15" s="13"/>
      <c r="I15" s="5"/>
    </row>
    <row r="16" spans="1:9" x14ac:dyDescent="0.2">
      <c r="A16" s="14" t="s">
        <v>154</v>
      </c>
      <c r="B16">
        <v>5937</v>
      </c>
      <c r="C16">
        <f t="shared" si="0"/>
        <v>1484.25</v>
      </c>
      <c r="D16" s="11">
        <v>6347</v>
      </c>
      <c r="E16" s="12">
        <f t="shared" si="1"/>
        <v>0.23385063809673862</v>
      </c>
      <c r="G16" s="5"/>
      <c r="H16" s="13"/>
      <c r="I16" s="5"/>
    </row>
    <row r="17" spans="1:9" x14ac:dyDescent="0.2">
      <c r="A17" s="15" t="s">
        <v>155</v>
      </c>
      <c r="B17">
        <v>5860</v>
      </c>
      <c r="C17">
        <f t="shared" si="0"/>
        <v>1465</v>
      </c>
      <c r="D17" s="11">
        <v>6249</v>
      </c>
      <c r="E17" s="12">
        <f t="shared" si="1"/>
        <v>0.23443751000160026</v>
      </c>
      <c r="G17" s="5"/>
      <c r="H17" s="13"/>
      <c r="I17" s="5"/>
    </row>
    <row r="18" spans="1:9" x14ac:dyDescent="0.2">
      <c r="A18" s="14" t="s">
        <v>156</v>
      </c>
      <c r="B18">
        <v>5344</v>
      </c>
      <c r="C18">
        <f t="shared" si="0"/>
        <v>1336</v>
      </c>
      <c r="D18" s="11">
        <v>5973</v>
      </c>
      <c r="E18" s="12">
        <f t="shared" si="1"/>
        <v>0.22367319604888666</v>
      </c>
      <c r="G18" s="5"/>
      <c r="H18" s="13"/>
      <c r="I18" s="5"/>
    </row>
    <row r="19" spans="1:9" x14ac:dyDescent="0.2">
      <c r="A19" s="14" t="s">
        <v>157</v>
      </c>
      <c r="B19">
        <v>4452</v>
      </c>
      <c r="C19">
        <f t="shared" si="0"/>
        <v>1113</v>
      </c>
      <c r="D19" s="11">
        <v>1244</v>
      </c>
      <c r="E19" s="12">
        <f t="shared" si="1"/>
        <v>0.89469453376205788</v>
      </c>
      <c r="G19" s="5"/>
      <c r="H19" s="13"/>
      <c r="I19" s="5"/>
    </row>
    <row r="20" spans="1:9" x14ac:dyDescent="0.2">
      <c r="A20" s="15" t="s">
        <v>158</v>
      </c>
      <c r="B20">
        <v>3125</v>
      </c>
      <c r="C20">
        <f t="shared" si="0"/>
        <v>781.25</v>
      </c>
      <c r="D20" s="11">
        <v>3433</v>
      </c>
      <c r="E20" s="12">
        <f t="shared" si="1"/>
        <v>0.22757063792601223</v>
      </c>
      <c r="G20" s="5"/>
      <c r="H20" s="13"/>
      <c r="I20" s="5"/>
    </row>
    <row r="21" spans="1:9" x14ac:dyDescent="0.2">
      <c r="A21" s="14" t="s">
        <v>159</v>
      </c>
      <c r="B21">
        <v>3094</v>
      </c>
      <c r="C21">
        <f t="shared" si="0"/>
        <v>773.5</v>
      </c>
      <c r="D21" s="11">
        <v>5483</v>
      </c>
      <c r="E21" s="12">
        <f t="shared" si="1"/>
        <v>0.14107240561736276</v>
      </c>
      <c r="G21" s="5"/>
      <c r="H21" s="13"/>
      <c r="I21" s="5"/>
    </row>
    <row r="22" spans="1:9" x14ac:dyDescent="0.2">
      <c r="A22" s="14" t="s">
        <v>160</v>
      </c>
      <c r="B22">
        <v>2360</v>
      </c>
      <c r="C22">
        <f t="shared" si="0"/>
        <v>590</v>
      </c>
      <c r="D22" s="11">
        <v>2650</v>
      </c>
      <c r="E22" s="12">
        <f t="shared" si="1"/>
        <v>0.22264150943396227</v>
      </c>
      <c r="G22" s="5"/>
      <c r="H22" s="13"/>
      <c r="I22" s="5"/>
    </row>
    <row r="23" spans="1:9" x14ac:dyDescent="0.2">
      <c r="A23" s="14" t="s">
        <v>161</v>
      </c>
      <c r="B23">
        <v>1217</v>
      </c>
      <c r="C23">
        <f t="shared" si="0"/>
        <v>304.25</v>
      </c>
      <c r="D23" s="11">
        <v>3960</v>
      </c>
      <c r="E23" s="12">
        <f t="shared" si="1"/>
        <v>7.6830808080808083E-2</v>
      </c>
      <c r="G23" s="5"/>
      <c r="H23" s="13"/>
      <c r="I23" s="5"/>
    </row>
    <row r="24" spans="1:9" x14ac:dyDescent="0.2">
      <c r="A24" s="15" t="s">
        <v>162</v>
      </c>
      <c r="B24">
        <v>32</v>
      </c>
      <c r="C24">
        <f t="shared" si="0"/>
        <v>8</v>
      </c>
      <c r="D24" s="11">
        <v>35</v>
      </c>
      <c r="E24" s="12">
        <f t="shared" si="1"/>
        <v>0.22857142857142856</v>
      </c>
      <c r="G24" s="5"/>
      <c r="H24" s="13"/>
      <c r="I24" s="5"/>
    </row>
    <row r="25" spans="1:9" x14ac:dyDescent="0.2">
      <c r="A25" s="15" t="s">
        <v>163</v>
      </c>
      <c r="B25">
        <v>31</v>
      </c>
      <c r="C25">
        <f t="shared" si="0"/>
        <v>7.75</v>
      </c>
      <c r="D25" s="11">
        <v>22</v>
      </c>
      <c r="E25" s="12">
        <f t="shared" si="1"/>
        <v>0.35227272727272729</v>
      </c>
      <c r="G25" s="5"/>
      <c r="H25" s="13"/>
      <c r="I25" s="5"/>
    </row>
    <row r="26" spans="1:9" x14ac:dyDescent="0.2">
      <c r="A26" s="14" t="s">
        <v>164</v>
      </c>
      <c r="B26">
        <v>31</v>
      </c>
      <c r="C26">
        <f t="shared" si="0"/>
        <v>7.75</v>
      </c>
      <c r="D26" s="11">
        <v>27</v>
      </c>
      <c r="E26" s="12">
        <f t="shared" si="1"/>
        <v>0.28703703703703703</v>
      </c>
      <c r="G26" s="5"/>
      <c r="H26" s="13"/>
      <c r="I26" s="5"/>
    </row>
    <row r="27" spans="1:9" x14ac:dyDescent="0.2">
      <c r="A27" s="14" t="s">
        <v>165</v>
      </c>
      <c r="B27">
        <v>31</v>
      </c>
      <c r="C27">
        <f t="shared" si="0"/>
        <v>7.75</v>
      </c>
      <c r="D27" s="11">
        <v>72</v>
      </c>
      <c r="E27" s="12">
        <f t="shared" si="1"/>
        <v>0.1076388888888889</v>
      </c>
      <c r="G27" s="5"/>
      <c r="H27" s="13"/>
      <c r="I27" s="5"/>
    </row>
    <row r="28" spans="1:9" x14ac:dyDescent="0.2">
      <c r="A28" s="14" t="s">
        <v>166</v>
      </c>
      <c r="B28">
        <v>16</v>
      </c>
      <c r="C28">
        <f t="shared" si="0"/>
        <v>4</v>
      </c>
      <c r="D28" s="11">
        <v>13</v>
      </c>
      <c r="E28" s="12">
        <f t="shared" si="1"/>
        <v>0.30769230769230771</v>
      </c>
      <c r="G28" s="5"/>
      <c r="H28" s="13"/>
      <c r="I28" s="5"/>
    </row>
    <row r="29" spans="1:9" x14ac:dyDescent="0.2">
      <c r="A29" s="14" t="s">
        <v>167</v>
      </c>
      <c r="B29">
        <v>16</v>
      </c>
      <c r="C29">
        <f t="shared" si="0"/>
        <v>4</v>
      </c>
      <c r="D29" s="11">
        <v>13</v>
      </c>
      <c r="E29" s="12">
        <f t="shared" si="1"/>
        <v>0.30769230769230771</v>
      </c>
      <c r="G29" s="5"/>
      <c r="H29" s="13"/>
      <c r="I29" s="5"/>
    </row>
    <row r="30" spans="1:9" x14ac:dyDescent="0.2">
      <c r="A30" s="15" t="s">
        <v>168</v>
      </c>
      <c r="B30">
        <v>16</v>
      </c>
      <c r="C30">
        <f t="shared" si="0"/>
        <v>4</v>
      </c>
      <c r="D30" s="11">
        <v>184</v>
      </c>
      <c r="E30" s="12">
        <f t="shared" si="1"/>
        <v>2.1739130434782608E-2</v>
      </c>
      <c r="G30" s="5"/>
      <c r="H30" s="13"/>
      <c r="I30" s="5"/>
    </row>
    <row r="31" spans="1:9" x14ac:dyDescent="0.2">
      <c r="A31" s="15" t="s">
        <v>169</v>
      </c>
      <c r="B31">
        <v>0</v>
      </c>
      <c r="C31">
        <f t="shared" si="0"/>
        <v>0</v>
      </c>
      <c r="D31" s="11">
        <v>14</v>
      </c>
      <c r="E31" s="12">
        <f t="shared" si="1"/>
        <v>0</v>
      </c>
      <c r="G31" s="5"/>
      <c r="H31" s="13"/>
      <c r="I31" s="5"/>
    </row>
    <row r="32" spans="1:9" ht="15" thickBot="1" x14ac:dyDescent="0.25">
      <c r="A32" s="16" t="s">
        <v>170</v>
      </c>
      <c r="B32">
        <v>0</v>
      </c>
      <c r="C32">
        <f t="shared" si="0"/>
        <v>0</v>
      </c>
      <c r="D32" s="11">
        <v>34</v>
      </c>
      <c r="E32" s="12">
        <f t="shared" si="1"/>
        <v>0</v>
      </c>
      <c r="G32" s="5"/>
      <c r="H32" s="13"/>
      <c r="I32" s="5"/>
    </row>
    <row r="33" ht="15" thickTop="1" x14ac:dyDescent="0.2"/>
  </sheetData>
  <sortState ref="A3:E32">
    <sortCondition descending="1" ref="C3:C32"/>
  </sortState>
  <mergeCells count="3">
    <mergeCell ref="B1:E1"/>
    <mergeCell ref="F1:G1"/>
    <mergeCell ref="H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Brandes Investment Partners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Steffek</dc:creator>
  <cp:lastModifiedBy>Max</cp:lastModifiedBy>
  <dcterms:created xsi:type="dcterms:W3CDTF">2012-12-06T22:57:55Z</dcterms:created>
  <dcterms:modified xsi:type="dcterms:W3CDTF">2015-03-24T17:10:17Z</dcterms:modified>
</cp:coreProperties>
</file>