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20490" windowHeight="8355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2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J300" i="1" l="1"/>
  <c r="I300" i="1"/>
  <c r="H300" i="1"/>
  <c r="G300" i="1"/>
  <c r="F300" i="1"/>
  <c r="E300" i="1"/>
  <c r="D300" i="1"/>
  <c r="C300" i="1"/>
  <c r="J299" i="1"/>
  <c r="I299" i="1"/>
  <c r="H299" i="1"/>
  <c r="G299" i="1"/>
  <c r="F299" i="1"/>
  <c r="E299" i="1"/>
  <c r="D299" i="1"/>
  <c r="C299" i="1"/>
  <c r="J298" i="1"/>
  <c r="I298" i="1"/>
  <c r="H298" i="1"/>
  <c r="G298" i="1"/>
  <c r="F298" i="1"/>
  <c r="E298" i="1"/>
  <c r="D298" i="1"/>
  <c r="C298" i="1"/>
  <c r="J297" i="1"/>
  <c r="I297" i="1"/>
  <c r="H297" i="1"/>
  <c r="G297" i="1"/>
  <c r="F297" i="1"/>
  <c r="E297" i="1"/>
  <c r="D297" i="1"/>
  <c r="C297" i="1"/>
  <c r="J296" i="1"/>
  <c r="I296" i="1"/>
  <c r="H296" i="1"/>
  <c r="G296" i="1"/>
  <c r="F296" i="1"/>
  <c r="E296" i="1"/>
  <c r="D296" i="1"/>
  <c r="C296" i="1"/>
  <c r="J295" i="1"/>
  <c r="I295" i="1"/>
  <c r="H295" i="1"/>
  <c r="G295" i="1"/>
  <c r="F295" i="1"/>
  <c r="E295" i="1"/>
  <c r="D295" i="1"/>
  <c r="C295" i="1"/>
  <c r="J294" i="1"/>
  <c r="I294" i="1"/>
  <c r="H294" i="1"/>
  <c r="G294" i="1"/>
  <c r="F294" i="1"/>
  <c r="E294" i="1"/>
  <c r="D294" i="1"/>
  <c r="C294" i="1"/>
  <c r="J293" i="1"/>
  <c r="I293" i="1"/>
  <c r="H293" i="1"/>
  <c r="G293" i="1"/>
  <c r="F293" i="1"/>
  <c r="E293" i="1"/>
  <c r="D293" i="1"/>
  <c r="C293" i="1"/>
  <c r="J292" i="1"/>
  <c r="I292" i="1"/>
  <c r="H292" i="1"/>
  <c r="G292" i="1"/>
  <c r="F292" i="1"/>
  <c r="E292" i="1"/>
  <c r="D292" i="1"/>
  <c r="C292" i="1"/>
  <c r="J291" i="1"/>
  <c r="I291" i="1"/>
  <c r="H291" i="1"/>
  <c r="G291" i="1"/>
  <c r="F291" i="1"/>
  <c r="E291" i="1"/>
  <c r="D291" i="1"/>
  <c r="C291" i="1"/>
  <c r="J290" i="1"/>
  <c r="I290" i="1"/>
  <c r="H290" i="1"/>
  <c r="G290" i="1"/>
  <c r="F290" i="1"/>
  <c r="E290" i="1"/>
  <c r="D290" i="1"/>
  <c r="C290" i="1"/>
  <c r="J289" i="1"/>
  <c r="I289" i="1"/>
  <c r="H289" i="1"/>
  <c r="G289" i="1"/>
  <c r="F289" i="1"/>
  <c r="E289" i="1"/>
  <c r="D289" i="1"/>
  <c r="C289" i="1"/>
  <c r="J288" i="1"/>
  <c r="I288" i="1"/>
  <c r="H288" i="1"/>
  <c r="G288" i="1"/>
  <c r="F288" i="1"/>
  <c r="E288" i="1"/>
  <c r="D288" i="1"/>
  <c r="C288" i="1"/>
  <c r="J287" i="1"/>
  <c r="I287" i="1"/>
  <c r="H287" i="1"/>
  <c r="G287" i="1"/>
  <c r="F287" i="1"/>
  <c r="E287" i="1"/>
  <c r="D287" i="1"/>
  <c r="C287" i="1"/>
  <c r="J286" i="1"/>
  <c r="I286" i="1"/>
  <c r="H286" i="1"/>
  <c r="G286" i="1"/>
  <c r="F286" i="1"/>
  <c r="E286" i="1"/>
  <c r="D286" i="1"/>
  <c r="C286" i="1"/>
  <c r="J285" i="1"/>
  <c r="I285" i="1"/>
  <c r="H285" i="1"/>
  <c r="G285" i="1"/>
  <c r="F285" i="1"/>
  <c r="E285" i="1"/>
  <c r="D285" i="1"/>
  <c r="C285" i="1"/>
  <c r="J284" i="1"/>
  <c r="I284" i="1"/>
  <c r="H284" i="1"/>
  <c r="G284" i="1"/>
  <c r="F284" i="1"/>
  <c r="E284" i="1"/>
  <c r="D284" i="1"/>
  <c r="C284" i="1"/>
  <c r="J283" i="1"/>
  <c r="I283" i="1"/>
  <c r="H283" i="1"/>
  <c r="G283" i="1"/>
  <c r="F283" i="1"/>
  <c r="E283" i="1"/>
  <c r="D283" i="1"/>
  <c r="C283" i="1"/>
  <c r="J282" i="1"/>
  <c r="I282" i="1"/>
  <c r="H282" i="1"/>
  <c r="G282" i="1"/>
  <c r="F282" i="1"/>
  <c r="E282" i="1"/>
  <c r="D282" i="1"/>
  <c r="C282" i="1"/>
  <c r="J281" i="1"/>
  <c r="I281" i="1"/>
  <c r="H281" i="1"/>
  <c r="G281" i="1"/>
  <c r="F281" i="1"/>
  <c r="E281" i="1"/>
  <c r="D281" i="1"/>
  <c r="C281" i="1"/>
  <c r="J280" i="1"/>
  <c r="I280" i="1"/>
  <c r="H280" i="1"/>
  <c r="G280" i="1"/>
  <c r="F280" i="1"/>
  <c r="E280" i="1"/>
  <c r="D280" i="1"/>
  <c r="C280" i="1"/>
  <c r="J279" i="1"/>
  <c r="I279" i="1"/>
  <c r="H279" i="1"/>
  <c r="G279" i="1"/>
  <c r="F279" i="1"/>
  <c r="E279" i="1"/>
  <c r="D279" i="1"/>
  <c r="C279" i="1"/>
  <c r="J278" i="1"/>
  <c r="I278" i="1"/>
  <c r="H278" i="1"/>
  <c r="G278" i="1"/>
  <c r="F278" i="1"/>
  <c r="E278" i="1"/>
  <c r="D278" i="1"/>
  <c r="C278" i="1"/>
  <c r="J277" i="1"/>
  <c r="I277" i="1"/>
  <c r="H277" i="1"/>
  <c r="G277" i="1"/>
  <c r="F277" i="1"/>
  <c r="E277" i="1"/>
  <c r="D277" i="1"/>
  <c r="C277" i="1"/>
  <c r="J276" i="1"/>
  <c r="I276" i="1"/>
  <c r="H276" i="1"/>
  <c r="G276" i="1"/>
  <c r="F276" i="1"/>
  <c r="E276" i="1"/>
  <c r="D276" i="1"/>
  <c r="C276" i="1"/>
  <c r="J275" i="1"/>
  <c r="I275" i="1"/>
  <c r="H275" i="1"/>
  <c r="G275" i="1"/>
  <c r="F275" i="1"/>
  <c r="E275" i="1"/>
  <c r="D275" i="1"/>
  <c r="C275" i="1"/>
  <c r="J274" i="1"/>
  <c r="I274" i="1"/>
  <c r="H274" i="1"/>
  <c r="G274" i="1"/>
  <c r="F274" i="1"/>
  <c r="E274" i="1"/>
  <c r="D274" i="1"/>
  <c r="C274" i="1"/>
  <c r="J273" i="1"/>
  <c r="I273" i="1"/>
  <c r="H273" i="1"/>
  <c r="G273" i="1"/>
  <c r="F273" i="1"/>
  <c r="E273" i="1"/>
  <c r="D273" i="1"/>
  <c r="C273" i="1"/>
  <c r="J272" i="1"/>
  <c r="I272" i="1"/>
  <c r="H272" i="1"/>
  <c r="G272" i="1"/>
  <c r="F272" i="1"/>
  <c r="E272" i="1"/>
  <c r="D272" i="1"/>
  <c r="C272" i="1"/>
  <c r="J271" i="1"/>
  <c r="I271" i="1"/>
  <c r="H271" i="1"/>
  <c r="G271" i="1"/>
  <c r="F271" i="1"/>
  <c r="E271" i="1"/>
  <c r="D271" i="1"/>
  <c r="C271" i="1"/>
  <c r="J270" i="1"/>
  <c r="I270" i="1"/>
  <c r="H270" i="1"/>
  <c r="G270" i="1"/>
  <c r="F270" i="1"/>
  <c r="E270" i="1"/>
  <c r="D270" i="1"/>
  <c r="C270" i="1"/>
  <c r="J269" i="1"/>
  <c r="I269" i="1"/>
  <c r="H269" i="1"/>
  <c r="G269" i="1"/>
  <c r="F269" i="1"/>
  <c r="E269" i="1"/>
  <c r="D269" i="1"/>
  <c r="C269" i="1"/>
  <c r="J268" i="1"/>
  <c r="I268" i="1"/>
  <c r="H268" i="1"/>
  <c r="G268" i="1"/>
  <c r="F268" i="1"/>
  <c r="E268" i="1"/>
  <c r="D268" i="1"/>
  <c r="C268" i="1"/>
  <c r="J267" i="1"/>
  <c r="I267" i="1"/>
  <c r="H267" i="1"/>
  <c r="G267" i="1"/>
  <c r="F267" i="1"/>
  <c r="E267" i="1"/>
  <c r="D267" i="1"/>
  <c r="C267" i="1"/>
  <c r="J266" i="1"/>
  <c r="I266" i="1"/>
  <c r="H266" i="1"/>
  <c r="G266" i="1"/>
  <c r="F266" i="1"/>
  <c r="E266" i="1"/>
  <c r="D266" i="1"/>
  <c r="C266" i="1"/>
  <c r="J265" i="1"/>
  <c r="I265" i="1"/>
  <c r="H265" i="1"/>
  <c r="G265" i="1"/>
  <c r="F265" i="1"/>
  <c r="E265" i="1"/>
  <c r="D265" i="1"/>
  <c r="C265" i="1"/>
  <c r="J264" i="1"/>
  <c r="I264" i="1"/>
  <c r="H264" i="1"/>
  <c r="G264" i="1"/>
  <c r="F264" i="1"/>
  <c r="E264" i="1"/>
  <c r="D264" i="1"/>
  <c r="C264" i="1"/>
  <c r="J263" i="1"/>
  <c r="I263" i="1"/>
  <c r="H263" i="1"/>
  <c r="G263" i="1"/>
  <c r="F263" i="1"/>
  <c r="E263" i="1"/>
  <c r="D263" i="1"/>
  <c r="C263" i="1"/>
  <c r="J262" i="1"/>
  <c r="I262" i="1"/>
  <c r="H262" i="1"/>
  <c r="G262" i="1"/>
  <c r="F262" i="1"/>
  <c r="E262" i="1"/>
  <c r="D262" i="1"/>
  <c r="C262" i="1"/>
  <c r="J261" i="1"/>
  <c r="I261" i="1"/>
  <c r="H261" i="1"/>
  <c r="G261" i="1"/>
  <c r="F261" i="1"/>
  <c r="E261" i="1"/>
  <c r="D261" i="1"/>
  <c r="C261" i="1"/>
  <c r="J260" i="1"/>
  <c r="I260" i="1"/>
  <c r="H260" i="1"/>
  <c r="G260" i="1"/>
  <c r="F260" i="1"/>
  <c r="E260" i="1"/>
  <c r="D260" i="1"/>
  <c r="C260" i="1"/>
  <c r="J259" i="1"/>
  <c r="I259" i="1"/>
  <c r="H259" i="1"/>
  <c r="G259" i="1"/>
  <c r="F259" i="1"/>
  <c r="E259" i="1"/>
  <c r="D259" i="1"/>
  <c r="C259" i="1"/>
  <c r="J258" i="1"/>
  <c r="I258" i="1"/>
  <c r="H258" i="1"/>
  <c r="G258" i="1"/>
  <c r="F258" i="1"/>
  <c r="E258" i="1"/>
  <c r="D258" i="1"/>
  <c r="C258" i="1"/>
  <c r="J257" i="1"/>
  <c r="I257" i="1"/>
  <c r="H257" i="1"/>
  <c r="G257" i="1"/>
  <c r="F257" i="1"/>
  <c r="E257" i="1"/>
  <c r="D257" i="1"/>
  <c r="C257" i="1"/>
  <c r="J256" i="1"/>
  <c r="I256" i="1"/>
  <c r="H256" i="1"/>
  <c r="G256" i="1"/>
  <c r="F256" i="1"/>
  <c r="E256" i="1"/>
  <c r="D256" i="1"/>
  <c r="C256" i="1"/>
  <c r="J255" i="1"/>
  <c r="I255" i="1"/>
  <c r="H255" i="1"/>
  <c r="G255" i="1"/>
  <c r="F255" i="1"/>
  <c r="E255" i="1"/>
  <c r="D255" i="1"/>
  <c r="C255" i="1"/>
  <c r="J254" i="1"/>
  <c r="I254" i="1"/>
  <c r="H254" i="1"/>
  <c r="G254" i="1"/>
  <c r="F254" i="1"/>
  <c r="E254" i="1"/>
  <c r="D254" i="1"/>
  <c r="C254" i="1"/>
  <c r="J253" i="1"/>
  <c r="I253" i="1"/>
  <c r="H253" i="1"/>
  <c r="G253" i="1"/>
  <c r="F253" i="1"/>
  <c r="E253" i="1"/>
  <c r="D253" i="1"/>
  <c r="C253" i="1"/>
  <c r="J252" i="1"/>
  <c r="I252" i="1"/>
  <c r="H252" i="1"/>
  <c r="G252" i="1"/>
  <c r="F252" i="1"/>
  <c r="E252" i="1"/>
  <c r="D252" i="1"/>
  <c r="C252" i="1"/>
  <c r="J251" i="1"/>
  <c r="I251" i="1"/>
  <c r="H251" i="1"/>
  <c r="G251" i="1"/>
  <c r="F251" i="1"/>
  <c r="E251" i="1"/>
  <c r="D251" i="1"/>
  <c r="C251" i="1"/>
  <c r="J250" i="1"/>
  <c r="I250" i="1"/>
  <c r="H250" i="1"/>
  <c r="G250" i="1"/>
  <c r="F250" i="1"/>
  <c r="E250" i="1"/>
  <c r="D250" i="1"/>
  <c r="C250" i="1"/>
  <c r="J249" i="1"/>
  <c r="I249" i="1"/>
  <c r="H249" i="1"/>
  <c r="G249" i="1"/>
  <c r="F249" i="1"/>
  <c r="E249" i="1"/>
  <c r="D249" i="1"/>
  <c r="C249" i="1"/>
  <c r="J248" i="1"/>
  <c r="I248" i="1"/>
  <c r="H248" i="1"/>
  <c r="G248" i="1"/>
  <c r="F248" i="1"/>
  <c r="E248" i="1"/>
  <c r="D248" i="1"/>
  <c r="C248" i="1"/>
  <c r="J247" i="1"/>
  <c r="I247" i="1"/>
  <c r="H247" i="1"/>
  <c r="G247" i="1"/>
  <c r="F247" i="1"/>
  <c r="E247" i="1"/>
  <c r="D247" i="1"/>
  <c r="C247" i="1"/>
  <c r="J246" i="1"/>
  <c r="I246" i="1"/>
  <c r="H246" i="1"/>
  <c r="G246" i="1"/>
  <c r="F246" i="1"/>
  <c r="E246" i="1"/>
  <c r="D246" i="1"/>
  <c r="C246" i="1"/>
  <c r="J245" i="1"/>
  <c r="I245" i="1"/>
  <c r="H245" i="1"/>
  <c r="G245" i="1"/>
  <c r="F245" i="1"/>
  <c r="E245" i="1"/>
  <c r="D245" i="1"/>
  <c r="C245" i="1"/>
  <c r="J244" i="1"/>
  <c r="I244" i="1"/>
  <c r="H244" i="1"/>
  <c r="G244" i="1"/>
  <c r="F244" i="1"/>
  <c r="E244" i="1"/>
  <c r="D244" i="1"/>
  <c r="C244" i="1"/>
  <c r="J243" i="1"/>
  <c r="I243" i="1"/>
  <c r="H243" i="1"/>
  <c r="G243" i="1"/>
  <c r="F243" i="1"/>
  <c r="E243" i="1"/>
  <c r="D243" i="1"/>
  <c r="C243" i="1"/>
  <c r="J242" i="1"/>
  <c r="I242" i="1"/>
  <c r="H242" i="1"/>
  <c r="G242" i="1"/>
  <c r="F242" i="1"/>
  <c r="E242" i="1"/>
  <c r="D242" i="1"/>
  <c r="C242" i="1"/>
  <c r="J241" i="1"/>
  <c r="I241" i="1"/>
  <c r="H241" i="1"/>
  <c r="G241" i="1"/>
  <c r="F241" i="1"/>
  <c r="E241" i="1"/>
  <c r="D241" i="1"/>
  <c r="C241" i="1"/>
  <c r="J240" i="1"/>
  <c r="I240" i="1"/>
  <c r="H240" i="1"/>
  <c r="G240" i="1"/>
  <c r="F240" i="1"/>
  <c r="E240" i="1"/>
  <c r="D240" i="1"/>
  <c r="C240" i="1"/>
  <c r="J239" i="1"/>
  <c r="I239" i="1"/>
  <c r="H239" i="1"/>
  <c r="G239" i="1"/>
  <c r="F239" i="1"/>
  <c r="E239" i="1"/>
  <c r="D239" i="1"/>
  <c r="C239" i="1"/>
  <c r="J238" i="1"/>
  <c r="I238" i="1"/>
  <c r="H238" i="1"/>
  <c r="G238" i="1"/>
  <c r="F238" i="1"/>
  <c r="E238" i="1"/>
  <c r="D238" i="1"/>
  <c r="C238" i="1"/>
  <c r="J237" i="1"/>
  <c r="I237" i="1"/>
  <c r="H237" i="1"/>
  <c r="G237" i="1"/>
  <c r="F237" i="1"/>
  <c r="E237" i="1"/>
  <c r="D237" i="1"/>
  <c r="C237" i="1"/>
  <c r="J236" i="1"/>
  <c r="I236" i="1"/>
  <c r="H236" i="1"/>
  <c r="G236" i="1"/>
  <c r="F236" i="1"/>
  <c r="E236" i="1"/>
  <c r="D236" i="1"/>
  <c r="C236" i="1"/>
  <c r="J235" i="1"/>
  <c r="I235" i="1"/>
  <c r="H235" i="1"/>
  <c r="G235" i="1"/>
  <c r="F235" i="1"/>
  <c r="E235" i="1"/>
  <c r="D235" i="1"/>
  <c r="C235" i="1"/>
  <c r="J234" i="1"/>
  <c r="I234" i="1"/>
  <c r="H234" i="1"/>
  <c r="G234" i="1"/>
  <c r="F234" i="1"/>
  <c r="E234" i="1"/>
  <c r="D234" i="1"/>
  <c r="C234" i="1"/>
  <c r="J233" i="1"/>
  <c r="I233" i="1"/>
  <c r="H233" i="1"/>
  <c r="G233" i="1"/>
  <c r="F233" i="1"/>
  <c r="E233" i="1"/>
  <c r="D233" i="1"/>
  <c r="C233" i="1"/>
  <c r="J232" i="1"/>
  <c r="I232" i="1"/>
  <c r="H232" i="1"/>
  <c r="G232" i="1"/>
  <c r="F232" i="1"/>
  <c r="E232" i="1"/>
  <c r="D232" i="1"/>
  <c r="C232" i="1"/>
  <c r="J231" i="1"/>
  <c r="I231" i="1"/>
  <c r="H231" i="1"/>
  <c r="G231" i="1"/>
  <c r="F231" i="1"/>
  <c r="E231" i="1"/>
  <c r="D231" i="1"/>
  <c r="C231" i="1"/>
  <c r="J230" i="1"/>
  <c r="I230" i="1"/>
  <c r="H230" i="1"/>
  <c r="G230" i="1"/>
  <c r="F230" i="1"/>
  <c r="E230" i="1"/>
  <c r="D230" i="1"/>
  <c r="C230" i="1"/>
  <c r="J229" i="1"/>
  <c r="I229" i="1"/>
  <c r="H229" i="1"/>
  <c r="G229" i="1"/>
  <c r="F229" i="1"/>
  <c r="E229" i="1"/>
  <c r="D229" i="1"/>
  <c r="C229" i="1"/>
  <c r="J228" i="1"/>
  <c r="I228" i="1"/>
  <c r="H228" i="1"/>
  <c r="G228" i="1"/>
  <c r="F228" i="1"/>
  <c r="E228" i="1"/>
  <c r="D228" i="1"/>
  <c r="C228" i="1"/>
  <c r="J227" i="1"/>
  <c r="I227" i="1"/>
  <c r="H227" i="1"/>
  <c r="G227" i="1"/>
  <c r="F227" i="1"/>
  <c r="E227" i="1"/>
  <c r="D227" i="1"/>
  <c r="C227" i="1"/>
  <c r="J226" i="1"/>
  <c r="I226" i="1"/>
  <c r="H226" i="1"/>
  <c r="G226" i="1"/>
  <c r="F226" i="1"/>
  <c r="E226" i="1"/>
  <c r="D226" i="1"/>
  <c r="C226" i="1"/>
  <c r="J225" i="1"/>
  <c r="I225" i="1"/>
  <c r="H225" i="1"/>
  <c r="G225" i="1"/>
  <c r="F225" i="1"/>
  <c r="E225" i="1"/>
  <c r="D225" i="1"/>
  <c r="C225" i="1"/>
  <c r="J224" i="1"/>
  <c r="I224" i="1"/>
  <c r="H224" i="1"/>
  <c r="G224" i="1"/>
  <c r="F224" i="1"/>
  <c r="E224" i="1"/>
  <c r="D224" i="1"/>
  <c r="C224" i="1"/>
  <c r="J223" i="1"/>
  <c r="I223" i="1"/>
  <c r="H223" i="1"/>
  <c r="G223" i="1"/>
  <c r="F223" i="1"/>
  <c r="E223" i="1"/>
  <c r="D223" i="1"/>
  <c r="C223" i="1"/>
  <c r="J222" i="1"/>
  <c r="I222" i="1"/>
  <c r="H222" i="1"/>
  <c r="G222" i="1"/>
  <c r="F222" i="1"/>
  <c r="E222" i="1"/>
  <c r="D222" i="1"/>
  <c r="C222" i="1"/>
  <c r="J221" i="1"/>
  <c r="I221" i="1"/>
  <c r="H221" i="1"/>
  <c r="G221" i="1"/>
  <c r="F221" i="1"/>
  <c r="E221" i="1"/>
  <c r="D221" i="1"/>
  <c r="C221" i="1"/>
  <c r="J220" i="1"/>
  <c r="I220" i="1"/>
  <c r="H220" i="1"/>
  <c r="G220" i="1"/>
  <c r="F220" i="1"/>
  <c r="E220" i="1"/>
  <c r="D220" i="1"/>
  <c r="C220" i="1"/>
  <c r="J219" i="1"/>
  <c r="I219" i="1"/>
  <c r="H219" i="1"/>
  <c r="G219" i="1"/>
  <c r="F219" i="1"/>
  <c r="E219" i="1"/>
  <c r="D219" i="1"/>
  <c r="C219" i="1"/>
  <c r="J218" i="1"/>
  <c r="I218" i="1"/>
  <c r="H218" i="1"/>
  <c r="G218" i="1"/>
  <c r="F218" i="1"/>
  <c r="E218" i="1"/>
  <c r="D218" i="1"/>
  <c r="C218" i="1"/>
  <c r="J217" i="1"/>
  <c r="I217" i="1"/>
  <c r="H217" i="1"/>
  <c r="G217" i="1"/>
  <c r="F217" i="1"/>
  <c r="E217" i="1"/>
  <c r="D217" i="1"/>
  <c r="C217" i="1"/>
  <c r="J216" i="1"/>
  <c r="I216" i="1"/>
  <c r="H216" i="1"/>
  <c r="G216" i="1"/>
  <c r="F216" i="1"/>
  <c r="E216" i="1"/>
  <c r="D216" i="1"/>
  <c r="C216" i="1"/>
  <c r="J215" i="1"/>
  <c r="I215" i="1"/>
  <c r="H215" i="1"/>
  <c r="G215" i="1"/>
  <c r="F215" i="1"/>
  <c r="E215" i="1"/>
  <c r="D215" i="1"/>
  <c r="C215" i="1"/>
  <c r="J214" i="1"/>
  <c r="I214" i="1"/>
  <c r="H214" i="1"/>
  <c r="G214" i="1"/>
  <c r="F214" i="1"/>
  <c r="E214" i="1"/>
  <c r="D214" i="1"/>
  <c r="C214" i="1"/>
  <c r="J213" i="1"/>
  <c r="I213" i="1"/>
  <c r="H213" i="1"/>
  <c r="G213" i="1"/>
  <c r="F213" i="1"/>
  <c r="E213" i="1"/>
  <c r="D213" i="1"/>
  <c r="C213" i="1"/>
  <c r="J212" i="1"/>
  <c r="I212" i="1"/>
  <c r="H212" i="1"/>
  <c r="G212" i="1"/>
  <c r="F212" i="1"/>
  <c r="E212" i="1"/>
  <c r="D212" i="1"/>
  <c r="C212" i="1"/>
  <c r="J211" i="1"/>
  <c r="I211" i="1"/>
  <c r="H211" i="1"/>
  <c r="G211" i="1"/>
  <c r="F211" i="1"/>
  <c r="E211" i="1"/>
  <c r="D211" i="1"/>
  <c r="C211" i="1"/>
  <c r="J210" i="1"/>
  <c r="I210" i="1"/>
  <c r="H210" i="1"/>
  <c r="G210" i="1"/>
  <c r="F210" i="1"/>
  <c r="E210" i="1"/>
  <c r="D210" i="1"/>
  <c r="C210" i="1"/>
  <c r="J209" i="1"/>
  <c r="I209" i="1"/>
  <c r="H209" i="1"/>
  <c r="G209" i="1"/>
  <c r="F209" i="1"/>
  <c r="E209" i="1"/>
  <c r="D209" i="1"/>
  <c r="C209" i="1"/>
  <c r="J208" i="1"/>
  <c r="I208" i="1"/>
  <c r="H208" i="1"/>
  <c r="G208" i="1"/>
  <c r="F208" i="1"/>
  <c r="E208" i="1"/>
  <c r="D208" i="1"/>
  <c r="C208" i="1"/>
  <c r="J207" i="1"/>
  <c r="I207" i="1"/>
  <c r="H207" i="1"/>
  <c r="G207" i="1"/>
  <c r="F207" i="1"/>
  <c r="E207" i="1"/>
  <c r="D207" i="1"/>
  <c r="C207" i="1"/>
  <c r="J206" i="1"/>
  <c r="I206" i="1"/>
  <c r="H206" i="1"/>
  <c r="G206" i="1"/>
  <c r="F206" i="1"/>
  <c r="E206" i="1"/>
  <c r="D206" i="1"/>
  <c r="C206" i="1"/>
  <c r="J205" i="1"/>
  <c r="I205" i="1"/>
  <c r="H205" i="1"/>
  <c r="G205" i="1"/>
  <c r="F205" i="1"/>
  <c r="E205" i="1"/>
  <c r="D205" i="1"/>
  <c r="C205" i="1"/>
  <c r="J204" i="1"/>
  <c r="I204" i="1"/>
  <c r="H204" i="1"/>
  <c r="G204" i="1"/>
  <c r="F204" i="1"/>
  <c r="E204" i="1"/>
  <c r="D204" i="1"/>
  <c r="C204" i="1"/>
  <c r="J203" i="1"/>
  <c r="I203" i="1"/>
  <c r="H203" i="1"/>
  <c r="G203" i="1"/>
  <c r="F203" i="1"/>
  <c r="E203" i="1"/>
  <c r="D203" i="1"/>
  <c r="C203" i="1"/>
  <c r="J202" i="1"/>
  <c r="I202" i="1"/>
  <c r="H202" i="1"/>
  <c r="G202" i="1"/>
  <c r="F202" i="1"/>
  <c r="E202" i="1"/>
  <c r="D202" i="1"/>
  <c r="C202" i="1"/>
  <c r="J201" i="1"/>
  <c r="I201" i="1"/>
  <c r="H201" i="1"/>
  <c r="G201" i="1"/>
  <c r="F201" i="1"/>
  <c r="E201" i="1"/>
  <c r="D201" i="1"/>
  <c r="C201" i="1"/>
  <c r="J200" i="1"/>
  <c r="I200" i="1"/>
  <c r="H200" i="1"/>
  <c r="G200" i="1"/>
  <c r="F200" i="1"/>
  <c r="E200" i="1"/>
  <c r="D200" i="1"/>
  <c r="C200" i="1"/>
  <c r="J199" i="1"/>
  <c r="I199" i="1"/>
  <c r="H199" i="1"/>
  <c r="G199" i="1"/>
  <c r="F199" i="1"/>
  <c r="E199" i="1"/>
  <c r="D199" i="1"/>
  <c r="C199" i="1"/>
  <c r="J198" i="1"/>
  <c r="I198" i="1"/>
  <c r="H198" i="1"/>
  <c r="G198" i="1"/>
  <c r="F198" i="1"/>
  <c r="E198" i="1"/>
  <c r="D198" i="1"/>
  <c r="C198" i="1"/>
  <c r="J197" i="1"/>
  <c r="I197" i="1"/>
  <c r="H197" i="1"/>
  <c r="G197" i="1"/>
  <c r="F197" i="1"/>
  <c r="E197" i="1"/>
  <c r="D197" i="1"/>
  <c r="C197" i="1"/>
  <c r="J196" i="1"/>
  <c r="I196" i="1"/>
  <c r="H196" i="1"/>
  <c r="G196" i="1"/>
  <c r="F196" i="1"/>
  <c r="E196" i="1"/>
  <c r="D196" i="1"/>
  <c r="C196" i="1"/>
  <c r="J195" i="1"/>
  <c r="I195" i="1"/>
  <c r="H195" i="1"/>
  <c r="G195" i="1"/>
  <c r="F195" i="1"/>
  <c r="E195" i="1"/>
  <c r="D195" i="1"/>
  <c r="C195" i="1"/>
  <c r="J194" i="1"/>
  <c r="I194" i="1"/>
  <c r="H194" i="1"/>
  <c r="G194" i="1"/>
  <c r="F194" i="1"/>
  <c r="E194" i="1"/>
  <c r="D194" i="1"/>
  <c r="C194" i="1"/>
  <c r="J193" i="1"/>
  <c r="I193" i="1"/>
  <c r="H193" i="1"/>
  <c r="G193" i="1"/>
  <c r="F193" i="1"/>
  <c r="E193" i="1"/>
  <c r="D193" i="1"/>
  <c r="C193" i="1"/>
  <c r="J192" i="1"/>
  <c r="I192" i="1"/>
  <c r="H192" i="1"/>
  <c r="G192" i="1"/>
  <c r="F192" i="1"/>
  <c r="E192" i="1"/>
  <c r="D192" i="1"/>
  <c r="C192" i="1"/>
  <c r="J191" i="1"/>
  <c r="I191" i="1"/>
  <c r="H191" i="1"/>
  <c r="G191" i="1"/>
  <c r="F191" i="1"/>
  <c r="E191" i="1"/>
  <c r="D191" i="1"/>
  <c r="C191" i="1"/>
  <c r="J190" i="1"/>
  <c r="I190" i="1"/>
  <c r="H190" i="1"/>
  <c r="G190" i="1"/>
  <c r="F190" i="1"/>
  <c r="E190" i="1"/>
  <c r="D190" i="1"/>
  <c r="C190" i="1"/>
  <c r="J189" i="1"/>
  <c r="I189" i="1"/>
  <c r="H189" i="1"/>
  <c r="G189" i="1"/>
  <c r="F189" i="1"/>
  <c r="E189" i="1"/>
  <c r="D189" i="1"/>
  <c r="C189" i="1"/>
  <c r="J188" i="1"/>
  <c r="I188" i="1"/>
  <c r="H188" i="1"/>
  <c r="G188" i="1"/>
  <c r="F188" i="1"/>
  <c r="E188" i="1"/>
  <c r="D188" i="1"/>
  <c r="C188" i="1"/>
  <c r="J187" i="1"/>
  <c r="I187" i="1"/>
  <c r="H187" i="1"/>
  <c r="G187" i="1"/>
  <c r="F187" i="1"/>
  <c r="E187" i="1"/>
  <c r="D187" i="1"/>
  <c r="C187" i="1"/>
  <c r="J186" i="1"/>
  <c r="I186" i="1"/>
  <c r="H186" i="1"/>
  <c r="G186" i="1"/>
  <c r="F186" i="1"/>
  <c r="E186" i="1"/>
  <c r="D186" i="1"/>
  <c r="C186" i="1"/>
  <c r="J185" i="1"/>
  <c r="I185" i="1"/>
  <c r="H185" i="1"/>
  <c r="G185" i="1"/>
  <c r="F185" i="1"/>
  <c r="E185" i="1"/>
  <c r="D185" i="1"/>
  <c r="C185" i="1"/>
  <c r="J184" i="1"/>
  <c r="I184" i="1"/>
  <c r="H184" i="1"/>
  <c r="G184" i="1"/>
  <c r="F184" i="1"/>
  <c r="E184" i="1"/>
  <c r="D184" i="1"/>
  <c r="C184" i="1"/>
  <c r="J183" i="1"/>
  <c r="I183" i="1"/>
  <c r="H183" i="1"/>
  <c r="G183" i="1"/>
  <c r="F183" i="1"/>
  <c r="E183" i="1"/>
  <c r="D183" i="1"/>
  <c r="C183" i="1"/>
  <c r="J182" i="1" l="1"/>
  <c r="I182" i="1"/>
  <c r="H182" i="1"/>
  <c r="G182" i="1"/>
  <c r="F182" i="1"/>
  <c r="E182" i="1"/>
  <c r="D182" i="1"/>
  <c r="C182" i="1"/>
  <c r="J181" i="1"/>
  <c r="I181" i="1"/>
  <c r="H181" i="1"/>
  <c r="G181" i="1"/>
  <c r="F181" i="1"/>
  <c r="E181" i="1"/>
  <c r="D181" i="1"/>
  <c r="C181" i="1"/>
  <c r="J180" i="1"/>
  <c r="I180" i="1"/>
  <c r="H180" i="1"/>
  <c r="G180" i="1"/>
  <c r="F180" i="1"/>
  <c r="E180" i="1"/>
  <c r="D180" i="1"/>
  <c r="C180" i="1"/>
  <c r="J179" i="1"/>
  <c r="I179" i="1"/>
  <c r="H179" i="1"/>
  <c r="G179" i="1"/>
  <c r="F179" i="1"/>
  <c r="E179" i="1"/>
  <c r="D179" i="1"/>
  <c r="C179" i="1"/>
  <c r="J178" i="1"/>
  <c r="I178" i="1"/>
  <c r="H178" i="1"/>
  <c r="G178" i="1"/>
  <c r="F178" i="1"/>
  <c r="E178" i="1"/>
  <c r="D178" i="1"/>
  <c r="C178" i="1"/>
  <c r="J177" i="1"/>
  <c r="I177" i="1"/>
  <c r="H177" i="1"/>
  <c r="G177" i="1"/>
  <c r="F177" i="1"/>
  <c r="E177" i="1"/>
  <c r="D177" i="1"/>
  <c r="C177" i="1"/>
  <c r="J176" i="1"/>
  <c r="I176" i="1"/>
  <c r="H176" i="1"/>
  <c r="G176" i="1"/>
  <c r="F176" i="1"/>
  <c r="E176" i="1"/>
  <c r="D176" i="1"/>
  <c r="C176" i="1"/>
  <c r="J175" i="1"/>
  <c r="I175" i="1"/>
  <c r="H175" i="1"/>
  <c r="G175" i="1"/>
  <c r="F175" i="1"/>
  <c r="E175" i="1"/>
  <c r="D175" i="1"/>
  <c r="C175" i="1"/>
  <c r="J174" i="1"/>
  <c r="I174" i="1"/>
  <c r="H174" i="1"/>
  <c r="G174" i="1"/>
  <c r="F174" i="1"/>
  <c r="E174" i="1"/>
  <c r="D174" i="1"/>
  <c r="C174" i="1"/>
  <c r="J173" i="1"/>
  <c r="I173" i="1"/>
  <c r="H173" i="1"/>
  <c r="G173" i="1"/>
  <c r="F173" i="1"/>
  <c r="E173" i="1"/>
  <c r="D173" i="1"/>
  <c r="C173" i="1"/>
  <c r="J172" i="1"/>
  <c r="I172" i="1"/>
  <c r="H172" i="1"/>
  <c r="G172" i="1"/>
  <c r="F172" i="1"/>
  <c r="E172" i="1"/>
  <c r="D172" i="1"/>
  <c r="C172" i="1"/>
  <c r="J171" i="1"/>
  <c r="I171" i="1"/>
  <c r="H171" i="1"/>
  <c r="G171" i="1"/>
  <c r="F171" i="1"/>
  <c r="E171" i="1"/>
  <c r="D171" i="1"/>
  <c r="C171" i="1"/>
  <c r="J170" i="1"/>
  <c r="I170" i="1"/>
  <c r="H170" i="1"/>
  <c r="G170" i="1"/>
  <c r="F170" i="1"/>
  <c r="E170" i="1"/>
  <c r="D170" i="1"/>
  <c r="C170" i="1"/>
  <c r="J169" i="1"/>
  <c r="I169" i="1"/>
  <c r="H169" i="1"/>
  <c r="G169" i="1"/>
  <c r="F169" i="1"/>
  <c r="E169" i="1"/>
  <c r="D169" i="1"/>
  <c r="C169" i="1"/>
  <c r="J168" i="1"/>
  <c r="I168" i="1"/>
  <c r="H168" i="1"/>
  <c r="G168" i="1"/>
  <c r="F168" i="1"/>
  <c r="E168" i="1"/>
  <c r="D168" i="1"/>
  <c r="C168" i="1"/>
  <c r="J167" i="1"/>
  <c r="I167" i="1"/>
  <c r="H167" i="1"/>
  <c r="G167" i="1"/>
  <c r="F167" i="1"/>
  <c r="E167" i="1"/>
  <c r="D167" i="1"/>
  <c r="C167" i="1"/>
  <c r="J166" i="1"/>
  <c r="I166" i="1"/>
  <c r="H166" i="1"/>
  <c r="G166" i="1"/>
  <c r="F166" i="1"/>
  <c r="E166" i="1"/>
  <c r="D166" i="1"/>
  <c r="C166" i="1"/>
  <c r="J165" i="1"/>
  <c r="I165" i="1"/>
  <c r="H165" i="1"/>
  <c r="G165" i="1"/>
  <c r="F165" i="1"/>
  <c r="E165" i="1"/>
  <c r="D165" i="1"/>
  <c r="C165" i="1"/>
  <c r="J164" i="1"/>
  <c r="I164" i="1"/>
  <c r="H164" i="1"/>
  <c r="G164" i="1"/>
  <c r="F164" i="1"/>
  <c r="E164" i="1"/>
  <c r="D164" i="1"/>
  <c r="C164" i="1"/>
  <c r="J163" i="1"/>
  <c r="I163" i="1"/>
  <c r="H163" i="1"/>
  <c r="G163" i="1"/>
  <c r="F163" i="1"/>
  <c r="E163" i="1"/>
  <c r="D163" i="1"/>
  <c r="C163" i="1"/>
  <c r="J162" i="1"/>
  <c r="I162" i="1"/>
  <c r="H162" i="1"/>
  <c r="G162" i="1"/>
  <c r="F162" i="1"/>
  <c r="E162" i="1"/>
  <c r="D162" i="1"/>
  <c r="C162" i="1"/>
  <c r="J161" i="1"/>
  <c r="I161" i="1"/>
  <c r="H161" i="1"/>
  <c r="G161" i="1"/>
  <c r="F161" i="1"/>
  <c r="E161" i="1"/>
  <c r="D161" i="1"/>
  <c r="C161" i="1"/>
  <c r="J160" i="1"/>
  <c r="I160" i="1"/>
  <c r="H160" i="1"/>
  <c r="G160" i="1"/>
  <c r="F160" i="1"/>
  <c r="E160" i="1"/>
  <c r="D160" i="1"/>
  <c r="C160" i="1"/>
  <c r="J159" i="1"/>
  <c r="I159" i="1"/>
  <c r="H159" i="1"/>
  <c r="G159" i="1"/>
  <c r="F159" i="1"/>
  <c r="E159" i="1"/>
  <c r="D159" i="1"/>
  <c r="C159" i="1"/>
  <c r="J158" i="1"/>
  <c r="I158" i="1"/>
  <c r="H158" i="1"/>
  <c r="G158" i="1"/>
  <c r="F158" i="1"/>
  <c r="E158" i="1"/>
  <c r="D158" i="1"/>
  <c r="C158" i="1"/>
  <c r="J157" i="1"/>
  <c r="I157" i="1"/>
  <c r="H157" i="1"/>
  <c r="G157" i="1"/>
  <c r="F157" i="1"/>
  <c r="E157" i="1"/>
  <c r="D157" i="1"/>
  <c r="C157" i="1"/>
  <c r="J156" i="1"/>
  <c r="I156" i="1"/>
  <c r="H156" i="1"/>
  <c r="G156" i="1"/>
  <c r="F156" i="1"/>
  <c r="E156" i="1"/>
  <c r="D156" i="1"/>
  <c r="C156" i="1"/>
  <c r="J155" i="1"/>
  <c r="I155" i="1"/>
  <c r="H155" i="1"/>
  <c r="G155" i="1"/>
  <c r="F155" i="1"/>
  <c r="E155" i="1"/>
  <c r="D155" i="1"/>
  <c r="C155" i="1"/>
  <c r="J154" i="1"/>
  <c r="I154" i="1"/>
  <c r="H154" i="1"/>
  <c r="G154" i="1"/>
  <c r="F154" i="1"/>
  <c r="E154" i="1"/>
  <c r="D154" i="1"/>
  <c r="C154" i="1"/>
  <c r="J153" i="1"/>
  <c r="I153" i="1"/>
  <c r="H153" i="1"/>
  <c r="G153" i="1"/>
  <c r="F153" i="1"/>
  <c r="E153" i="1"/>
  <c r="D153" i="1"/>
  <c r="C153" i="1"/>
  <c r="J152" i="1"/>
  <c r="I152" i="1"/>
  <c r="H152" i="1"/>
  <c r="G152" i="1"/>
  <c r="F152" i="1"/>
  <c r="E152" i="1"/>
  <c r="D152" i="1"/>
  <c r="C152" i="1"/>
  <c r="J151" i="1"/>
  <c r="I151" i="1"/>
  <c r="H151" i="1"/>
  <c r="G151" i="1"/>
  <c r="F151" i="1"/>
  <c r="E151" i="1"/>
  <c r="D151" i="1"/>
  <c r="C151" i="1"/>
  <c r="J150" i="1"/>
  <c r="I150" i="1"/>
  <c r="H150" i="1"/>
  <c r="G150" i="1"/>
  <c r="F150" i="1"/>
  <c r="E150" i="1"/>
  <c r="D150" i="1"/>
  <c r="C150" i="1"/>
  <c r="J149" i="1"/>
  <c r="I149" i="1"/>
  <c r="H149" i="1"/>
  <c r="G149" i="1"/>
  <c r="F149" i="1"/>
  <c r="E149" i="1"/>
  <c r="D149" i="1"/>
  <c r="C149" i="1"/>
  <c r="J148" i="1"/>
  <c r="I148" i="1"/>
  <c r="H148" i="1"/>
  <c r="G148" i="1"/>
  <c r="F148" i="1"/>
  <c r="E148" i="1"/>
  <c r="D148" i="1"/>
  <c r="C148" i="1"/>
  <c r="J147" i="1"/>
  <c r="I147" i="1"/>
  <c r="H147" i="1"/>
  <c r="G147" i="1"/>
  <c r="F147" i="1"/>
  <c r="E147" i="1"/>
  <c r="D147" i="1"/>
  <c r="C147" i="1"/>
  <c r="J146" i="1"/>
  <c r="I146" i="1"/>
  <c r="H146" i="1"/>
  <c r="G146" i="1"/>
  <c r="F146" i="1"/>
  <c r="E146" i="1"/>
  <c r="D146" i="1"/>
  <c r="C146" i="1"/>
  <c r="J145" i="1"/>
  <c r="I145" i="1"/>
  <c r="H145" i="1"/>
  <c r="G145" i="1"/>
  <c r="F145" i="1"/>
  <c r="E145" i="1"/>
  <c r="D145" i="1"/>
  <c r="C145" i="1"/>
  <c r="J144" i="1"/>
  <c r="I144" i="1"/>
  <c r="H144" i="1"/>
  <c r="G144" i="1"/>
  <c r="F144" i="1"/>
  <c r="E144" i="1"/>
  <c r="D144" i="1"/>
  <c r="C144" i="1"/>
  <c r="J143" i="1"/>
  <c r="I143" i="1"/>
  <c r="H143" i="1"/>
  <c r="G143" i="1"/>
  <c r="F143" i="1"/>
  <c r="E143" i="1"/>
  <c r="D143" i="1"/>
  <c r="C143" i="1"/>
  <c r="J142" i="1"/>
  <c r="I142" i="1"/>
  <c r="H142" i="1"/>
  <c r="G142" i="1"/>
  <c r="F142" i="1"/>
  <c r="E142" i="1"/>
  <c r="D142" i="1"/>
  <c r="C142" i="1"/>
  <c r="J141" i="1"/>
  <c r="I141" i="1"/>
  <c r="H141" i="1"/>
  <c r="G141" i="1"/>
  <c r="F141" i="1"/>
  <c r="E141" i="1"/>
  <c r="D141" i="1"/>
  <c r="C141" i="1"/>
  <c r="J140" i="1"/>
  <c r="I140" i="1"/>
  <c r="H140" i="1"/>
  <c r="G140" i="1"/>
  <c r="F140" i="1"/>
  <c r="E140" i="1"/>
  <c r="D140" i="1"/>
  <c r="C140" i="1"/>
  <c r="J139" i="1"/>
  <c r="I139" i="1"/>
  <c r="H139" i="1"/>
  <c r="G139" i="1"/>
  <c r="F139" i="1"/>
  <c r="E139" i="1"/>
  <c r="D139" i="1"/>
  <c r="C139" i="1"/>
  <c r="J138" i="1"/>
  <c r="I138" i="1"/>
  <c r="H138" i="1"/>
  <c r="G138" i="1"/>
  <c r="F138" i="1"/>
  <c r="E138" i="1"/>
  <c r="D138" i="1"/>
  <c r="C138" i="1"/>
  <c r="J137" i="1"/>
  <c r="I137" i="1"/>
  <c r="H137" i="1"/>
  <c r="G137" i="1"/>
  <c r="F137" i="1"/>
  <c r="E137" i="1"/>
  <c r="D137" i="1"/>
  <c r="C137" i="1"/>
  <c r="J136" i="1"/>
  <c r="I136" i="1"/>
  <c r="H136" i="1"/>
  <c r="G136" i="1"/>
  <c r="F136" i="1"/>
  <c r="E136" i="1"/>
  <c r="D136" i="1"/>
  <c r="C136" i="1"/>
  <c r="J135" i="1"/>
  <c r="I135" i="1"/>
  <c r="H135" i="1"/>
  <c r="G135" i="1"/>
  <c r="F135" i="1"/>
  <c r="E135" i="1"/>
  <c r="D135" i="1"/>
  <c r="C135" i="1"/>
  <c r="J134" i="1"/>
  <c r="I134" i="1"/>
  <c r="H134" i="1"/>
  <c r="G134" i="1"/>
  <c r="F134" i="1"/>
  <c r="E134" i="1"/>
  <c r="D134" i="1"/>
  <c r="C134" i="1"/>
  <c r="J133" i="1"/>
  <c r="I133" i="1"/>
  <c r="H133" i="1"/>
  <c r="G133" i="1"/>
  <c r="F133" i="1"/>
  <c r="E133" i="1"/>
  <c r="D133" i="1"/>
  <c r="C133" i="1"/>
  <c r="J132" i="1"/>
  <c r="I132" i="1"/>
  <c r="H132" i="1"/>
  <c r="G132" i="1"/>
  <c r="F132" i="1"/>
  <c r="E132" i="1"/>
  <c r="D132" i="1"/>
  <c r="C132" i="1"/>
  <c r="J131" i="1"/>
  <c r="I131" i="1"/>
  <c r="H131" i="1"/>
  <c r="G131" i="1"/>
  <c r="F131" i="1"/>
  <c r="E131" i="1"/>
  <c r="D131" i="1"/>
  <c r="C131" i="1"/>
  <c r="J130" i="1"/>
  <c r="I130" i="1"/>
  <c r="H130" i="1"/>
  <c r="G130" i="1"/>
  <c r="F130" i="1"/>
  <c r="E130" i="1"/>
  <c r="D130" i="1"/>
  <c r="C130" i="1"/>
  <c r="J129" i="1"/>
  <c r="I129" i="1"/>
  <c r="H129" i="1"/>
  <c r="G129" i="1"/>
  <c r="F129" i="1"/>
  <c r="E129" i="1"/>
  <c r="D129" i="1"/>
  <c r="C129" i="1"/>
  <c r="J128" i="1"/>
  <c r="I128" i="1"/>
  <c r="H128" i="1"/>
  <c r="G128" i="1"/>
  <c r="F128" i="1"/>
  <c r="E128" i="1"/>
  <c r="D128" i="1"/>
  <c r="C128" i="1"/>
  <c r="J127" i="1"/>
  <c r="I127" i="1"/>
  <c r="H127" i="1"/>
  <c r="G127" i="1"/>
  <c r="F127" i="1"/>
  <c r="E127" i="1"/>
  <c r="D127" i="1"/>
  <c r="C127" i="1"/>
  <c r="J126" i="1"/>
  <c r="I126" i="1"/>
  <c r="H126" i="1"/>
  <c r="G126" i="1"/>
  <c r="F126" i="1"/>
  <c r="E126" i="1"/>
  <c r="D126" i="1"/>
  <c r="C126" i="1"/>
  <c r="J125" i="1"/>
  <c r="I125" i="1"/>
  <c r="H125" i="1"/>
  <c r="G125" i="1"/>
  <c r="F125" i="1"/>
  <c r="E125" i="1"/>
  <c r="D125" i="1"/>
  <c r="C125" i="1"/>
  <c r="J124" i="1"/>
  <c r="I124" i="1"/>
  <c r="H124" i="1"/>
  <c r="G124" i="1"/>
  <c r="F124" i="1"/>
  <c r="E124" i="1"/>
  <c r="D124" i="1"/>
  <c r="C124" i="1"/>
  <c r="J123" i="1"/>
  <c r="I123" i="1"/>
  <c r="H123" i="1"/>
  <c r="G123" i="1"/>
  <c r="F123" i="1"/>
  <c r="E123" i="1"/>
  <c r="D123" i="1"/>
  <c r="C123" i="1"/>
  <c r="J122" i="1"/>
  <c r="I122" i="1"/>
  <c r="H122" i="1"/>
  <c r="G122" i="1"/>
  <c r="F122" i="1"/>
  <c r="E122" i="1"/>
  <c r="D122" i="1"/>
  <c r="C122" i="1"/>
  <c r="J121" i="1"/>
  <c r="I121" i="1"/>
  <c r="H121" i="1"/>
  <c r="G121" i="1"/>
  <c r="F121" i="1"/>
  <c r="E121" i="1"/>
  <c r="D121" i="1"/>
  <c r="C121" i="1"/>
  <c r="J120" i="1"/>
  <c r="I120" i="1"/>
  <c r="H120" i="1"/>
  <c r="G120" i="1"/>
  <c r="F120" i="1"/>
  <c r="E120" i="1"/>
  <c r="D120" i="1"/>
  <c r="C120" i="1"/>
  <c r="J119" i="1"/>
  <c r="I119" i="1"/>
  <c r="H119" i="1"/>
  <c r="G119" i="1"/>
  <c r="F119" i="1"/>
  <c r="E119" i="1"/>
  <c r="D119" i="1"/>
  <c r="C119" i="1"/>
  <c r="J118" i="1"/>
  <c r="I118" i="1"/>
  <c r="H118" i="1"/>
  <c r="G118" i="1"/>
  <c r="F118" i="1"/>
  <c r="E118" i="1"/>
  <c r="D118" i="1"/>
  <c r="C118" i="1"/>
  <c r="J117" i="1"/>
  <c r="I117" i="1"/>
  <c r="H117" i="1"/>
  <c r="G117" i="1"/>
  <c r="F117" i="1"/>
  <c r="E117" i="1"/>
  <c r="D117" i="1"/>
  <c r="C117" i="1"/>
  <c r="J116" i="1"/>
  <c r="I116" i="1"/>
  <c r="H116" i="1"/>
  <c r="G116" i="1"/>
  <c r="F116" i="1"/>
  <c r="E116" i="1"/>
  <c r="D116" i="1"/>
  <c r="C116" i="1"/>
  <c r="J115" i="1"/>
  <c r="I115" i="1"/>
  <c r="H115" i="1"/>
  <c r="G115" i="1"/>
  <c r="F115" i="1"/>
  <c r="E115" i="1"/>
  <c r="D115" i="1"/>
  <c r="C115" i="1"/>
  <c r="J114" i="1"/>
  <c r="I114" i="1"/>
  <c r="H114" i="1"/>
  <c r="G114" i="1"/>
  <c r="F114" i="1"/>
  <c r="E114" i="1"/>
  <c r="D114" i="1"/>
  <c r="C114" i="1"/>
  <c r="J113" i="1"/>
  <c r="I113" i="1"/>
  <c r="H113" i="1"/>
  <c r="G113" i="1"/>
  <c r="F113" i="1"/>
  <c r="E113" i="1"/>
  <c r="D113" i="1"/>
  <c r="C113" i="1"/>
  <c r="J112" i="1"/>
  <c r="I112" i="1"/>
  <c r="H112" i="1"/>
  <c r="G112" i="1"/>
  <c r="F112" i="1"/>
  <c r="E112" i="1"/>
  <c r="D112" i="1"/>
  <c r="C112" i="1"/>
  <c r="J111" i="1"/>
  <c r="I111" i="1"/>
  <c r="H111" i="1"/>
  <c r="G111" i="1"/>
  <c r="F111" i="1"/>
  <c r="E111" i="1"/>
  <c r="D111" i="1"/>
  <c r="C111" i="1"/>
  <c r="J110" i="1"/>
  <c r="I110" i="1"/>
  <c r="H110" i="1"/>
  <c r="G110" i="1"/>
  <c r="F110" i="1"/>
  <c r="E110" i="1"/>
  <c r="D110" i="1"/>
  <c r="C110" i="1"/>
  <c r="J109" i="1"/>
  <c r="I109" i="1"/>
  <c r="H109" i="1"/>
  <c r="G109" i="1"/>
  <c r="F109" i="1"/>
  <c r="E109" i="1"/>
  <c r="D109" i="1"/>
  <c r="C109" i="1"/>
  <c r="J108" i="1"/>
  <c r="I108" i="1"/>
  <c r="H108" i="1"/>
  <c r="G108" i="1"/>
  <c r="F108" i="1"/>
  <c r="E108" i="1"/>
  <c r="D108" i="1"/>
  <c r="C108" i="1"/>
  <c r="J107" i="1"/>
  <c r="I107" i="1"/>
  <c r="H107" i="1"/>
  <c r="G107" i="1"/>
  <c r="F107" i="1"/>
  <c r="E107" i="1"/>
  <c r="D107" i="1"/>
  <c r="C107" i="1"/>
  <c r="J106" i="1"/>
  <c r="I106" i="1"/>
  <c r="H106" i="1"/>
  <c r="G106" i="1"/>
  <c r="F106" i="1"/>
  <c r="E106" i="1"/>
  <c r="D106" i="1"/>
  <c r="C106" i="1"/>
  <c r="J105" i="1"/>
  <c r="I105" i="1"/>
  <c r="H105" i="1"/>
  <c r="G105" i="1"/>
  <c r="F105" i="1"/>
  <c r="E105" i="1"/>
  <c r="D105" i="1"/>
  <c r="C105" i="1"/>
  <c r="J104" i="1"/>
  <c r="I104" i="1"/>
  <c r="H104" i="1"/>
  <c r="G104" i="1"/>
  <c r="F104" i="1"/>
  <c r="E104" i="1"/>
  <c r="D104" i="1"/>
  <c r="C104" i="1"/>
  <c r="J103" i="1"/>
  <c r="I103" i="1"/>
  <c r="H103" i="1"/>
  <c r="G103" i="1"/>
  <c r="F103" i="1"/>
  <c r="E103" i="1"/>
  <c r="D103" i="1"/>
  <c r="C103" i="1"/>
  <c r="J102" i="1"/>
  <c r="I102" i="1"/>
  <c r="H102" i="1"/>
  <c r="G102" i="1"/>
  <c r="F102" i="1"/>
  <c r="E102" i="1"/>
  <c r="D102" i="1"/>
  <c r="C102" i="1"/>
  <c r="J101" i="1"/>
  <c r="I101" i="1"/>
  <c r="H101" i="1"/>
  <c r="G101" i="1"/>
  <c r="F101" i="1"/>
  <c r="E101" i="1"/>
  <c r="D101" i="1"/>
  <c r="C101" i="1"/>
  <c r="J100" i="1"/>
  <c r="I100" i="1"/>
  <c r="H100" i="1"/>
  <c r="G100" i="1"/>
  <c r="F100" i="1"/>
  <c r="E100" i="1"/>
  <c r="D100" i="1"/>
  <c r="C100" i="1"/>
  <c r="J99" i="1"/>
  <c r="I99" i="1"/>
  <c r="H99" i="1"/>
  <c r="G99" i="1"/>
  <c r="F99" i="1"/>
  <c r="E99" i="1"/>
  <c r="D99" i="1"/>
  <c r="C99" i="1"/>
  <c r="J98" i="1"/>
  <c r="I98" i="1"/>
  <c r="H98" i="1"/>
  <c r="G98" i="1"/>
  <c r="F98" i="1"/>
  <c r="E98" i="1"/>
  <c r="D98" i="1"/>
  <c r="C98" i="1"/>
  <c r="J97" i="1"/>
  <c r="I97" i="1"/>
  <c r="H97" i="1"/>
  <c r="G97" i="1"/>
  <c r="F97" i="1"/>
  <c r="E97" i="1"/>
  <c r="D97" i="1"/>
  <c r="C97" i="1"/>
  <c r="J96" i="1"/>
  <c r="I96" i="1"/>
  <c r="H96" i="1"/>
  <c r="G96" i="1"/>
  <c r="F96" i="1"/>
  <c r="E96" i="1"/>
  <c r="D96" i="1"/>
  <c r="C96" i="1"/>
  <c r="J95" i="1"/>
  <c r="I95" i="1"/>
  <c r="H95" i="1"/>
  <c r="G95" i="1"/>
  <c r="F95" i="1"/>
  <c r="E95" i="1"/>
  <c r="D95" i="1"/>
  <c r="C95" i="1"/>
  <c r="J94" i="1"/>
  <c r="I94" i="1"/>
  <c r="H94" i="1"/>
  <c r="G94" i="1"/>
  <c r="F94" i="1"/>
  <c r="E94" i="1"/>
  <c r="D94" i="1"/>
  <c r="C94" i="1"/>
  <c r="J93" i="1"/>
  <c r="I93" i="1"/>
  <c r="H93" i="1"/>
  <c r="G93" i="1"/>
  <c r="F93" i="1"/>
  <c r="E93" i="1"/>
  <c r="D93" i="1"/>
  <c r="C93" i="1"/>
  <c r="J92" i="1"/>
  <c r="I92" i="1"/>
  <c r="H92" i="1"/>
  <c r="G92" i="1"/>
  <c r="F92" i="1"/>
  <c r="E92" i="1"/>
  <c r="D92" i="1"/>
  <c r="C92" i="1"/>
  <c r="J91" i="1"/>
  <c r="I91" i="1"/>
  <c r="H91" i="1"/>
  <c r="G91" i="1"/>
  <c r="F91" i="1"/>
  <c r="E91" i="1"/>
  <c r="D91" i="1"/>
  <c r="C91" i="1"/>
  <c r="J90" i="1"/>
  <c r="I90" i="1"/>
  <c r="H90" i="1"/>
  <c r="G90" i="1"/>
  <c r="F90" i="1"/>
  <c r="E90" i="1"/>
  <c r="D90" i="1"/>
  <c r="C90" i="1"/>
  <c r="J89" i="1"/>
  <c r="I89" i="1"/>
  <c r="H89" i="1"/>
  <c r="G89" i="1"/>
  <c r="F89" i="1"/>
  <c r="E89" i="1"/>
  <c r="D89" i="1"/>
  <c r="C89" i="1"/>
  <c r="J88" i="1"/>
  <c r="I88" i="1"/>
  <c r="H88" i="1"/>
  <c r="G88" i="1"/>
  <c r="F88" i="1"/>
  <c r="E88" i="1"/>
  <c r="D88" i="1"/>
  <c r="C88" i="1"/>
  <c r="J87" i="1"/>
  <c r="I87" i="1"/>
  <c r="H87" i="1"/>
  <c r="G87" i="1"/>
  <c r="F87" i="1"/>
  <c r="E87" i="1"/>
  <c r="D87" i="1"/>
  <c r="C87" i="1"/>
  <c r="J86" i="1"/>
  <c r="I86" i="1"/>
  <c r="H86" i="1"/>
  <c r="G86" i="1"/>
  <c r="F86" i="1"/>
  <c r="E86" i="1"/>
  <c r="D86" i="1"/>
  <c r="C86" i="1"/>
  <c r="J85" i="1"/>
  <c r="I85" i="1"/>
  <c r="H85" i="1"/>
  <c r="G85" i="1"/>
  <c r="F85" i="1"/>
  <c r="E85" i="1"/>
  <c r="D85" i="1"/>
  <c r="C85" i="1"/>
  <c r="J84" i="1"/>
  <c r="I84" i="1"/>
  <c r="H84" i="1"/>
  <c r="G84" i="1"/>
  <c r="F84" i="1"/>
  <c r="E84" i="1"/>
  <c r="D84" i="1"/>
  <c r="C84" i="1"/>
  <c r="J83" i="1"/>
  <c r="I83" i="1"/>
  <c r="H83" i="1"/>
  <c r="G83" i="1"/>
  <c r="F83" i="1"/>
  <c r="E83" i="1"/>
  <c r="D83" i="1"/>
  <c r="C83" i="1"/>
  <c r="J82" i="1"/>
  <c r="I82" i="1"/>
  <c r="H82" i="1"/>
  <c r="G82" i="1"/>
  <c r="F82" i="1"/>
  <c r="E82" i="1"/>
  <c r="D82" i="1"/>
  <c r="C82" i="1"/>
  <c r="J81" i="1"/>
  <c r="I81" i="1"/>
  <c r="H81" i="1"/>
  <c r="G81" i="1"/>
  <c r="F81" i="1"/>
  <c r="E81" i="1"/>
  <c r="D81" i="1"/>
  <c r="C81" i="1"/>
  <c r="J80" i="1"/>
  <c r="I80" i="1"/>
  <c r="H80" i="1"/>
  <c r="G80" i="1"/>
  <c r="F80" i="1"/>
  <c r="E80" i="1"/>
  <c r="D80" i="1"/>
  <c r="C80" i="1"/>
  <c r="J79" i="1"/>
  <c r="I79" i="1"/>
  <c r="H79" i="1"/>
  <c r="G79" i="1"/>
  <c r="F79" i="1"/>
  <c r="E79" i="1"/>
  <c r="D79" i="1"/>
  <c r="C79" i="1"/>
  <c r="J78" i="1"/>
  <c r="I78" i="1"/>
  <c r="H78" i="1"/>
  <c r="G78" i="1"/>
  <c r="F78" i="1"/>
  <c r="E78" i="1"/>
  <c r="D78" i="1"/>
  <c r="C78" i="1"/>
  <c r="J77" i="1"/>
  <c r="I77" i="1"/>
  <c r="H77" i="1"/>
  <c r="G77" i="1"/>
  <c r="F77" i="1"/>
  <c r="E77" i="1"/>
  <c r="D77" i="1"/>
  <c r="C77" i="1"/>
  <c r="J76" i="1"/>
  <c r="I76" i="1"/>
  <c r="H76" i="1"/>
  <c r="G76" i="1"/>
  <c r="F76" i="1"/>
  <c r="E76" i="1"/>
  <c r="D76" i="1"/>
  <c r="C76" i="1"/>
  <c r="J75" i="1"/>
  <c r="I75" i="1"/>
  <c r="H75" i="1"/>
  <c r="G75" i="1"/>
  <c r="F75" i="1"/>
  <c r="E75" i="1"/>
  <c r="D75" i="1"/>
  <c r="C75" i="1"/>
  <c r="J74" i="1"/>
  <c r="I74" i="1"/>
  <c r="H74" i="1"/>
  <c r="G74" i="1"/>
  <c r="F74" i="1"/>
  <c r="E74" i="1"/>
  <c r="D74" i="1"/>
  <c r="C74" i="1"/>
  <c r="J73" i="1"/>
  <c r="I73" i="1"/>
  <c r="H73" i="1"/>
  <c r="G73" i="1"/>
  <c r="F73" i="1"/>
  <c r="E73" i="1"/>
  <c r="D73" i="1"/>
  <c r="C73" i="1"/>
  <c r="J72" i="1"/>
  <c r="I72" i="1"/>
  <c r="H72" i="1"/>
  <c r="G72" i="1"/>
  <c r="F72" i="1"/>
  <c r="E72" i="1"/>
  <c r="D72" i="1"/>
  <c r="C72" i="1"/>
  <c r="J71" i="1"/>
  <c r="I71" i="1"/>
  <c r="H71" i="1"/>
  <c r="G71" i="1"/>
  <c r="F71" i="1"/>
  <c r="E71" i="1"/>
  <c r="D71" i="1"/>
  <c r="C71" i="1"/>
  <c r="J70" i="1"/>
  <c r="I70" i="1"/>
  <c r="H70" i="1"/>
  <c r="G70" i="1"/>
  <c r="F70" i="1"/>
  <c r="E70" i="1"/>
  <c r="D70" i="1"/>
  <c r="C70" i="1"/>
  <c r="J69" i="1"/>
  <c r="I69" i="1"/>
  <c r="H69" i="1"/>
  <c r="G69" i="1"/>
  <c r="F69" i="1"/>
  <c r="E69" i="1"/>
  <c r="D69" i="1"/>
  <c r="C69" i="1"/>
  <c r="J68" i="1"/>
  <c r="I68" i="1"/>
  <c r="H68" i="1"/>
  <c r="G68" i="1"/>
  <c r="F68" i="1"/>
  <c r="E68" i="1"/>
  <c r="D68" i="1"/>
  <c r="C68" i="1"/>
  <c r="J67" i="1"/>
  <c r="I67" i="1"/>
  <c r="H67" i="1"/>
  <c r="G67" i="1"/>
  <c r="F67" i="1"/>
  <c r="E67" i="1"/>
  <c r="D67" i="1"/>
  <c r="C67" i="1"/>
  <c r="J66" i="1"/>
  <c r="I66" i="1"/>
  <c r="H66" i="1"/>
  <c r="G66" i="1"/>
  <c r="F66" i="1"/>
  <c r="E66" i="1"/>
  <c r="D66" i="1"/>
  <c r="C66" i="1"/>
  <c r="J65" i="1"/>
  <c r="I65" i="1"/>
  <c r="H65" i="1"/>
  <c r="G65" i="1"/>
  <c r="F65" i="1"/>
  <c r="E65" i="1"/>
  <c r="D65" i="1"/>
  <c r="C65" i="1"/>
  <c r="J64" i="1"/>
  <c r="I64" i="1"/>
  <c r="H64" i="1"/>
  <c r="G64" i="1"/>
  <c r="F64" i="1"/>
  <c r="E64" i="1"/>
  <c r="D64" i="1"/>
  <c r="C64" i="1"/>
  <c r="J63" i="1"/>
  <c r="I63" i="1"/>
  <c r="H63" i="1"/>
  <c r="G63" i="1"/>
  <c r="F63" i="1"/>
  <c r="E63" i="1"/>
  <c r="D63" i="1"/>
  <c r="C63" i="1"/>
  <c r="J62" i="1"/>
  <c r="I62" i="1"/>
  <c r="H62" i="1"/>
  <c r="G62" i="1"/>
  <c r="F62" i="1"/>
  <c r="E62" i="1"/>
  <c r="D62" i="1"/>
  <c r="C62" i="1"/>
  <c r="J61" i="1"/>
  <c r="I61" i="1"/>
  <c r="H61" i="1"/>
  <c r="G61" i="1"/>
  <c r="F61" i="1"/>
  <c r="E61" i="1"/>
  <c r="D61" i="1"/>
  <c r="C61" i="1"/>
  <c r="J60" i="1"/>
  <c r="I60" i="1"/>
  <c r="H60" i="1"/>
  <c r="G60" i="1"/>
  <c r="F60" i="1"/>
  <c r="E60" i="1"/>
  <c r="D60" i="1"/>
  <c r="C60" i="1"/>
  <c r="J59" i="1"/>
  <c r="I59" i="1"/>
  <c r="H59" i="1"/>
  <c r="G59" i="1"/>
  <c r="F59" i="1"/>
  <c r="E59" i="1"/>
  <c r="D59" i="1"/>
  <c r="C59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J51" i="1"/>
  <c r="I51" i="1"/>
  <c r="H51" i="1"/>
  <c r="G51" i="1"/>
  <c r="F51" i="1"/>
  <c r="E51" i="1"/>
  <c r="D51" i="1"/>
  <c r="C51" i="1"/>
  <c r="J50" i="1"/>
  <c r="I50" i="1"/>
  <c r="H50" i="1"/>
  <c r="G50" i="1"/>
  <c r="F50" i="1"/>
  <c r="E50" i="1"/>
  <c r="D50" i="1"/>
  <c r="C50" i="1"/>
  <c r="J49" i="1"/>
  <c r="I49" i="1"/>
  <c r="H49" i="1"/>
  <c r="G49" i="1"/>
  <c r="F49" i="1"/>
  <c r="E49" i="1"/>
  <c r="D49" i="1"/>
  <c r="C49" i="1"/>
  <c r="J48" i="1"/>
  <c r="I48" i="1"/>
  <c r="H48" i="1"/>
  <c r="G48" i="1"/>
  <c r="F48" i="1"/>
  <c r="E48" i="1"/>
  <c r="D48" i="1"/>
  <c r="C48" i="1"/>
  <c r="J47" i="1"/>
  <c r="I47" i="1"/>
  <c r="H47" i="1"/>
  <c r="G47" i="1"/>
  <c r="F47" i="1"/>
  <c r="E47" i="1"/>
  <c r="D47" i="1"/>
  <c r="C47" i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4" i="2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J2" i="2"/>
  <c r="I2" i="2"/>
  <c r="H2" i="2"/>
  <c r="G2" i="2"/>
  <c r="F2" i="2"/>
  <c r="E2" i="2"/>
  <c r="D2" i="2"/>
  <c r="C2" i="2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J2" i="1" l="1"/>
  <c r="J13" i="1"/>
  <c r="J16" i="1"/>
  <c r="J15" i="1"/>
  <c r="J9" i="1"/>
  <c r="J6" i="1"/>
  <c r="J3" i="1"/>
  <c r="J14" i="1"/>
  <c r="J12" i="1"/>
  <c r="J11" i="1"/>
  <c r="J10" i="1"/>
  <c r="J8" i="1"/>
  <c r="J7" i="1"/>
  <c r="J5" i="1"/>
  <c r="J4" i="1"/>
  <c r="I13" i="1"/>
  <c r="I16" i="1"/>
  <c r="I15" i="1"/>
  <c r="I9" i="1"/>
  <c r="I6" i="1"/>
  <c r="I3" i="1"/>
  <c r="I2" i="1"/>
  <c r="I14" i="1"/>
  <c r="I12" i="1"/>
  <c r="I11" i="1"/>
  <c r="I10" i="1"/>
  <c r="I8" i="1"/>
  <c r="I7" i="1"/>
  <c r="I5" i="1"/>
  <c r="I4" i="1"/>
  <c r="H13" i="1"/>
  <c r="H16" i="1"/>
  <c r="H15" i="1"/>
  <c r="H9" i="1"/>
  <c r="H6" i="1"/>
  <c r="H3" i="1"/>
  <c r="H2" i="1"/>
  <c r="H14" i="1"/>
  <c r="H12" i="1"/>
  <c r="H11" i="1"/>
  <c r="H10" i="1"/>
  <c r="H8" i="1"/>
  <c r="H7" i="1"/>
  <c r="H5" i="1"/>
  <c r="H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<sst xmlns="http://schemas.openxmlformats.org/spreadsheetml/2006/main" count="690" uniqueCount="268">
  <si>
    <t>Table 'Worktable'. Scan count 0, logical reads 0, physical reads 0, read-ahead reads 0, lob logical reads 0, lob physical reads 0, lob read-ahead reads 0.</t>
  </si>
  <si>
    <t>Table 'dim_account_current'. Scan count 1, logical reads 334, physical reads 0, read-ahead reads 0, lob logical reads 0, lob physical reads 0, lob read-ahead reads 0.</t>
  </si>
  <si>
    <t>Table 'dim_contact_group_current'. Scan count 2, logical reads 342, physical reads 0, read-ahead reads 0, lob logical reads 0, lob physical reads 0, lob read-ahead reads 0.</t>
  </si>
  <si>
    <t>Table '#7D673361'. Scan count 1, logical reads 2, physical reads 0, read-ahead reads 0, lob logical reads 0, lob physical reads 0, lob read-ahead reads 0.</t>
  </si>
  <si>
    <t>Table '#7E5B579A'. Scan count 1, logical reads 2, physical reads 0, read-ahead reads 0, lob logical reads 0, lob physical reads 0, lob read-ahead reads 0.</t>
  </si>
  <si>
    <t>Table 'Worktable'. Scan count 7, logical reads 2189035, physical reads 0, read-ahead reads 0, lob logical reads 0, lob physical reads 0, lob read-ahead reads 0.</t>
  </si>
  <si>
    <t>set statistics IO</t>
  </si>
  <si>
    <t>object name</t>
  </si>
  <si>
    <t>scan count</t>
  </si>
  <si>
    <t>logical reads</t>
  </si>
  <si>
    <t>Physical reads</t>
  </si>
  <si>
    <t>Read-Ahead Reads</t>
  </si>
  <si>
    <t>Lob Logical Reads</t>
  </si>
  <si>
    <t>Lob Physical Reads</t>
  </si>
  <si>
    <t>Table 'TableA'. Scan count 1, logical reads 2322246, physical reads 0, read-ahead reads 7, lob logical reads 0, lob physical reads 0, lob read-ahead reads 0.</t>
  </si>
  <si>
    <t>Table '#TempTableC________________________________________________________________________________________________________000000150ED5'. Scan count 1, logical reads 27038, physical reads 0, read-ahead reads 0, lob logical reads 0, lob physical reads 0, lob read-ahead reads 0.</t>
  </si>
  <si>
    <t>Table 'TableD'. Scan count 0, logical reads 0, physical reads 0, read-ahead reads 0, lob logical reads 0, lob physical reads 0, lob read-ahead reads 0.</t>
  </si>
  <si>
    <t>Table 'TableE'. Scan count 6, logical reads 144, physical reads 0, read-ahead reads 0, lob logical reads 0, lob physical reads 0, lob read-ahead reads 0.</t>
  </si>
  <si>
    <t>Table 'TableF'. Scan count 2, logical reads 3828, physical reads 0, read-ahead reads 0, lob logical reads 0, lob physical reads 0, lob read-ahead reads 0.</t>
  </si>
  <si>
    <t>Table 'TableB_abc'. Scan count 1, logical reads 51911, physical reads 0, read-ahead reads 0, lob logical reads 0, lob physical reads 0, lob read-ahead reads 0.</t>
  </si>
  <si>
    <t>lob read-ahead reads</t>
  </si>
  <si>
    <t>Table 'EXT_REPORT_HEADER'. Scan count 0, logical reads 30914, physical reads 0, read-ahead reads 0, lob logical reads 0, lob physical reads 0, lob read-ahead reads 0.</t>
  </si>
  <si>
    <t>Table 'EXT_REPORT_RESULT_1_1_1'. Scan count 0, logical reads 225431, physical reads 0, read-ahead reads 0, lob logical reads 0, lob physical reads 0, lob read-ahead reads 0.</t>
  </si>
  <si>
    <t>Table 'EXT_COLLECTION'. Scan count 0, logical reads 655522, physical reads 0, read-ahead reads 0, lob logical reads 0, lob physical reads 0, lob read-ahead reads 0.</t>
  </si>
  <si>
    <t>Table 'EXT_PROGRAM'. Scan count 0, logical reads 655522, physical reads 0, read-ahead reads 0, lob logical reads 0, lob physical reads 0, lob read-ahead reads 0.</t>
  </si>
  <si>
    <t>Table 'EXT_PRODUCT_GROUP'. Scan count 0, logical reads 655522, physical reads 0, read-ahead reads 0, lob logical reads 0, lob physical reads 0, lob read-ahead reads 0.</t>
  </si>
  <si>
    <t>Table 'EXT_ITEM_CATEGORY'. Scan count 0, logical reads 655522, physical reads 0, read-ahead reads 0, lob logical reads 0, lob physical reads 0, lob read-ahead reads 0.</t>
  </si>
  <si>
    <t>Table 'EXT_ITEM_GROUP'. Scan count 0, logical reads 655522, physical reads 0, read-ahead reads 0, lob logical reads 0, lob physical reads 0, lob read-ahead reads 0.</t>
  </si>
  <si>
    <t>Table 'EXT_CUSTOMER'. Scan count 0, logical reads 983283, physical reads 0, read-ahead reads 0, lob logical reads 0, lob physical reads 0, lob read-ahead reads 0.</t>
  </si>
  <si>
    <t>Table 'EXT_HISTORY_MASTER'. Scan count 79508, logical reads 1632621, physical reads 0, read-ahead reads 0, lob logical reads 0, lob physical reads 0, lob read-ahead reads 0.</t>
  </si>
  <si>
    <t>Table 'EXT_ITEM'. Scan count 1, logical reads 119793, physical reads 0, read-ahead reads 0, lob logical reads 0, lob physical reads 0, lob read-ahead reads 0.</t>
  </si>
  <si>
    <t>Table 'EXT_REPORT_RESULT_1_1_1'. Scan count 9, logical reads 53432, physical reads 0, read-ahead reads 0, lob logical reads 0, lob physical reads 0, lob read-ahead reads 0.</t>
  </si>
  <si>
    <t>Table 'Worktable'. Scan count 8, logical reads 31254, physical reads 0, read-ahead reads 0, lob logical reads 0, lob physical reads 0, lob read-ahead reads 0.</t>
  </si>
  <si>
    <t>Table 'EXT_REPORT_RESULT_1_1_1'. Scan count 9, logical reads 133872, physical reads 0, read-ahead reads 0, lob logical reads 0, lob physical reads 0, lob read-ahead reads 0.</t>
  </si>
  <si>
    <t>Table 'Worktable'. Scan count 8, logical reads 31266, physical reads 0, read-ahead reads 0, lob logical reads 0, lob physical reads 0, lob read-ahead reads 0.</t>
  </si>
  <si>
    <t>Table 'EXT_REPORT_RESULT_1_1_1'. Scan count 9, logical reads 144413, physical reads 0, read-ahead reads 0, lob logical reads 0, lob physical reads 0, lob read-ahead reads 0.</t>
  </si>
  <si>
    <t>Report 1_1_1</t>
  </si>
  <si>
    <t>Table 'EXT_REPORT_HEADER'. Scan count 0, logical reads 144608, physical reads 0, read-ahead reads 0, lob logical reads 0, lob physical reads 0, lob read-ahead reads 0.</t>
  </si>
  <si>
    <t>Table 'EXT_REPORT_RESULT_1_1_2'. Scan count 0, logical reads 1110810, physical reads 359, read-ahead reads 0, lob logical reads 0, lob physical reads 0, lob read-ahead reads 0.</t>
  </si>
  <si>
    <t>Table 'EXT_ITEM_VARIANTS'. Scan count 0, logical reads 983283, physical reads 0, read-ahead reads 0, lob logical reads 0, lob physical reads 0, lob read-ahead reads 0.</t>
  </si>
  <si>
    <t>Table 'EXT_REPORT_RESULT_1_1_2'. Scan count 1, logical reads 46123, physical reads 0, read-ahead reads 0, lob logical reads 0, lob physical reads 0, lob read-ahead reads 0.</t>
  </si>
  <si>
    <t>Table 'EXT_REPORT_RESULT_1_1_2'. Scan count 1, logical reads 3811767, physical reads 65, read-ahead reads 63, lob logical reads 0, lob physical reads 0, lob read-ahead reads 0.</t>
  </si>
  <si>
    <t>Table 'EXT_REPORT_RESULT_1_1_2'. Scan count 1, logical reads 487166, physical reads 29, read-ahead reads 0, lob logical reads 0, lob physical reads 0, lob read-ahead reads 0.</t>
  </si>
  <si>
    <t>Table 'EXT_REPORT_HEADER'. Scan count 0, logical reads 92260, physical reads 0, read-ahead reads 0, lob logical reads 0, lob physical reads 0, lob read-ahead reads 0.</t>
  </si>
  <si>
    <t>Table 'EXT_REPORT_RESULT_1_1_3'. Scan count 0, logical reads 144635, physical reads 0, read-ahead reads 0, lob logical reads 0, lob physical reads 0, lob read-ahead reads 0.</t>
  </si>
  <si>
    <t>Table 'EXT_COUNTRY'. Scan count 0, logical reads 655522, physical reads 0, read-ahead reads 0, lob logical reads 0, lob physical reads 0, lob read-ahead reads 0.</t>
  </si>
  <si>
    <t>Table 'EXT_REPORT_RESULT_1_1_3'. Scan count 1, logical reads 15010, physical reads 0, read-ahead reads 0, lob logical reads 0, lob physical reads 0, lob read-ahead reads 0.</t>
  </si>
  <si>
    <t>Table 'EXT_REPORT_HEADER'. Scan count 0, logical reads 14, physical reads 0, read-ahead reads 0, lob logical reads 0, lob physical reads 0, lob read-ahead reads 0.</t>
  </si>
  <si>
    <t>Table 'EXT_REPORT_RESULT_1_1_4'. Scan count 0, logical reads 14, physical reads 0, read-ahead reads 0, lob logical reads 0, lob physical reads 0, lob read-ahead reads 0.</t>
  </si>
  <si>
    <t>Table 'EXT_LOCATIONS'. Scan count 0, logical reads 655522, physical reads 0, read-ahead reads 0, lob logical reads 0, lob physical reads 0, lob read-ahead reads 0.</t>
  </si>
  <si>
    <t>Table 'EXT_REPORT_RESULT_1_1_4'. Scan count 1, logical reads 4, physical reads 0, read-ahead reads 0, lob logical reads 0, lob physical reads 0, lob read-ahead reads 0.</t>
  </si>
  <si>
    <t>Table 'EXT_REPORT_HEADER'. Scan count 0, logical reads 12, physical reads 0, read-ahead reads 0, lob logical reads 0, lob physical reads 0, lob read-ahead reads 0.</t>
  </si>
  <si>
    <t>Table 'EXT_REPORT_RESULT_1_1_5'. Scan count 0, logical reads 12, physical reads 0, read-ahead reads 0, lob logical reads 0, lob physical reads 0, lob read-ahead reads 0.</t>
  </si>
  <si>
    <t>Table 'EXT_DIMENSION1'. Scan count 0, logical reads 655522, physical reads 0, read-ahead reads 0, lob logical reads 0, lob physical reads 0, lob read-ahead reads 0.</t>
  </si>
  <si>
    <t>Table 'EXT_REPORT_RESULT_1_1_5'. Scan count 1, logical reads 4, physical reads 0, read-ahead reads 0, lob logical reads 0, lob physical reads 0, lob read-ahead reads 0.</t>
  </si>
  <si>
    <t>Table 'EXT_REPORT_HEADER'. Scan count 0, logical reads 292, physical reads 0, read-ahead reads 0, lob logical reads 0, lob physical reads 0, lob read-ahead reads 0.</t>
  </si>
  <si>
    <t>Table 'EXT_REPORT_RESULT_1_1_6'. Scan count 0, logical reads 302, physical reads 0, read-ahead reads 0, lob logical reads 0, lob physical reads 0, lob read-ahead reads 0.</t>
  </si>
  <si>
    <t>Table 'EXT_CUSTOMER'. Scan count 0, logical reads 910800, physical reads 0, read-ahead reads 0, lob logical reads 0, lob physical reads 0, lob read-ahead reads 0.</t>
  </si>
  <si>
    <t>Table 'EXT_SALESPERSON'. Scan count 0, logical reads 655522, physical reads 0, read-ahead reads 0, lob logical reads 0, lob physical reads 0, lob read-ahead reads 0.</t>
  </si>
  <si>
    <t>Table 'EXT_REPORT_RESULT_1_1_6'. Scan count 1, logical reads 26, physical reads 0, read-ahead reads 0, lob logical reads 0, lob physical reads 0, lob read-ahead reads 0.</t>
  </si>
  <si>
    <t>Table 'EXT_REPORT_HEADER'. Scan count 0, logical reads 338, physical reads 0, read-ahead reads 0, lob logical reads 0, lob physical reads 0, lob read-ahead reads 0.</t>
  </si>
  <si>
    <t>Table 'EXT_REPORT_RESULT_1_1_7'. Scan count 0, logical reads 353, physical reads 0, read-ahead reads 0, lob logical reads 0, lob physical reads 0, lob read-ahead reads 0.</t>
  </si>
  <si>
    <t>Table 'EXT_REPORT_RESULT_1_1_7'. Scan count 1, logical reads 35, physical reads 0, read-ahead reads 0, lob logical reads 0, lob physical reads 0, lob read-ahead reads 0.</t>
  </si>
  <si>
    <t>Table 'EXT_REPORT_HEADER'. Scan count 0, logical reads 10, physical reads 0, read-ahead reads 0, lob logical reads 0, lob physical reads 0, lob read-ahead reads 0.</t>
  </si>
  <si>
    <t>Table 'EXT_REPORT_RESULT_1_1_8'. Scan count 0, logical reads 10, physical reads 0, read-ahead reads 0, lob logical reads 0, lob physical reads 0, lob read-ahead reads 0.</t>
  </si>
  <si>
    <t>Table 'EXT_REPORT_RESULT_1_1_8'. Scan count 1, logical reads 2, physical reads 0, read-ahead reads 0, lob logical reads 0, lob physical reads 0, lob read-ahead reads 0.</t>
  </si>
  <si>
    <t>Table 'EXT_REPORT_HEADER'. Scan count 0, logical reads 724, physical reads 0, read-ahead reads 0, lob logical reads 0, lob physical reads 0, lob read-ahead reads 0.</t>
  </si>
  <si>
    <t>Table 'EXT_REPORT_RESULT_1_1_9'. Scan count 0, logical reads 759, physical reads 0, read-ahead reads 0, lob logical reads 0, lob physical reads 0, lob read-ahead reads 0.</t>
  </si>
  <si>
    <t>Table 'Worktable'. Scan count 3, logical reads 1002208, physical reads 0, read-ahead reads 0, lob logical reads 0, lob physical reads 0, lob read-ahead reads 0.</t>
  </si>
  <si>
    <t>Table 'EXT_REPORT_RESULT_1_1_9'. Scan count 1, logical reads 98, physical reads 0, read-ahead reads 0, lob logical reads 0, lob physical reads 0, lob read-ahead reads 0.</t>
  </si>
  <si>
    <t>Table 'EXT_HISTORY_MASTER'. Scan count 9, logical reads 1445404, physical reads 0, read-ahead reads 0, lob logical reads 0, lob physical reads 0, lob read-ahead reads 0.</t>
  </si>
  <si>
    <t>Table 'EXT_REPORT_HEADER'. Scan count 0, logical reads 210, physical reads 0, read-ahead reads 0, lob logical reads 0, lob physical reads 0, lob read-ahead reads 0.</t>
  </si>
  <si>
    <t>Table 'EXT_REPORT_RESULT_1_2_2'. Scan count 0, logical reads 210, physical reads 0, read-ahead reads 0, lob logical reads 0, lob physical reads 0, lob read-ahead reads 0.</t>
  </si>
  <si>
    <t>Table 'EXT_REPORT_HEADER'. Scan count 0, logical reads 28, physical reads 0, read-ahead reads 0, lob logical reads 0, lob physical reads 0, lob read-ahead reads 0.</t>
  </si>
  <si>
    <t>Table 'EXT_REPORT_RESULT_1_3_2'. Scan count 0, logical reads 28, physical reads 2, read-ahead reads 0, lob logical reads 0, lob physical reads 0, lob read-ahead reads 0.</t>
  </si>
  <si>
    <t>Table 'EXT_CUSTOMER'. Scan count 0, logical reads 170220, physical reads 0, read-ahead reads 0, lob logical reads 0, lob physical reads 0, lob read-ahead reads 0.</t>
  </si>
  <si>
    <t>Table 'EXT_DISC_CODE'. Scan count 0, logical reads 113480, physical reads 1, read-ahead reads 0, lob logical reads 0, lob physical reads 0, lob read-ahead reads 0.</t>
  </si>
  <si>
    <t>Table 'EXT_REPORT_RESULT_1_3_2'. Scan count 0, logical reads 28, physical reads 0, read-ahead reads 0, lob logical reads 0, lob physical reads 0, lob read-ahead reads 0.</t>
  </si>
  <si>
    <t>Table 'EXT_CUSTOMER'. Scan count 0, logical reads 157542, physical reads 0, read-ahead reads 0, lob logical reads 0, lob physical reads 0, lob read-ahead reads 0.</t>
  </si>
  <si>
    <t>Table 'EXT_DISC_CODE'. Scan count 0, logical reads 655522, physical reads 0, read-ahead reads 0, lob logical reads 0, lob physical reads 0, lob read-ahead reads 0.</t>
  </si>
  <si>
    <t>Table 'EXT_REPORT_RESULT_1_3_2'. Scan count 1, logical reads 6, physical reads 0, read-ahead reads 3, lob logical reads 0, lob physical reads 0, lob read-ahead reads 0.</t>
  </si>
  <si>
    <t>Table 'EXT_REPORT_RESULT_1_3_2'. Scan count 1, logical reads 6, physical reads 0, read-ahead reads 0, lob logical reads 0, lob physical reads 0, lob read-ahead reads 0.</t>
  </si>
  <si>
    <t>Table 'EXT_REPORT_HEADER'. Scan count 1, logical reads 2, physical reads 0, read-ahead reads 0, lob logical reads 0, lob physical reads 0, lob read-ahead reads 0.</t>
  </si>
  <si>
    <t>Table 'EXT_REPORT_RESULT_1_5_1'. Scan count 0, logical reads 1054, physical reads 0, read-ahead reads 0, lob logical reads 0, lob physical reads 0, lob read-ahead reads 0.</t>
  </si>
  <si>
    <t>Table 'Workfile'. Scan count 0, logical reads 0, physical reads 0, read-ahead reads 0, lob logical reads 0, lob physical reads 0, lob read-ahead reads 0.</t>
  </si>
  <si>
    <t>Table 'EXT_ITEM'. Scan count 1300, logical reads 8163, physical reads 0, read-ahead reads 0, lob logical reads 0, lob physical reads 0, lob read-ahead reads 0.</t>
  </si>
  <si>
    <t>Table 'EXT_SALES_LINE'. Scan count 78, logical reads 560, physical reads 0, read-ahead reads 0, lob logical reads 0, lob physical reads 0, lob read-ahead reads 0.</t>
  </si>
  <si>
    <t>Table 'EXT_SALES_HEADER'. Scan count 1, logical reads 250, physical reads 0, read-ahead reads 0, lob logical reads 0, lob physical reads 0, lob read-ahead reads 0.</t>
  </si>
  <si>
    <t>Table 'EXT_ITEM_GROUP'. Scan count 1, logical reads 3, physical reads 0, read-ahead reads 0, lob logical reads 0, lob physical reads 0, lob read-ahead reads 0.</t>
  </si>
  <si>
    <t>Table 'EXT_ITEM_CATEGORY'. Scan count 1, logical reads 3, physical reads 0, read-ahead reads 0, lob logical reads 0, lob physical reads 0, lob read-ahead reads 0.</t>
  </si>
  <si>
    <t>Table 'EXT_PRODUCT_GROUP'. Scan count 1, logical reads 2, physical reads 0, read-ahead reads 0, lob logical reads 0, lob physical reads 0, lob read-ahead reads 0.</t>
  </si>
  <si>
    <t>Table 'EXT_PROGRAM'. Scan count 1, logical reads 4, physical reads 0, read-ahead reads 0, lob logical reads 0, lob physical reads 0, lob read-ahead reads 0.</t>
  </si>
  <si>
    <t>Table 'EXT_COLLECTION'. Scan count 1, logical reads 2, physical reads 0, read-ahead reads 0, lob logical reads 0, lob physical reads 0, lob read-ahead reads 0.</t>
  </si>
  <si>
    <t>Table 'EXT_ITEM_GENDER'. Scan count 1, logical reads 2, physical reads 0, read-ahead reads 0, lob logical reads 0, lob physical reads 0, lob read-ahead reads 0.</t>
  </si>
  <si>
    <t>Table 'EXT_REPORT_RESULT_1_5_1'. Scan count 1, logical reads 15, physical reads 0, read-ahead reads 0, lob logical reads 0, lob physical reads 0, lob read-ahead reads 0.</t>
  </si>
  <si>
    <t>Table 'EXT_REPORT_RESULT_1_5_2'. Scan count 0, logical reads 2380, physical reads 0, read-ahead reads 0, lob logical reads 0, lob physical reads 0, lob read-ahead reads 0.</t>
  </si>
  <si>
    <t>Table 'EXT_ITEM_VARIANTS'. Scan count 0, logical reads 3990, physical reads 0, read-ahead reads 0, lob logical reads 0, lob physical reads 0, lob read-ahead reads 0.</t>
  </si>
  <si>
    <t>Table 'EXT_REPORT_RESULT_1_5_2'. Scan count 1, logical reads 55, physical reads 0, read-ahead reads 0, lob logical reads 0, lob physical reads 0, lob read-ahead reads 0.</t>
  </si>
  <si>
    <t>Table 'EXT_REPORT_HEADER'. Scan count 0, logical reads 730, physical reads 0, read-ahead reads 0, lob logical reads 0, lob physical reads 0, lob read-ahead reads 0.</t>
  </si>
  <si>
    <t>Table 'EXT_REPORT_RESULT_1_5_7'. Scan count 0, logical reads 750, physical reads 0, read-ahead reads 0, lob logical reads 0, lob physical reads 0, lob read-ahead reads 0.</t>
  </si>
  <si>
    <t>Table 'EXT_SALES_HEADER'. Scan count 0, logical reads 2117142, physical reads 0, read-ahead reads 0, lob logical reads 0, lob physical reads 0, lob read-ahead reads 0.</t>
  </si>
  <si>
    <t>Table 'EXT_SALES_LINE'. Scan count 39754, logical reads 130052, physical reads 0, read-ahead reads 0, lob logical reads 0, lob physical reads 0, lob read-ahead reads 0.</t>
  </si>
  <si>
    <t>Table 'EXT_REPORT_RESULT_1_6_1'. Scan count 0, logical reads 0, physical reads 0, read-ahead reads 0, lob logical reads 0, lob physical reads 0, lob read-ahead reads 0.</t>
  </si>
  <si>
    <t>Table 'EXT_TIMETRACKER'. Scan count 1, logical reads 0, physical reads 0, read-ahead reads 0, lob logical reads 0, lob physical reads 0, lob read-ahead reads 0.</t>
  </si>
  <si>
    <t>Table 'EXT_REPORT_RESULT_1_6_1'. Scan count 1, logical reads 0, physical reads 0, read-ahead reads 0, lob logical reads 0, lob physical reads 0, lob read-ahead reads 0.</t>
  </si>
  <si>
    <t>Table 'EXT_REPORT_HEADER'. Scan count 0, logical reads 17636, physical reads 0, read-ahead reads 0, lob logical reads 0, lob physical reads 0, lob read-ahead reads 0.</t>
  </si>
  <si>
    <t>Table 'EXT_REPORT_RESULT_2_1_1'. Scan count 0, logical reads 27324, physical reads 0, read-ahead reads 0, lob logical reads 0, lob physical reads 0, lob read-ahead reads 0.</t>
  </si>
  <si>
    <t>Table 'EXT_COLLECTION'. Scan count 0, logical reads 184574, physical reads 0, read-ahead reads 0, lob logical reads 0, lob physical reads 0, lob read-ahead reads 0.</t>
  </si>
  <si>
    <t>Table 'EXT_PROGRAM'. Scan count 0, logical reads 184574, physical reads 0, read-ahead reads 0, lob logical reads 0, lob physical reads 0, lob read-ahead reads 0.</t>
  </si>
  <si>
    <t>Table 'EXT_PRODUCT_GROUP'. Scan count 0, logical reads 184574, physical reads 0, read-ahead reads 0, lob logical reads 0, lob physical reads 0, lob read-ahead reads 0.</t>
  </si>
  <si>
    <t>Table 'EXT_ITEM_CATEGORY'. Scan count 0, logical reads 184574, physical reads 0, read-ahead reads 0, lob logical reads 0, lob physical reads 0, lob read-ahead reads 0.</t>
  </si>
  <si>
    <t>Table 'EXT_ITEM_GROUP'. Scan count 0, logical reads 184574, physical reads 0, read-ahead reads 0, lob logical reads 0, lob physical reads 0, lob read-ahead reads 0.</t>
  </si>
  <si>
    <t>Table 'EXT_HISTORY_MASTER'. Scan count 39754, logical reads 529192, physical reads 0, read-ahead reads 0, lob logical reads 0, lob physical reads 0, lob read-ahead reads 0.</t>
  </si>
  <si>
    <t>Table 'EXT_REPORT_RESULT_2_1_1'. Scan count 9, logical reads 293104, physical reads 0, read-ahead reads 0, lob logical reads 0, lob physical reads 0, lob read-ahead reads 0.</t>
  </si>
  <si>
    <t>Table 'EXT_REPORT_HEADER'. Scan count 0, logical reads 111018, physical reads 0, read-ahead reads 0, lob logical reads 0, lob physical reads 0, lob read-ahead reads 0.</t>
  </si>
  <si>
    <t>Table 'EXT_REPORT_RESULT_2_1_2'. Scan count 0, logical reads 172677, physical reads 0, read-ahead reads 0, lob logical reads 0, lob physical reads 0, lob read-ahead reads 0.</t>
  </si>
  <si>
    <t>Table 'EXT_ITEM_VARIANTS'. Scan count 0, logical reads 276861, physical reads 0, read-ahead reads 0, lob logical reads 0, lob physical reads 0, lob read-ahead reads 0.</t>
  </si>
  <si>
    <t>Table 'EXT_REPORT_RESULT_2_1_2'. Scan count 1, logical reads 18476, physical reads 0, read-ahead reads 0, lob logical reads 0, lob physical reads 0, lob read-ahead reads 0.</t>
  </si>
  <si>
    <t>Table 'EXT_ITEM_VARIANTS'. Scan count 39754, logical reads 832967, physical reads 3190, read-ahead reads 0, lob logical reads 0, lob physical reads 0, lob read-ahead reads 0.</t>
  </si>
  <si>
    <t>Table 'EXT_ITEM'. Scan count 1, logical reads 825603, physical reads 0, read-ahead reads 0, lob logical reads 0, lob physical reads 0, lob read-ahead reads 0.</t>
  </si>
  <si>
    <t>Table 'EXT_REPORT_HEADER'. Scan count 0, logical reads 470540, physical reads 0, read-ahead reads 0, lob logical reads 0, lob physical reads 0, lob read-ahead reads 0.</t>
  </si>
  <si>
    <t>Table 'EXT_REPORT_RESULT_2_5'. Scan count 0, logical reads 734563, physical reads 0, read-ahead reads 0, lob logical reads 0, lob physical reads 0, lob read-ahead reads 0.</t>
  </si>
  <si>
    <t>Table 'EXT_HISTORY_MASTER'. Scan count 2257991, logical reads 20336741, physical reads 241, read-ahead reads 27358, lob logical reads 0, lob physical reads 0, lob read-ahead reads 0.</t>
  </si>
  <si>
    <t>Table 'EXT_ITEM_LEDGER_ENTRY'. Scan count 234290, logical reads 1242358, physical reads 0, read-ahead reads 437, lob logical reads 0, lob physical reads 0, lob read-ahead reads 0.</t>
  </si>
  <si>
    <t>Table 'EXT_ITEM_GROUP'. Scan count 0, logical reads 79508, physical reads 0, read-ahead reads 0, lob logical reads 0, lob physical reads 0, lob read-ahead reads 0.</t>
  </si>
  <si>
    <t>Table 'EXT_REPORT_RESULT_2_5'. Scan count 1, logical reads 63288, physical reads 0, read-ahead reads 0, lob logical reads 0, lob physical reads 0, lob read-ahead reads 0.</t>
  </si>
  <si>
    <t>Table 'Worktable'. Scan count 1318326, logical reads 46380365, physical reads 0, read-ahead reads 0, lob logical reads 0, lob physical reads 0, lob read-ahead reads 0.</t>
  </si>
  <si>
    <t>Table 'EXT_HISTORY_MASTER'. Scan count 1, logical reads 605680, physical reads 0, read-ahead reads 1, lob logical reads 0, lob physical reads 0, lob read-ahead reads 0.</t>
  </si>
  <si>
    <t>Table 'EXT_REPORT_RESULT_2_5'. Scan count 1, logical reads 4116135, physical reads 0, read-ahead reads 0, lob logical reads 0, lob physical reads 0, lob read-ahead reads 0.</t>
  </si>
  <si>
    <t>Table 'EXT_ITEM_LEDGER_ENTRY'. Scan count 1318326, logical reads 9644543, physical reads 0, read-ahead reads 4, lob logical reads 0, lob physical reads 0, lob read-ahead reads 0.</t>
  </si>
  <si>
    <t>Table 'EXT_SALES_HEADER'. Scan count 4868901, logical reads 9765541, physical reads 0, read-ahead reads 0, lob logical reads 0, lob physical reads 0, lob read-ahead reads 0.</t>
  </si>
  <si>
    <t>Table 'Worktable'. Scan count 1318326, logical reads 7530165, physical reads 0, read-ahead reads 0, lob logical reads 0, lob physical reads 0, lob read-ahead reads 0.</t>
  </si>
  <si>
    <t>Table 'EXT_SALES_LINE'. Scan count 1, logical reads 43068, physical reads 0, read-ahead reads 0, lob logical reads 0, lob physical reads 0, lob read-ahead reads 0.</t>
  </si>
  <si>
    <t>Table 'EXT_REPORT_RESULT_2_5'. Scan count 9, logical reads 526586, physical reads 0, read-ahead reads 0, lob logical reads 0, lob physical reads 0, lob read-ahead reads 0.</t>
  </si>
  <si>
    <t>Table 'EXT_REPORT_RESULT_2_5'. Scan count 1, logical reads 62041, physical reads 0, read-ahead reads 0, lob logical reads 0, lob physical reads 0, lob read-ahead reads 0.</t>
  </si>
  <si>
    <t>Local</t>
  </si>
  <si>
    <t>Back-End</t>
  </si>
  <si>
    <t>Live</t>
  </si>
  <si>
    <t>Stored Procedure</t>
  </si>
  <si>
    <t>CPU</t>
  </si>
  <si>
    <t>elapsed</t>
  </si>
  <si>
    <t>efficiency</t>
  </si>
  <si>
    <t>Report 2_6</t>
  </si>
  <si>
    <t>Report 2_5</t>
  </si>
  <si>
    <t>Report 3_1</t>
  </si>
  <si>
    <t>Report 4_2</t>
  </si>
  <si>
    <t>Report 4_4</t>
  </si>
  <si>
    <t>Report 1_1_2</t>
  </si>
  <si>
    <t>Report 1_3_2</t>
  </si>
  <si>
    <t>Report 4_3</t>
  </si>
  <si>
    <t>Report 1_1_3</t>
  </si>
  <si>
    <t>Report 1_1_9</t>
  </si>
  <si>
    <t>Report 1_1_6</t>
  </si>
  <si>
    <t>Report 1_1_7</t>
  </si>
  <si>
    <t>Report 1_1_4</t>
  </si>
  <si>
    <t>Report 1_1_5</t>
  </si>
  <si>
    <t>Report 1_1_8</t>
  </si>
  <si>
    <t>Report 1_2_2</t>
  </si>
  <si>
    <t>Report 2_1_2</t>
  </si>
  <si>
    <t>Report 1_5_7</t>
  </si>
  <si>
    <t>Report 2_1_1</t>
  </si>
  <si>
    <t>Report 4_5</t>
  </si>
  <si>
    <t>Report 1_5_2</t>
  </si>
  <si>
    <t>Report 1_6_1</t>
  </si>
  <si>
    <t>Report 1_5_1</t>
  </si>
  <si>
    <t>Report 3_7</t>
  </si>
  <si>
    <t>Report 3_3</t>
  </si>
  <si>
    <t>Report 3_5</t>
  </si>
  <si>
    <t>Report 3_2</t>
  </si>
  <si>
    <t>Report 3_4</t>
  </si>
  <si>
    <t>Report 3_6</t>
  </si>
  <si>
    <t>Table 'EXT_REPORT_HEADER'. Scan count 0, logical reads 740928, physical reads 0, read-ahead reads 0, lob logical reads 0, lob physical reads 0, lob read-ahead reads 0.</t>
  </si>
  <si>
    <t>Table 'EXT_REPORT_RESULT_3_1'. Scan count 0, logical reads 1147393, physical reads 0, read-ahead reads 0, lob logical reads 0, lob physical reads 0, lob read-ahead reads 0.</t>
  </si>
  <si>
    <t>Table 'EXT_PRODUCT_GROUP'. Scan count 0, logical reads 740928, physical reads 0, read-ahead reads 0, lob logical reads 0, lob physical reads 0, lob read-ahead reads 0.</t>
  </si>
  <si>
    <t>Table 'EXT_ITEM_CATEGORY'. Scan count 0, logical reads 740928, physical reads 0, read-ahead reads 0, lob logical reads 0, lob physical reads 0, lob read-ahead reads 0.</t>
  </si>
  <si>
    <t>Table 'EXT_ITEM_GROUP'. Scan count 0, logical reads 740928, physical reads 0, read-ahead reads 0, lob logical reads 0, lob physical reads 0, lob read-ahead reads 0.</t>
  </si>
  <si>
    <t>Table 'EXT_ITEM_VARIANTS'. Scan count 39754, logical reads 134003, physical reads 0, read-ahead reads 0, lob logical reads 0, lob physical reads 0, lob read-ahead reads 0.</t>
  </si>
  <si>
    <t>Table 'EXT_REPORT_RESULT_3_1'. Scan count 1, logical reads 45072, physical reads 0, read-ahead reads 0, lob logical reads 0, lob physical reads 0, lob read-ahead reads 0.</t>
  </si>
  <si>
    <t>Table 'Worktable'. Scan count 1116354, logical reads 13974108, physical reads 0, read-ahead reads 0, lob logical reads 0, lob physical reads 0, lob read-ahead reads 0.</t>
  </si>
  <si>
    <t>Table 'EXT_ITEM_LEDGER_ENTRY'. Scan count 1, logical reads 93571, physical reads 0, read-ahead reads 73685, lob logical reads 0, lob physical reads 0, lob read-ahead reads 0.</t>
  </si>
  <si>
    <t>Table 'EXT_PURCHASE_HEADER'. Scan count 0, logical reads 5453698, physical reads 0, read-ahead reads 0, lob logical reads 0, lob physical reads 0, lob read-ahead reads 0.</t>
  </si>
  <si>
    <t>Table 'Worktable'. Scan count 2232708, logical reads 10205255, physical reads 0, read-ahead reads 0, lob logical reads 0, lob physical reads 0, lob read-ahead reads 0.</t>
  </si>
  <si>
    <t>Table 'EXT_PURCHASE_LINE'. Scan count 1, logical reads 12148, physical reads 0, read-ahead reads 0, lob logical reads 0, lob physical reads 0, lob read-ahead reads 0.</t>
  </si>
  <si>
    <t>Table 'EXT_SALES_HEADER'. Scan count 0, logical reads 68850420, physical reads 0, read-ahead reads 0, lob logical reads 0, lob physical reads 0, lob read-ahead reads 0.</t>
  </si>
  <si>
    <t>Table 'EXT_REPORT_RESULT_3_1'. Scan count 1, logical reads 105832, physical reads 0, read-ahead reads 0, lob logical reads 0, lob physical reads 0, lob read-ahead reads 0.</t>
  </si>
  <si>
    <t>Table 'EXT_REPORT_RESULT_3_2'. Scan count 0, logical reads 0, physical reads 0, read-ahead reads 0, lob logical reads 0, lob physical reads 0, lob read-ahead reads 0.</t>
  </si>
  <si>
    <t>Table 'EXT_HISTORY_MASTER'. Scan count 1, logical reads 4, physical reads 4, read-ahead reads 0, lob logical reads 0, lob physical reads 0, lob read-ahead reads 0.</t>
  </si>
  <si>
    <t>Table 'EXT_REPORT_RESULT_3_2'. Scan count 1, logical reads 3, physical reads 3, read-ahead reads 0, lob logical reads 0, lob physical reads 0, lob read-ahead reads 0.</t>
  </si>
  <si>
    <t>Table 'EXT_REPORT_RESULT_3_2'. Scan count 1, logical reads 3, physical reads 0, read-ahead reads 0, lob logical reads 0, lob physical reads 0, lob read-ahead reads 0.</t>
  </si>
  <si>
    <t>Table 'EXT_REPORT_RESULT_3_3'. Scan count 0, logical reads 0, physical reads 0, read-ahead reads 0, lob logical reads 0, lob physical reads 0, lob read-ahead reads 0.</t>
  </si>
  <si>
    <t>Table 'EXT_HISTORY_MASTER'. Scan count 1, logical reads 4, physical reads 0, read-ahead reads 0, lob logical reads 0, lob physical reads 0, lob read-ahead reads 0.</t>
  </si>
  <si>
    <t>Table 'EXT_REPORT_RESULT_3_3'. Scan count 1, logical reads 2, physical reads 1, read-ahead reads 0, lob logical reads 0, lob physical reads 0, lob read-ahead reads 0.</t>
  </si>
  <si>
    <t>Table 'EXT_REPORT_RESULT_3_3'. Scan count 1, logical reads 2, physical reads 0, read-ahead reads 0, lob logical reads 0, lob physical reads 0, lob read-ahead reads 0.</t>
  </si>
  <si>
    <t>Table 'EXT_REPORT_RESULT_3_4'. Scan count 0, logical reads 0, physical reads 0, read-ahead reads 0, lob logical reads 0, lob physical reads 0, lob read-ahead reads 0.</t>
  </si>
  <si>
    <t>Table 'EXT_REPORT_RESULT_3_4'. Scan count 1, logical reads 2, physical reads 2, read-ahead reads 0, lob logical reads 0, lob physical reads 0, lob read-ahead reads 0.</t>
  </si>
  <si>
    <t>Table 'EXT_REPORT_RESULT_3_4'. Scan count 1, logical reads 2, physical reads 0, read-ahead reads 0, lob logical reads 0, lob physical reads 0, lob read-ahead reads 0.</t>
  </si>
  <si>
    <t>Table 'EXT_REPORT_RESULT_3_5'. Scan count 0, logical reads 0, physical reads 0, read-ahead reads 0, lob logical reads 0, lob physical reads 0, lob read-ahead reads 0.</t>
  </si>
  <si>
    <t>Table 'EXT_REPORT_RESULT_3_5'. Scan count 1, logical reads 2, physical reads 1, read-ahead reads 0, lob logical reads 0, lob physical reads 0, lob read-ahead reads 0.</t>
  </si>
  <si>
    <t>Table 'EXT_REPORT_RESULT_3_5'. Scan count 1, logical reads 2, physical reads 0, read-ahead reads 0, lob logical reads 0, lob physical reads 0, lob read-ahead reads 0.</t>
  </si>
  <si>
    <t>Table 'EXT_REPORT_RESULT_3_6'. Scan count 0, logical reads 0, physical reads 0, read-ahead reads 0, lob logical reads 0, lob physical reads 0, lob read-ahead reads 0.</t>
  </si>
  <si>
    <t>Table 'EXT_REPORT_RESULT_3_6'. Scan count 1, logical reads 2, physical reads 1, read-ahead reads 0, lob logical reads 0, lob physical reads 0, lob read-ahead reads 0.</t>
  </si>
  <si>
    <t>Table 'EXT_REPORT_RESULT_3_6'. Scan count 1, logical reads 2, physical reads 0, read-ahead reads 0, lob logical reads 0, lob physical reads 0, lob read-ahead reads 0.</t>
  </si>
  <si>
    <t>Table 'EXT_REPORT_RESULT_3_7'. Scan count 0, logical reads 0, physical reads 0, read-ahead reads 0, lob logical reads 0, lob physical reads 0, lob read-ahead reads 0.</t>
  </si>
  <si>
    <t>Table 'EXT_ITEM'. Scan count 1, logical reads 91, physical reads 1, read-ahead reads 89, lob logical reads 0, lob physical reads 0, lob read-ahead reads 0.</t>
  </si>
  <si>
    <t>Table 'EXT_REPORT_RESULT_3_7_SUB1'. Scan count 0, logical reads 0, physical reads 0, read-ahead reads 0, lob logical reads 0, lob physical reads 0, lob read-ahead reads 0.</t>
  </si>
  <si>
    <t>Table 'EXT_REPORT_RESULT_3_7'. Scan count 1, logical reads 3, physical reads 3, read-ahead reads 0, lob logical reads 0, lob physical reads 0, lob read-ahead reads 0.</t>
  </si>
  <si>
    <t>Table 'EXT_LOCATIONS'. Scan count 1, logical reads 2, physical reads 1, read-ahead reads 0, lob logical reads 0, lob physical reads 0, lob read-ahead reads 0.</t>
  </si>
  <si>
    <t>Table 'EXT_HISTORY_MASTER'. Scan count 9, logical reads 15318541, physical reads 1940, read-ahead reads 167916, lob logical reads 0, lob physical reads 0, lob read-ahead reads 0.</t>
  </si>
  <si>
    <t>Table 'EXT_ACCOUNT'. Scan count 9, logical reads 7, physical reads 1, read-ahead reads 2, lob logical reads 0, lob physical reads 0, lob read-ahead reads 0.</t>
  </si>
  <si>
    <t>Table 'EXT_REPORT_RESULT_4_2'. Scan count 0, logical reads 822, physical reads 2, read-ahead reads 1, lob logical reads 0, lob physical reads 0, lob read-ahead reads 0.</t>
  </si>
  <si>
    <t>Table 'EXT_HISTORY_MASTER'. Scan count 18, logical reads 67335, physical reads 3, read-ahead reads 32744, lob logical reads 0, lob physical reads 0, lob read-ahead reads 0.</t>
  </si>
  <si>
    <t>Table 'EXT_ACCOUNT'. Scan count 26, logical reads 21, physical reads 0, read-ahead reads 0, lob logical reads 0, lob physical reads 0, lob read-ahead reads 0.</t>
  </si>
  <si>
    <t>Table 'EXT_REPORT_RESULT_4_3'. Scan count 0, logical reads 420, physical reads 3, read-ahead reads 0, lob logical reads 0, lob physical reads 0, lob read-ahead reads 0.</t>
  </si>
  <si>
    <t>Table 'EXT_HISTORY_MASTER'. Scan count 27, logical reads 735363, physical reads 0, read-ahead reads 438340, lob logical reads 0, lob physical reads 0, lob read-ahead reads 0.</t>
  </si>
  <si>
    <t>Table 'Workfile'. Scan count 64, logical reads 25760, physical reads 1876, read-ahead reads 23884, lob logical reads 0, lob physical reads 0, lob read-ahead reads 0.</t>
  </si>
  <si>
    <t>Table 'EXT_ACCOUNT'. Scan count 9, logical reads 7, physical reads 0, read-ahead reads 0, lob logical reads 0, lob physical reads 0, lob read-ahead reads 0.</t>
  </si>
  <si>
    <t>Table 'EXT_REPORT_RESULT_4_4'. Scan count 0, logical reads 798, physical reads 2, read-ahead reads 1, lob logical reads 0, lob physical reads 0, lob read-ahead reads 0.</t>
  </si>
  <si>
    <t>Table 'EXT_HISTORY_MASTER'. Scan count 370836, logical reads 13801901, physical reads 1184, read-ahead reads 177558, lob logical reads 0, lob physical reads 0, lob read-ahead reads 0.</t>
  </si>
  <si>
    <t>Table 'Workfile'. Scan count 80, logical reads 5024, physical reads 356, read-ahead reads 4668, lob logical reads 0, lob physical reads 0, lob read-ahead reads 0.</t>
  </si>
  <si>
    <t>Table 'Worktable'. Scan count 370813, logical reads 40890291, physical reads 0, read-ahead reads 0, lob logical reads 0, lob physical reads 0, lob read-ahead reads 0.</t>
  </si>
  <si>
    <t>Table 'EXT_ITEM'. Scan count 9, logical reads 2165, physical reads 0, read-ahead reads 0, lob logical reads 0, lob physical reads 0, lob read-ahead reads 0.</t>
  </si>
  <si>
    <t>Table 'EXT_ITEM_VARIANTS'. Scan count 9, logical reads 3222, physical reads 0, read-ahead reads 0, lob logical reads 0, lob physical reads 0, lob read-ahead reads 0.</t>
  </si>
  <si>
    <t>Table 'EXT_REPORT_RESULT_2_6'. Scan count 0, logical reads 1235223, physical reads 0, read-ahead reads 0, lob logical reads 0, lob physical reads 0, lob read-ahead reads 0.</t>
  </si>
  <si>
    <t>Table 'EXT_REPORT_RESULT_2_6'. Scan count 1, logical reads 88810, physical reads 102, read-ahead reads 77317, lob logical reads 0, lob physical reads 0, lob read-ahead reads 0.</t>
  </si>
  <si>
    <t>Table 'Worktable'. Scan count 1589989, logical reads 49956351, physical reads 0, read-ahead reads 0, lob logical reads 0, lob physical reads 0, lob read-ahead reads 0.</t>
  </si>
  <si>
    <t>Table 'EXT_HISTORY_MASTER'. Scan count 1, logical reads 605680, physical reads 0, read-ahead reads 118098, lob logical reads 0, lob physical reads 0, lob read-ahead reads 0.</t>
  </si>
  <si>
    <t>Table 'EXT_REPORT_RESULT_2_6'. Scan count 1, logical reads 4950883, physical reads 0, read-ahead reads 0, lob logical reads 0, lob physical reads 0, lob read-ahead reads 0.</t>
  </si>
  <si>
    <t>Table 'EXT_ITEM_LEDGER_ENTRY'. Scan count 1589989, logical reads 11407484, physical reads 0, read-ahead reads 0, lob logical reads 0, lob physical reads 0, lob read-ahead reads 0.</t>
  </si>
  <si>
    <t>Table 'EXT_REPORT_RESULT_2_6'. Scan count 1, logical reads 88810, physical reads 583, read-ahead reads 51419, lob logical reads 0, lob physical reads 0, lob read-ahead reads 0.</t>
  </si>
  <si>
    <t>Table 'EXT_SALES_HEADER'. Scan count 5307607, logical reads 10645764, physical reads 0, read-ahead reads 0, lob logical reads 0, lob physical reads 0, lob read-ahead reads 0.</t>
  </si>
  <si>
    <t>Table 'Worktable'. Scan count 1589989, logical reads 8500919, physical reads 0, read-ahead reads 0, lob logical reads 0, lob physical reads 0, lob read-ahead reads 0.</t>
  </si>
  <si>
    <t>Table 'EXT_SALES_LINE'. Scan count 1, logical reads 43068, physical reads 0, read-ahead reads 42866, lob logical reads 0, lob physical reads 0, lob read-ahead reads 0.</t>
  </si>
  <si>
    <t>Table 'EXT_REPORT_RESULT_2_6'. Scan count 1, logical reads 88810, physical reads 0, read-ahead reads 0, lob logical reads 0, lob physical reads 0, lob read-ahead reads 0.</t>
  </si>
  <si>
    <t>Table 'Worktable'. Scan count 1589989, logical reads 47508411, physical reads 0, read-ahead reads 0, lob logical reads 0, lob physical reads 0, lob read-ahead reads 0.</t>
  </si>
  <si>
    <t>Table 'EXT_HISTORY_MASTER'. Scan count 1, logical reads 605680, physical reads 0, read-ahead reads 288801, lob logical reads 0, lob physical reads 0, lob read-ahead reads 0.</t>
  </si>
  <si>
    <t>Table 'EXT_REPORT_RESULT_2_6'. Scan count 9, logical reads 966980, physical reads 0, read-ahead reads 0, lob logical reads 0, lob physical reads 0, lob read-ahead reads 0.</t>
  </si>
  <si>
    <t xml:space="preserve"> 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</si>
  <si>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</si>
  <si>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</si>
  <si>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</si>
  <si>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</si>
  <si>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</si>
  <si>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</si>
  <si>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</si>
  <si>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</si>
  <si>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1_2_2</t>
  </si>
  <si>
    <t>1_3_2</t>
  </si>
  <si>
    <t>1_5_1</t>
  </si>
  <si>
    <t>1_5_2</t>
  </si>
  <si>
    <t>1_5_7</t>
  </si>
  <si>
    <t>1_6_1</t>
  </si>
  <si>
    <t>2_1_1</t>
  </si>
  <si>
    <t>2_1_2</t>
  </si>
  <si>
    <t>2_5</t>
  </si>
  <si>
    <t>2_6</t>
  </si>
  <si>
    <t>3_1</t>
  </si>
  <si>
    <t>3_2</t>
  </si>
  <si>
    <t>3_3</t>
  </si>
  <si>
    <t>3_4</t>
  </si>
  <si>
    <t>3_5</t>
  </si>
  <si>
    <t>3_6</t>
  </si>
  <si>
    <t>3_7</t>
  </si>
  <si>
    <t>4_2</t>
  </si>
  <si>
    <t>4_3</t>
  </si>
  <si>
    <t>4_4</t>
  </si>
  <si>
    <t>4_5</t>
  </si>
  <si>
    <t>Table 'EXT_HISTORY_MASTER'. Scan count 9, logical reads 102108, physical reads 0, read-ahead reads 0, lob logical reads 0, lob physical reads 0, lob read-ahead reads 0.</t>
  </si>
  <si>
    <t>Table 'EXT_REPORT_RESULT_4_5'. Scan count 0, logical reads 4556, physical reads 0, read-ahead reads 0, lob logical reads 0, lob physical reads 0, lob read-ahead reads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</si>
</sst>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0" fontId="0" fillId="0" borderId="5" xfId="0" applyBorder="1"/>
    <xf numFmtId="0" fontId="0" fillId="2" borderId="6" xfId="0" applyFont="1" applyFill="1" applyBorder="1"/>
    <xf numFmtId="0" fontId="0" fillId="0" borderId="0" xfId="0" applyBorder="1"/>
    <xf numFmtId="10" fontId="0" fillId="0" borderId="1" xfId="0" applyNumberFormat="1" applyBorder="1"/>
    <xf numFmtId="0" fontId="0" fillId="0" borderId="2" xfId="0" applyBorder="1"/>
    <xf numFmtId="0" fontId="0" fillId="0" borderId="7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opLeftCell="A271" zoomScale="70" zoomScaleNormal="70" workbookViewId="0">
      <selection activeCell="B296" sqref="B296:B300"/>
    </sheetView>
  </sheetViews>
  <sheetFormatPr defaultColWidth="23.75" defaultRowHeight="14.25"/>
  <cols>
    <col min="2" max="2" width="27.75" customWidth="1"/>
    <col min="3" max="10" width="23.75" style="2"/>
  </cols>
  <sheetData>
    <row r="1" spans="1:10" s="1" customFormat="1" ht="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1:10" ht="15">
      <c r="A2" s="4" t="s">
        <v>236</v>
      </c>
      <c r="B2" t="s">
        <v>21</v>
      </c>
      <c r="C2" s="3" t="str">
        <f t="shared" ref="C2:C30" si="0">IFERROR(MID(B2,FIND("'",B2,1)+1,FIND("'",B2,FIND("'",B2,1)+1)-FIND("'",B2,1)-1),"")</f>
        <v>EXT_REPORT_HEADER</v>
      </c>
      <c r="D2" s="3">
        <f t="shared" ref="D2:D30" si="1">IF(LEN(B2)&gt;0,IFERROR(MID(B2,FIND("Scan count",B2,1)+10,FIND(",",B2,1)-FIND("Scan count",B2,1)-10)+0,""),"")</f>
        <v>0</v>
      </c>
      <c r="E2" s="2">
        <f t="shared" ref="E2:E30" si="2">IF(LEN(B2)&gt;0,IFERROR(MID(B2,FIND("logical reads",B2,1)+13,FIND(",",B2,FIND("logical reads",B2,1))-FIND("logical reads",B2,1)-13)+0,""),"")</f>
        <v>30914</v>
      </c>
      <c r="F2" s="2">
        <f t="shared" ref="F2:F30" si="3">IF(LEN(B2)&gt;0,IFERROR(MID(B2,FIND("physical reads",B2,1)+14,FIND(",",B2,FIND("physical reads",B2,1))-FIND("physical reads",B2,1)-14)+0,""),"")</f>
        <v>0</v>
      </c>
      <c r="G2" s="2">
        <f t="shared" ref="G2:G30" si="4">IF(LEN(B2)&gt;0,IFERROR(MID(B2,FIND("read-ahead reads",B2,1)+16,FIND(",",B2,FIND("read-ahead reads",B2,1))-FIND("read-ahead reads",B2,1)-16)+0,""),"")</f>
        <v>0</v>
      </c>
      <c r="H2" s="2">
        <f t="shared" ref="H2:H30" si="5">IF(LEN(B2)&gt;0,IFERROR(MID(B2,FIND("lob logical reads",B2,1)+17,FIND(",",B2,FIND("lob logical reads",B2,1))-FIND("lob logical reads",B2,1)-17)+0,""),"")</f>
        <v>0</v>
      </c>
      <c r="I2" s="2">
        <f t="shared" ref="I2:I30" si="6">IF(LEN(B2)&gt;0,IFERROR(MID(B2,FIND("lob physical reads",B2,1)+18,FIND(",",B2,FIND("lob physical reads",B2,1))-FIND("lob physical reads",B2,1)-18)+0,""),"")</f>
        <v>0</v>
      </c>
      <c r="J2" s="2">
        <f t="shared" ref="J2:J30" si="7">IF(LEN(B2)&gt;0,IFERROR(MID(B2,FIND("lob read-ahead reads",B2,1)+20,FIND(".",B2,FIND("lob read-ahead reads",B2,1))-FIND("lob read-ahead reads",B2,1)-20)+0,""),"")</f>
        <v>0</v>
      </c>
    </row>
    <row r="3" spans="1:10" ht="15">
      <c r="A3" s="4" t="s">
        <v>236</v>
      </c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1:10" ht="15">
      <c r="A4" s="4" t="s">
        <v>236</v>
      </c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1:10" ht="15">
      <c r="A5" s="4" t="s">
        <v>236</v>
      </c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1:10" ht="15">
      <c r="A6" s="4" t="s">
        <v>236</v>
      </c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1:10" ht="15">
      <c r="A7" s="4" t="s">
        <v>236</v>
      </c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1:10" ht="15">
      <c r="A8" s="4" t="s">
        <v>236</v>
      </c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1:10" ht="15">
      <c r="A9" s="4" t="s">
        <v>236</v>
      </c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1:10" ht="15">
      <c r="A10" s="4" t="s">
        <v>236</v>
      </c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1:10" ht="15">
      <c r="A11" s="4" t="s">
        <v>236</v>
      </c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1:10" ht="15">
      <c r="A12" s="4" t="s">
        <v>236</v>
      </c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1:10" ht="15">
      <c r="A13" s="4" t="s">
        <v>236</v>
      </c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1:10" ht="15">
      <c r="A14" s="4" t="s">
        <v>236</v>
      </c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1:10" ht="15">
      <c r="A15" s="4" t="s">
        <v>236</v>
      </c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1:10" ht="15">
      <c r="A16" s="4" t="s">
        <v>236</v>
      </c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1:10" ht="15">
      <c r="A17" s="4" t="s">
        <v>237</v>
      </c>
      <c r="B17" t="s">
        <v>37</v>
      </c>
      <c r="C17" s="3" t="str">
        <f t="shared" si="0"/>
        <v>EXT_REPORT_HEADER</v>
      </c>
      <c r="D17" s="3">
        <f t="shared" si="1"/>
        <v>0</v>
      </c>
      <c r="E17" s="2">
        <f t="shared" si="2"/>
        <v>144608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1:10" ht="15">
      <c r="A18" s="4" t="s">
        <v>237</v>
      </c>
      <c r="B18" t="s">
        <v>38</v>
      </c>
      <c r="C18" s="3" t="str">
        <f t="shared" si="0"/>
        <v>EXT_REPORT_RESULT_1_1_2</v>
      </c>
      <c r="D18" s="3">
        <f t="shared" si="1"/>
        <v>0</v>
      </c>
      <c r="E18" s="2">
        <f t="shared" si="2"/>
        <v>1110810</v>
      </c>
      <c r="F18" s="2">
        <f t="shared" si="3"/>
        <v>359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1:10" ht="15">
      <c r="A19" s="4" t="s">
        <v>237</v>
      </c>
      <c r="B19" t="s">
        <v>23</v>
      </c>
      <c r="C19" s="3" t="str">
        <f t="shared" si="0"/>
        <v>EXT_COLLECTION</v>
      </c>
      <c r="D19" s="3">
        <f t="shared" si="1"/>
        <v>0</v>
      </c>
      <c r="E19" s="2">
        <f t="shared" si="2"/>
        <v>655522</v>
      </c>
      <c r="F19" s="2">
        <f t="shared" si="3"/>
        <v>0</v>
      </c>
      <c r="G19" s="2">
        <f t="shared" si="4"/>
        <v>0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1:10" ht="15">
      <c r="A20" s="4" t="s">
        <v>237</v>
      </c>
      <c r="B20" t="s">
        <v>24</v>
      </c>
      <c r="C20" s="3" t="str">
        <f t="shared" si="0"/>
        <v>EXT_PROGRAM</v>
      </c>
      <c r="D20" s="3">
        <f t="shared" si="1"/>
        <v>0</v>
      </c>
      <c r="E20" s="2">
        <f t="shared" si="2"/>
        <v>655522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1:10" ht="15">
      <c r="A21" s="4" t="s">
        <v>237</v>
      </c>
      <c r="B21" t="s">
        <v>25</v>
      </c>
      <c r="C21" s="3" t="str">
        <f t="shared" si="0"/>
        <v>EXT_PRODUCT_GROUP</v>
      </c>
      <c r="D21" s="3">
        <f t="shared" si="1"/>
        <v>0</v>
      </c>
      <c r="E21" s="2">
        <f t="shared" si="2"/>
        <v>655522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1:10" ht="15">
      <c r="A22" s="4" t="s">
        <v>237</v>
      </c>
      <c r="B22" t="s">
        <v>26</v>
      </c>
      <c r="C22" s="3" t="str">
        <f t="shared" si="0"/>
        <v>EXT_ITEM_CATEGORY</v>
      </c>
      <c r="D22" s="3">
        <f t="shared" si="1"/>
        <v>0</v>
      </c>
      <c r="E22" s="2">
        <f t="shared" si="2"/>
        <v>655522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1:10" ht="15">
      <c r="A23" s="4" t="s">
        <v>237</v>
      </c>
      <c r="B23" t="s">
        <v>27</v>
      </c>
      <c r="C23" s="3" t="str">
        <f t="shared" si="0"/>
        <v>EXT_ITEM_GROUP</v>
      </c>
      <c r="D23" s="3">
        <f t="shared" si="1"/>
        <v>0</v>
      </c>
      <c r="E23" s="2">
        <f t="shared" si="2"/>
        <v>655522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1:10" ht="15">
      <c r="A24" s="4" t="s">
        <v>237</v>
      </c>
      <c r="B24" t="s">
        <v>39</v>
      </c>
      <c r="C24" s="3" t="str">
        <f t="shared" si="0"/>
        <v>EXT_ITEM_VARIANTS</v>
      </c>
      <c r="D24" s="3">
        <f t="shared" si="1"/>
        <v>0</v>
      </c>
      <c r="E24" s="2">
        <f t="shared" si="2"/>
        <v>983283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1:10" ht="15">
      <c r="A25" s="4" t="s">
        <v>237</v>
      </c>
      <c r="B25" t="s">
        <v>28</v>
      </c>
      <c r="C25" s="3" t="str">
        <f t="shared" si="0"/>
        <v>EXT_CUSTOMER</v>
      </c>
      <c r="D25" s="3">
        <f t="shared" si="1"/>
        <v>0</v>
      </c>
      <c r="E25" s="2">
        <f t="shared" si="2"/>
        <v>983283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1:10" ht="15">
      <c r="A26" s="4" t="s">
        <v>237</v>
      </c>
      <c r="B26" t="s">
        <v>29</v>
      </c>
      <c r="C26" s="3" t="str">
        <f t="shared" si="0"/>
        <v>EXT_HISTORY_MASTER</v>
      </c>
      <c r="D26" s="3">
        <f t="shared" si="1"/>
        <v>79508</v>
      </c>
      <c r="E26" s="2">
        <f t="shared" si="2"/>
        <v>1632621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1:10" ht="15">
      <c r="A27" s="4" t="s">
        <v>237</v>
      </c>
      <c r="B27" t="s">
        <v>30</v>
      </c>
      <c r="C27" s="3" t="str">
        <f t="shared" si="0"/>
        <v>EXT_ITEM</v>
      </c>
      <c r="D27" s="3">
        <f t="shared" si="1"/>
        <v>1</v>
      </c>
      <c r="E27" s="2">
        <f t="shared" si="2"/>
        <v>119793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1:10" ht="15">
      <c r="A28" s="4" t="s">
        <v>237</v>
      </c>
      <c r="B28" t="s">
        <v>40</v>
      </c>
      <c r="C28" s="3" t="str">
        <f t="shared" si="0"/>
        <v>EXT_REPORT_RESULT_1_1_2</v>
      </c>
      <c r="D28" s="3">
        <f t="shared" si="1"/>
        <v>1</v>
      </c>
      <c r="E28" s="2">
        <f t="shared" si="2"/>
        <v>46123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1:10" ht="15">
      <c r="A29" s="4" t="s">
        <v>237</v>
      </c>
      <c r="B29" t="s">
        <v>41</v>
      </c>
      <c r="C29" s="3" t="str">
        <f t="shared" si="0"/>
        <v>EXT_REPORT_RESULT_1_1_2</v>
      </c>
      <c r="D29" s="3">
        <f t="shared" si="1"/>
        <v>1</v>
      </c>
      <c r="E29" s="2">
        <f t="shared" si="2"/>
        <v>3811767</v>
      </c>
      <c r="F29" s="2">
        <f t="shared" si="3"/>
        <v>65</v>
      </c>
      <c r="G29" s="2">
        <f t="shared" si="4"/>
        <v>63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1:10" ht="15">
      <c r="A30" s="4" t="s">
        <v>237</v>
      </c>
      <c r="B30" t="s">
        <v>42</v>
      </c>
      <c r="C30" s="3" t="str">
        <f t="shared" si="0"/>
        <v>EXT_REPORT_RESULT_1_1_2</v>
      </c>
      <c r="D30" s="3">
        <f t="shared" si="1"/>
        <v>1</v>
      </c>
      <c r="E30" s="2">
        <f t="shared" si="2"/>
        <v>487166</v>
      </c>
      <c r="F30" s="2">
        <f t="shared" si="3"/>
        <v>29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1:10" ht="15">
      <c r="A31" s="4" t="s">
        <v>238</v>
      </c>
      <c r="B31" t="s">
        <v>43</v>
      </c>
      <c r="C31" s="3" t="str">
        <f t="shared" ref="C31:C94" si="8">IFERROR(MID(B31,FIND("'",B31,1)+1,FIND("'",B31,FIND("'",B31,1)+1)-FIND("'",B31,1)-1),"")</f>
        <v>EXT_REPORT_HEADER</v>
      </c>
      <c r="D31" s="3">
        <f t="shared" ref="D31:D94" si="9">IF(LEN(B31)&gt;0,IFERROR(MID(B31,FIND("Scan count",B31,1)+10,FIND(",",B31,1)-FIND("Scan count",B31,1)-10)+0,""),"")</f>
        <v>0</v>
      </c>
      <c r="E31" s="2">
        <f t="shared" ref="E31:E94" si="10">IF(LEN(B31)&gt;0,IFERROR(MID(B31,FIND("logical reads",B31,1)+13,FIND(",",B31,FIND("logical reads",B31,1))-FIND("logical reads",B31,1)-13)+0,""),"")</f>
        <v>92260</v>
      </c>
      <c r="F31" s="2">
        <f t="shared" ref="F31:F94" si="11">IF(LEN(B31)&gt;0,IFERROR(MID(B31,FIND("physical reads",B31,1)+14,FIND(",",B31,FIND("physical reads",B31,1))-FIND("physical reads",B31,1)-14)+0,""),"")</f>
        <v>0</v>
      </c>
      <c r="G31" s="2">
        <f t="shared" ref="G31:G94" si="12">IF(LEN(B31)&gt;0,IFERROR(MID(B31,FIND("read-ahead reads",B31,1)+16,FIND(",",B31,FIND("read-ahead reads",B31,1))-FIND("read-ahead reads",B31,1)-16)+0,""),"")</f>
        <v>0</v>
      </c>
      <c r="H31" s="2">
        <f t="shared" ref="H31:H94" si="13">IF(LEN(B31)&gt;0,IFERROR(MID(B31,FIND("lob logical reads",B31,1)+17,FIND(",",B31,FIND("lob logical reads",B31,1))-FIND("lob logical reads",B31,1)-17)+0,""),"")</f>
        <v>0</v>
      </c>
      <c r="I31" s="2">
        <f t="shared" ref="I31:I94" si="14">IF(LEN(B31)&gt;0,IFERROR(MID(B31,FIND("lob physical reads",B31,1)+18,FIND(",",B31,FIND("lob physical reads",B31,1))-FIND("lob physical reads",B31,1)-18)+0,""),"")</f>
        <v>0</v>
      </c>
      <c r="J31" s="2">
        <f t="shared" ref="J31:J94" si="15">IF(LEN(B31)&gt;0,IFERROR(MID(B31,FIND("lob read-ahead reads",B31,1)+20,FIND(".",B31,FIND("lob read-ahead reads",B31,1))-FIND("lob read-ahead reads",B31,1)-20)+0,""),"")</f>
        <v>0</v>
      </c>
    </row>
    <row r="32" spans="1:10" ht="15">
      <c r="A32" s="4" t="s">
        <v>238</v>
      </c>
      <c r="B32" t="s">
        <v>44</v>
      </c>
      <c r="C32" s="3" t="str">
        <f t="shared" si="8"/>
        <v>EXT_REPORT_RESULT_1_1_3</v>
      </c>
      <c r="D32" s="3">
        <f t="shared" si="9"/>
        <v>0</v>
      </c>
      <c r="E32" s="2">
        <f t="shared" si="10"/>
        <v>144635</v>
      </c>
      <c r="F32" s="2">
        <f t="shared" si="11"/>
        <v>0</v>
      </c>
      <c r="G32" s="2">
        <f t="shared" si="12"/>
        <v>0</v>
      </c>
      <c r="H32" s="2">
        <f t="shared" si="13"/>
        <v>0</v>
      </c>
      <c r="I32" s="2">
        <f t="shared" si="14"/>
        <v>0</v>
      </c>
      <c r="J32" s="2">
        <f t="shared" si="15"/>
        <v>0</v>
      </c>
    </row>
    <row r="33" spans="1:10" ht="15">
      <c r="A33" s="4" t="s">
        <v>238</v>
      </c>
      <c r="B33" t="s">
        <v>45</v>
      </c>
      <c r="C33" s="3" t="str">
        <f t="shared" si="8"/>
        <v>EXT_COUNTRY</v>
      </c>
      <c r="D33" s="3">
        <f t="shared" si="9"/>
        <v>0</v>
      </c>
      <c r="E33" s="2">
        <f t="shared" si="10"/>
        <v>655522</v>
      </c>
      <c r="F33" s="2">
        <f t="shared" si="11"/>
        <v>0</v>
      </c>
      <c r="G33" s="2">
        <f t="shared" si="12"/>
        <v>0</v>
      </c>
      <c r="H33" s="2">
        <f t="shared" si="13"/>
        <v>0</v>
      </c>
      <c r="I33" s="2">
        <f t="shared" si="14"/>
        <v>0</v>
      </c>
      <c r="J33" s="2">
        <f t="shared" si="15"/>
        <v>0</v>
      </c>
    </row>
    <row r="34" spans="1:10" ht="15">
      <c r="A34" s="4" t="s">
        <v>238</v>
      </c>
      <c r="B34" t="s">
        <v>28</v>
      </c>
      <c r="C34" s="3" t="str">
        <f t="shared" si="8"/>
        <v>EXT_CUSTOMER</v>
      </c>
      <c r="D34" s="3">
        <f t="shared" si="9"/>
        <v>0</v>
      </c>
      <c r="E34" s="2">
        <f t="shared" si="10"/>
        <v>983283</v>
      </c>
      <c r="F34" s="2">
        <f t="shared" si="11"/>
        <v>0</v>
      </c>
      <c r="G34" s="2">
        <f t="shared" si="12"/>
        <v>0</v>
      </c>
      <c r="H34" s="2">
        <f t="shared" si="13"/>
        <v>0</v>
      </c>
      <c r="I34" s="2">
        <f t="shared" si="14"/>
        <v>0</v>
      </c>
      <c r="J34" s="2">
        <f t="shared" si="15"/>
        <v>0</v>
      </c>
    </row>
    <row r="35" spans="1:10" ht="15">
      <c r="A35" s="4" t="s">
        <v>238</v>
      </c>
      <c r="B35" t="s">
        <v>29</v>
      </c>
      <c r="C35" s="3" t="str">
        <f t="shared" si="8"/>
        <v>EXT_HISTORY_MASTER</v>
      </c>
      <c r="D35" s="3">
        <f t="shared" si="9"/>
        <v>79508</v>
      </c>
      <c r="E35" s="2">
        <f t="shared" si="10"/>
        <v>1632621</v>
      </c>
      <c r="F35" s="2">
        <f t="shared" si="11"/>
        <v>0</v>
      </c>
      <c r="G35" s="2">
        <f t="shared" si="12"/>
        <v>0</v>
      </c>
      <c r="H35" s="2">
        <f t="shared" si="13"/>
        <v>0</v>
      </c>
      <c r="I35" s="2">
        <f t="shared" si="14"/>
        <v>0</v>
      </c>
      <c r="J35" s="2">
        <f t="shared" si="15"/>
        <v>0</v>
      </c>
    </row>
    <row r="36" spans="1:10" ht="15">
      <c r="A36" s="4" t="s">
        <v>238</v>
      </c>
      <c r="B36" t="s">
        <v>30</v>
      </c>
      <c r="C36" s="3" t="str">
        <f t="shared" si="8"/>
        <v>EXT_ITEM</v>
      </c>
      <c r="D36" s="3">
        <f t="shared" si="9"/>
        <v>1</v>
      </c>
      <c r="E36" s="2">
        <f t="shared" si="10"/>
        <v>119793</v>
      </c>
      <c r="F36" s="2">
        <f t="shared" si="11"/>
        <v>0</v>
      </c>
      <c r="G36" s="2">
        <f t="shared" si="12"/>
        <v>0</v>
      </c>
      <c r="H36" s="2">
        <f t="shared" si="13"/>
        <v>0</v>
      </c>
      <c r="I36" s="2">
        <f t="shared" si="14"/>
        <v>0</v>
      </c>
      <c r="J36" s="2">
        <f t="shared" si="15"/>
        <v>0</v>
      </c>
    </row>
    <row r="37" spans="1:10" ht="15">
      <c r="A37" s="4" t="s">
        <v>238</v>
      </c>
      <c r="B37" t="s">
        <v>46</v>
      </c>
      <c r="C37" s="3" t="str">
        <f t="shared" si="8"/>
        <v>EXT_REPORT_RESULT_1_1_3</v>
      </c>
      <c r="D37" s="3">
        <f t="shared" si="9"/>
        <v>1</v>
      </c>
      <c r="E37" s="2">
        <f t="shared" si="10"/>
        <v>15010</v>
      </c>
      <c r="F37" s="2">
        <f t="shared" si="11"/>
        <v>0</v>
      </c>
      <c r="G37" s="2">
        <f t="shared" si="12"/>
        <v>0</v>
      </c>
      <c r="H37" s="2">
        <f t="shared" si="13"/>
        <v>0</v>
      </c>
      <c r="I37" s="2">
        <f t="shared" si="14"/>
        <v>0</v>
      </c>
      <c r="J37" s="2">
        <f t="shared" si="15"/>
        <v>0</v>
      </c>
    </row>
    <row r="38" spans="1:10" ht="15">
      <c r="A38" s="4" t="s">
        <v>238</v>
      </c>
      <c r="B38" t="s">
        <v>46</v>
      </c>
      <c r="C38" s="3" t="str">
        <f t="shared" si="8"/>
        <v>EXT_REPORT_RESULT_1_1_3</v>
      </c>
      <c r="D38" s="3">
        <f t="shared" si="9"/>
        <v>1</v>
      </c>
      <c r="E38" s="2">
        <f t="shared" si="10"/>
        <v>15010</v>
      </c>
      <c r="F38" s="2">
        <f t="shared" si="11"/>
        <v>0</v>
      </c>
      <c r="G38" s="2">
        <f t="shared" si="12"/>
        <v>0</v>
      </c>
      <c r="H38" s="2">
        <f t="shared" si="13"/>
        <v>0</v>
      </c>
      <c r="I38" s="2">
        <f t="shared" si="14"/>
        <v>0</v>
      </c>
      <c r="J38" s="2">
        <f t="shared" si="15"/>
        <v>0</v>
      </c>
    </row>
    <row r="39" spans="1:10" ht="15">
      <c r="A39" s="4" t="s">
        <v>238</v>
      </c>
      <c r="B39" t="s">
        <v>46</v>
      </c>
      <c r="C39" s="3" t="str">
        <f t="shared" si="8"/>
        <v>EXT_REPORT_RESULT_1_1_3</v>
      </c>
      <c r="D39" s="3">
        <f t="shared" si="9"/>
        <v>1</v>
      </c>
      <c r="E39" s="2">
        <f t="shared" si="10"/>
        <v>15010</v>
      </c>
      <c r="F39" s="2">
        <f t="shared" si="11"/>
        <v>0</v>
      </c>
      <c r="G39" s="2">
        <f t="shared" si="12"/>
        <v>0</v>
      </c>
      <c r="H39" s="2">
        <f t="shared" si="13"/>
        <v>0</v>
      </c>
      <c r="I39" s="2">
        <f t="shared" si="14"/>
        <v>0</v>
      </c>
      <c r="J39" s="2">
        <f t="shared" si="15"/>
        <v>0</v>
      </c>
    </row>
    <row r="40" spans="1:10" ht="15">
      <c r="A40" s="4" t="s">
        <v>239</v>
      </c>
      <c r="B40" t="s">
        <v>47</v>
      </c>
      <c r="C40" s="3" t="str">
        <f t="shared" si="8"/>
        <v>EXT_REPORT_HEADER</v>
      </c>
      <c r="D40" s="3">
        <f t="shared" si="9"/>
        <v>0</v>
      </c>
      <c r="E40" s="2">
        <f t="shared" si="10"/>
        <v>14</v>
      </c>
      <c r="F40" s="2">
        <f t="shared" si="11"/>
        <v>0</v>
      </c>
      <c r="G40" s="2">
        <f t="shared" si="12"/>
        <v>0</v>
      </c>
      <c r="H40" s="2">
        <f t="shared" si="13"/>
        <v>0</v>
      </c>
      <c r="I40" s="2">
        <f t="shared" si="14"/>
        <v>0</v>
      </c>
      <c r="J40" s="2">
        <f t="shared" si="15"/>
        <v>0</v>
      </c>
    </row>
    <row r="41" spans="1:10" ht="15">
      <c r="A41" s="4" t="s">
        <v>239</v>
      </c>
      <c r="B41" t="s">
        <v>48</v>
      </c>
      <c r="C41" s="3" t="str">
        <f t="shared" si="8"/>
        <v>EXT_REPORT_RESULT_1_1_4</v>
      </c>
      <c r="D41" s="3">
        <f t="shared" si="9"/>
        <v>0</v>
      </c>
      <c r="E41" s="2">
        <f t="shared" si="10"/>
        <v>14</v>
      </c>
      <c r="F41" s="2">
        <f t="shared" si="11"/>
        <v>0</v>
      </c>
      <c r="G41" s="2">
        <f t="shared" si="12"/>
        <v>0</v>
      </c>
      <c r="H41" s="2">
        <f t="shared" si="13"/>
        <v>0</v>
      </c>
      <c r="I41" s="2">
        <f t="shared" si="14"/>
        <v>0</v>
      </c>
      <c r="J41" s="2">
        <f t="shared" si="15"/>
        <v>0</v>
      </c>
    </row>
    <row r="42" spans="1:10" ht="15">
      <c r="A42" s="4" t="s">
        <v>239</v>
      </c>
      <c r="B42" t="s">
        <v>49</v>
      </c>
      <c r="C42" s="3" t="str">
        <f t="shared" si="8"/>
        <v>EXT_LOCATIONS</v>
      </c>
      <c r="D42" s="3">
        <f t="shared" si="9"/>
        <v>0</v>
      </c>
      <c r="E42" s="2">
        <f t="shared" si="10"/>
        <v>655522</v>
      </c>
      <c r="F42" s="2">
        <f t="shared" si="11"/>
        <v>0</v>
      </c>
      <c r="G42" s="2">
        <f t="shared" si="12"/>
        <v>0</v>
      </c>
      <c r="H42" s="2">
        <f t="shared" si="13"/>
        <v>0</v>
      </c>
      <c r="I42" s="2">
        <f t="shared" si="14"/>
        <v>0</v>
      </c>
      <c r="J42" s="2">
        <f t="shared" si="15"/>
        <v>0</v>
      </c>
    </row>
    <row r="43" spans="1:10" ht="15">
      <c r="A43" s="4" t="s">
        <v>239</v>
      </c>
      <c r="B43" t="s">
        <v>28</v>
      </c>
      <c r="C43" s="3" t="str">
        <f t="shared" si="8"/>
        <v>EXT_CUSTOMER</v>
      </c>
      <c r="D43" s="3">
        <f t="shared" si="9"/>
        <v>0</v>
      </c>
      <c r="E43" s="2">
        <f t="shared" si="10"/>
        <v>983283</v>
      </c>
      <c r="F43" s="2">
        <f t="shared" si="11"/>
        <v>0</v>
      </c>
      <c r="G43" s="2">
        <f t="shared" si="12"/>
        <v>0</v>
      </c>
      <c r="H43" s="2">
        <f t="shared" si="13"/>
        <v>0</v>
      </c>
      <c r="I43" s="2">
        <f t="shared" si="14"/>
        <v>0</v>
      </c>
      <c r="J43" s="2">
        <f t="shared" si="15"/>
        <v>0</v>
      </c>
    </row>
    <row r="44" spans="1:10" ht="15">
      <c r="A44" s="4" t="s">
        <v>239</v>
      </c>
      <c r="B44" t="s">
        <v>29</v>
      </c>
      <c r="C44" s="3" t="str">
        <f t="shared" si="8"/>
        <v>EXT_HISTORY_MASTER</v>
      </c>
      <c r="D44" s="3">
        <f t="shared" si="9"/>
        <v>79508</v>
      </c>
      <c r="E44" s="2">
        <f t="shared" si="10"/>
        <v>1632621</v>
      </c>
      <c r="F44" s="2">
        <f t="shared" si="11"/>
        <v>0</v>
      </c>
      <c r="G44" s="2">
        <f t="shared" si="12"/>
        <v>0</v>
      </c>
      <c r="H44" s="2">
        <f t="shared" si="13"/>
        <v>0</v>
      </c>
      <c r="I44" s="2">
        <f t="shared" si="14"/>
        <v>0</v>
      </c>
      <c r="J44" s="2">
        <f t="shared" si="15"/>
        <v>0</v>
      </c>
    </row>
    <row r="45" spans="1:10" ht="15">
      <c r="A45" s="4" t="s">
        <v>239</v>
      </c>
      <c r="B45" t="s">
        <v>30</v>
      </c>
      <c r="C45" s="3" t="str">
        <f t="shared" si="8"/>
        <v>EXT_ITEM</v>
      </c>
      <c r="D45" s="3">
        <f t="shared" si="9"/>
        <v>1</v>
      </c>
      <c r="E45" s="2">
        <f t="shared" si="10"/>
        <v>119793</v>
      </c>
      <c r="F45" s="2">
        <f t="shared" si="11"/>
        <v>0</v>
      </c>
      <c r="G45" s="2">
        <f t="shared" si="12"/>
        <v>0</v>
      </c>
      <c r="H45" s="2">
        <f t="shared" si="13"/>
        <v>0</v>
      </c>
      <c r="I45" s="2">
        <f t="shared" si="14"/>
        <v>0</v>
      </c>
      <c r="J45" s="2">
        <f t="shared" si="15"/>
        <v>0</v>
      </c>
    </row>
    <row r="46" spans="1:10" ht="15">
      <c r="A46" s="4" t="s">
        <v>239</v>
      </c>
      <c r="B46" t="s">
        <v>50</v>
      </c>
      <c r="C46" s="3" t="str">
        <f t="shared" si="8"/>
        <v>EXT_REPORT_RESULT_1_1_4</v>
      </c>
      <c r="D46" s="3">
        <f t="shared" si="9"/>
        <v>1</v>
      </c>
      <c r="E46" s="2">
        <f t="shared" si="10"/>
        <v>4</v>
      </c>
      <c r="F46" s="2">
        <f t="shared" si="11"/>
        <v>0</v>
      </c>
      <c r="G46" s="2">
        <f t="shared" si="12"/>
        <v>0</v>
      </c>
      <c r="H46" s="2">
        <f t="shared" si="13"/>
        <v>0</v>
      </c>
      <c r="I46" s="2">
        <f t="shared" si="14"/>
        <v>0</v>
      </c>
      <c r="J46" s="2">
        <f t="shared" si="15"/>
        <v>0</v>
      </c>
    </row>
    <row r="47" spans="1:10" ht="15">
      <c r="A47" s="4" t="s">
        <v>239</v>
      </c>
      <c r="B47" t="s">
        <v>50</v>
      </c>
      <c r="C47" s="3" t="str">
        <f t="shared" si="8"/>
        <v>EXT_REPORT_RESULT_1_1_4</v>
      </c>
      <c r="D47" s="3">
        <f t="shared" si="9"/>
        <v>1</v>
      </c>
      <c r="E47" s="2">
        <f t="shared" si="10"/>
        <v>4</v>
      </c>
      <c r="F47" s="2">
        <f t="shared" si="11"/>
        <v>0</v>
      </c>
      <c r="G47" s="2">
        <f t="shared" si="12"/>
        <v>0</v>
      </c>
      <c r="H47" s="2">
        <f t="shared" si="13"/>
        <v>0</v>
      </c>
      <c r="I47" s="2">
        <f t="shared" si="14"/>
        <v>0</v>
      </c>
      <c r="J47" s="2">
        <f t="shared" si="15"/>
        <v>0</v>
      </c>
    </row>
    <row r="48" spans="1:10" ht="15">
      <c r="A48" s="4" t="s">
        <v>239</v>
      </c>
      <c r="B48" t="s">
        <v>50</v>
      </c>
      <c r="C48" s="3" t="str">
        <f t="shared" si="8"/>
        <v>EXT_REPORT_RESULT_1_1_4</v>
      </c>
      <c r="D48" s="3">
        <f t="shared" si="9"/>
        <v>1</v>
      </c>
      <c r="E48" s="2">
        <f t="shared" si="10"/>
        <v>4</v>
      </c>
      <c r="F48" s="2">
        <f t="shared" si="11"/>
        <v>0</v>
      </c>
      <c r="G48" s="2">
        <f t="shared" si="12"/>
        <v>0</v>
      </c>
      <c r="H48" s="2">
        <f t="shared" si="13"/>
        <v>0</v>
      </c>
      <c r="I48" s="2">
        <f t="shared" si="14"/>
        <v>0</v>
      </c>
      <c r="J48" s="2">
        <f t="shared" si="15"/>
        <v>0</v>
      </c>
    </row>
    <row r="49" spans="1:10" ht="15">
      <c r="A49" s="4" t="s">
        <v>240</v>
      </c>
      <c r="B49" t="s">
        <v>51</v>
      </c>
      <c r="C49" s="3" t="str">
        <f t="shared" si="8"/>
        <v>EXT_REPORT_HEADER</v>
      </c>
      <c r="D49" s="3">
        <f t="shared" si="9"/>
        <v>0</v>
      </c>
      <c r="E49" s="2">
        <f t="shared" si="10"/>
        <v>12</v>
      </c>
      <c r="F49" s="2">
        <f t="shared" si="11"/>
        <v>0</v>
      </c>
      <c r="G49" s="2">
        <f t="shared" si="12"/>
        <v>0</v>
      </c>
      <c r="H49" s="2">
        <f t="shared" si="13"/>
        <v>0</v>
      </c>
      <c r="I49" s="2">
        <f t="shared" si="14"/>
        <v>0</v>
      </c>
      <c r="J49" s="2">
        <f t="shared" si="15"/>
        <v>0</v>
      </c>
    </row>
    <row r="50" spans="1:10" ht="15">
      <c r="A50" s="4" t="s">
        <v>240</v>
      </c>
      <c r="B50" t="s">
        <v>52</v>
      </c>
      <c r="C50" s="3" t="str">
        <f t="shared" si="8"/>
        <v>EXT_REPORT_RESULT_1_1_5</v>
      </c>
      <c r="D50" s="3">
        <f t="shared" si="9"/>
        <v>0</v>
      </c>
      <c r="E50" s="2">
        <f t="shared" si="10"/>
        <v>12</v>
      </c>
      <c r="F50" s="2">
        <f t="shared" si="11"/>
        <v>0</v>
      </c>
      <c r="G50" s="2">
        <f t="shared" si="12"/>
        <v>0</v>
      </c>
      <c r="H50" s="2">
        <f t="shared" si="13"/>
        <v>0</v>
      </c>
      <c r="I50" s="2">
        <f t="shared" si="14"/>
        <v>0</v>
      </c>
      <c r="J50" s="2">
        <f t="shared" si="15"/>
        <v>0</v>
      </c>
    </row>
    <row r="51" spans="1:10" ht="15">
      <c r="A51" s="4" t="s">
        <v>240</v>
      </c>
      <c r="B51" t="s">
        <v>53</v>
      </c>
      <c r="C51" s="3" t="str">
        <f t="shared" si="8"/>
        <v>EXT_DIMENSION1</v>
      </c>
      <c r="D51" s="3">
        <f t="shared" si="9"/>
        <v>0</v>
      </c>
      <c r="E51" s="2">
        <f t="shared" si="10"/>
        <v>655522</v>
      </c>
      <c r="F51" s="2">
        <f t="shared" si="11"/>
        <v>0</v>
      </c>
      <c r="G51" s="2">
        <f t="shared" si="12"/>
        <v>0</v>
      </c>
      <c r="H51" s="2">
        <f t="shared" si="13"/>
        <v>0</v>
      </c>
      <c r="I51" s="2">
        <f t="shared" si="14"/>
        <v>0</v>
      </c>
      <c r="J51" s="2">
        <f t="shared" si="15"/>
        <v>0</v>
      </c>
    </row>
    <row r="52" spans="1:10" ht="15">
      <c r="A52" s="4" t="s">
        <v>240</v>
      </c>
      <c r="B52" t="s">
        <v>28</v>
      </c>
      <c r="C52" s="3" t="str">
        <f t="shared" si="8"/>
        <v>EXT_CUSTOMER</v>
      </c>
      <c r="D52" s="3">
        <f t="shared" si="9"/>
        <v>0</v>
      </c>
      <c r="E52" s="2">
        <f t="shared" si="10"/>
        <v>983283</v>
      </c>
      <c r="F52" s="2">
        <f t="shared" si="11"/>
        <v>0</v>
      </c>
      <c r="G52" s="2">
        <f t="shared" si="12"/>
        <v>0</v>
      </c>
      <c r="H52" s="2">
        <f t="shared" si="13"/>
        <v>0</v>
      </c>
      <c r="I52" s="2">
        <f t="shared" si="14"/>
        <v>0</v>
      </c>
      <c r="J52" s="2">
        <f t="shared" si="15"/>
        <v>0</v>
      </c>
    </row>
    <row r="53" spans="1:10" ht="15">
      <c r="A53" s="4" t="s">
        <v>240</v>
      </c>
      <c r="B53" t="s">
        <v>29</v>
      </c>
      <c r="C53" s="3" t="str">
        <f t="shared" si="8"/>
        <v>EXT_HISTORY_MASTER</v>
      </c>
      <c r="D53" s="3">
        <f t="shared" si="9"/>
        <v>79508</v>
      </c>
      <c r="E53" s="2">
        <f t="shared" si="10"/>
        <v>1632621</v>
      </c>
      <c r="F53" s="2">
        <f t="shared" si="11"/>
        <v>0</v>
      </c>
      <c r="G53" s="2">
        <f t="shared" si="12"/>
        <v>0</v>
      </c>
      <c r="H53" s="2">
        <f t="shared" si="13"/>
        <v>0</v>
      </c>
      <c r="I53" s="2">
        <f t="shared" si="14"/>
        <v>0</v>
      </c>
      <c r="J53" s="2">
        <f t="shared" si="15"/>
        <v>0</v>
      </c>
    </row>
    <row r="54" spans="1:10" ht="15">
      <c r="A54" s="4" t="s">
        <v>240</v>
      </c>
      <c r="B54" t="s">
        <v>30</v>
      </c>
      <c r="C54" s="3" t="str">
        <f t="shared" si="8"/>
        <v>EXT_ITEM</v>
      </c>
      <c r="D54" s="3">
        <f t="shared" si="9"/>
        <v>1</v>
      </c>
      <c r="E54" s="2">
        <f t="shared" si="10"/>
        <v>119793</v>
      </c>
      <c r="F54" s="2">
        <f t="shared" si="11"/>
        <v>0</v>
      </c>
      <c r="G54" s="2">
        <f t="shared" si="12"/>
        <v>0</v>
      </c>
      <c r="H54" s="2">
        <f t="shared" si="13"/>
        <v>0</v>
      </c>
      <c r="I54" s="2">
        <f t="shared" si="14"/>
        <v>0</v>
      </c>
      <c r="J54" s="2">
        <f t="shared" si="15"/>
        <v>0</v>
      </c>
    </row>
    <row r="55" spans="1:10" ht="15">
      <c r="A55" s="4" t="s">
        <v>240</v>
      </c>
      <c r="B55" t="s">
        <v>54</v>
      </c>
      <c r="C55" s="3" t="str">
        <f t="shared" si="8"/>
        <v>EXT_REPORT_RESULT_1_1_5</v>
      </c>
      <c r="D55" s="3">
        <f t="shared" si="9"/>
        <v>1</v>
      </c>
      <c r="E55" s="2">
        <f t="shared" si="10"/>
        <v>4</v>
      </c>
      <c r="F55" s="2">
        <f t="shared" si="11"/>
        <v>0</v>
      </c>
      <c r="G55" s="2">
        <f t="shared" si="12"/>
        <v>0</v>
      </c>
      <c r="H55" s="2">
        <f t="shared" si="13"/>
        <v>0</v>
      </c>
      <c r="I55" s="2">
        <f t="shared" si="14"/>
        <v>0</v>
      </c>
      <c r="J55" s="2">
        <f t="shared" si="15"/>
        <v>0</v>
      </c>
    </row>
    <row r="56" spans="1:10" ht="15">
      <c r="A56" s="4" t="s">
        <v>240</v>
      </c>
      <c r="B56" t="s">
        <v>54</v>
      </c>
      <c r="C56" s="3" t="str">
        <f t="shared" si="8"/>
        <v>EXT_REPORT_RESULT_1_1_5</v>
      </c>
      <c r="D56" s="3">
        <f t="shared" si="9"/>
        <v>1</v>
      </c>
      <c r="E56" s="2">
        <f t="shared" si="10"/>
        <v>4</v>
      </c>
      <c r="F56" s="2">
        <f t="shared" si="11"/>
        <v>0</v>
      </c>
      <c r="G56" s="2">
        <f t="shared" si="12"/>
        <v>0</v>
      </c>
      <c r="H56" s="2">
        <f t="shared" si="13"/>
        <v>0</v>
      </c>
      <c r="I56" s="2">
        <f t="shared" si="14"/>
        <v>0</v>
      </c>
      <c r="J56" s="2">
        <f t="shared" si="15"/>
        <v>0</v>
      </c>
    </row>
    <row r="57" spans="1:10" ht="15">
      <c r="A57" s="4" t="s">
        <v>240</v>
      </c>
      <c r="B57" t="s">
        <v>54</v>
      </c>
      <c r="C57" s="3" t="str">
        <f t="shared" si="8"/>
        <v>EXT_REPORT_RESULT_1_1_5</v>
      </c>
      <c r="D57" s="3">
        <f t="shared" si="9"/>
        <v>1</v>
      </c>
      <c r="E57" s="2">
        <f t="shared" si="10"/>
        <v>4</v>
      </c>
      <c r="F57" s="2">
        <f t="shared" si="11"/>
        <v>0</v>
      </c>
      <c r="G57" s="2">
        <f t="shared" si="12"/>
        <v>0</v>
      </c>
      <c r="H57" s="2">
        <f t="shared" si="13"/>
        <v>0</v>
      </c>
      <c r="I57" s="2">
        <f t="shared" si="14"/>
        <v>0</v>
      </c>
      <c r="J57" s="2">
        <f t="shared" si="15"/>
        <v>0</v>
      </c>
    </row>
    <row r="58" spans="1:10" ht="15">
      <c r="A58" s="4" t="s">
        <v>241</v>
      </c>
      <c r="B58" t="s">
        <v>55</v>
      </c>
      <c r="C58" s="3" t="str">
        <f t="shared" si="8"/>
        <v>EXT_REPORT_HEADER</v>
      </c>
      <c r="D58" s="3">
        <f t="shared" si="9"/>
        <v>0</v>
      </c>
      <c r="E58" s="2">
        <f t="shared" si="10"/>
        <v>292</v>
      </c>
      <c r="F58" s="2">
        <f t="shared" si="11"/>
        <v>0</v>
      </c>
      <c r="G58" s="2">
        <f t="shared" si="12"/>
        <v>0</v>
      </c>
      <c r="H58" s="2">
        <f t="shared" si="13"/>
        <v>0</v>
      </c>
      <c r="I58" s="2">
        <f t="shared" si="14"/>
        <v>0</v>
      </c>
      <c r="J58" s="2">
        <f t="shared" si="15"/>
        <v>0</v>
      </c>
    </row>
    <row r="59" spans="1:10" ht="15">
      <c r="A59" s="4" t="s">
        <v>241</v>
      </c>
      <c r="B59" t="s">
        <v>56</v>
      </c>
      <c r="C59" s="3" t="str">
        <f t="shared" si="8"/>
        <v>EXT_REPORT_RESULT_1_1_6</v>
      </c>
      <c r="D59" s="3">
        <f t="shared" si="9"/>
        <v>0</v>
      </c>
      <c r="E59" s="2">
        <f t="shared" si="10"/>
        <v>302</v>
      </c>
      <c r="F59" s="2">
        <f t="shared" si="11"/>
        <v>0</v>
      </c>
      <c r="G59" s="2">
        <f t="shared" si="12"/>
        <v>0</v>
      </c>
      <c r="H59" s="2">
        <f t="shared" si="13"/>
        <v>0</v>
      </c>
      <c r="I59" s="2">
        <f t="shared" si="14"/>
        <v>0</v>
      </c>
      <c r="J59" s="2">
        <f t="shared" si="15"/>
        <v>0</v>
      </c>
    </row>
    <row r="60" spans="1:10" ht="15">
      <c r="A60" s="4" t="s">
        <v>241</v>
      </c>
      <c r="B60" t="s">
        <v>57</v>
      </c>
      <c r="C60" s="3" t="str">
        <f t="shared" si="8"/>
        <v>EXT_CUSTOMER</v>
      </c>
      <c r="D60" s="3">
        <f t="shared" si="9"/>
        <v>0</v>
      </c>
      <c r="E60" s="2">
        <f t="shared" si="10"/>
        <v>910800</v>
      </c>
      <c r="F60" s="2">
        <f t="shared" si="11"/>
        <v>0</v>
      </c>
      <c r="G60" s="2">
        <f t="shared" si="12"/>
        <v>0</v>
      </c>
      <c r="H60" s="2">
        <f t="shared" si="13"/>
        <v>0</v>
      </c>
      <c r="I60" s="2">
        <f t="shared" si="14"/>
        <v>0</v>
      </c>
      <c r="J60" s="2">
        <f t="shared" si="15"/>
        <v>0</v>
      </c>
    </row>
    <row r="61" spans="1:10" ht="15">
      <c r="A61" s="4" t="s">
        <v>241</v>
      </c>
      <c r="B61" t="s">
        <v>58</v>
      </c>
      <c r="C61" s="3" t="str">
        <f t="shared" si="8"/>
        <v>EXT_SALESPERSON</v>
      </c>
      <c r="D61" s="3">
        <f t="shared" si="9"/>
        <v>0</v>
      </c>
      <c r="E61" s="2">
        <f t="shared" si="10"/>
        <v>655522</v>
      </c>
      <c r="F61" s="2">
        <f t="shared" si="11"/>
        <v>0</v>
      </c>
      <c r="G61" s="2">
        <f t="shared" si="12"/>
        <v>0</v>
      </c>
      <c r="H61" s="2">
        <f t="shared" si="13"/>
        <v>0</v>
      </c>
      <c r="I61" s="2">
        <f t="shared" si="14"/>
        <v>0</v>
      </c>
      <c r="J61" s="2">
        <f t="shared" si="15"/>
        <v>0</v>
      </c>
    </row>
    <row r="62" spans="1:10" ht="15">
      <c r="A62" s="4" t="s">
        <v>241</v>
      </c>
      <c r="B62" t="s">
        <v>29</v>
      </c>
      <c r="C62" s="3" t="str">
        <f t="shared" si="8"/>
        <v>EXT_HISTORY_MASTER</v>
      </c>
      <c r="D62" s="3">
        <f t="shared" si="9"/>
        <v>79508</v>
      </c>
      <c r="E62" s="2">
        <f t="shared" si="10"/>
        <v>1632621</v>
      </c>
      <c r="F62" s="2">
        <f t="shared" si="11"/>
        <v>0</v>
      </c>
      <c r="G62" s="2">
        <f t="shared" si="12"/>
        <v>0</v>
      </c>
      <c r="H62" s="2">
        <f t="shared" si="13"/>
        <v>0</v>
      </c>
      <c r="I62" s="2">
        <f t="shared" si="14"/>
        <v>0</v>
      </c>
      <c r="J62" s="2">
        <f t="shared" si="15"/>
        <v>0</v>
      </c>
    </row>
    <row r="63" spans="1:10" ht="15">
      <c r="A63" s="4" t="s">
        <v>241</v>
      </c>
      <c r="B63" t="s">
        <v>30</v>
      </c>
      <c r="C63" s="3" t="str">
        <f t="shared" si="8"/>
        <v>EXT_ITEM</v>
      </c>
      <c r="D63" s="3">
        <f t="shared" si="9"/>
        <v>1</v>
      </c>
      <c r="E63" s="2">
        <f t="shared" si="10"/>
        <v>119793</v>
      </c>
      <c r="F63" s="2">
        <f t="shared" si="11"/>
        <v>0</v>
      </c>
      <c r="G63" s="2">
        <f t="shared" si="12"/>
        <v>0</v>
      </c>
      <c r="H63" s="2">
        <f t="shared" si="13"/>
        <v>0</v>
      </c>
      <c r="I63" s="2">
        <f t="shared" si="14"/>
        <v>0</v>
      </c>
      <c r="J63" s="2">
        <f t="shared" si="15"/>
        <v>0</v>
      </c>
    </row>
    <row r="64" spans="1:10" ht="15">
      <c r="A64" s="4" t="s">
        <v>241</v>
      </c>
      <c r="B64" t="s">
        <v>59</v>
      </c>
      <c r="C64" s="3" t="str">
        <f t="shared" si="8"/>
        <v>EXT_REPORT_RESULT_1_1_6</v>
      </c>
      <c r="D64" s="3">
        <f t="shared" si="9"/>
        <v>1</v>
      </c>
      <c r="E64" s="2">
        <f t="shared" si="10"/>
        <v>26</v>
      </c>
      <c r="F64" s="2">
        <f t="shared" si="11"/>
        <v>0</v>
      </c>
      <c r="G64" s="2">
        <f t="shared" si="12"/>
        <v>0</v>
      </c>
      <c r="H64" s="2">
        <f t="shared" si="13"/>
        <v>0</v>
      </c>
      <c r="I64" s="2">
        <f t="shared" si="14"/>
        <v>0</v>
      </c>
      <c r="J64" s="2">
        <f t="shared" si="15"/>
        <v>0</v>
      </c>
    </row>
    <row r="65" spans="1:10" ht="15">
      <c r="A65" s="4" t="s">
        <v>241</v>
      </c>
      <c r="B65" t="s">
        <v>59</v>
      </c>
      <c r="C65" s="3" t="str">
        <f t="shared" si="8"/>
        <v>EXT_REPORT_RESULT_1_1_6</v>
      </c>
      <c r="D65" s="3">
        <f t="shared" si="9"/>
        <v>1</v>
      </c>
      <c r="E65" s="2">
        <f t="shared" si="10"/>
        <v>26</v>
      </c>
      <c r="F65" s="2">
        <f t="shared" si="11"/>
        <v>0</v>
      </c>
      <c r="G65" s="2">
        <f t="shared" si="12"/>
        <v>0</v>
      </c>
      <c r="H65" s="2">
        <f t="shared" si="13"/>
        <v>0</v>
      </c>
      <c r="I65" s="2">
        <f t="shared" si="14"/>
        <v>0</v>
      </c>
      <c r="J65" s="2">
        <f t="shared" si="15"/>
        <v>0</v>
      </c>
    </row>
    <row r="66" spans="1:10" ht="15">
      <c r="A66" s="4" t="s">
        <v>241</v>
      </c>
      <c r="B66" t="s">
        <v>59</v>
      </c>
      <c r="C66" s="3" t="str">
        <f t="shared" si="8"/>
        <v>EXT_REPORT_RESULT_1_1_6</v>
      </c>
      <c r="D66" s="3">
        <f t="shared" si="9"/>
        <v>1</v>
      </c>
      <c r="E66" s="2">
        <f t="shared" si="10"/>
        <v>26</v>
      </c>
      <c r="F66" s="2">
        <f t="shared" si="11"/>
        <v>0</v>
      </c>
      <c r="G66" s="2">
        <f t="shared" si="12"/>
        <v>0</v>
      </c>
      <c r="H66" s="2">
        <f t="shared" si="13"/>
        <v>0</v>
      </c>
      <c r="I66" s="2">
        <f t="shared" si="14"/>
        <v>0</v>
      </c>
      <c r="J66" s="2">
        <f t="shared" si="15"/>
        <v>0</v>
      </c>
    </row>
    <row r="67" spans="1:10" ht="15">
      <c r="A67" s="4" t="s">
        <v>242</v>
      </c>
      <c r="B67" t="s">
        <v>60</v>
      </c>
      <c r="C67" s="3" t="str">
        <f t="shared" si="8"/>
        <v>EXT_REPORT_HEADER</v>
      </c>
      <c r="D67" s="3">
        <f t="shared" si="9"/>
        <v>0</v>
      </c>
      <c r="E67" s="2">
        <f t="shared" si="10"/>
        <v>338</v>
      </c>
      <c r="F67" s="2">
        <f t="shared" si="11"/>
        <v>0</v>
      </c>
      <c r="G67" s="2">
        <f t="shared" si="12"/>
        <v>0</v>
      </c>
      <c r="H67" s="2">
        <f t="shared" si="13"/>
        <v>0</v>
      </c>
      <c r="I67" s="2">
        <f t="shared" si="14"/>
        <v>0</v>
      </c>
      <c r="J67" s="2">
        <f t="shared" si="15"/>
        <v>0</v>
      </c>
    </row>
    <row r="68" spans="1:10" ht="15">
      <c r="A68" s="4" t="s">
        <v>242</v>
      </c>
      <c r="B68" t="s">
        <v>61</v>
      </c>
      <c r="C68" s="3" t="str">
        <f t="shared" si="8"/>
        <v>EXT_REPORT_RESULT_1_1_7</v>
      </c>
      <c r="D68" s="3">
        <f t="shared" si="9"/>
        <v>0</v>
      </c>
      <c r="E68" s="2">
        <f t="shared" si="10"/>
        <v>353</v>
      </c>
      <c r="F68" s="2">
        <f t="shared" si="11"/>
        <v>0</v>
      </c>
      <c r="G68" s="2">
        <f t="shared" si="12"/>
        <v>0</v>
      </c>
      <c r="H68" s="2">
        <f t="shared" si="13"/>
        <v>0</v>
      </c>
      <c r="I68" s="2">
        <f t="shared" si="14"/>
        <v>0</v>
      </c>
      <c r="J68" s="2">
        <f t="shared" si="15"/>
        <v>0</v>
      </c>
    </row>
    <row r="69" spans="1:10" ht="15">
      <c r="A69" s="4" t="s">
        <v>242</v>
      </c>
      <c r="B69" t="s">
        <v>24</v>
      </c>
      <c r="C69" s="3" t="str">
        <f t="shared" si="8"/>
        <v>EXT_PROGRAM</v>
      </c>
      <c r="D69" s="3">
        <f t="shared" si="9"/>
        <v>0</v>
      </c>
      <c r="E69" s="2">
        <f t="shared" si="10"/>
        <v>655522</v>
      </c>
      <c r="F69" s="2">
        <f t="shared" si="11"/>
        <v>0</v>
      </c>
      <c r="G69" s="2">
        <f t="shared" si="12"/>
        <v>0</v>
      </c>
      <c r="H69" s="2">
        <f t="shared" si="13"/>
        <v>0</v>
      </c>
      <c r="I69" s="2">
        <f t="shared" si="14"/>
        <v>0</v>
      </c>
      <c r="J69" s="2">
        <f t="shared" si="15"/>
        <v>0</v>
      </c>
    </row>
    <row r="70" spans="1:10" ht="15">
      <c r="A70" s="4" t="s">
        <v>242</v>
      </c>
      <c r="B70" t="s">
        <v>28</v>
      </c>
      <c r="C70" s="3" t="str">
        <f t="shared" si="8"/>
        <v>EXT_CUSTOMER</v>
      </c>
      <c r="D70" s="3">
        <f t="shared" si="9"/>
        <v>0</v>
      </c>
      <c r="E70" s="2">
        <f t="shared" si="10"/>
        <v>983283</v>
      </c>
      <c r="F70" s="2">
        <f t="shared" si="11"/>
        <v>0</v>
      </c>
      <c r="G70" s="2">
        <f t="shared" si="12"/>
        <v>0</v>
      </c>
      <c r="H70" s="2">
        <f t="shared" si="13"/>
        <v>0</v>
      </c>
      <c r="I70" s="2">
        <f t="shared" si="14"/>
        <v>0</v>
      </c>
      <c r="J70" s="2">
        <f t="shared" si="15"/>
        <v>0</v>
      </c>
    </row>
    <row r="71" spans="1:10" ht="15">
      <c r="A71" s="4" t="s">
        <v>242</v>
      </c>
      <c r="B71" t="s">
        <v>29</v>
      </c>
      <c r="C71" s="3" t="str">
        <f t="shared" si="8"/>
        <v>EXT_HISTORY_MASTER</v>
      </c>
      <c r="D71" s="3">
        <f t="shared" si="9"/>
        <v>79508</v>
      </c>
      <c r="E71" s="2">
        <f t="shared" si="10"/>
        <v>1632621</v>
      </c>
      <c r="F71" s="2">
        <f t="shared" si="11"/>
        <v>0</v>
      </c>
      <c r="G71" s="2">
        <f t="shared" si="12"/>
        <v>0</v>
      </c>
      <c r="H71" s="2">
        <f t="shared" si="13"/>
        <v>0</v>
      </c>
      <c r="I71" s="2">
        <f t="shared" si="14"/>
        <v>0</v>
      </c>
      <c r="J71" s="2">
        <f t="shared" si="15"/>
        <v>0</v>
      </c>
    </row>
    <row r="72" spans="1:10" ht="15">
      <c r="A72" s="4" t="s">
        <v>242</v>
      </c>
      <c r="B72" t="s">
        <v>30</v>
      </c>
      <c r="C72" s="3" t="str">
        <f t="shared" si="8"/>
        <v>EXT_ITEM</v>
      </c>
      <c r="D72" s="3">
        <f t="shared" si="9"/>
        <v>1</v>
      </c>
      <c r="E72" s="2">
        <f t="shared" si="10"/>
        <v>119793</v>
      </c>
      <c r="F72" s="2">
        <f t="shared" si="11"/>
        <v>0</v>
      </c>
      <c r="G72" s="2">
        <f t="shared" si="12"/>
        <v>0</v>
      </c>
      <c r="H72" s="2">
        <f t="shared" si="13"/>
        <v>0</v>
      </c>
      <c r="I72" s="2">
        <f t="shared" si="14"/>
        <v>0</v>
      </c>
      <c r="J72" s="2">
        <f t="shared" si="15"/>
        <v>0</v>
      </c>
    </row>
    <row r="73" spans="1:10" ht="15">
      <c r="A73" s="4" t="s">
        <v>242</v>
      </c>
      <c r="B73" t="s">
        <v>62</v>
      </c>
      <c r="C73" s="3" t="str">
        <f t="shared" si="8"/>
        <v>EXT_REPORT_RESULT_1_1_7</v>
      </c>
      <c r="D73" s="3">
        <f t="shared" si="9"/>
        <v>1</v>
      </c>
      <c r="E73" s="2">
        <f t="shared" si="10"/>
        <v>35</v>
      </c>
      <c r="F73" s="2">
        <f t="shared" si="11"/>
        <v>0</v>
      </c>
      <c r="G73" s="2">
        <f t="shared" si="12"/>
        <v>0</v>
      </c>
      <c r="H73" s="2">
        <f t="shared" si="13"/>
        <v>0</v>
      </c>
      <c r="I73" s="2">
        <f t="shared" si="14"/>
        <v>0</v>
      </c>
      <c r="J73" s="2">
        <f t="shared" si="15"/>
        <v>0</v>
      </c>
    </row>
    <row r="74" spans="1:10" ht="15">
      <c r="A74" s="4" t="s">
        <v>242</v>
      </c>
      <c r="B74" t="s">
        <v>62</v>
      </c>
      <c r="C74" s="3" t="str">
        <f t="shared" si="8"/>
        <v>EXT_REPORT_RESULT_1_1_7</v>
      </c>
      <c r="D74" s="3">
        <f t="shared" si="9"/>
        <v>1</v>
      </c>
      <c r="E74" s="2">
        <f t="shared" si="10"/>
        <v>35</v>
      </c>
      <c r="F74" s="2">
        <f t="shared" si="11"/>
        <v>0</v>
      </c>
      <c r="G74" s="2">
        <f t="shared" si="12"/>
        <v>0</v>
      </c>
      <c r="H74" s="2">
        <f t="shared" si="13"/>
        <v>0</v>
      </c>
      <c r="I74" s="2">
        <f t="shared" si="14"/>
        <v>0</v>
      </c>
      <c r="J74" s="2">
        <f t="shared" si="15"/>
        <v>0</v>
      </c>
    </row>
    <row r="75" spans="1:10" ht="15">
      <c r="A75" s="4" t="s">
        <v>242</v>
      </c>
      <c r="B75" t="s">
        <v>62</v>
      </c>
      <c r="C75" s="3" t="str">
        <f t="shared" si="8"/>
        <v>EXT_REPORT_RESULT_1_1_7</v>
      </c>
      <c r="D75" s="3">
        <f t="shared" si="9"/>
        <v>1</v>
      </c>
      <c r="E75" s="2">
        <f t="shared" si="10"/>
        <v>35</v>
      </c>
      <c r="F75" s="2">
        <f t="shared" si="11"/>
        <v>0</v>
      </c>
      <c r="G75" s="2">
        <f t="shared" si="12"/>
        <v>0</v>
      </c>
      <c r="H75" s="2">
        <f t="shared" si="13"/>
        <v>0</v>
      </c>
      <c r="I75" s="2">
        <f t="shared" si="14"/>
        <v>0</v>
      </c>
      <c r="J75" s="2">
        <f t="shared" si="15"/>
        <v>0</v>
      </c>
    </row>
    <row r="76" spans="1:10" ht="15">
      <c r="A76" s="4" t="s">
        <v>243</v>
      </c>
      <c r="B76" t="s">
        <v>63</v>
      </c>
      <c r="C76" s="3" t="str">
        <f t="shared" si="8"/>
        <v>EXT_REPORT_HEADER</v>
      </c>
      <c r="D76" s="3">
        <f t="shared" si="9"/>
        <v>0</v>
      </c>
      <c r="E76" s="2">
        <f t="shared" si="10"/>
        <v>10</v>
      </c>
      <c r="F76" s="2">
        <f t="shared" si="11"/>
        <v>0</v>
      </c>
      <c r="G76" s="2">
        <f t="shared" si="12"/>
        <v>0</v>
      </c>
      <c r="H76" s="2">
        <f t="shared" si="13"/>
        <v>0</v>
      </c>
      <c r="I76" s="2">
        <f t="shared" si="14"/>
        <v>0</v>
      </c>
      <c r="J76" s="2">
        <f t="shared" si="15"/>
        <v>0</v>
      </c>
    </row>
    <row r="77" spans="1:10" ht="15">
      <c r="A77" s="4" t="s">
        <v>243</v>
      </c>
      <c r="B77" t="s">
        <v>64</v>
      </c>
      <c r="C77" s="3" t="str">
        <f t="shared" si="8"/>
        <v>EXT_REPORT_RESULT_1_1_8</v>
      </c>
      <c r="D77" s="3">
        <f t="shared" si="9"/>
        <v>0</v>
      </c>
      <c r="E77" s="2">
        <f t="shared" si="10"/>
        <v>10</v>
      </c>
      <c r="F77" s="2">
        <f t="shared" si="11"/>
        <v>0</v>
      </c>
      <c r="G77" s="2">
        <f t="shared" si="12"/>
        <v>0</v>
      </c>
      <c r="H77" s="2">
        <f t="shared" si="13"/>
        <v>0</v>
      </c>
      <c r="I77" s="2">
        <f t="shared" si="14"/>
        <v>0</v>
      </c>
      <c r="J77" s="2">
        <f t="shared" si="15"/>
        <v>0</v>
      </c>
    </row>
    <row r="78" spans="1:10" ht="15">
      <c r="A78" s="4" t="s">
        <v>243</v>
      </c>
      <c r="B78" t="s">
        <v>45</v>
      </c>
      <c r="C78" s="3" t="str">
        <f t="shared" si="8"/>
        <v>EXT_COUNTRY</v>
      </c>
      <c r="D78" s="3">
        <f t="shared" si="9"/>
        <v>0</v>
      </c>
      <c r="E78" s="2">
        <f t="shared" si="10"/>
        <v>655522</v>
      </c>
      <c r="F78" s="2">
        <f t="shared" si="11"/>
        <v>0</v>
      </c>
      <c r="G78" s="2">
        <f t="shared" si="12"/>
        <v>0</v>
      </c>
      <c r="H78" s="2">
        <f t="shared" si="13"/>
        <v>0</v>
      </c>
      <c r="I78" s="2">
        <f t="shared" si="14"/>
        <v>0</v>
      </c>
      <c r="J78" s="2">
        <f t="shared" si="15"/>
        <v>0</v>
      </c>
    </row>
    <row r="79" spans="1:10" ht="15">
      <c r="A79" s="4" t="s">
        <v>243</v>
      </c>
      <c r="B79" t="s">
        <v>28</v>
      </c>
      <c r="C79" s="3" t="str">
        <f t="shared" si="8"/>
        <v>EXT_CUSTOMER</v>
      </c>
      <c r="D79" s="3">
        <f t="shared" si="9"/>
        <v>0</v>
      </c>
      <c r="E79" s="2">
        <f t="shared" si="10"/>
        <v>983283</v>
      </c>
      <c r="F79" s="2">
        <f t="shared" si="11"/>
        <v>0</v>
      </c>
      <c r="G79" s="2">
        <f t="shared" si="12"/>
        <v>0</v>
      </c>
      <c r="H79" s="2">
        <f t="shared" si="13"/>
        <v>0</v>
      </c>
      <c r="I79" s="2">
        <f t="shared" si="14"/>
        <v>0</v>
      </c>
      <c r="J79" s="2">
        <f t="shared" si="15"/>
        <v>0</v>
      </c>
    </row>
    <row r="80" spans="1:10" ht="15">
      <c r="A80" s="4" t="s">
        <v>243</v>
      </c>
      <c r="B80" t="s">
        <v>29</v>
      </c>
      <c r="C80" s="3" t="str">
        <f t="shared" si="8"/>
        <v>EXT_HISTORY_MASTER</v>
      </c>
      <c r="D80" s="3">
        <f t="shared" si="9"/>
        <v>79508</v>
      </c>
      <c r="E80" s="2">
        <f t="shared" si="10"/>
        <v>1632621</v>
      </c>
      <c r="F80" s="2">
        <f t="shared" si="11"/>
        <v>0</v>
      </c>
      <c r="G80" s="2">
        <f t="shared" si="12"/>
        <v>0</v>
      </c>
      <c r="H80" s="2">
        <f t="shared" si="13"/>
        <v>0</v>
      </c>
      <c r="I80" s="2">
        <f t="shared" si="14"/>
        <v>0</v>
      </c>
      <c r="J80" s="2">
        <f t="shared" si="15"/>
        <v>0</v>
      </c>
    </row>
    <row r="81" spans="1:10" ht="15">
      <c r="A81" s="4" t="s">
        <v>243</v>
      </c>
      <c r="B81" t="s">
        <v>30</v>
      </c>
      <c r="C81" s="3" t="str">
        <f t="shared" si="8"/>
        <v>EXT_ITEM</v>
      </c>
      <c r="D81" s="3">
        <f t="shared" si="9"/>
        <v>1</v>
      </c>
      <c r="E81" s="2">
        <f t="shared" si="10"/>
        <v>119793</v>
      </c>
      <c r="F81" s="2">
        <f t="shared" si="11"/>
        <v>0</v>
      </c>
      <c r="G81" s="2">
        <f t="shared" si="12"/>
        <v>0</v>
      </c>
      <c r="H81" s="2">
        <f t="shared" si="13"/>
        <v>0</v>
      </c>
      <c r="I81" s="2">
        <f t="shared" si="14"/>
        <v>0</v>
      </c>
      <c r="J81" s="2">
        <f t="shared" si="15"/>
        <v>0</v>
      </c>
    </row>
    <row r="82" spans="1:10" ht="15">
      <c r="A82" s="4" t="s">
        <v>243</v>
      </c>
      <c r="B82" t="s">
        <v>65</v>
      </c>
      <c r="C82" s="3" t="str">
        <f t="shared" si="8"/>
        <v>EXT_REPORT_RESULT_1_1_8</v>
      </c>
      <c r="D82" s="3">
        <f t="shared" si="9"/>
        <v>1</v>
      </c>
      <c r="E82" s="2">
        <f t="shared" si="10"/>
        <v>2</v>
      </c>
      <c r="F82" s="2">
        <f t="shared" si="11"/>
        <v>0</v>
      </c>
      <c r="G82" s="2">
        <f t="shared" si="12"/>
        <v>0</v>
      </c>
      <c r="H82" s="2">
        <f t="shared" si="13"/>
        <v>0</v>
      </c>
      <c r="I82" s="2">
        <f t="shared" si="14"/>
        <v>0</v>
      </c>
      <c r="J82" s="2">
        <f t="shared" si="15"/>
        <v>0</v>
      </c>
    </row>
    <row r="83" spans="1:10" ht="15">
      <c r="A83" s="4" t="s">
        <v>243</v>
      </c>
      <c r="B83" t="s">
        <v>65</v>
      </c>
      <c r="C83" s="3" t="str">
        <f t="shared" si="8"/>
        <v>EXT_REPORT_RESULT_1_1_8</v>
      </c>
      <c r="D83" s="3">
        <f t="shared" si="9"/>
        <v>1</v>
      </c>
      <c r="E83" s="2">
        <f t="shared" si="10"/>
        <v>2</v>
      </c>
      <c r="F83" s="2">
        <f t="shared" si="11"/>
        <v>0</v>
      </c>
      <c r="G83" s="2">
        <f t="shared" si="12"/>
        <v>0</v>
      </c>
      <c r="H83" s="2">
        <f t="shared" si="13"/>
        <v>0</v>
      </c>
      <c r="I83" s="2">
        <f t="shared" si="14"/>
        <v>0</v>
      </c>
      <c r="J83" s="2">
        <f t="shared" si="15"/>
        <v>0</v>
      </c>
    </row>
    <row r="84" spans="1:10" ht="15">
      <c r="A84" s="4" t="s">
        <v>243</v>
      </c>
      <c r="B84" t="s">
        <v>65</v>
      </c>
      <c r="C84" s="3" t="str">
        <f t="shared" si="8"/>
        <v>EXT_REPORT_RESULT_1_1_8</v>
      </c>
      <c r="D84" s="3">
        <f t="shared" si="9"/>
        <v>1</v>
      </c>
      <c r="E84" s="2">
        <f t="shared" si="10"/>
        <v>2</v>
      </c>
      <c r="F84" s="2">
        <f t="shared" si="11"/>
        <v>0</v>
      </c>
      <c r="G84" s="2">
        <f t="shared" si="12"/>
        <v>0</v>
      </c>
      <c r="H84" s="2">
        <f t="shared" si="13"/>
        <v>0</v>
      </c>
      <c r="I84" s="2">
        <f t="shared" si="14"/>
        <v>0</v>
      </c>
      <c r="J84" s="2">
        <f t="shared" si="15"/>
        <v>0</v>
      </c>
    </row>
    <row r="85" spans="1:10" ht="15">
      <c r="A85" s="4" t="s">
        <v>244</v>
      </c>
      <c r="B85" t="s">
        <v>66</v>
      </c>
      <c r="C85" s="3" t="str">
        <f t="shared" si="8"/>
        <v>EXT_REPORT_HEADER</v>
      </c>
      <c r="D85" s="3">
        <f t="shared" si="9"/>
        <v>0</v>
      </c>
      <c r="E85" s="2">
        <f t="shared" si="10"/>
        <v>724</v>
      </c>
      <c r="F85" s="2">
        <f t="shared" si="11"/>
        <v>0</v>
      </c>
      <c r="G85" s="2">
        <f t="shared" si="12"/>
        <v>0</v>
      </c>
      <c r="H85" s="2">
        <f t="shared" si="13"/>
        <v>0</v>
      </c>
      <c r="I85" s="2">
        <f t="shared" si="14"/>
        <v>0</v>
      </c>
      <c r="J85" s="2">
        <f t="shared" si="15"/>
        <v>0</v>
      </c>
    </row>
    <row r="86" spans="1:10" ht="15">
      <c r="A86" s="4" t="s">
        <v>244</v>
      </c>
      <c r="B86" t="s">
        <v>67</v>
      </c>
      <c r="C86" s="3" t="str">
        <f t="shared" si="8"/>
        <v>EXT_REPORT_RESULT_1_1_9</v>
      </c>
      <c r="D86" s="3">
        <f t="shared" si="9"/>
        <v>0</v>
      </c>
      <c r="E86" s="2">
        <f t="shared" si="10"/>
        <v>759</v>
      </c>
      <c r="F86" s="2">
        <f t="shared" si="11"/>
        <v>0</v>
      </c>
      <c r="G86" s="2">
        <f t="shared" si="12"/>
        <v>0</v>
      </c>
      <c r="H86" s="2">
        <f t="shared" si="13"/>
        <v>0</v>
      </c>
      <c r="I86" s="2">
        <f t="shared" si="14"/>
        <v>0</v>
      </c>
      <c r="J86" s="2">
        <f t="shared" si="15"/>
        <v>0</v>
      </c>
    </row>
    <row r="87" spans="1:10" ht="15">
      <c r="A87" s="4" t="s">
        <v>244</v>
      </c>
      <c r="B87" t="s">
        <v>68</v>
      </c>
      <c r="C87" s="3" t="str">
        <f t="shared" si="8"/>
        <v>Worktable</v>
      </c>
      <c r="D87" s="3">
        <f t="shared" si="9"/>
        <v>3</v>
      </c>
      <c r="E87" s="2">
        <f t="shared" si="10"/>
        <v>1002208</v>
      </c>
      <c r="F87" s="2">
        <f t="shared" si="11"/>
        <v>0</v>
      </c>
      <c r="G87" s="2">
        <f t="shared" si="12"/>
        <v>0</v>
      </c>
      <c r="H87" s="2">
        <f t="shared" si="13"/>
        <v>0</v>
      </c>
      <c r="I87" s="2">
        <f t="shared" si="14"/>
        <v>0</v>
      </c>
      <c r="J87" s="2">
        <f t="shared" si="15"/>
        <v>0</v>
      </c>
    </row>
    <row r="88" spans="1:10" ht="15">
      <c r="A88" s="4" t="s">
        <v>244</v>
      </c>
      <c r="B88" t="s">
        <v>28</v>
      </c>
      <c r="C88" s="3" t="str">
        <f t="shared" si="8"/>
        <v>EXT_CUSTOMER</v>
      </c>
      <c r="D88" s="3">
        <f t="shared" si="9"/>
        <v>0</v>
      </c>
      <c r="E88" s="2">
        <f t="shared" si="10"/>
        <v>983283</v>
      </c>
      <c r="F88" s="2">
        <f t="shared" si="11"/>
        <v>0</v>
      </c>
      <c r="G88" s="2">
        <f t="shared" si="12"/>
        <v>0</v>
      </c>
      <c r="H88" s="2">
        <f t="shared" si="13"/>
        <v>0</v>
      </c>
      <c r="I88" s="2">
        <f t="shared" si="14"/>
        <v>0</v>
      </c>
      <c r="J88" s="2">
        <f t="shared" si="15"/>
        <v>0</v>
      </c>
    </row>
    <row r="89" spans="1:10" ht="15">
      <c r="A89" s="4" t="s">
        <v>244</v>
      </c>
      <c r="B89" t="s">
        <v>29</v>
      </c>
      <c r="C89" s="3" t="str">
        <f t="shared" si="8"/>
        <v>EXT_HISTORY_MASTER</v>
      </c>
      <c r="D89" s="3">
        <f t="shared" si="9"/>
        <v>79508</v>
      </c>
      <c r="E89" s="2">
        <f t="shared" si="10"/>
        <v>1632621</v>
      </c>
      <c r="F89" s="2">
        <f t="shared" si="11"/>
        <v>0</v>
      </c>
      <c r="G89" s="2">
        <f t="shared" si="12"/>
        <v>0</v>
      </c>
      <c r="H89" s="2">
        <f t="shared" si="13"/>
        <v>0</v>
      </c>
      <c r="I89" s="2">
        <f t="shared" si="14"/>
        <v>0</v>
      </c>
      <c r="J89" s="2">
        <f t="shared" si="15"/>
        <v>0</v>
      </c>
    </row>
    <row r="90" spans="1:10" ht="15">
      <c r="A90" s="4" t="s">
        <v>244</v>
      </c>
      <c r="B90" t="s">
        <v>30</v>
      </c>
      <c r="C90" s="3" t="str">
        <f t="shared" si="8"/>
        <v>EXT_ITEM</v>
      </c>
      <c r="D90" s="3">
        <f t="shared" si="9"/>
        <v>1</v>
      </c>
      <c r="E90" s="2">
        <f t="shared" si="10"/>
        <v>119793</v>
      </c>
      <c r="F90" s="2">
        <f t="shared" si="11"/>
        <v>0</v>
      </c>
      <c r="G90" s="2">
        <f t="shared" si="12"/>
        <v>0</v>
      </c>
      <c r="H90" s="2">
        <f t="shared" si="13"/>
        <v>0</v>
      </c>
      <c r="I90" s="2">
        <f t="shared" si="14"/>
        <v>0</v>
      </c>
      <c r="J90" s="2">
        <f t="shared" si="15"/>
        <v>0</v>
      </c>
    </row>
    <row r="91" spans="1:10" ht="15">
      <c r="A91" s="4" t="s">
        <v>244</v>
      </c>
      <c r="B91" t="s">
        <v>69</v>
      </c>
      <c r="C91" s="3" t="str">
        <f t="shared" si="8"/>
        <v>EXT_REPORT_RESULT_1_1_9</v>
      </c>
      <c r="D91" s="3">
        <f t="shared" si="9"/>
        <v>1</v>
      </c>
      <c r="E91" s="2">
        <f t="shared" si="10"/>
        <v>98</v>
      </c>
      <c r="F91" s="2">
        <f t="shared" si="11"/>
        <v>0</v>
      </c>
      <c r="G91" s="2">
        <f t="shared" si="12"/>
        <v>0</v>
      </c>
      <c r="H91" s="2">
        <f t="shared" si="13"/>
        <v>0</v>
      </c>
      <c r="I91" s="2">
        <f t="shared" si="14"/>
        <v>0</v>
      </c>
      <c r="J91" s="2">
        <f t="shared" si="15"/>
        <v>0</v>
      </c>
    </row>
    <row r="92" spans="1:10" ht="15">
      <c r="A92" s="4" t="s">
        <v>244</v>
      </c>
      <c r="B92" t="s">
        <v>69</v>
      </c>
      <c r="C92" s="3" t="str">
        <f t="shared" si="8"/>
        <v>EXT_REPORT_RESULT_1_1_9</v>
      </c>
      <c r="D92" s="3">
        <f t="shared" si="9"/>
        <v>1</v>
      </c>
      <c r="E92" s="2">
        <f t="shared" si="10"/>
        <v>98</v>
      </c>
      <c r="F92" s="2">
        <f t="shared" si="11"/>
        <v>0</v>
      </c>
      <c r="G92" s="2">
        <f t="shared" si="12"/>
        <v>0</v>
      </c>
      <c r="H92" s="2">
        <f t="shared" si="13"/>
        <v>0</v>
      </c>
      <c r="I92" s="2">
        <f t="shared" si="14"/>
        <v>0</v>
      </c>
      <c r="J92" s="2">
        <f t="shared" si="15"/>
        <v>0</v>
      </c>
    </row>
    <row r="93" spans="1:10" ht="15">
      <c r="A93" s="4" t="s">
        <v>244</v>
      </c>
      <c r="B93" t="s">
        <v>69</v>
      </c>
      <c r="C93" s="3" t="str">
        <f t="shared" si="8"/>
        <v>EXT_REPORT_RESULT_1_1_9</v>
      </c>
      <c r="D93" s="3">
        <f t="shared" si="9"/>
        <v>1</v>
      </c>
      <c r="E93" s="2">
        <f t="shared" si="10"/>
        <v>98</v>
      </c>
      <c r="F93" s="2">
        <f t="shared" si="11"/>
        <v>0</v>
      </c>
      <c r="G93" s="2">
        <f t="shared" si="12"/>
        <v>0</v>
      </c>
      <c r="H93" s="2">
        <f t="shared" si="13"/>
        <v>0</v>
      </c>
      <c r="I93" s="2">
        <f t="shared" si="14"/>
        <v>0</v>
      </c>
      <c r="J93" s="2">
        <f t="shared" si="15"/>
        <v>0</v>
      </c>
    </row>
    <row r="94" spans="1:10" ht="15">
      <c r="A94" s="4" t="s">
        <v>245</v>
      </c>
      <c r="B94" t="s">
        <v>70</v>
      </c>
      <c r="C94" s="3" t="str">
        <f t="shared" si="8"/>
        <v>EXT_HISTORY_MASTER</v>
      </c>
      <c r="D94" s="3">
        <f t="shared" si="9"/>
        <v>9</v>
      </c>
      <c r="E94" s="2">
        <f t="shared" si="10"/>
        <v>1445404</v>
      </c>
      <c r="F94" s="2">
        <f t="shared" si="11"/>
        <v>0</v>
      </c>
      <c r="G94" s="2">
        <f t="shared" si="12"/>
        <v>0</v>
      </c>
      <c r="H94" s="2">
        <f t="shared" si="13"/>
        <v>0</v>
      </c>
      <c r="I94" s="2">
        <f t="shared" si="14"/>
        <v>0</v>
      </c>
      <c r="J94" s="2">
        <f t="shared" si="15"/>
        <v>0</v>
      </c>
    </row>
    <row r="95" spans="1:10" ht="15">
      <c r="A95" s="4" t="s">
        <v>245</v>
      </c>
      <c r="B95" t="s">
        <v>71</v>
      </c>
      <c r="C95" s="3" t="str">
        <f t="shared" ref="C95:C158" si="16">IFERROR(MID(B95,FIND("'",B95,1)+1,FIND("'",B95,FIND("'",B95,1)+1)-FIND("'",B95,1)-1),"")</f>
        <v>EXT_REPORT_HEADER</v>
      </c>
      <c r="D95" s="3">
        <f t="shared" ref="D95:D158" si="17">IF(LEN(B95)&gt;0,IFERROR(MID(B95,FIND("Scan count",B95,1)+10,FIND(",",B95,1)-FIND("Scan count",B95,1)-10)+0,""),"")</f>
        <v>0</v>
      </c>
      <c r="E95" s="2">
        <f t="shared" ref="E95:E158" si="18">IF(LEN(B95)&gt;0,IFERROR(MID(B95,FIND("logical reads",B95,1)+13,FIND(",",B95,FIND("logical reads",B95,1))-FIND("logical reads",B95,1)-13)+0,""),"")</f>
        <v>210</v>
      </c>
      <c r="F95" s="2">
        <f t="shared" ref="F95:F158" si="19">IF(LEN(B95)&gt;0,IFERROR(MID(B95,FIND("physical reads",B95,1)+14,FIND(",",B95,FIND("physical reads",B95,1))-FIND("physical reads",B95,1)-14)+0,""),"")</f>
        <v>0</v>
      </c>
      <c r="G95" s="2">
        <f t="shared" ref="G95:G158" si="20">IF(LEN(B95)&gt;0,IFERROR(MID(B95,FIND("read-ahead reads",B95,1)+16,FIND(",",B95,FIND("read-ahead reads",B95,1))-FIND("read-ahead reads",B95,1)-16)+0,""),"")</f>
        <v>0</v>
      </c>
      <c r="H95" s="2">
        <f t="shared" ref="H95:H158" si="21">IF(LEN(B95)&gt;0,IFERROR(MID(B95,FIND("lob logical reads",B95,1)+17,FIND(",",B95,FIND("lob logical reads",B95,1))-FIND("lob logical reads",B95,1)-17)+0,""),"")</f>
        <v>0</v>
      </c>
      <c r="I95" s="2">
        <f t="shared" ref="I95:I158" si="22">IF(LEN(B95)&gt;0,IFERROR(MID(B95,FIND("lob physical reads",B95,1)+18,FIND(",",B95,FIND("lob physical reads",B95,1))-FIND("lob physical reads",B95,1)-18)+0,""),"")</f>
        <v>0</v>
      </c>
      <c r="J95" s="2">
        <f t="shared" ref="J95:J158" si="23">IF(LEN(B95)&gt;0,IFERROR(MID(B95,FIND("lob read-ahead reads",B95,1)+20,FIND(".",B95,FIND("lob read-ahead reads",B95,1))-FIND("lob read-ahead reads",B95,1)-20)+0,""),"")</f>
        <v>0</v>
      </c>
    </row>
    <row r="96" spans="1:10" ht="15">
      <c r="A96" s="4" t="s">
        <v>245</v>
      </c>
      <c r="B96" t="s">
        <v>72</v>
      </c>
      <c r="C96" s="3" t="str">
        <f t="shared" si="16"/>
        <v>EXT_REPORT_RESULT_1_2_2</v>
      </c>
      <c r="D96" s="3">
        <f t="shared" si="17"/>
        <v>0</v>
      </c>
      <c r="E96" s="2">
        <f t="shared" si="18"/>
        <v>210</v>
      </c>
      <c r="F96" s="2">
        <f t="shared" si="19"/>
        <v>0</v>
      </c>
      <c r="G96" s="2">
        <f t="shared" si="20"/>
        <v>0</v>
      </c>
      <c r="H96" s="2">
        <f t="shared" si="21"/>
        <v>0</v>
      </c>
      <c r="I96" s="2">
        <f t="shared" si="22"/>
        <v>0</v>
      </c>
      <c r="J96" s="2">
        <f t="shared" si="23"/>
        <v>0</v>
      </c>
    </row>
    <row r="97" spans="1:10" ht="15">
      <c r="A97" s="4" t="s">
        <v>245</v>
      </c>
      <c r="B97" t="s">
        <v>0</v>
      </c>
      <c r="C97" s="3" t="str">
        <f t="shared" si="16"/>
        <v>Worktable</v>
      </c>
      <c r="D97" s="3">
        <f t="shared" si="17"/>
        <v>0</v>
      </c>
      <c r="E97" s="2">
        <f t="shared" si="18"/>
        <v>0</v>
      </c>
      <c r="F97" s="2">
        <f t="shared" si="19"/>
        <v>0</v>
      </c>
      <c r="G97" s="2">
        <f t="shared" si="20"/>
        <v>0</v>
      </c>
      <c r="H97" s="2">
        <f t="shared" si="21"/>
        <v>0</v>
      </c>
      <c r="I97" s="2">
        <f t="shared" si="22"/>
        <v>0</v>
      </c>
      <c r="J97" s="2">
        <f t="shared" si="23"/>
        <v>0</v>
      </c>
    </row>
    <row r="98" spans="1:10" ht="15">
      <c r="A98" s="4" t="s">
        <v>246</v>
      </c>
      <c r="B98" t="s">
        <v>73</v>
      </c>
      <c r="C98" s="3" t="str">
        <f t="shared" si="16"/>
        <v>EXT_REPORT_HEADER</v>
      </c>
      <c r="D98" s="3">
        <f t="shared" si="17"/>
        <v>0</v>
      </c>
      <c r="E98" s="2">
        <f t="shared" si="18"/>
        <v>28</v>
      </c>
      <c r="F98" s="2">
        <f t="shared" si="19"/>
        <v>0</v>
      </c>
      <c r="G98" s="2">
        <f t="shared" si="20"/>
        <v>0</v>
      </c>
      <c r="H98" s="2">
        <f t="shared" si="21"/>
        <v>0</v>
      </c>
      <c r="I98" s="2">
        <f t="shared" si="22"/>
        <v>0</v>
      </c>
      <c r="J98" s="2">
        <f t="shared" si="23"/>
        <v>0</v>
      </c>
    </row>
    <row r="99" spans="1:10" ht="15">
      <c r="A99" s="4" t="s">
        <v>246</v>
      </c>
      <c r="B99" t="s">
        <v>74</v>
      </c>
      <c r="C99" s="3" t="str">
        <f t="shared" si="16"/>
        <v>EXT_REPORT_RESULT_1_3_2</v>
      </c>
      <c r="D99" s="3">
        <f t="shared" si="17"/>
        <v>0</v>
      </c>
      <c r="E99" s="2">
        <f t="shared" si="18"/>
        <v>28</v>
      </c>
      <c r="F99" s="2">
        <f t="shared" si="19"/>
        <v>2</v>
      </c>
      <c r="G99" s="2">
        <f t="shared" si="20"/>
        <v>0</v>
      </c>
      <c r="H99" s="2">
        <f t="shared" si="21"/>
        <v>0</v>
      </c>
      <c r="I99" s="2">
        <f t="shared" si="22"/>
        <v>0</v>
      </c>
      <c r="J99" s="2">
        <f t="shared" si="23"/>
        <v>0</v>
      </c>
    </row>
    <row r="100" spans="1:10" ht="15">
      <c r="A100" s="4" t="s">
        <v>246</v>
      </c>
      <c r="B100" t="s">
        <v>75</v>
      </c>
      <c r="C100" s="3" t="str">
        <f t="shared" si="16"/>
        <v>EXT_CUSTOMER</v>
      </c>
      <c r="D100" s="3">
        <f t="shared" si="17"/>
        <v>0</v>
      </c>
      <c r="E100" s="2">
        <f t="shared" si="18"/>
        <v>170220</v>
      </c>
      <c r="F100" s="2">
        <f t="shared" si="19"/>
        <v>0</v>
      </c>
      <c r="G100" s="2">
        <f t="shared" si="20"/>
        <v>0</v>
      </c>
      <c r="H100" s="2">
        <f t="shared" si="21"/>
        <v>0</v>
      </c>
      <c r="I100" s="2">
        <f t="shared" si="22"/>
        <v>0</v>
      </c>
      <c r="J100" s="2">
        <f t="shared" si="23"/>
        <v>0</v>
      </c>
    </row>
    <row r="101" spans="1:10" ht="15">
      <c r="A101" s="4" t="s">
        <v>246</v>
      </c>
      <c r="B101" t="s">
        <v>76</v>
      </c>
      <c r="C101" s="3" t="str">
        <f t="shared" si="16"/>
        <v>EXT_DISC_CODE</v>
      </c>
      <c r="D101" s="3">
        <f t="shared" si="17"/>
        <v>0</v>
      </c>
      <c r="E101" s="2">
        <f t="shared" si="18"/>
        <v>113480</v>
      </c>
      <c r="F101" s="2">
        <f t="shared" si="19"/>
        <v>1</v>
      </c>
      <c r="G101" s="2">
        <f t="shared" si="20"/>
        <v>0</v>
      </c>
      <c r="H101" s="2">
        <f t="shared" si="21"/>
        <v>0</v>
      </c>
      <c r="I101" s="2">
        <f t="shared" si="22"/>
        <v>0</v>
      </c>
      <c r="J101" s="2">
        <f t="shared" si="23"/>
        <v>0</v>
      </c>
    </row>
    <row r="102" spans="1:10" ht="15">
      <c r="A102" s="4" t="s">
        <v>246</v>
      </c>
      <c r="B102" t="s">
        <v>29</v>
      </c>
      <c r="C102" s="3" t="str">
        <f t="shared" si="16"/>
        <v>EXT_HISTORY_MASTER</v>
      </c>
      <c r="D102" s="3">
        <f t="shared" si="17"/>
        <v>79508</v>
      </c>
      <c r="E102" s="2">
        <f t="shared" si="18"/>
        <v>1632621</v>
      </c>
      <c r="F102" s="2">
        <f t="shared" si="19"/>
        <v>0</v>
      </c>
      <c r="G102" s="2">
        <f t="shared" si="20"/>
        <v>0</v>
      </c>
      <c r="H102" s="2">
        <f t="shared" si="21"/>
        <v>0</v>
      </c>
      <c r="I102" s="2">
        <f t="shared" si="22"/>
        <v>0</v>
      </c>
      <c r="J102" s="2">
        <f t="shared" si="23"/>
        <v>0</v>
      </c>
    </row>
    <row r="103" spans="1:10" ht="15">
      <c r="A103" s="4" t="s">
        <v>246</v>
      </c>
      <c r="B103" t="s">
        <v>30</v>
      </c>
      <c r="C103" s="3" t="str">
        <f t="shared" si="16"/>
        <v>EXT_ITEM</v>
      </c>
      <c r="D103" s="3">
        <f t="shared" si="17"/>
        <v>1</v>
      </c>
      <c r="E103" s="2">
        <f t="shared" si="18"/>
        <v>119793</v>
      </c>
      <c r="F103" s="2">
        <f t="shared" si="19"/>
        <v>0</v>
      </c>
      <c r="G103" s="2">
        <f t="shared" si="20"/>
        <v>0</v>
      </c>
      <c r="H103" s="2">
        <f t="shared" si="21"/>
        <v>0</v>
      </c>
      <c r="I103" s="2">
        <f t="shared" si="22"/>
        <v>0</v>
      </c>
      <c r="J103" s="2">
        <f t="shared" si="23"/>
        <v>0</v>
      </c>
    </row>
    <row r="104" spans="1:10" ht="15">
      <c r="A104" s="4" t="s">
        <v>246</v>
      </c>
      <c r="B104" t="s">
        <v>73</v>
      </c>
      <c r="C104" s="3" t="str">
        <f t="shared" si="16"/>
        <v>EXT_REPORT_HEADER</v>
      </c>
      <c r="D104" s="3">
        <f t="shared" si="17"/>
        <v>0</v>
      </c>
      <c r="E104" s="2">
        <f t="shared" si="18"/>
        <v>28</v>
      </c>
      <c r="F104" s="2">
        <f t="shared" si="19"/>
        <v>0</v>
      </c>
      <c r="G104" s="2">
        <f t="shared" si="20"/>
        <v>0</v>
      </c>
      <c r="H104" s="2">
        <f t="shared" si="21"/>
        <v>0</v>
      </c>
      <c r="I104" s="2">
        <f t="shared" si="22"/>
        <v>0</v>
      </c>
      <c r="J104" s="2">
        <f t="shared" si="23"/>
        <v>0</v>
      </c>
    </row>
    <row r="105" spans="1:10" ht="15">
      <c r="A105" s="4" t="s">
        <v>246</v>
      </c>
      <c r="B105" t="s">
        <v>77</v>
      </c>
      <c r="C105" s="3" t="str">
        <f t="shared" si="16"/>
        <v>EXT_REPORT_RESULT_1_3_2</v>
      </c>
      <c r="D105" s="3">
        <f t="shared" si="17"/>
        <v>0</v>
      </c>
      <c r="E105" s="2">
        <f t="shared" si="18"/>
        <v>28</v>
      </c>
      <c r="F105" s="2">
        <f t="shared" si="19"/>
        <v>0</v>
      </c>
      <c r="G105" s="2">
        <f t="shared" si="20"/>
        <v>0</v>
      </c>
      <c r="H105" s="2">
        <f t="shared" si="21"/>
        <v>0</v>
      </c>
      <c r="I105" s="2">
        <f t="shared" si="22"/>
        <v>0</v>
      </c>
      <c r="J105" s="2">
        <f t="shared" si="23"/>
        <v>0</v>
      </c>
    </row>
    <row r="106" spans="1:10" ht="15">
      <c r="A106" s="4" t="s">
        <v>246</v>
      </c>
      <c r="B106" t="s">
        <v>78</v>
      </c>
      <c r="C106" s="3" t="str">
        <f t="shared" si="16"/>
        <v>EXT_CUSTOMER</v>
      </c>
      <c r="D106" s="3">
        <f t="shared" si="17"/>
        <v>0</v>
      </c>
      <c r="E106" s="2">
        <f t="shared" si="18"/>
        <v>157542</v>
      </c>
      <c r="F106" s="2">
        <f t="shared" si="19"/>
        <v>0</v>
      </c>
      <c r="G106" s="2">
        <f t="shared" si="20"/>
        <v>0</v>
      </c>
      <c r="H106" s="2">
        <f t="shared" si="21"/>
        <v>0</v>
      </c>
      <c r="I106" s="2">
        <f t="shared" si="22"/>
        <v>0</v>
      </c>
      <c r="J106" s="2">
        <f t="shared" si="23"/>
        <v>0</v>
      </c>
    </row>
    <row r="107" spans="1:10" ht="15">
      <c r="A107" s="4" t="s">
        <v>246</v>
      </c>
      <c r="B107" t="s">
        <v>79</v>
      </c>
      <c r="C107" s="3" t="str">
        <f t="shared" si="16"/>
        <v>EXT_DISC_CODE</v>
      </c>
      <c r="D107" s="3">
        <f t="shared" si="17"/>
        <v>0</v>
      </c>
      <c r="E107" s="2">
        <f t="shared" si="18"/>
        <v>655522</v>
      </c>
      <c r="F107" s="2">
        <f t="shared" si="19"/>
        <v>0</v>
      </c>
      <c r="G107" s="2">
        <f t="shared" si="20"/>
        <v>0</v>
      </c>
      <c r="H107" s="2">
        <f t="shared" si="21"/>
        <v>0</v>
      </c>
      <c r="I107" s="2">
        <f t="shared" si="22"/>
        <v>0</v>
      </c>
      <c r="J107" s="2">
        <f t="shared" si="23"/>
        <v>0</v>
      </c>
    </row>
    <row r="108" spans="1:10" ht="15">
      <c r="A108" s="4" t="s">
        <v>246</v>
      </c>
      <c r="B108" t="s">
        <v>29</v>
      </c>
      <c r="C108" s="3" t="str">
        <f t="shared" si="16"/>
        <v>EXT_HISTORY_MASTER</v>
      </c>
      <c r="D108" s="3">
        <f t="shared" si="17"/>
        <v>79508</v>
      </c>
      <c r="E108" s="2">
        <f t="shared" si="18"/>
        <v>1632621</v>
      </c>
      <c r="F108" s="2">
        <f t="shared" si="19"/>
        <v>0</v>
      </c>
      <c r="G108" s="2">
        <f t="shared" si="20"/>
        <v>0</v>
      </c>
      <c r="H108" s="2">
        <f t="shared" si="21"/>
        <v>0</v>
      </c>
      <c r="I108" s="2">
        <f t="shared" si="22"/>
        <v>0</v>
      </c>
      <c r="J108" s="2">
        <f t="shared" si="23"/>
        <v>0</v>
      </c>
    </row>
    <row r="109" spans="1:10" ht="15">
      <c r="A109" s="4" t="s">
        <v>246</v>
      </c>
      <c r="B109" t="s">
        <v>30</v>
      </c>
      <c r="C109" s="3" t="str">
        <f t="shared" si="16"/>
        <v>EXT_ITEM</v>
      </c>
      <c r="D109" s="3">
        <f t="shared" si="17"/>
        <v>1</v>
      </c>
      <c r="E109" s="2">
        <f t="shared" si="18"/>
        <v>119793</v>
      </c>
      <c r="F109" s="2">
        <f t="shared" si="19"/>
        <v>0</v>
      </c>
      <c r="G109" s="2">
        <f t="shared" si="20"/>
        <v>0</v>
      </c>
      <c r="H109" s="2">
        <f t="shared" si="21"/>
        <v>0</v>
      </c>
      <c r="I109" s="2">
        <f t="shared" si="22"/>
        <v>0</v>
      </c>
      <c r="J109" s="2">
        <f t="shared" si="23"/>
        <v>0</v>
      </c>
    </row>
    <row r="110" spans="1:10" ht="15">
      <c r="A110" s="4" t="s">
        <v>246</v>
      </c>
      <c r="B110" t="s">
        <v>80</v>
      </c>
      <c r="C110" s="3" t="str">
        <f t="shared" si="16"/>
        <v>EXT_REPORT_RESULT_1_3_2</v>
      </c>
      <c r="D110" s="3">
        <f t="shared" si="17"/>
        <v>1</v>
      </c>
      <c r="E110" s="2">
        <f t="shared" si="18"/>
        <v>6</v>
      </c>
      <c r="F110" s="2">
        <f t="shared" si="19"/>
        <v>0</v>
      </c>
      <c r="G110" s="2">
        <f t="shared" si="20"/>
        <v>3</v>
      </c>
      <c r="H110" s="2">
        <f t="shared" si="21"/>
        <v>0</v>
      </c>
      <c r="I110" s="2">
        <f t="shared" si="22"/>
        <v>0</v>
      </c>
      <c r="J110" s="2">
        <f t="shared" si="23"/>
        <v>0</v>
      </c>
    </row>
    <row r="111" spans="1:10" ht="15">
      <c r="A111" s="4" t="s">
        <v>246</v>
      </c>
      <c r="B111" t="s">
        <v>81</v>
      </c>
      <c r="C111" s="3" t="str">
        <f t="shared" si="16"/>
        <v>EXT_REPORT_RESULT_1_3_2</v>
      </c>
      <c r="D111" s="3">
        <f t="shared" si="17"/>
        <v>1</v>
      </c>
      <c r="E111" s="2">
        <f t="shared" si="18"/>
        <v>6</v>
      </c>
      <c r="F111" s="2">
        <f t="shared" si="19"/>
        <v>0</v>
      </c>
      <c r="G111" s="2">
        <f t="shared" si="20"/>
        <v>0</v>
      </c>
      <c r="H111" s="2">
        <f t="shared" si="21"/>
        <v>0</v>
      </c>
      <c r="I111" s="2">
        <f t="shared" si="22"/>
        <v>0</v>
      </c>
      <c r="J111" s="2">
        <f t="shared" si="23"/>
        <v>0</v>
      </c>
    </row>
    <row r="112" spans="1:10" ht="15">
      <c r="A112" s="4" t="s">
        <v>246</v>
      </c>
      <c r="B112" t="s">
        <v>81</v>
      </c>
      <c r="C112" s="3" t="str">
        <f t="shared" si="16"/>
        <v>EXT_REPORT_RESULT_1_3_2</v>
      </c>
      <c r="D112" s="3">
        <f t="shared" si="17"/>
        <v>1</v>
      </c>
      <c r="E112" s="2">
        <f t="shared" si="18"/>
        <v>6</v>
      </c>
      <c r="F112" s="2">
        <f t="shared" si="19"/>
        <v>0</v>
      </c>
      <c r="G112" s="2">
        <f t="shared" si="20"/>
        <v>0</v>
      </c>
      <c r="H112" s="2">
        <f t="shared" si="21"/>
        <v>0</v>
      </c>
      <c r="I112" s="2">
        <f t="shared" si="22"/>
        <v>0</v>
      </c>
      <c r="J112" s="2">
        <f t="shared" si="23"/>
        <v>0</v>
      </c>
    </row>
    <row r="113" spans="1:10" ht="15">
      <c r="A113" s="4" t="s">
        <v>247</v>
      </c>
      <c r="B113" t="s">
        <v>0</v>
      </c>
      <c r="C113" s="3" t="str">
        <f t="shared" si="16"/>
        <v>Worktable</v>
      </c>
      <c r="D113" s="3">
        <f t="shared" si="17"/>
        <v>0</v>
      </c>
      <c r="E113" s="2">
        <f t="shared" si="18"/>
        <v>0</v>
      </c>
      <c r="F113" s="2">
        <f t="shared" si="19"/>
        <v>0</v>
      </c>
      <c r="G113" s="2">
        <f t="shared" si="20"/>
        <v>0</v>
      </c>
      <c r="H113" s="2">
        <f t="shared" si="21"/>
        <v>0</v>
      </c>
      <c r="I113" s="2">
        <f t="shared" si="22"/>
        <v>0</v>
      </c>
      <c r="J113" s="2">
        <f t="shared" si="23"/>
        <v>0</v>
      </c>
    </row>
    <row r="114" spans="1:10" ht="15">
      <c r="A114" s="4" t="s">
        <v>247</v>
      </c>
      <c r="B114" t="s">
        <v>82</v>
      </c>
      <c r="C114" s="3" t="str">
        <f t="shared" si="16"/>
        <v>EXT_REPORT_HEADER</v>
      </c>
      <c r="D114" s="3">
        <f t="shared" si="17"/>
        <v>1</v>
      </c>
      <c r="E114" s="2">
        <f t="shared" si="18"/>
        <v>2</v>
      </c>
      <c r="F114" s="2">
        <f t="shared" si="19"/>
        <v>0</v>
      </c>
      <c r="G114" s="2">
        <f t="shared" si="20"/>
        <v>0</v>
      </c>
      <c r="H114" s="2">
        <f t="shared" si="21"/>
        <v>0</v>
      </c>
      <c r="I114" s="2">
        <f t="shared" si="22"/>
        <v>0</v>
      </c>
      <c r="J114" s="2">
        <f t="shared" si="23"/>
        <v>0</v>
      </c>
    </row>
    <row r="115" spans="1:10" ht="15">
      <c r="A115" s="4" t="s">
        <v>247</v>
      </c>
      <c r="B115" t="s">
        <v>83</v>
      </c>
      <c r="C115" s="3" t="str">
        <f t="shared" si="16"/>
        <v>EXT_REPORT_RESULT_1_5_1</v>
      </c>
      <c r="D115" s="3">
        <f t="shared" si="17"/>
        <v>0</v>
      </c>
      <c r="E115" s="2">
        <f t="shared" si="18"/>
        <v>1054</v>
      </c>
      <c r="F115" s="2">
        <f t="shared" si="19"/>
        <v>0</v>
      </c>
      <c r="G115" s="2">
        <f t="shared" si="20"/>
        <v>0</v>
      </c>
      <c r="H115" s="2">
        <f t="shared" si="21"/>
        <v>0</v>
      </c>
      <c r="I115" s="2">
        <f t="shared" si="22"/>
        <v>0</v>
      </c>
      <c r="J115" s="2">
        <f t="shared" si="23"/>
        <v>0</v>
      </c>
    </row>
    <row r="116" spans="1:10" ht="15">
      <c r="A116" s="4" t="s">
        <v>247</v>
      </c>
      <c r="B116" t="s">
        <v>84</v>
      </c>
      <c r="C116" s="3" t="str">
        <f t="shared" si="16"/>
        <v>Workfile</v>
      </c>
      <c r="D116" s="3">
        <f t="shared" si="17"/>
        <v>0</v>
      </c>
      <c r="E116" s="2">
        <f t="shared" si="18"/>
        <v>0</v>
      </c>
      <c r="F116" s="2">
        <f t="shared" si="19"/>
        <v>0</v>
      </c>
      <c r="G116" s="2">
        <f t="shared" si="20"/>
        <v>0</v>
      </c>
      <c r="H116" s="2">
        <f t="shared" si="21"/>
        <v>0</v>
      </c>
      <c r="I116" s="2">
        <f t="shared" si="22"/>
        <v>0</v>
      </c>
      <c r="J116" s="2">
        <f t="shared" si="23"/>
        <v>0</v>
      </c>
    </row>
    <row r="117" spans="1:10" ht="15">
      <c r="A117" s="4" t="s">
        <v>247</v>
      </c>
      <c r="B117" t="s">
        <v>85</v>
      </c>
      <c r="C117" s="3" t="str">
        <f t="shared" si="16"/>
        <v>EXT_ITEM</v>
      </c>
      <c r="D117" s="3">
        <f t="shared" si="17"/>
        <v>1300</v>
      </c>
      <c r="E117" s="2">
        <f t="shared" si="18"/>
        <v>8163</v>
      </c>
      <c r="F117" s="2">
        <f t="shared" si="19"/>
        <v>0</v>
      </c>
      <c r="G117" s="2">
        <f t="shared" si="20"/>
        <v>0</v>
      </c>
      <c r="H117" s="2">
        <f t="shared" si="21"/>
        <v>0</v>
      </c>
      <c r="I117" s="2">
        <f t="shared" si="22"/>
        <v>0</v>
      </c>
      <c r="J117" s="2">
        <f t="shared" si="23"/>
        <v>0</v>
      </c>
    </row>
    <row r="118" spans="1:10" ht="15">
      <c r="A118" s="4" t="s">
        <v>247</v>
      </c>
      <c r="B118" t="s">
        <v>86</v>
      </c>
      <c r="C118" s="3" t="str">
        <f t="shared" si="16"/>
        <v>EXT_SALES_LINE</v>
      </c>
      <c r="D118" s="3">
        <f t="shared" si="17"/>
        <v>78</v>
      </c>
      <c r="E118" s="2">
        <f t="shared" si="18"/>
        <v>560</v>
      </c>
      <c r="F118" s="2">
        <f t="shared" si="19"/>
        <v>0</v>
      </c>
      <c r="G118" s="2">
        <f t="shared" si="20"/>
        <v>0</v>
      </c>
      <c r="H118" s="2">
        <f t="shared" si="21"/>
        <v>0</v>
      </c>
      <c r="I118" s="2">
        <f t="shared" si="22"/>
        <v>0</v>
      </c>
      <c r="J118" s="2">
        <f t="shared" si="23"/>
        <v>0</v>
      </c>
    </row>
    <row r="119" spans="1:10" ht="15">
      <c r="A119" s="4" t="s">
        <v>247</v>
      </c>
      <c r="B119" t="s">
        <v>87</v>
      </c>
      <c r="C119" s="3" t="str">
        <f t="shared" si="16"/>
        <v>EXT_SALES_HEADER</v>
      </c>
      <c r="D119" s="3">
        <f t="shared" si="17"/>
        <v>1</v>
      </c>
      <c r="E119" s="2">
        <f t="shared" si="18"/>
        <v>250</v>
      </c>
      <c r="F119" s="2">
        <f t="shared" si="19"/>
        <v>0</v>
      </c>
      <c r="G119" s="2">
        <f t="shared" si="20"/>
        <v>0</v>
      </c>
      <c r="H119" s="2">
        <f t="shared" si="21"/>
        <v>0</v>
      </c>
      <c r="I119" s="2">
        <f t="shared" si="22"/>
        <v>0</v>
      </c>
      <c r="J119" s="2">
        <f t="shared" si="23"/>
        <v>0</v>
      </c>
    </row>
    <row r="120" spans="1:10" ht="15">
      <c r="A120" s="4" t="s">
        <v>247</v>
      </c>
      <c r="B120" t="s">
        <v>88</v>
      </c>
      <c r="C120" s="3" t="str">
        <f t="shared" si="16"/>
        <v>EXT_ITEM_GROUP</v>
      </c>
      <c r="D120" s="3">
        <f t="shared" si="17"/>
        <v>1</v>
      </c>
      <c r="E120" s="2">
        <f t="shared" si="18"/>
        <v>3</v>
      </c>
      <c r="F120" s="2">
        <f t="shared" si="19"/>
        <v>0</v>
      </c>
      <c r="G120" s="2">
        <f t="shared" si="20"/>
        <v>0</v>
      </c>
      <c r="H120" s="2">
        <f t="shared" si="21"/>
        <v>0</v>
      </c>
      <c r="I120" s="2">
        <f t="shared" si="22"/>
        <v>0</v>
      </c>
      <c r="J120" s="2">
        <f t="shared" si="23"/>
        <v>0</v>
      </c>
    </row>
    <row r="121" spans="1:10" ht="15">
      <c r="A121" s="4" t="s">
        <v>247</v>
      </c>
      <c r="B121" t="s">
        <v>89</v>
      </c>
      <c r="C121" s="3" t="str">
        <f t="shared" si="16"/>
        <v>EXT_ITEM_CATEGORY</v>
      </c>
      <c r="D121" s="3">
        <f t="shared" si="17"/>
        <v>1</v>
      </c>
      <c r="E121" s="2">
        <f t="shared" si="18"/>
        <v>3</v>
      </c>
      <c r="F121" s="2">
        <f t="shared" si="19"/>
        <v>0</v>
      </c>
      <c r="G121" s="2">
        <f t="shared" si="20"/>
        <v>0</v>
      </c>
      <c r="H121" s="2">
        <f t="shared" si="21"/>
        <v>0</v>
      </c>
      <c r="I121" s="2">
        <f t="shared" si="22"/>
        <v>0</v>
      </c>
      <c r="J121" s="2">
        <f t="shared" si="23"/>
        <v>0</v>
      </c>
    </row>
    <row r="122" spans="1:10" ht="15">
      <c r="A122" s="4" t="s">
        <v>247</v>
      </c>
      <c r="B122" t="s">
        <v>90</v>
      </c>
      <c r="C122" s="3" t="str">
        <f t="shared" si="16"/>
        <v>EXT_PRODUCT_GROUP</v>
      </c>
      <c r="D122" s="3">
        <f t="shared" si="17"/>
        <v>1</v>
      </c>
      <c r="E122" s="2">
        <f t="shared" si="18"/>
        <v>2</v>
      </c>
      <c r="F122" s="2">
        <f t="shared" si="19"/>
        <v>0</v>
      </c>
      <c r="G122" s="2">
        <f t="shared" si="20"/>
        <v>0</v>
      </c>
      <c r="H122" s="2">
        <f t="shared" si="21"/>
        <v>0</v>
      </c>
      <c r="I122" s="2">
        <f t="shared" si="22"/>
        <v>0</v>
      </c>
      <c r="J122" s="2">
        <f t="shared" si="23"/>
        <v>0</v>
      </c>
    </row>
    <row r="123" spans="1:10" ht="15">
      <c r="A123" s="4" t="s">
        <v>247</v>
      </c>
      <c r="B123" t="s">
        <v>91</v>
      </c>
      <c r="C123" s="3" t="str">
        <f t="shared" si="16"/>
        <v>EXT_PROGRAM</v>
      </c>
      <c r="D123" s="3">
        <f t="shared" si="17"/>
        <v>1</v>
      </c>
      <c r="E123" s="2">
        <f t="shared" si="18"/>
        <v>4</v>
      </c>
      <c r="F123" s="2">
        <f t="shared" si="19"/>
        <v>0</v>
      </c>
      <c r="G123" s="2">
        <f t="shared" si="20"/>
        <v>0</v>
      </c>
      <c r="H123" s="2">
        <f t="shared" si="21"/>
        <v>0</v>
      </c>
      <c r="I123" s="2">
        <f t="shared" si="22"/>
        <v>0</v>
      </c>
      <c r="J123" s="2">
        <f t="shared" si="23"/>
        <v>0</v>
      </c>
    </row>
    <row r="124" spans="1:10" ht="15">
      <c r="A124" s="4" t="s">
        <v>247</v>
      </c>
      <c r="B124" t="s">
        <v>92</v>
      </c>
      <c r="C124" s="3" t="str">
        <f t="shared" si="16"/>
        <v>EXT_COLLECTION</v>
      </c>
      <c r="D124" s="3">
        <f t="shared" si="17"/>
        <v>1</v>
      </c>
      <c r="E124" s="2">
        <f t="shared" si="18"/>
        <v>2</v>
      </c>
      <c r="F124" s="2">
        <f t="shared" si="19"/>
        <v>0</v>
      </c>
      <c r="G124" s="2">
        <f t="shared" si="20"/>
        <v>0</v>
      </c>
      <c r="H124" s="2">
        <f t="shared" si="21"/>
        <v>0</v>
      </c>
      <c r="I124" s="2">
        <f t="shared" si="22"/>
        <v>0</v>
      </c>
      <c r="J124" s="2">
        <f t="shared" si="23"/>
        <v>0</v>
      </c>
    </row>
    <row r="125" spans="1:10" ht="15">
      <c r="A125" s="4" t="s">
        <v>247</v>
      </c>
      <c r="B125" t="s">
        <v>93</v>
      </c>
      <c r="C125" s="3" t="str">
        <f t="shared" si="16"/>
        <v>EXT_ITEM_GENDER</v>
      </c>
      <c r="D125" s="3">
        <f t="shared" si="17"/>
        <v>1</v>
      </c>
      <c r="E125" s="2">
        <f t="shared" si="18"/>
        <v>2</v>
      </c>
      <c r="F125" s="2">
        <f t="shared" si="19"/>
        <v>0</v>
      </c>
      <c r="G125" s="2">
        <f t="shared" si="20"/>
        <v>0</v>
      </c>
      <c r="H125" s="2">
        <f t="shared" si="21"/>
        <v>0</v>
      </c>
      <c r="I125" s="2">
        <f t="shared" si="22"/>
        <v>0</v>
      </c>
      <c r="J125" s="2">
        <f t="shared" si="23"/>
        <v>0</v>
      </c>
    </row>
    <row r="126" spans="1:10" ht="15">
      <c r="A126" s="4" t="s">
        <v>247</v>
      </c>
      <c r="B126" t="s">
        <v>94</v>
      </c>
      <c r="C126" s="3" t="str">
        <f t="shared" si="16"/>
        <v>EXT_REPORT_RESULT_1_5_1</v>
      </c>
      <c r="D126" s="3">
        <f t="shared" si="17"/>
        <v>1</v>
      </c>
      <c r="E126" s="2">
        <f t="shared" si="18"/>
        <v>15</v>
      </c>
      <c r="F126" s="2">
        <f t="shared" si="19"/>
        <v>0</v>
      </c>
      <c r="G126" s="2">
        <f t="shared" si="20"/>
        <v>0</v>
      </c>
      <c r="H126" s="2">
        <f t="shared" si="21"/>
        <v>0</v>
      </c>
      <c r="I126" s="2">
        <f t="shared" si="22"/>
        <v>0</v>
      </c>
      <c r="J126" s="2">
        <f t="shared" si="23"/>
        <v>0</v>
      </c>
    </row>
    <row r="127" spans="1:10" ht="15">
      <c r="A127" s="4" t="s">
        <v>247</v>
      </c>
      <c r="B127" t="s">
        <v>94</v>
      </c>
      <c r="C127" s="3" t="str">
        <f t="shared" si="16"/>
        <v>EXT_REPORT_RESULT_1_5_1</v>
      </c>
      <c r="D127" s="3">
        <f t="shared" si="17"/>
        <v>1</v>
      </c>
      <c r="E127" s="2">
        <f t="shared" si="18"/>
        <v>15</v>
      </c>
      <c r="F127" s="2">
        <f t="shared" si="19"/>
        <v>0</v>
      </c>
      <c r="G127" s="2">
        <f t="shared" si="20"/>
        <v>0</v>
      </c>
      <c r="H127" s="2">
        <f t="shared" si="21"/>
        <v>0</v>
      </c>
      <c r="I127" s="2">
        <f t="shared" si="22"/>
        <v>0</v>
      </c>
      <c r="J127" s="2">
        <f t="shared" si="23"/>
        <v>0</v>
      </c>
    </row>
    <row r="128" spans="1:10" ht="15">
      <c r="A128" s="4" t="s">
        <v>247</v>
      </c>
      <c r="B128" t="s">
        <v>94</v>
      </c>
      <c r="C128" s="3" t="str">
        <f t="shared" si="16"/>
        <v>EXT_REPORT_RESULT_1_5_1</v>
      </c>
      <c r="D128" s="3">
        <f t="shared" si="17"/>
        <v>1</v>
      </c>
      <c r="E128" s="2">
        <f t="shared" si="18"/>
        <v>15</v>
      </c>
      <c r="F128" s="2">
        <f t="shared" si="19"/>
        <v>0</v>
      </c>
      <c r="G128" s="2">
        <f t="shared" si="20"/>
        <v>0</v>
      </c>
      <c r="H128" s="2">
        <f t="shared" si="21"/>
        <v>0</v>
      </c>
      <c r="I128" s="2">
        <f t="shared" si="22"/>
        <v>0</v>
      </c>
      <c r="J128" s="2">
        <f t="shared" si="23"/>
        <v>0</v>
      </c>
    </row>
    <row r="129" spans="1:10" ht="15">
      <c r="A129" s="4" t="s">
        <v>248</v>
      </c>
      <c r="B129" t="s">
        <v>0</v>
      </c>
      <c r="C129" s="3" t="str">
        <f t="shared" si="16"/>
        <v>Worktable</v>
      </c>
      <c r="D129" s="3">
        <f t="shared" si="17"/>
        <v>0</v>
      </c>
      <c r="E129" s="2">
        <f t="shared" si="18"/>
        <v>0</v>
      </c>
      <c r="F129" s="2">
        <f t="shared" si="19"/>
        <v>0</v>
      </c>
      <c r="G129" s="2">
        <f t="shared" si="20"/>
        <v>0</v>
      </c>
      <c r="H129" s="2">
        <f t="shared" si="21"/>
        <v>0</v>
      </c>
      <c r="I129" s="2">
        <f t="shared" si="22"/>
        <v>0</v>
      </c>
      <c r="J129" s="2">
        <f t="shared" si="23"/>
        <v>0</v>
      </c>
    </row>
    <row r="130" spans="1:10" ht="15">
      <c r="A130" s="4" t="s">
        <v>248</v>
      </c>
      <c r="B130" t="s">
        <v>82</v>
      </c>
      <c r="C130" s="3" t="str">
        <f t="shared" si="16"/>
        <v>EXT_REPORT_HEADER</v>
      </c>
      <c r="D130" s="3">
        <f t="shared" si="17"/>
        <v>1</v>
      </c>
      <c r="E130" s="2">
        <f t="shared" si="18"/>
        <v>2</v>
      </c>
      <c r="F130" s="2">
        <f t="shared" si="19"/>
        <v>0</v>
      </c>
      <c r="G130" s="2">
        <f t="shared" si="20"/>
        <v>0</v>
      </c>
      <c r="H130" s="2">
        <f t="shared" si="21"/>
        <v>0</v>
      </c>
      <c r="I130" s="2">
        <f t="shared" si="22"/>
        <v>0</v>
      </c>
      <c r="J130" s="2">
        <f t="shared" si="23"/>
        <v>0</v>
      </c>
    </row>
    <row r="131" spans="1:10" ht="15">
      <c r="A131" s="4" t="s">
        <v>248</v>
      </c>
      <c r="B131" t="s">
        <v>95</v>
      </c>
      <c r="C131" s="3" t="str">
        <f t="shared" si="16"/>
        <v>EXT_REPORT_RESULT_1_5_2</v>
      </c>
      <c r="D131" s="3">
        <f t="shared" si="17"/>
        <v>0</v>
      </c>
      <c r="E131" s="2">
        <f t="shared" si="18"/>
        <v>2380</v>
      </c>
      <c r="F131" s="2">
        <f t="shared" si="19"/>
        <v>0</v>
      </c>
      <c r="G131" s="2">
        <f t="shared" si="20"/>
        <v>0</v>
      </c>
      <c r="H131" s="2">
        <f t="shared" si="21"/>
        <v>0</v>
      </c>
      <c r="I131" s="2">
        <f t="shared" si="22"/>
        <v>0</v>
      </c>
      <c r="J131" s="2">
        <f t="shared" si="23"/>
        <v>0</v>
      </c>
    </row>
    <row r="132" spans="1:10" ht="15">
      <c r="A132" s="4" t="s">
        <v>248</v>
      </c>
      <c r="B132" t="s">
        <v>84</v>
      </c>
      <c r="C132" s="3" t="str">
        <f t="shared" si="16"/>
        <v>Workfile</v>
      </c>
      <c r="D132" s="3">
        <f t="shared" si="17"/>
        <v>0</v>
      </c>
      <c r="E132" s="2">
        <f t="shared" si="18"/>
        <v>0</v>
      </c>
      <c r="F132" s="2">
        <f t="shared" si="19"/>
        <v>0</v>
      </c>
      <c r="G132" s="2">
        <f t="shared" si="20"/>
        <v>0</v>
      </c>
      <c r="H132" s="2">
        <f t="shared" si="21"/>
        <v>0</v>
      </c>
      <c r="I132" s="2">
        <f t="shared" si="22"/>
        <v>0</v>
      </c>
      <c r="J132" s="2">
        <f t="shared" si="23"/>
        <v>0</v>
      </c>
    </row>
    <row r="133" spans="1:10" ht="15">
      <c r="A133" s="4" t="s">
        <v>248</v>
      </c>
      <c r="B133" t="s">
        <v>96</v>
      </c>
      <c r="C133" s="3" t="str">
        <f t="shared" si="16"/>
        <v>EXT_ITEM_VARIANTS</v>
      </c>
      <c r="D133" s="3">
        <f t="shared" si="17"/>
        <v>0</v>
      </c>
      <c r="E133" s="2">
        <f t="shared" si="18"/>
        <v>3990</v>
      </c>
      <c r="F133" s="2">
        <f t="shared" si="19"/>
        <v>0</v>
      </c>
      <c r="G133" s="2">
        <f t="shared" si="20"/>
        <v>0</v>
      </c>
      <c r="H133" s="2">
        <f t="shared" si="21"/>
        <v>0</v>
      </c>
      <c r="I133" s="2">
        <f t="shared" si="22"/>
        <v>0</v>
      </c>
      <c r="J133" s="2">
        <f t="shared" si="23"/>
        <v>0</v>
      </c>
    </row>
    <row r="134" spans="1:10" ht="15">
      <c r="A134" s="4" t="s">
        <v>248</v>
      </c>
      <c r="B134" t="s">
        <v>85</v>
      </c>
      <c r="C134" s="3" t="str">
        <f t="shared" si="16"/>
        <v>EXT_ITEM</v>
      </c>
      <c r="D134" s="3">
        <f t="shared" si="17"/>
        <v>1300</v>
      </c>
      <c r="E134" s="2">
        <f t="shared" si="18"/>
        <v>8163</v>
      </c>
      <c r="F134" s="2">
        <f t="shared" si="19"/>
        <v>0</v>
      </c>
      <c r="G134" s="2">
        <f t="shared" si="20"/>
        <v>0</v>
      </c>
      <c r="H134" s="2">
        <f t="shared" si="21"/>
        <v>0</v>
      </c>
      <c r="I134" s="2">
        <f t="shared" si="22"/>
        <v>0</v>
      </c>
      <c r="J134" s="2">
        <f t="shared" si="23"/>
        <v>0</v>
      </c>
    </row>
    <row r="135" spans="1:10" ht="15">
      <c r="A135" s="4" t="s">
        <v>248</v>
      </c>
      <c r="B135" t="s">
        <v>86</v>
      </c>
      <c r="C135" s="3" t="str">
        <f t="shared" si="16"/>
        <v>EXT_SALES_LINE</v>
      </c>
      <c r="D135" s="3">
        <f t="shared" si="17"/>
        <v>78</v>
      </c>
      <c r="E135" s="2">
        <f t="shared" si="18"/>
        <v>560</v>
      </c>
      <c r="F135" s="2">
        <f t="shared" si="19"/>
        <v>0</v>
      </c>
      <c r="G135" s="2">
        <f t="shared" si="20"/>
        <v>0</v>
      </c>
      <c r="H135" s="2">
        <f t="shared" si="21"/>
        <v>0</v>
      </c>
      <c r="I135" s="2">
        <f t="shared" si="22"/>
        <v>0</v>
      </c>
      <c r="J135" s="2">
        <f t="shared" si="23"/>
        <v>0</v>
      </c>
    </row>
    <row r="136" spans="1:10" ht="15">
      <c r="A136" s="4" t="s">
        <v>248</v>
      </c>
      <c r="B136" t="s">
        <v>87</v>
      </c>
      <c r="C136" s="3" t="str">
        <f t="shared" si="16"/>
        <v>EXT_SALES_HEADER</v>
      </c>
      <c r="D136" s="3">
        <f t="shared" si="17"/>
        <v>1</v>
      </c>
      <c r="E136" s="2">
        <f t="shared" si="18"/>
        <v>250</v>
      </c>
      <c r="F136" s="2">
        <f t="shared" si="19"/>
        <v>0</v>
      </c>
      <c r="G136" s="2">
        <f t="shared" si="20"/>
        <v>0</v>
      </c>
      <c r="H136" s="2">
        <f t="shared" si="21"/>
        <v>0</v>
      </c>
      <c r="I136" s="2">
        <f t="shared" si="22"/>
        <v>0</v>
      </c>
      <c r="J136" s="2">
        <f t="shared" si="23"/>
        <v>0</v>
      </c>
    </row>
    <row r="137" spans="1:10" ht="15">
      <c r="A137" s="4" t="s">
        <v>248</v>
      </c>
      <c r="B137" t="s">
        <v>88</v>
      </c>
      <c r="C137" s="3" t="str">
        <f t="shared" si="16"/>
        <v>EXT_ITEM_GROUP</v>
      </c>
      <c r="D137" s="3">
        <f t="shared" si="17"/>
        <v>1</v>
      </c>
      <c r="E137" s="2">
        <f t="shared" si="18"/>
        <v>3</v>
      </c>
      <c r="F137" s="2">
        <f t="shared" si="19"/>
        <v>0</v>
      </c>
      <c r="G137" s="2">
        <f t="shared" si="20"/>
        <v>0</v>
      </c>
      <c r="H137" s="2">
        <f t="shared" si="21"/>
        <v>0</v>
      </c>
      <c r="I137" s="2">
        <f t="shared" si="22"/>
        <v>0</v>
      </c>
      <c r="J137" s="2">
        <f t="shared" si="23"/>
        <v>0</v>
      </c>
    </row>
    <row r="138" spans="1:10" ht="15">
      <c r="A138" s="4" t="s">
        <v>248</v>
      </c>
      <c r="B138" t="s">
        <v>89</v>
      </c>
      <c r="C138" s="3" t="str">
        <f t="shared" si="16"/>
        <v>EXT_ITEM_CATEGORY</v>
      </c>
      <c r="D138" s="3">
        <f t="shared" si="17"/>
        <v>1</v>
      </c>
      <c r="E138" s="2">
        <f t="shared" si="18"/>
        <v>3</v>
      </c>
      <c r="F138" s="2">
        <f t="shared" si="19"/>
        <v>0</v>
      </c>
      <c r="G138" s="2">
        <f t="shared" si="20"/>
        <v>0</v>
      </c>
      <c r="H138" s="2">
        <f t="shared" si="21"/>
        <v>0</v>
      </c>
      <c r="I138" s="2">
        <f t="shared" si="22"/>
        <v>0</v>
      </c>
      <c r="J138" s="2">
        <f t="shared" si="23"/>
        <v>0</v>
      </c>
    </row>
    <row r="139" spans="1:10" ht="15">
      <c r="A139" s="4" t="s">
        <v>248</v>
      </c>
      <c r="B139" t="s">
        <v>90</v>
      </c>
      <c r="C139" s="3" t="str">
        <f t="shared" si="16"/>
        <v>EXT_PRODUCT_GROUP</v>
      </c>
      <c r="D139" s="3">
        <f t="shared" si="17"/>
        <v>1</v>
      </c>
      <c r="E139" s="2">
        <f t="shared" si="18"/>
        <v>2</v>
      </c>
      <c r="F139" s="2">
        <f t="shared" si="19"/>
        <v>0</v>
      </c>
      <c r="G139" s="2">
        <f t="shared" si="20"/>
        <v>0</v>
      </c>
      <c r="H139" s="2">
        <f t="shared" si="21"/>
        <v>0</v>
      </c>
      <c r="I139" s="2">
        <f t="shared" si="22"/>
        <v>0</v>
      </c>
      <c r="J139" s="2">
        <f t="shared" si="23"/>
        <v>0</v>
      </c>
    </row>
    <row r="140" spans="1:10" ht="15">
      <c r="A140" s="4" t="s">
        <v>248</v>
      </c>
      <c r="B140" t="s">
        <v>91</v>
      </c>
      <c r="C140" s="3" t="str">
        <f t="shared" si="16"/>
        <v>EXT_PROGRAM</v>
      </c>
      <c r="D140" s="3">
        <f t="shared" si="17"/>
        <v>1</v>
      </c>
      <c r="E140" s="2">
        <f t="shared" si="18"/>
        <v>4</v>
      </c>
      <c r="F140" s="2">
        <f t="shared" si="19"/>
        <v>0</v>
      </c>
      <c r="G140" s="2">
        <f t="shared" si="20"/>
        <v>0</v>
      </c>
      <c r="H140" s="2">
        <f t="shared" si="21"/>
        <v>0</v>
      </c>
      <c r="I140" s="2">
        <f t="shared" si="22"/>
        <v>0</v>
      </c>
      <c r="J140" s="2">
        <f t="shared" si="23"/>
        <v>0</v>
      </c>
    </row>
    <row r="141" spans="1:10" ht="15">
      <c r="A141" s="4" t="s">
        <v>248</v>
      </c>
      <c r="B141" t="s">
        <v>92</v>
      </c>
      <c r="C141" s="3" t="str">
        <f t="shared" si="16"/>
        <v>EXT_COLLECTION</v>
      </c>
      <c r="D141" s="3">
        <f t="shared" si="17"/>
        <v>1</v>
      </c>
      <c r="E141" s="2">
        <f t="shared" si="18"/>
        <v>2</v>
      </c>
      <c r="F141" s="2">
        <f t="shared" si="19"/>
        <v>0</v>
      </c>
      <c r="G141" s="2">
        <f t="shared" si="20"/>
        <v>0</v>
      </c>
      <c r="H141" s="2">
        <f t="shared" si="21"/>
        <v>0</v>
      </c>
      <c r="I141" s="2">
        <f t="shared" si="22"/>
        <v>0</v>
      </c>
      <c r="J141" s="2">
        <f t="shared" si="23"/>
        <v>0</v>
      </c>
    </row>
    <row r="142" spans="1:10" ht="15">
      <c r="A142" s="4" t="s">
        <v>248</v>
      </c>
      <c r="B142" t="s">
        <v>93</v>
      </c>
      <c r="C142" s="3" t="str">
        <f t="shared" si="16"/>
        <v>EXT_ITEM_GENDER</v>
      </c>
      <c r="D142" s="3">
        <f t="shared" si="17"/>
        <v>1</v>
      </c>
      <c r="E142" s="2">
        <f t="shared" si="18"/>
        <v>2</v>
      </c>
      <c r="F142" s="2">
        <f t="shared" si="19"/>
        <v>0</v>
      </c>
      <c r="G142" s="2">
        <f t="shared" si="20"/>
        <v>0</v>
      </c>
      <c r="H142" s="2">
        <f t="shared" si="21"/>
        <v>0</v>
      </c>
      <c r="I142" s="2">
        <f t="shared" si="22"/>
        <v>0</v>
      </c>
      <c r="J142" s="2">
        <f t="shared" si="23"/>
        <v>0</v>
      </c>
    </row>
    <row r="143" spans="1:10" ht="15">
      <c r="A143" s="4" t="s">
        <v>248</v>
      </c>
      <c r="B143" t="s">
        <v>97</v>
      </c>
      <c r="C143" s="3" t="str">
        <f t="shared" si="16"/>
        <v>EXT_REPORT_RESULT_1_5_2</v>
      </c>
      <c r="D143" s="3">
        <f t="shared" si="17"/>
        <v>1</v>
      </c>
      <c r="E143" s="2">
        <f t="shared" si="18"/>
        <v>55</v>
      </c>
      <c r="F143" s="2">
        <f t="shared" si="19"/>
        <v>0</v>
      </c>
      <c r="G143" s="2">
        <f t="shared" si="20"/>
        <v>0</v>
      </c>
      <c r="H143" s="2">
        <f t="shared" si="21"/>
        <v>0</v>
      </c>
      <c r="I143" s="2">
        <f t="shared" si="22"/>
        <v>0</v>
      </c>
      <c r="J143" s="2">
        <f t="shared" si="23"/>
        <v>0</v>
      </c>
    </row>
    <row r="144" spans="1:10" ht="15">
      <c r="A144" s="4" t="s">
        <v>248</v>
      </c>
      <c r="B144" t="s">
        <v>97</v>
      </c>
      <c r="C144" s="3" t="str">
        <f t="shared" si="16"/>
        <v>EXT_REPORT_RESULT_1_5_2</v>
      </c>
      <c r="D144" s="3">
        <f t="shared" si="17"/>
        <v>1</v>
      </c>
      <c r="E144" s="2">
        <f t="shared" si="18"/>
        <v>55</v>
      </c>
      <c r="F144" s="2">
        <f t="shared" si="19"/>
        <v>0</v>
      </c>
      <c r="G144" s="2">
        <f t="shared" si="20"/>
        <v>0</v>
      </c>
      <c r="H144" s="2">
        <f t="shared" si="21"/>
        <v>0</v>
      </c>
      <c r="I144" s="2">
        <f t="shared" si="22"/>
        <v>0</v>
      </c>
      <c r="J144" s="2">
        <f t="shared" si="23"/>
        <v>0</v>
      </c>
    </row>
    <row r="145" spans="1:10" ht="15">
      <c r="A145" s="4" t="s">
        <v>248</v>
      </c>
      <c r="B145" t="s">
        <v>97</v>
      </c>
      <c r="C145" s="3" t="str">
        <f t="shared" si="16"/>
        <v>EXT_REPORT_RESULT_1_5_2</v>
      </c>
      <c r="D145" s="3">
        <f t="shared" si="17"/>
        <v>1</v>
      </c>
      <c r="E145" s="2">
        <f t="shared" si="18"/>
        <v>55</v>
      </c>
      <c r="F145" s="2">
        <f t="shared" si="19"/>
        <v>0</v>
      </c>
      <c r="G145" s="2">
        <f t="shared" si="20"/>
        <v>0</v>
      </c>
      <c r="H145" s="2">
        <f t="shared" si="21"/>
        <v>0</v>
      </c>
      <c r="I145" s="2">
        <f t="shared" si="22"/>
        <v>0</v>
      </c>
      <c r="J145" s="2">
        <f t="shared" si="23"/>
        <v>0</v>
      </c>
    </row>
    <row r="146" spans="1:10" ht="15">
      <c r="A146" s="4" t="s">
        <v>249</v>
      </c>
      <c r="B146" t="s">
        <v>98</v>
      </c>
      <c r="C146" s="3" t="str">
        <f t="shared" si="16"/>
        <v>EXT_REPORT_HEADER</v>
      </c>
      <c r="D146" s="3">
        <f t="shared" si="17"/>
        <v>0</v>
      </c>
      <c r="E146" s="2">
        <f t="shared" si="18"/>
        <v>730</v>
      </c>
      <c r="F146" s="2">
        <f t="shared" si="19"/>
        <v>0</v>
      </c>
      <c r="G146" s="2">
        <f t="shared" si="20"/>
        <v>0</v>
      </c>
      <c r="H146" s="2">
        <f t="shared" si="21"/>
        <v>0</v>
      </c>
      <c r="I146" s="2">
        <f t="shared" si="22"/>
        <v>0</v>
      </c>
      <c r="J146" s="2">
        <f t="shared" si="23"/>
        <v>0</v>
      </c>
    </row>
    <row r="147" spans="1:10" ht="15">
      <c r="A147" s="4" t="s">
        <v>249</v>
      </c>
      <c r="B147" t="s">
        <v>99</v>
      </c>
      <c r="C147" s="3" t="str">
        <f t="shared" si="16"/>
        <v>EXT_REPORT_RESULT_1_5_7</v>
      </c>
      <c r="D147" s="3">
        <f t="shared" si="17"/>
        <v>0</v>
      </c>
      <c r="E147" s="2">
        <f t="shared" si="18"/>
        <v>750</v>
      </c>
      <c r="F147" s="2">
        <f t="shared" si="19"/>
        <v>0</v>
      </c>
      <c r="G147" s="2">
        <f t="shared" si="20"/>
        <v>0</v>
      </c>
      <c r="H147" s="2">
        <f t="shared" si="21"/>
        <v>0</v>
      </c>
      <c r="I147" s="2">
        <f t="shared" si="22"/>
        <v>0</v>
      </c>
      <c r="J147" s="2">
        <f t="shared" si="23"/>
        <v>0</v>
      </c>
    </row>
    <row r="148" spans="1:10" ht="15">
      <c r="A148" s="4" t="s">
        <v>249</v>
      </c>
      <c r="B148" t="s">
        <v>100</v>
      </c>
      <c r="C148" s="3" t="str">
        <f t="shared" si="16"/>
        <v>EXT_SALES_HEADER</v>
      </c>
      <c r="D148" s="3">
        <f t="shared" si="17"/>
        <v>0</v>
      </c>
      <c r="E148" s="2">
        <f t="shared" si="18"/>
        <v>2117142</v>
      </c>
      <c r="F148" s="2">
        <f t="shared" si="19"/>
        <v>0</v>
      </c>
      <c r="G148" s="2">
        <f t="shared" si="20"/>
        <v>0</v>
      </c>
      <c r="H148" s="2">
        <f t="shared" si="21"/>
        <v>0</v>
      </c>
      <c r="I148" s="2">
        <f t="shared" si="22"/>
        <v>0</v>
      </c>
      <c r="J148" s="2">
        <f t="shared" si="23"/>
        <v>0</v>
      </c>
    </row>
    <row r="149" spans="1:10" ht="15">
      <c r="A149" s="4" t="s">
        <v>249</v>
      </c>
      <c r="B149" t="s">
        <v>101</v>
      </c>
      <c r="C149" s="3" t="str">
        <f t="shared" si="16"/>
        <v>EXT_SALES_LINE</v>
      </c>
      <c r="D149" s="3">
        <f t="shared" si="17"/>
        <v>39754</v>
      </c>
      <c r="E149" s="2">
        <f t="shared" si="18"/>
        <v>130052</v>
      </c>
      <c r="F149" s="2">
        <f t="shared" si="19"/>
        <v>0</v>
      </c>
      <c r="G149" s="2">
        <f t="shared" si="20"/>
        <v>0</v>
      </c>
      <c r="H149" s="2">
        <f t="shared" si="21"/>
        <v>0</v>
      </c>
      <c r="I149" s="2">
        <f t="shared" si="22"/>
        <v>0</v>
      </c>
      <c r="J149" s="2">
        <f t="shared" si="23"/>
        <v>0</v>
      </c>
    </row>
    <row r="150" spans="1:10" ht="15">
      <c r="A150" s="4" t="s">
        <v>249</v>
      </c>
      <c r="B150" t="s">
        <v>30</v>
      </c>
      <c r="C150" s="3" t="str">
        <f t="shared" si="16"/>
        <v>EXT_ITEM</v>
      </c>
      <c r="D150" s="3">
        <f t="shared" si="17"/>
        <v>1</v>
      </c>
      <c r="E150" s="2">
        <f t="shared" si="18"/>
        <v>119793</v>
      </c>
      <c r="F150" s="2">
        <f t="shared" si="19"/>
        <v>0</v>
      </c>
      <c r="G150" s="2">
        <f t="shared" si="20"/>
        <v>0</v>
      </c>
      <c r="H150" s="2">
        <f t="shared" si="21"/>
        <v>0</v>
      </c>
      <c r="I150" s="2">
        <f t="shared" si="22"/>
        <v>0</v>
      </c>
      <c r="J150" s="2">
        <f t="shared" si="23"/>
        <v>0</v>
      </c>
    </row>
    <row r="151" spans="1:10" ht="15">
      <c r="A151" s="4" t="s">
        <v>250</v>
      </c>
      <c r="B151" t="s">
        <v>0</v>
      </c>
      <c r="C151" s="3" t="str">
        <f t="shared" si="16"/>
        <v>Worktable</v>
      </c>
      <c r="D151" s="3">
        <f t="shared" si="17"/>
        <v>0</v>
      </c>
      <c r="E151" s="2">
        <f t="shared" si="18"/>
        <v>0</v>
      </c>
      <c r="F151" s="2">
        <f t="shared" si="19"/>
        <v>0</v>
      </c>
      <c r="G151" s="2">
        <f t="shared" si="20"/>
        <v>0</v>
      </c>
      <c r="H151" s="2">
        <f t="shared" si="21"/>
        <v>0</v>
      </c>
      <c r="I151" s="2">
        <f t="shared" si="22"/>
        <v>0</v>
      </c>
      <c r="J151" s="2">
        <f t="shared" si="23"/>
        <v>0</v>
      </c>
    </row>
    <row r="152" spans="1:10" ht="15">
      <c r="A152" s="4" t="s">
        <v>250</v>
      </c>
      <c r="B152" t="s">
        <v>102</v>
      </c>
      <c r="C152" s="3" t="str">
        <f t="shared" si="16"/>
        <v>EXT_REPORT_RESULT_1_6_1</v>
      </c>
      <c r="D152" s="3">
        <f t="shared" si="17"/>
        <v>0</v>
      </c>
      <c r="E152" s="2">
        <f t="shared" si="18"/>
        <v>0</v>
      </c>
      <c r="F152" s="2">
        <f t="shared" si="19"/>
        <v>0</v>
      </c>
      <c r="G152" s="2">
        <f t="shared" si="20"/>
        <v>0</v>
      </c>
      <c r="H152" s="2">
        <f t="shared" si="21"/>
        <v>0</v>
      </c>
      <c r="I152" s="2">
        <f t="shared" si="22"/>
        <v>0</v>
      </c>
      <c r="J152" s="2">
        <f t="shared" si="23"/>
        <v>0</v>
      </c>
    </row>
    <row r="153" spans="1:10" ht="15">
      <c r="A153" s="4" t="s">
        <v>250</v>
      </c>
      <c r="B153" t="s">
        <v>84</v>
      </c>
      <c r="C153" s="3" t="str">
        <f t="shared" si="16"/>
        <v>Workfile</v>
      </c>
      <c r="D153" s="3">
        <f t="shared" si="17"/>
        <v>0</v>
      </c>
      <c r="E153" s="2">
        <f t="shared" si="18"/>
        <v>0</v>
      </c>
      <c r="F153" s="2">
        <f t="shared" si="19"/>
        <v>0</v>
      </c>
      <c r="G153" s="2">
        <f t="shared" si="20"/>
        <v>0</v>
      </c>
      <c r="H153" s="2">
        <f t="shared" si="21"/>
        <v>0</v>
      </c>
      <c r="I153" s="2">
        <f t="shared" si="22"/>
        <v>0</v>
      </c>
      <c r="J153" s="2">
        <f t="shared" si="23"/>
        <v>0</v>
      </c>
    </row>
    <row r="154" spans="1:10" ht="15">
      <c r="A154" s="4" t="s">
        <v>250</v>
      </c>
      <c r="B154" t="s">
        <v>0</v>
      </c>
      <c r="C154" s="3" t="str">
        <f t="shared" si="16"/>
        <v>Worktable</v>
      </c>
      <c r="D154" s="3">
        <f t="shared" si="17"/>
        <v>0</v>
      </c>
      <c r="E154" s="2">
        <f t="shared" si="18"/>
        <v>0</v>
      </c>
      <c r="F154" s="2">
        <f t="shared" si="19"/>
        <v>0</v>
      </c>
      <c r="G154" s="2">
        <f t="shared" si="20"/>
        <v>0</v>
      </c>
      <c r="H154" s="2">
        <f t="shared" si="21"/>
        <v>0</v>
      </c>
      <c r="I154" s="2">
        <f t="shared" si="22"/>
        <v>0</v>
      </c>
      <c r="J154" s="2">
        <f t="shared" si="23"/>
        <v>0</v>
      </c>
    </row>
    <row r="155" spans="1:10" ht="15">
      <c r="A155" s="4" t="s">
        <v>250</v>
      </c>
      <c r="B155" t="s">
        <v>103</v>
      </c>
      <c r="C155" s="3" t="str">
        <f t="shared" si="16"/>
        <v>EXT_TIMETRACKER</v>
      </c>
      <c r="D155" s="3">
        <f t="shared" si="17"/>
        <v>1</v>
      </c>
      <c r="E155" s="2">
        <f t="shared" si="18"/>
        <v>0</v>
      </c>
      <c r="F155" s="2">
        <f t="shared" si="19"/>
        <v>0</v>
      </c>
      <c r="G155" s="2">
        <f t="shared" si="20"/>
        <v>0</v>
      </c>
      <c r="H155" s="2">
        <f t="shared" si="21"/>
        <v>0</v>
      </c>
      <c r="I155" s="2">
        <f t="shared" si="22"/>
        <v>0</v>
      </c>
      <c r="J155" s="2">
        <f t="shared" si="23"/>
        <v>0</v>
      </c>
    </row>
    <row r="156" spans="1:10" ht="15">
      <c r="A156" s="4" t="s">
        <v>250</v>
      </c>
      <c r="B156" t="s">
        <v>104</v>
      </c>
      <c r="C156" s="3" t="str">
        <f t="shared" si="16"/>
        <v>EXT_REPORT_RESULT_1_6_1</v>
      </c>
      <c r="D156" s="3">
        <f t="shared" si="17"/>
        <v>1</v>
      </c>
      <c r="E156" s="2">
        <f t="shared" si="18"/>
        <v>0</v>
      </c>
      <c r="F156" s="2">
        <f t="shared" si="19"/>
        <v>0</v>
      </c>
      <c r="G156" s="2">
        <f t="shared" si="20"/>
        <v>0</v>
      </c>
      <c r="H156" s="2">
        <f t="shared" si="21"/>
        <v>0</v>
      </c>
      <c r="I156" s="2">
        <f t="shared" si="22"/>
        <v>0</v>
      </c>
      <c r="J156" s="2">
        <f t="shared" si="23"/>
        <v>0</v>
      </c>
    </row>
    <row r="157" spans="1:10" ht="15">
      <c r="A157" s="4" t="s">
        <v>251</v>
      </c>
      <c r="B157" t="s">
        <v>105</v>
      </c>
      <c r="C157" s="3" t="str">
        <f t="shared" si="16"/>
        <v>EXT_REPORT_HEADER</v>
      </c>
      <c r="D157" s="3">
        <f t="shared" si="17"/>
        <v>0</v>
      </c>
      <c r="E157" s="2">
        <f t="shared" si="18"/>
        <v>17636</v>
      </c>
      <c r="F157" s="2">
        <f t="shared" si="19"/>
        <v>0</v>
      </c>
      <c r="G157" s="2">
        <f t="shared" si="20"/>
        <v>0</v>
      </c>
      <c r="H157" s="2">
        <f t="shared" si="21"/>
        <v>0</v>
      </c>
      <c r="I157" s="2">
        <f t="shared" si="22"/>
        <v>0</v>
      </c>
      <c r="J157" s="2">
        <f t="shared" si="23"/>
        <v>0</v>
      </c>
    </row>
    <row r="158" spans="1:10" ht="15">
      <c r="A158" s="4" t="s">
        <v>251</v>
      </c>
      <c r="B158" t="s">
        <v>106</v>
      </c>
      <c r="C158" s="3" t="str">
        <f t="shared" si="16"/>
        <v>EXT_REPORT_RESULT_2_1_1</v>
      </c>
      <c r="D158" s="3">
        <f t="shared" si="17"/>
        <v>0</v>
      </c>
      <c r="E158" s="2">
        <f t="shared" si="18"/>
        <v>27324</v>
      </c>
      <c r="F158" s="2">
        <f t="shared" si="19"/>
        <v>0</v>
      </c>
      <c r="G158" s="2">
        <f t="shared" si="20"/>
        <v>0</v>
      </c>
      <c r="H158" s="2">
        <f t="shared" si="21"/>
        <v>0</v>
      </c>
      <c r="I158" s="2">
        <f t="shared" si="22"/>
        <v>0</v>
      </c>
      <c r="J158" s="2">
        <f t="shared" si="23"/>
        <v>0</v>
      </c>
    </row>
    <row r="159" spans="1:10" ht="15">
      <c r="A159" s="4" t="s">
        <v>251</v>
      </c>
      <c r="B159" t="s">
        <v>107</v>
      </c>
      <c r="C159" s="3" t="str">
        <f t="shared" ref="C159:C195" si="24">IFERROR(MID(B159,FIND("'",B159,1)+1,FIND("'",B159,FIND("'",B159,1)+1)-FIND("'",B159,1)-1),"")</f>
        <v>EXT_COLLECTION</v>
      </c>
      <c r="D159" s="3">
        <f t="shared" ref="D159:D195" si="25">IF(LEN(B159)&gt;0,IFERROR(MID(B159,FIND("Scan count",B159,1)+10,FIND(",",B159,1)-FIND("Scan count",B159,1)-10)+0,""),"")</f>
        <v>0</v>
      </c>
      <c r="E159" s="2">
        <f t="shared" ref="E159:E195" si="26">IF(LEN(B159)&gt;0,IFERROR(MID(B159,FIND("logical reads",B159,1)+13,FIND(",",B159,FIND("logical reads",B159,1))-FIND("logical reads",B159,1)-13)+0,""),"")</f>
        <v>184574</v>
      </c>
      <c r="F159" s="2">
        <f t="shared" ref="F159:F195" si="27">IF(LEN(B159)&gt;0,IFERROR(MID(B159,FIND("physical reads",B159,1)+14,FIND(",",B159,FIND("physical reads",B159,1))-FIND("physical reads",B159,1)-14)+0,""),"")</f>
        <v>0</v>
      </c>
      <c r="G159" s="2">
        <f t="shared" ref="G159:G195" si="28">IF(LEN(B159)&gt;0,IFERROR(MID(B159,FIND("read-ahead reads",B159,1)+16,FIND(",",B159,FIND("read-ahead reads",B159,1))-FIND("read-ahead reads",B159,1)-16)+0,""),"")</f>
        <v>0</v>
      </c>
      <c r="H159" s="2">
        <f t="shared" ref="H159:H195" si="29">IF(LEN(B159)&gt;0,IFERROR(MID(B159,FIND("lob logical reads",B159,1)+17,FIND(",",B159,FIND("lob logical reads",B159,1))-FIND("lob logical reads",B159,1)-17)+0,""),"")</f>
        <v>0</v>
      </c>
      <c r="I159" s="2">
        <f t="shared" ref="I159:I195" si="30">IF(LEN(B159)&gt;0,IFERROR(MID(B159,FIND("lob physical reads",B159,1)+18,FIND(",",B159,FIND("lob physical reads",B159,1))-FIND("lob physical reads",B159,1)-18)+0,""),"")</f>
        <v>0</v>
      </c>
      <c r="J159" s="2">
        <f t="shared" ref="J159:J195" si="31">IF(LEN(B159)&gt;0,IFERROR(MID(B159,FIND("lob read-ahead reads",B159,1)+20,FIND(".",B159,FIND("lob read-ahead reads",B159,1))-FIND("lob read-ahead reads",B159,1)-20)+0,""),"")</f>
        <v>0</v>
      </c>
    </row>
    <row r="160" spans="1:10" ht="15">
      <c r="A160" s="4" t="s">
        <v>251</v>
      </c>
      <c r="B160" t="s">
        <v>108</v>
      </c>
      <c r="C160" s="3" t="str">
        <f t="shared" si="24"/>
        <v>EXT_PROGRAM</v>
      </c>
      <c r="D160" s="3">
        <f t="shared" si="25"/>
        <v>0</v>
      </c>
      <c r="E160" s="2">
        <f t="shared" si="26"/>
        <v>184574</v>
      </c>
      <c r="F160" s="2">
        <f t="shared" si="27"/>
        <v>0</v>
      </c>
      <c r="G160" s="2">
        <f t="shared" si="28"/>
        <v>0</v>
      </c>
      <c r="H160" s="2">
        <f t="shared" si="29"/>
        <v>0</v>
      </c>
      <c r="I160" s="2">
        <f t="shared" si="30"/>
        <v>0</v>
      </c>
      <c r="J160" s="2">
        <f t="shared" si="31"/>
        <v>0</v>
      </c>
    </row>
    <row r="161" spans="1:10" ht="15">
      <c r="A161" s="4" t="s">
        <v>251</v>
      </c>
      <c r="B161" t="s">
        <v>109</v>
      </c>
      <c r="C161" s="3" t="str">
        <f t="shared" si="24"/>
        <v>EXT_PRODUCT_GROUP</v>
      </c>
      <c r="D161" s="3">
        <f t="shared" si="25"/>
        <v>0</v>
      </c>
      <c r="E161" s="2">
        <f t="shared" si="26"/>
        <v>184574</v>
      </c>
      <c r="F161" s="2">
        <f t="shared" si="27"/>
        <v>0</v>
      </c>
      <c r="G161" s="2">
        <f t="shared" si="28"/>
        <v>0</v>
      </c>
      <c r="H161" s="2">
        <f t="shared" si="29"/>
        <v>0</v>
      </c>
      <c r="I161" s="2">
        <f t="shared" si="30"/>
        <v>0</v>
      </c>
      <c r="J161" s="2">
        <f t="shared" si="31"/>
        <v>0</v>
      </c>
    </row>
    <row r="162" spans="1:10" ht="15">
      <c r="A162" s="4" t="s">
        <v>251</v>
      </c>
      <c r="B162" t="s">
        <v>110</v>
      </c>
      <c r="C162" s="3" t="str">
        <f t="shared" si="24"/>
        <v>EXT_ITEM_CATEGORY</v>
      </c>
      <c r="D162" s="3">
        <f t="shared" si="25"/>
        <v>0</v>
      </c>
      <c r="E162" s="2">
        <f t="shared" si="26"/>
        <v>184574</v>
      </c>
      <c r="F162" s="2">
        <f t="shared" si="27"/>
        <v>0</v>
      </c>
      <c r="G162" s="2">
        <f t="shared" si="28"/>
        <v>0</v>
      </c>
      <c r="H162" s="2">
        <f t="shared" si="29"/>
        <v>0</v>
      </c>
      <c r="I162" s="2">
        <f t="shared" si="30"/>
        <v>0</v>
      </c>
      <c r="J162" s="2">
        <f t="shared" si="31"/>
        <v>0</v>
      </c>
    </row>
    <row r="163" spans="1:10" ht="15">
      <c r="A163" s="4" t="s">
        <v>251</v>
      </c>
      <c r="B163" t="s">
        <v>111</v>
      </c>
      <c r="C163" s="3" t="str">
        <f t="shared" si="24"/>
        <v>EXT_ITEM_GROUP</v>
      </c>
      <c r="D163" s="3">
        <f t="shared" si="25"/>
        <v>0</v>
      </c>
      <c r="E163" s="2">
        <f t="shared" si="26"/>
        <v>184574</v>
      </c>
      <c r="F163" s="2">
        <f t="shared" si="27"/>
        <v>0</v>
      </c>
      <c r="G163" s="2">
        <f t="shared" si="28"/>
        <v>0</v>
      </c>
      <c r="H163" s="2">
        <f t="shared" si="29"/>
        <v>0</v>
      </c>
      <c r="I163" s="2">
        <f t="shared" si="30"/>
        <v>0</v>
      </c>
      <c r="J163" s="2">
        <f t="shared" si="31"/>
        <v>0</v>
      </c>
    </row>
    <row r="164" spans="1:10" ht="15">
      <c r="A164" s="4" t="s">
        <v>251</v>
      </c>
      <c r="B164" t="s">
        <v>112</v>
      </c>
      <c r="C164" s="3" t="str">
        <f t="shared" si="24"/>
        <v>EXT_HISTORY_MASTER</v>
      </c>
      <c r="D164" s="3">
        <f t="shared" si="25"/>
        <v>39754</v>
      </c>
      <c r="E164" s="2">
        <f t="shared" si="26"/>
        <v>529192</v>
      </c>
      <c r="F164" s="2">
        <f t="shared" si="27"/>
        <v>0</v>
      </c>
      <c r="G164" s="2">
        <f t="shared" si="28"/>
        <v>0</v>
      </c>
      <c r="H164" s="2">
        <f t="shared" si="29"/>
        <v>0</v>
      </c>
      <c r="I164" s="2">
        <f t="shared" si="30"/>
        <v>0</v>
      </c>
      <c r="J164" s="2">
        <f t="shared" si="31"/>
        <v>0</v>
      </c>
    </row>
    <row r="165" spans="1:10" ht="15">
      <c r="A165" s="4" t="s">
        <v>251</v>
      </c>
      <c r="B165" t="s">
        <v>30</v>
      </c>
      <c r="C165" s="3" t="str">
        <f t="shared" si="24"/>
        <v>EXT_ITEM</v>
      </c>
      <c r="D165" s="3">
        <f t="shared" si="25"/>
        <v>1</v>
      </c>
      <c r="E165" s="2">
        <f t="shared" si="26"/>
        <v>119793</v>
      </c>
      <c r="F165" s="2">
        <f t="shared" si="27"/>
        <v>0</v>
      </c>
      <c r="G165" s="2">
        <f t="shared" si="28"/>
        <v>0</v>
      </c>
      <c r="H165" s="2">
        <f t="shared" si="29"/>
        <v>0</v>
      </c>
      <c r="I165" s="2">
        <f t="shared" si="30"/>
        <v>0</v>
      </c>
      <c r="J165" s="2">
        <f t="shared" si="31"/>
        <v>0</v>
      </c>
    </row>
    <row r="166" spans="1:10" ht="15">
      <c r="A166" s="4" t="s">
        <v>251</v>
      </c>
      <c r="B166" t="s">
        <v>113</v>
      </c>
      <c r="C166" s="3" t="str">
        <f t="shared" si="24"/>
        <v>EXT_REPORT_RESULT_2_1_1</v>
      </c>
      <c r="D166" s="3">
        <f t="shared" si="25"/>
        <v>9</v>
      </c>
      <c r="E166" s="2">
        <f t="shared" si="26"/>
        <v>293104</v>
      </c>
      <c r="F166" s="2">
        <f t="shared" si="27"/>
        <v>0</v>
      </c>
      <c r="G166" s="2">
        <f t="shared" si="28"/>
        <v>0</v>
      </c>
      <c r="H166" s="2">
        <f t="shared" si="29"/>
        <v>0</v>
      </c>
      <c r="I166" s="2">
        <f t="shared" si="30"/>
        <v>0</v>
      </c>
      <c r="J166" s="2">
        <f t="shared" si="31"/>
        <v>0</v>
      </c>
    </row>
    <row r="167" spans="1:10" ht="15">
      <c r="A167" s="4" t="s">
        <v>252</v>
      </c>
      <c r="B167" t="s">
        <v>114</v>
      </c>
      <c r="C167" s="3" t="str">
        <f t="shared" si="24"/>
        <v>EXT_REPORT_HEADER</v>
      </c>
      <c r="D167" s="3">
        <f t="shared" si="25"/>
        <v>0</v>
      </c>
      <c r="E167" s="2">
        <f t="shared" si="26"/>
        <v>111018</v>
      </c>
      <c r="F167" s="2">
        <f t="shared" si="27"/>
        <v>0</v>
      </c>
      <c r="G167" s="2">
        <f t="shared" si="28"/>
        <v>0</v>
      </c>
      <c r="H167" s="2">
        <f t="shared" si="29"/>
        <v>0</v>
      </c>
      <c r="I167" s="2">
        <f t="shared" si="30"/>
        <v>0</v>
      </c>
      <c r="J167" s="2">
        <f t="shared" si="31"/>
        <v>0</v>
      </c>
    </row>
    <row r="168" spans="1:10" ht="15">
      <c r="A168" s="4" t="s">
        <v>252</v>
      </c>
      <c r="B168" t="s">
        <v>115</v>
      </c>
      <c r="C168" s="3" t="str">
        <f t="shared" si="24"/>
        <v>EXT_REPORT_RESULT_2_1_2</v>
      </c>
      <c r="D168" s="3">
        <f t="shared" si="25"/>
        <v>0</v>
      </c>
      <c r="E168" s="2">
        <f t="shared" si="26"/>
        <v>172677</v>
      </c>
      <c r="F168" s="2">
        <f t="shared" si="27"/>
        <v>0</v>
      </c>
      <c r="G168" s="2">
        <f t="shared" si="28"/>
        <v>0</v>
      </c>
      <c r="H168" s="2">
        <f t="shared" si="29"/>
        <v>0</v>
      </c>
      <c r="I168" s="2">
        <f t="shared" si="30"/>
        <v>0</v>
      </c>
      <c r="J168" s="2">
        <f t="shared" si="31"/>
        <v>0</v>
      </c>
    </row>
    <row r="169" spans="1:10" ht="15">
      <c r="A169" s="4" t="s">
        <v>252</v>
      </c>
      <c r="B169" t="s">
        <v>107</v>
      </c>
      <c r="C169" s="3" t="str">
        <f t="shared" si="24"/>
        <v>EXT_COLLECTION</v>
      </c>
      <c r="D169" s="3">
        <f t="shared" si="25"/>
        <v>0</v>
      </c>
      <c r="E169" s="2">
        <f t="shared" si="26"/>
        <v>184574</v>
      </c>
      <c r="F169" s="2">
        <f t="shared" si="27"/>
        <v>0</v>
      </c>
      <c r="G169" s="2">
        <f t="shared" si="28"/>
        <v>0</v>
      </c>
      <c r="H169" s="2">
        <f t="shared" si="29"/>
        <v>0</v>
      </c>
      <c r="I169" s="2">
        <f t="shared" si="30"/>
        <v>0</v>
      </c>
      <c r="J169" s="2">
        <f t="shared" si="31"/>
        <v>0</v>
      </c>
    </row>
    <row r="170" spans="1:10" ht="15">
      <c r="A170" s="4" t="s">
        <v>252</v>
      </c>
      <c r="B170" t="s">
        <v>108</v>
      </c>
      <c r="C170" s="3" t="str">
        <f t="shared" si="24"/>
        <v>EXT_PROGRAM</v>
      </c>
      <c r="D170" s="3">
        <f t="shared" si="25"/>
        <v>0</v>
      </c>
      <c r="E170" s="2">
        <f t="shared" si="26"/>
        <v>184574</v>
      </c>
      <c r="F170" s="2">
        <f t="shared" si="27"/>
        <v>0</v>
      </c>
      <c r="G170" s="2">
        <f t="shared" si="28"/>
        <v>0</v>
      </c>
      <c r="H170" s="2">
        <f t="shared" si="29"/>
        <v>0</v>
      </c>
      <c r="I170" s="2">
        <f t="shared" si="30"/>
        <v>0</v>
      </c>
      <c r="J170" s="2">
        <f t="shared" si="31"/>
        <v>0</v>
      </c>
    </row>
    <row r="171" spans="1:10" ht="15">
      <c r="A171" s="4" t="s">
        <v>252</v>
      </c>
      <c r="B171" t="s">
        <v>109</v>
      </c>
      <c r="C171" s="3" t="str">
        <f t="shared" si="24"/>
        <v>EXT_PRODUCT_GROUP</v>
      </c>
      <c r="D171" s="3">
        <f t="shared" si="25"/>
        <v>0</v>
      </c>
      <c r="E171" s="2">
        <f t="shared" si="26"/>
        <v>184574</v>
      </c>
      <c r="F171" s="2">
        <f t="shared" si="27"/>
        <v>0</v>
      </c>
      <c r="G171" s="2">
        <f t="shared" si="28"/>
        <v>0</v>
      </c>
      <c r="H171" s="2">
        <f t="shared" si="29"/>
        <v>0</v>
      </c>
      <c r="I171" s="2">
        <f t="shared" si="30"/>
        <v>0</v>
      </c>
      <c r="J171" s="2">
        <f t="shared" si="31"/>
        <v>0</v>
      </c>
    </row>
    <row r="172" spans="1:10" ht="15">
      <c r="A172" s="4" t="s">
        <v>252</v>
      </c>
      <c r="B172" t="s">
        <v>110</v>
      </c>
      <c r="C172" s="3" t="str">
        <f t="shared" si="24"/>
        <v>EXT_ITEM_CATEGORY</v>
      </c>
      <c r="D172" s="3">
        <f t="shared" si="25"/>
        <v>0</v>
      </c>
      <c r="E172" s="2">
        <f t="shared" si="26"/>
        <v>184574</v>
      </c>
      <c r="F172" s="2">
        <f t="shared" si="27"/>
        <v>0</v>
      </c>
      <c r="G172" s="2">
        <f t="shared" si="28"/>
        <v>0</v>
      </c>
      <c r="H172" s="2">
        <f t="shared" si="29"/>
        <v>0</v>
      </c>
      <c r="I172" s="2">
        <f t="shared" si="30"/>
        <v>0</v>
      </c>
      <c r="J172" s="2">
        <f t="shared" si="31"/>
        <v>0</v>
      </c>
    </row>
    <row r="173" spans="1:10" ht="15">
      <c r="A173" s="4" t="s">
        <v>252</v>
      </c>
      <c r="B173" t="s">
        <v>111</v>
      </c>
      <c r="C173" s="3" t="str">
        <f t="shared" si="24"/>
        <v>EXT_ITEM_GROUP</v>
      </c>
      <c r="D173" s="3">
        <f t="shared" si="25"/>
        <v>0</v>
      </c>
      <c r="E173" s="2">
        <f t="shared" si="26"/>
        <v>184574</v>
      </c>
      <c r="F173" s="2">
        <f t="shared" si="27"/>
        <v>0</v>
      </c>
      <c r="G173" s="2">
        <f t="shared" si="28"/>
        <v>0</v>
      </c>
      <c r="H173" s="2">
        <f t="shared" si="29"/>
        <v>0</v>
      </c>
      <c r="I173" s="2">
        <f t="shared" si="30"/>
        <v>0</v>
      </c>
      <c r="J173" s="2">
        <f t="shared" si="31"/>
        <v>0</v>
      </c>
    </row>
    <row r="174" spans="1:10" ht="15">
      <c r="A174" s="4" t="s">
        <v>252</v>
      </c>
      <c r="B174" t="s">
        <v>116</v>
      </c>
      <c r="C174" s="3" t="str">
        <f t="shared" si="24"/>
        <v>EXT_ITEM_VARIANTS</v>
      </c>
      <c r="D174" s="3">
        <f t="shared" si="25"/>
        <v>0</v>
      </c>
      <c r="E174" s="2">
        <f t="shared" si="26"/>
        <v>276861</v>
      </c>
      <c r="F174" s="2">
        <f t="shared" si="27"/>
        <v>0</v>
      </c>
      <c r="G174" s="2">
        <f t="shared" si="28"/>
        <v>0</v>
      </c>
      <c r="H174" s="2">
        <f t="shared" si="29"/>
        <v>0</v>
      </c>
      <c r="I174" s="2">
        <f t="shared" si="30"/>
        <v>0</v>
      </c>
      <c r="J174" s="2">
        <f t="shared" si="31"/>
        <v>0</v>
      </c>
    </row>
    <row r="175" spans="1:10" ht="15">
      <c r="A175" s="4" t="s">
        <v>252</v>
      </c>
      <c r="B175" t="s">
        <v>112</v>
      </c>
      <c r="C175" s="3" t="str">
        <f t="shared" si="24"/>
        <v>EXT_HISTORY_MASTER</v>
      </c>
      <c r="D175" s="3">
        <f t="shared" si="25"/>
        <v>39754</v>
      </c>
      <c r="E175" s="2">
        <f t="shared" si="26"/>
        <v>529192</v>
      </c>
      <c r="F175" s="2">
        <f t="shared" si="27"/>
        <v>0</v>
      </c>
      <c r="G175" s="2">
        <f t="shared" si="28"/>
        <v>0</v>
      </c>
      <c r="H175" s="2">
        <f t="shared" si="29"/>
        <v>0</v>
      </c>
      <c r="I175" s="2">
        <f t="shared" si="30"/>
        <v>0</v>
      </c>
      <c r="J175" s="2">
        <f t="shared" si="31"/>
        <v>0</v>
      </c>
    </row>
    <row r="176" spans="1:10" ht="15">
      <c r="A176" s="4" t="s">
        <v>252</v>
      </c>
      <c r="B176" t="s">
        <v>30</v>
      </c>
      <c r="C176" s="3" t="str">
        <f t="shared" si="24"/>
        <v>EXT_ITEM</v>
      </c>
      <c r="D176" s="3">
        <f t="shared" si="25"/>
        <v>1</v>
      </c>
      <c r="E176" s="2">
        <f t="shared" si="26"/>
        <v>119793</v>
      </c>
      <c r="F176" s="2">
        <f t="shared" si="27"/>
        <v>0</v>
      </c>
      <c r="G176" s="2">
        <f t="shared" si="28"/>
        <v>0</v>
      </c>
      <c r="H176" s="2">
        <f t="shared" si="29"/>
        <v>0</v>
      </c>
      <c r="I176" s="2">
        <f t="shared" si="30"/>
        <v>0</v>
      </c>
      <c r="J176" s="2">
        <f t="shared" si="31"/>
        <v>0</v>
      </c>
    </row>
    <row r="177" spans="1:10" ht="15">
      <c r="A177" s="4" t="s">
        <v>252</v>
      </c>
      <c r="B177" t="s">
        <v>117</v>
      </c>
      <c r="C177" s="3" t="str">
        <f t="shared" si="24"/>
        <v>EXT_REPORT_RESULT_2_1_2</v>
      </c>
      <c r="D177" s="3">
        <f t="shared" si="25"/>
        <v>1</v>
      </c>
      <c r="E177" s="2">
        <f t="shared" si="26"/>
        <v>18476</v>
      </c>
      <c r="F177" s="2">
        <f t="shared" si="27"/>
        <v>0</v>
      </c>
      <c r="G177" s="2">
        <f t="shared" si="28"/>
        <v>0</v>
      </c>
      <c r="H177" s="2">
        <f t="shared" si="29"/>
        <v>0</v>
      </c>
      <c r="I177" s="2">
        <f t="shared" si="30"/>
        <v>0</v>
      </c>
      <c r="J177" s="2">
        <f t="shared" si="31"/>
        <v>0</v>
      </c>
    </row>
    <row r="178" spans="1:10" ht="15">
      <c r="A178" s="4" t="s">
        <v>253</v>
      </c>
      <c r="B178" t="s">
        <v>118</v>
      </c>
      <c r="C178" s="3" t="str">
        <f t="shared" si="24"/>
        <v>EXT_ITEM_VARIANTS</v>
      </c>
      <c r="D178" s="3">
        <f t="shared" si="25"/>
        <v>39754</v>
      </c>
      <c r="E178" s="2">
        <f t="shared" si="26"/>
        <v>832967</v>
      </c>
      <c r="F178" s="2">
        <f t="shared" si="27"/>
        <v>3190</v>
      </c>
      <c r="G178" s="2">
        <f t="shared" si="28"/>
        <v>0</v>
      </c>
      <c r="H178" s="2">
        <f t="shared" si="29"/>
        <v>0</v>
      </c>
      <c r="I178" s="2">
        <f t="shared" si="30"/>
        <v>0</v>
      </c>
      <c r="J178" s="2">
        <f t="shared" si="31"/>
        <v>0</v>
      </c>
    </row>
    <row r="179" spans="1:10" ht="15">
      <c r="A179" s="4" t="s">
        <v>253</v>
      </c>
      <c r="B179" t="s">
        <v>119</v>
      </c>
      <c r="C179" s="3" t="str">
        <f t="shared" si="24"/>
        <v>EXT_ITEM</v>
      </c>
      <c r="D179" s="3">
        <f t="shared" si="25"/>
        <v>1</v>
      </c>
      <c r="E179" s="2">
        <f t="shared" si="26"/>
        <v>825603</v>
      </c>
      <c r="F179" s="2">
        <f t="shared" si="27"/>
        <v>0</v>
      </c>
      <c r="G179" s="2">
        <f t="shared" si="28"/>
        <v>0</v>
      </c>
      <c r="H179" s="2">
        <f t="shared" si="29"/>
        <v>0</v>
      </c>
      <c r="I179" s="2">
        <f t="shared" si="30"/>
        <v>0</v>
      </c>
      <c r="J179" s="2">
        <f t="shared" si="31"/>
        <v>0</v>
      </c>
    </row>
    <row r="180" spans="1:10" ht="15">
      <c r="A180" s="4" t="s">
        <v>253</v>
      </c>
      <c r="B180" t="s">
        <v>120</v>
      </c>
      <c r="C180" s="3" t="str">
        <f t="shared" si="24"/>
        <v>EXT_REPORT_HEADER</v>
      </c>
      <c r="D180" s="3">
        <f t="shared" si="25"/>
        <v>0</v>
      </c>
      <c r="E180" s="2">
        <f t="shared" si="26"/>
        <v>470540</v>
      </c>
      <c r="F180" s="2">
        <f t="shared" si="27"/>
        <v>0</v>
      </c>
      <c r="G180" s="2">
        <f t="shared" si="28"/>
        <v>0</v>
      </c>
      <c r="H180" s="2">
        <f t="shared" si="29"/>
        <v>0</v>
      </c>
      <c r="I180" s="2">
        <f t="shared" si="30"/>
        <v>0</v>
      </c>
      <c r="J180" s="2">
        <f t="shared" si="31"/>
        <v>0</v>
      </c>
    </row>
    <row r="181" spans="1:10" ht="15">
      <c r="A181" s="4" t="s">
        <v>253</v>
      </c>
      <c r="B181" t="s">
        <v>121</v>
      </c>
      <c r="C181" s="3" t="str">
        <f t="shared" si="24"/>
        <v>EXT_REPORT_RESULT_2_5</v>
      </c>
      <c r="D181" s="3">
        <f t="shared" si="25"/>
        <v>0</v>
      </c>
      <c r="E181" s="2">
        <f t="shared" si="26"/>
        <v>734563</v>
      </c>
      <c r="F181" s="2">
        <f t="shared" si="27"/>
        <v>0</v>
      </c>
      <c r="G181" s="2">
        <f t="shared" si="28"/>
        <v>0</v>
      </c>
      <c r="H181" s="2">
        <f t="shared" si="29"/>
        <v>0</v>
      </c>
      <c r="I181" s="2">
        <f t="shared" si="30"/>
        <v>0</v>
      </c>
      <c r="J181" s="2">
        <f t="shared" si="31"/>
        <v>0</v>
      </c>
    </row>
    <row r="182" spans="1:10" ht="15">
      <c r="A182" s="4" t="s">
        <v>253</v>
      </c>
      <c r="B182" t="s">
        <v>122</v>
      </c>
      <c r="C182" s="3" t="str">
        <f t="shared" si="24"/>
        <v>EXT_HISTORY_MASTER</v>
      </c>
      <c r="D182" s="3">
        <f t="shared" si="25"/>
        <v>2257991</v>
      </c>
      <c r="E182" s="2">
        <f t="shared" si="26"/>
        <v>20336741</v>
      </c>
      <c r="F182" s="2">
        <f t="shared" si="27"/>
        <v>241</v>
      </c>
      <c r="G182" s="2">
        <f t="shared" si="28"/>
        <v>27358</v>
      </c>
      <c r="H182" s="2">
        <f t="shared" si="29"/>
        <v>0</v>
      </c>
      <c r="I182" s="2">
        <f t="shared" si="30"/>
        <v>0</v>
      </c>
      <c r="J182" s="2">
        <f t="shared" si="31"/>
        <v>0</v>
      </c>
    </row>
    <row r="183" spans="1:10" ht="15">
      <c r="A183" s="4" t="s">
        <v>253</v>
      </c>
      <c r="B183" t="s">
        <v>123</v>
      </c>
      <c r="C183" s="3" t="str">
        <f t="shared" si="24"/>
        <v>EXT_ITEM_LEDGER_ENTRY</v>
      </c>
      <c r="D183" s="3">
        <f t="shared" si="25"/>
        <v>234290</v>
      </c>
      <c r="E183" s="2">
        <f t="shared" si="26"/>
        <v>1242358</v>
      </c>
      <c r="F183" s="2">
        <f t="shared" si="27"/>
        <v>0</v>
      </c>
      <c r="G183" s="2">
        <f t="shared" si="28"/>
        <v>437</v>
      </c>
      <c r="H183" s="2">
        <f t="shared" si="29"/>
        <v>0</v>
      </c>
      <c r="I183" s="2">
        <f t="shared" si="30"/>
        <v>0</v>
      </c>
      <c r="J183" s="2">
        <f t="shared" si="31"/>
        <v>0</v>
      </c>
    </row>
    <row r="184" spans="1:10" ht="15">
      <c r="A184" s="4" t="s">
        <v>253</v>
      </c>
      <c r="B184" t="s">
        <v>124</v>
      </c>
      <c r="C184" s="3" t="str">
        <f t="shared" si="24"/>
        <v>EXT_ITEM_GROUP</v>
      </c>
      <c r="D184" s="3">
        <f t="shared" si="25"/>
        <v>0</v>
      </c>
      <c r="E184" s="2">
        <f t="shared" si="26"/>
        <v>79508</v>
      </c>
      <c r="F184" s="2">
        <f t="shared" si="27"/>
        <v>0</v>
      </c>
      <c r="G184" s="2">
        <f t="shared" si="28"/>
        <v>0</v>
      </c>
      <c r="H184" s="2">
        <f t="shared" si="29"/>
        <v>0</v>
      </c>
      <c r="I184" s="2">
        <f t="shared" si="30"/>
        <v>0</v>
      </c>
      <c r="J184" s="2">
        <f t="shared" si="31"/>
        <v>0</v>
      </c>
    </row>
    <row r="185" spans="1:10" ht="15">
      <c r="A185" s="4" t="s">
        <v>253</v>
      </c>
      <c r="B185" t="s">
        <v>125</v>
      </c>
      <c r="C185" s="3" t="str">
        <f t="shared" si="24"/>
        <v>EXT_REPORT_RESULT_2_5</v>
      </c>
      <c r="D185" s="3">
        <f t="shared" si="25"/>
        <v>1</v>
      </c>
      <c r="E185" s="2">
        <f t="shared" si="26"/>
        <v>63288</v>
      </c>
      <c r="F185" s="2">
        <f t="shared" si="27"/>
        <v>0</v>
      </c>
      <c r="G185" s="2">
        <f t="shared" si="28"/>
        <v>0</v>
      </c>
      <c r="H185" s="2">
        <f t="shared" si="29"/>
        <v>0</v>
      </c>
      <c r="I185" s="2">
        <f t="shared" si="30"/>
        <v>0</v>
      </c>
      <c r="J185" s="2">
        <f t="shared" si="31"/>
        <v>0</v>
      </c>
    </row>
    <row r="186" spans="1:10" ht="15">
      <c r="A186" s="4" t="s">
        <v>253</v>
      </c>
      <c r="B186" t="s">
        <v>126</v>
      </c>
      <c r="C186" s="3" t="str">
        <f t="shared" si="24"/>
        <v>Worktable</v>
      </c>
      <c r="D186" s="3">
        <f t="shared" si="25"/>
        <v>1318326</v>
      </c>
      <c r="E186" s="2">
        <f t="shared" si="26"/>
        <v>46380365</v>
      </c>
      <c r="F186" s="2">
        <f t="shared" si="27"/>
        <v>0</v>
      </c>
      <c r="G186" s="2">
        <f t="shared" si="28"/>
        <v>0</v>
      </c>
      <c r="H186" s="2">
        <f t="shared" si="29"/>
        <v>0</v>
      </c>
      <c r="I186" s="2">
        <f t="shared" si="30"/>
        <v>0</v>
      </c>
      <c r="J186" s="2">
        <f t="shared" si="31"/>
        <v>0</v>
      </c>
    </row>
    <row r="187" spans="1:10" ht="15">
      <c r="A187" s="4" t="s">
        <v>253</v>
      </c>
      <c r="B187" t="s">
        <v>127</v>
      </c>
      <c r="C187" s="3" t="str">
        <f t="shared" si="24"/>
        <v>EXT_HISTORY_MASTER</v>
      </c>
      <c r="D187" s="3">
        <f t="shared" si="25"/>
        <v>1</v>
      </c>
      <c r="E187" s="2">
        <f t="shared" si="26"/>
        <v>605680</v>
      </c>
      <c r="F187" s="2">
        <f t="shared" si="27"/>
        <v>0</v>
      </c>
      <c r="G187" s="2">
        <f t="shared" si="28"/>
        <v>1</v>
      </c>
      <c r="H187" s="2">
        <f t="shared" si="29"/>
        <v>0</v>
      </c>
      <c r="I187" s="2">
        <f t="shared" si="30"/>
        <v>0</v>
      </c>
      <c r="J187" s="2">
        <f t="shared" si="31"/>
        <v>0</v>
      </c>
    </row>
    <row r="188" spans="1:10" ht="15">
      <c r="A188" s="4" t="s">
        <v>253</v>
      </c>
      <c r="B188" t="s">
        <v>128</v>
      </c>
      <c r="C188" s="3" t="str">
        <f t="shared" si="24"/>
        <v>EXT_REPORT_RESULT_2_5</v>
      </c>
      <c r="D188" s="3">
        <f t="shared" si="25"/>
        <v>1</v>
      </c>
      <c r="E188" s="2">
        <f t="shared" si="26"/>
        <v>4116135</v>
      </c>
      <c r="F188" s="2">
        <f t="shared" si="27"/>
        <v>0</v>
      </c>
      <c r="G188" s="2">
        <f t="shared" si="28"/>
        <v>0</v>
      </c>
      <c r="H188" s="2">
        <f t="shared" si="29"/>
        <v>0</v>
      </c>
      <c r="I188" s="2">
        <f t="shared" si="30"/>
        <v>0</v>
      </c>
      <c r="J188" s="2">
        <f t="shared" si="31"/>
        <v>0</v>
      </c>
    </row>
    <row r="189" spans="1:10" ht="15">
      <c r="A189" s="4" t="s">
        <v>253</v>
      </c>
      <c r="B189" t="s">
        <v>129</v>
      </c>
      <c r="C189" s="3" t="str">
        <f t="shared" si="24"/>
        <v>EXT_ITEM_LEDGER_ENTRY</v>
      </c>
      <c r="D189" s="3">
        <f t="shared" si="25"/>
        <v>1318326</v>
      </c>
      <c r="E189" s="2">
        <f t="shared" si="26"/>
        <v>9644543</v>
      </c>
      <c r="F189" s="2">
        <f t="shared" si="27"/>
        <v>0</v>
      </c>
      <c r="G189" s="2">
        <f t="shared" si="28"/>
        <v>4</v>
      </c>
      <c r="H189" s="2">
        <f t="shared" si="29"/>
        <v>0</v>
      </c>
      <c r="I189" s="2">
        <f t="shared" si="30"/>
        <v>0</v>
      </c>
      <c r="J189" s="2">
        <f t="shared" si="31"/>
        <v>0</v>
      </c>
    </row>
    <row r="190" spans="1:10" ht="15">
      <c r="A190" s="4" t="s">
        <v>253</v>
      </c>
      <c r="B190" t="s">
        <v>125</v>
      </c>
      <c r="C190" s="3" t="str">
        <f t="shared" si="24"/>
        <v>EXT_REPORT_RESULT_2_5</v>
      </c>
      <c r="D190" s="3">
        <f t="shared" si="25"/>
        <v>1</v>
      </c>
      <c r="E190" s="2">
        <f t="shared" si="26"/>
        <v>63288</v>
      </c>
      <c r="F190" s="2">
        <f t="shared" si="27"/>
        <v>0</v>
      </c>
      <c r="G190" s="2">
        <f t="shared" si="28"/>
        <v>0</v>
      </c>
      <c r="H190" s="2">
        <f t="shared" si="29"/>
        <v>0</v>
      </c>
      <c r="I190" s="2">
        <f t="shared" si="30"/>
        <v>0</v>
      </c>
      <c r="J190" s="2">
        <f t="shared" si="31"/>
        <v>0</v>
      </c>
    </row>
    <row r="191" spans="1:10" ht="15">
      <c r="A191" s="4" t="s">
        <v>253</v>
      </c>
      <c r="B191" t="s">
        <v>130</v>
      </c>
      <c r="C191" s="3" t="str">
        <f t="shared" si="24"/>
        <v>EXT_SALES_HEADER</v>
      </c>
      <c r="D191" s="3">
        <f t="shared" si="25"/>
        <v>4868901</v>
      </c>
      <c r="E191" s="2">
        <f t="shared" si="26"/>
        <v>9765541</v>
      </c>
      <c r="F191" s="2">
        <f t="shared" si="27"/>
        <v>0</v>
      </c>
      <c r="G191" s="2">
        <f t="shared" si="28"/>
        <v>0</v>
      </c>
      <c r="H191" s="2">
        <f t="shared" si="29"/>
        <v>0</v>
      </c>
      <c r="I191" s="2">
        <f t="shared" si="30"/>
        <v>0</v>
      </c>
      <c r="J191" s="2">
        <f t="shared" si="31"/>
        <v>0</v>
      </c>
    </row>
    <row r="192" spans="1:10" ht="15">
      <c r="A192" s="4" t="s">
        <v>253</v>
      </c>
      <c r="B192" t="s">
        <v>131</v>
      </c>
      <c r="C192" s="3" t="str">
        <f t="shared" si="24"/>
        <v>Worktable</v>
      </c>
      <c r="D192" s="3">
        <f t="shared" si="25"/>
        <v>1318326</v>
      </c>
      <c r="E192" s="2">
        <f t="shared" si="26"/>
        <v>7530165</v>
      </c>
      <c r="F192" s="2">
        <f t="shared" si="27"/>
        <v>0</v>
      </c>
      <c r="G192" s="2">
        <f t="shared" si="28"/>
        <v>0</v>
      </c>
      <c r="H192" s="2">
        <f t="shared" si="29"/>
        <v>0</v>
      </c>
      <c r="I192" s="2">
        <f t="shared" si="30"/>
        <v>0</v>
      </c>
      <c r="J192" s="2">
        <f t="shared" si="31"/>
        <v>0</v>
      </c>
    </row>
    <row r="193" spans="1:10" ht="15">
      <c r="A193" s="4" t="s">
        <v>253</v>
      </c>
      <c r="B193" t="s">
        <v>132</v>
      </c>
      <c r="C193" s="3" t="str">
        <f t="shared" si="24"/>
        <v>EXT_SALES_LINE</v>
      </c>
      <c r="D193" s="3">
        <f t="shared" si="25"/>
        <v>1</v>
      </c>
      <c r="E193" s="2">
        <f t="shared" si="26"/>
        <v>43068</v>
      </c>
      <c r="F193" s="2">
        <f t="shared" si="27"/>
        <v>0</v>
      </c>
      <c r="G193" s="2">
        <f t="shared" si="28"/>
        <v>0</v>
      </c>
      <c r="H193" s="2">
        <f t="shared" si="29"/>
        <v>0</v>
      </c>
      <c r="I193" s="2">
        <f t="shared" si="30"/>
        <v>0</v>
      </c>
      <c r="J193" s="2">
        <f t="shared" si="31"/>
        <v>0</v>
      </c>
    </row>
    <row r="194" spans="1:10" ht="15">
      <c r="A194" s="4" t="s">
        <v>253</v>
      </c>
      <c r="B194" t="s">
        <v>133</v>
      </c>
      <c r="C194" s="3" t="str">
        <f t="shared" si="24"/>
        <v>EXT_REPORT_RESULT_2_5</v>
      </c>
      <c r="D194" s="3">
        <f t="shared" si="25"/>
        <v>9</v>
      </c>
      <c r="E194" s="2">
        <f t="shared" si="26"/>
        <v>526586</v>
      </c>
      <c r="F194" s="2">
        <f t="shared" si="27"/>
        <v>0</v>
      </c>
      <c r="G194" s="2">
        <f t="shared" si="28"/>
        <v>0</v>
      </c>
      <c r="H194" s="2">
        <f t="shared" si="29"/>
        <v>0</v>
      </c>
      <c r="I194" s="2">
        <f t="shared" si="30"/>
        <v>0</v>
      </c>
      <c r="J194" s="2">
        <f t="shared" si="31"/>
        <v>0</v>
      </c>
    </row>
    <row r="195" spans="1:10" ht="15">
      <c r="A195" s="4" t="s">
        <v>253</v>
      </c>
      <c r="B195" t="s">
        <v>134</v>
      </c>
      <c r="C195" s="3" t="str">
        <f t="shared" si="24"/>
        <v>EXT_REPORT_RESULT_2_5</v>
      </c>
      <c r="D195" s="3">
        <f t="shared" si="25"/>
        <v>1</v>
      </c>
      <c r="E195" s="2">
        <f t="shared" si="26"/>
        <v>62041</v>
      </c>
      <c r="F195" s="2">
        <f t="shared" si="27"/>
        <v>0</v>
      </c>
      <c r="G195" s="2">
        <f t="shared" si="28"/>
        <v>0</v>
      </c>
      <c r="H195" s="2">
        <f t="shared" si="29"/>
        <v>0</v>
      </c>
      <c r="I195" s="2">
        <f t="shared" si="30"/>
        <v>0</v>
      </c>
      <c r="J195" s="2">
        <f t="shared" si="31"/>
        <v>0</v>
      </c>
    </row>
    <row r="196" spans="1:10" ht="15">
      <c r="A196" s="4" t="s">
        <v>254</v>
      </c>
      <c r="B196" t="s">
        <v>217</v>
      </c>
      <c r="C196" s="3" t="str">
        <f t="shared" ref="C196:C246" si="32">IFERROR(MID(B196,FIND("'",B196,1)+1,FIND("'",B196,FIND("'",B196,1)+1)-FIND("'",B196,1)-1),"")</f>
        <v>EXT_HISTORY_MASTER</v>
      </c>
      <c r="D196" s="3">
        <f t="shared" ref="D196:D246" si="33">IF(LEN(B196)&gt;0,IFERROR(MID(B196,FIND("Scan count",B196,1)+10,FIND(",",B196,1)-FIND("Scan count",B196,1)-10)+0,""),"")</f>
        <v>370836</v>
      </c>
      <c r="E196" s="2">
        <f t="shared" ref="E196:E246" si="34">IF(LEN(B196)&gt;0,IFERROR(MID(B196,FIND("logical reads",B196,1)+13,FIND(",",B196,FIND("logical reads",B196,1))-FIND("logical reads",B196,1)-13)+0,""),"")</f>
        <v>13801901</v>
      </c>
      <c r="F196" s="2">
        <f t="shared" ref="F196:F246" si="35">IF(LEN(B196)&gt;0,IFERROR(MID(B196,FIND("physical reads",B196,1)+14,FIND(",",B196,FIND("physical reads",B196,1))-FIND("physical reads",B196,1)-14)+0,""),"")</f>
        <v>1184</v>
      </c>
      <c r="G196" s="2">
        <f t="shared" ref="G196:G246" si="36">IF(LEN(B196)&gt;0,IFERROR(MID(B196,FIND("read-ahead reads",B196,1)+16,FIND(",",B196,FIND("read-ahead reads",B196,1))-FIND("read-ahead reads",B196,1)-16)+0,""),"")</f>
        <v>177558</v>
      </c>
      <c r="H196" s="2">
        <f t="shared" ref="H196:H246" si="37">IF(LEN(B196)&gt;0,IFERROR(MID(B196,FIND("lob logical reads",B196,1)+17,FIND(",",B196,FIND("lob logical reads",B196,1))-FIND("lob logical reads",B196,1)-17)+0,""),"")</f>
        <v>0</v>
      </c>
      <c r="I196" s="2">
        <f t="shared" ref="I196:I246" si="38">IF(LEN(B196)&gt;0,IFERROR(MID(B196,FIND("lob physical reads",B196,1)+18,FIND(",",B196,FIND("lob physical reads",B196,1))-FIND("lob physical reads",B196,1)-18)+0,""),"")</f>
        <v>0</v>
      </c>
      <c r="J196" s="2">
        <f t="shared" ref="J196:J246" si="39">IF(LEN(B196)&gt;0,IFERROR(MID(B196,FIND("lob read-ahead reads",B196,1)+20,FIND(".",B196,FIND("lob read-ahead reads",B196,1))-FIND("lob read-ahead reads",B196,1)-20)+0,""),"")</f>
        <v>0</v>
      </c>
    </row>
    <row r="197" spans="1:10" ht="15">
      <c r="A197" s="4" t="s">
        <v>254</v>
      </c>
      <c r="B197" t="s">
        <v>88</v>
      </c>
      <c r="C197" s="3" t="str">
        <f t="shared" si="32"/>
        <v>EXT_ITEM_GROUP</v>
      </c>
      <c r="D197" s="3">
        <f t="shared" si="33"/>
        <v>1</v>
      </c>
      <c r="E197" s="2">
        <f t="shared" si="34"/>
        <v>3</v>
      </c>
      <c r="F197" s="2">
        <f t="shared" si="35"/>
        <v>0</v>
      </c>
      <c r="G197" s="2">
        <f t="shared" si="36"/>
        <v>0</v>
      </c>
      <c r="H197" s="2">
        <f t="shared" si="37"/>
        <v>0</v>
      </c>
      <c r="I197" s="2">
        <f t="shared" si="38"/>
        <v>0</v>
      </c>
      <c r="J197" s="2">
        <f t="shared" si="39"/>
        <v>0</v>
      </c>
    </row>
    <row r="198" spans="1:10" ht="15">
      <c r="A198" s="4" t="s">
        <v>254</v>
      </c>
      <c r="B198" t="s">
        <v>218</v>
      </c>
      <c r="C198" s="3" t="str">
        <f t="shared" si="32"/>
        <v>Workfile</v>
      </c>
      <c r="D198" s="3">
        <f t="shared" si="33"/>
        <v>80</v>
      </c>
      <c r="E198" s="2">
        <f t="shared" si="34"/>
        <v>5024</v>
      </c>
      <c r="F198" s="2">
        <f t="shared" si="35"/>
        <v>356</v>
      </c>
      <c r="G198" s="2">
        <f t="shared" si="36"/>
        <v>4668</v>
      </c>
      <c r="H198" s="2">
        <f t="shared" si="37"/>
        <v>0</v>
      </c>
      <c r="I198" s="2">
        <f t="shared" si="38"/>
        <v>0</v>
      </c>
      <c r="J198" s="2">
        <f t="shared" si="39"/>
        <v>0</v>
      </c>
    </row>
    <row r="199" spans="1:10" ht="15">
      <c r="A199" s="4" t="s">
        <v>254</v>
      </c>
      <c r="B199" t="s">
        <v>219</v>
      </c>
      <c r="C199" s="3" t="str">
        <f t="shared" si="32"/>
        <v>Worktable</v>
      </c>
      <c r="D199" s="3">
        <f t="shared" si="33"/>
        <v>370813</v>
      </c>
      <c r="E199" s="2">
        <f t="shared" si="34"/>
        <v>40890291</v>
      </c>
      <c r="F199" s="2">
        <f t="shared" si="35"/>
        <v>0</v>
      </c>
      <c r="G199" s="2">
        <f t="shared" si="36"/>
        <v>0</v>
      </c>
      <c r="H199" s="2">
        <f t="shared" si="37"/>
        <v>0</v>
      </c>
      <c r="I199" s="2">
        <f t="shared" si="38"/>
        <v>0</v>
      </c>
      <c r="J199" s="2">
        <f t="shared" si="39"/>
        <v>0</v>
      </c>
    </row>
    <row r="200" spans="1:10" ht="15">
      <c r="A200" s="4" t="s">
        <v>254</v>
      </c>
      <c r="B200" t="s">
        <v>220</v>
      </c>
      <c r="C200" s="3" t="str">
        <f t="shared" si="32"/>
        <v>EXT_ITEM</v>
      </c>
      <c r="D200" s="3">
        <f t="shared" si="33"/>
        <v>9</v>
      </c>
      <c r="E200" s="2">
        <f t="shared" si="34"/>
        <v>2165</v>
      </c>
      <c r="F200" s="2">
        <f t="shared" si="35"/>
        <v>0</v>
      </c>
      <c r="G200" s="2">
        <f t="shared" si="36"/>
        <v>0</v>
      </c>
      <c r="H200" s="2">
        <f t="shared" si="37"/>
        <v>0</v>
      </c>
      <c r="I200" s="2">
        <f t="shared" si="38"/>
        <v>0</v>
      </c>
      <c r="J200" s="2">
        <f t="shared" si="39"/>
        <v>0</v>
      </c>
    </row>
    <row r="201" spans="1:10" ht="15">
      <c r="A201" s="4" t="s">
        <v>254</v>
      </c>
      <c r="B201" t="s">
        <v>221</v>
      </c>
      <c r="C201" s="3" t="str">
        <f t="shared" si="32"/>
        <v>EXT_ITEM_VARIANTS</v>
      </c>
      <c r="D201" s="3">
        <f t="shared" si="33"/>
        <v>9</v>
      </c>
      <c r="E201" s="2">
        <f t="shared" si="34"/>
        <v>3222</v>
      </c>
      <c r="F201" s="2">
        <f t="shared" si="35"/>
        <v>0</v>
      </c>
      <c r="G201" s="2">
        <f t="shared" si="36"/>
        <v>0</v>
      </c>
      <c r="H201" s="2">
        <f t="shared" si="37"/>
        <v>0</v>
      </c>
      <c r="I201" s="2">
        <f t="shared" si="38"/>
        <v>0</v>
      </c>
      <c r="J201" s="2">
        <f t="shared" si="39"/>
        <v>0</v>
      </c>
    </row>
    <row r="202" spans="1:10" ht="15">
      <c r="A202" s="4" t="s">
        <v>254</v>
      </c>
      <c r="B202" t="s">
        <v>0</v>
      </c>
      <c r="C202" s="3" t="str">
        <f t="shared" si="32"/>
        <v>Worktable</v>
      </c>
      <c r="D202" s="3">
        <f t="shared" si="33"/>
        <v>0</v>
      </c>
      <c r="E202" s="2">
        <f t="shared" si="34"/>
        <v>0</v>
      </c>
      <c r="F202" s="2">
        <f t="shared" si="35"/>
        <v>0</v>
      </c>
      <c r="G202" s="2">
        <f t="shared" si="36"/>
        <v>0</v>
      </c>
      <c r="H202" s="2">
        <f t="shared" si="37"/>
        <v>0</v>
      </c>
      <c r="I202" s="2">
        <f t="shared" si="38"/>
        <v>0</v>
      </c>
      <c r="J202" s="2">
        <f t="shared" si="39"/>
        <v>0</v>
      </c>
    </row>
    <row r="203" spans="1:10" ht="15">
      <c r="A203" s="4" t="s">
        <v>254</v>
      </c>
      <c r="B203" t="s">
        <v>82</v>
      </c>
      <c r="C203" s="3" t="str">
        <f t="shared" si="32"/>
        <v>EXT_REPORT_HEADER</v>
      </c>
      <c r="D203" s="3">
        <f t="shared" si="33"/>
        <v>1</v>
      </c>
      <c r="E203" s="2">
        <f t="shared" si="34"/>
        <v>2</v>
      </c>
      <c r="F203" s="2">
        <f t="shared" si="35"/>
        <v>0</v>
      </c>
      <c r="G203" s="2">
        <f t="shared" si="36"/>
        <v>0</v>
      </c>
      <c r="H203" s="2">
        <f t="shared" si="37"/>
        <v>0</v>
      </c>
      <c r="I203" s="2">
        <f t="shared" si="38"/>
        <v>0</v>
      </c>
      <c r="J203" s="2">
        <f t="shared" si="39"/>
        <v>0</v>
      </c>
    </row>
    <row r="204" spans="1:10" ht="15">
      <c r="A204" s="4" t="s">
        <v>254</v>
      </c>
      <c r="B204" t="s">
        <v>222</v>
      </c>
      <c r="C204" s="3" t="str">
        <f t="shared" si="32"/>
        <v>EXT_REPORT_RESULT_2_6</v>
      </c>
      <c r="D204" s="3">
        <f t="shared" si="33"/>
        <v>0</v>
      </c>
      <c r="E204" s="2">
        <f t="shared" si="34"/>
        <v>1235223</v>
      </c>
      <c r="F204" s="2">
        <f t="shared" si="35"/>
        <v>0</v>
      </c>
      <c r="G204" s="2">
        <f t="shared" si="36"/>
        <v>0</v>
      </c>
      <c r="H204" s="2">
        <f t="shared" si="37"/>
        <v>0</v>
      </c>
      <c r="I204" s="2">
        <f t="shared" si="38"/>
        <v>0</v>
      </c>
      <c r="J204" s="2">
        <f t="shared" si="39"/>
        <v>0</v>
      </c>
    </row>
    <row r="205" spans="1:10" ht="15">
      <c r="A205" s="4" t="s">
        <v>254</v>
      </c>
      <c r="B205" t="s">
        <v>223</v>
      </c>
      <c r="C205" s="3" t="str">
        <f t="shared" si="32"/>
        <v>EXT_REPORT_RESULT_2_6</v>
      </c>
      <c r="D205" s="3">
        <f t="shared" si="33"/>
        <v>1</v>
      </c>
      <c r="E205" s="2">
        <f t="shared" si="34"/>
        <v>88810</v>
      </c>
      <c r="F205" s="2">
        <f t="shared" si="35"/>
        <v>102</v>
      </c>
      <c r="G205" s="2">
        <f t="shared" si="36"/>
        <v>77317</v>
      </c>
      <c r="H205" s="2">
        <f t="shared" si="37"/>
        <v>0</v>
      </c>
      <c r="I205" s="2">
        <f t="shared" si="38"/>
        <v>0</v>
      </c>
      <c r="J205" s="2">
        <f t="shared" si="39"/>
        <v>0</v>
      </c>
    </row>
    <row r="206" spans="1:10" ht="15">
      <c r="A206" s="4" t="s">
        <v>254</v>
      </c>
      <c r="B206" t="s">
        <v>224</v>
      </c>
      <c r="C206" s="3" t="str">
        <f t="shared" si="32"/>
        <v>Worktable</v>
      </c>
      <c r="D206" s="3">
        <f t="shared" si="33"/>
        <v>1589989</v>
      </c>
      <c r="E206" s="2">
        <f t="shared" si="34"/>
        <v>49956351</v>
      </c>
      <c r="F206" s="2">
        <f t="shared" si="35"/>
        <v>0</v>
      </c>
      <c r="G206" s="2">
        <f t="shared" si="36"/>
        <v>0</v>
      </c>
      <c r="H206" s="2">
        <f t="shared" si="37"/>
        <v>0</v>
      </c>
      <c r="I206" s="2">
        <f t="shared" si="38"/>
        <v>0</v>
      </c>
      <c r="J206" s="2">
        <f t="shared" si="39"/>
        <v>0</v>
      </c>
    </row>
    <row r="207" spans="1:10" ht="15">
      <c r="A207" s="4" t="s">
        <v>254</v>
      </c>
      <c r="B207" t="s">
        <v>225</v>
      </c>
      <c r="C207" s="3" t="str">
        <f t="shared" si="32"/>
        <v>EXT_HISTORY_MASTER</v>
      </c>
      <c r="D207" s="3">
        <f t="shared" si="33"/>
        <v>1</v>
      </c>
      <c r="E207" s="2">
        <f t="shared" si="34"/>
        <v>605680</v>
      </c>
      <c r="F207" s="2">
        <f t="shared" si="35"/>
        <v>0</v>
      </c>
      <c r="G207" s="2">
        <f t="shared" si="36"/>
        <v>118098</v>
      </c>
      <c r="H207" s="2">
        <f t="shared" si="37"/>
        <v>0</v>
      </c>
      <c r="I207" s="2">
        <f t="shared" si="38"/>
        <v>0</v>
      </c>
      <c r="J207" s="2">
        <f t="shared" si="39"/>
        <v>0</v>
      </c>
    </row>
    <row r="208" spans="1:10" ht="15">
      <c r="A208" s="4" t="s">
        <v>254</v>
      </c>
      <c r="B208" t="s">
        <v>226</v>
      </c>
      <c r="C208" s="3" t="str">
        <f t="shared" si="32"/>
        <v>EXT_REPORT_RESULT_2_6</v>
      </c>
      <c r="D208" s="3">
        <f t="shared" si="33"/>
        <v>1</v>
      </c>
      <c r="E208" s="2">
        <f t="shared" si="34"/>
        <v>4950883</v>
      </c>
      <c r="F208" s="2">
        <f t="shared" si="35"/>
        <v>0</v>
      </c>
      <c r="G208" s="2">
        <f t="shared" si="36"/>
        <v>0</v>
      </c>
      <c r="H208" s="2">
        <f t="shared" si="37"/>
        <v>0</v>
      </c>
      <c r="I208" s="2">
        <f t="shared" si="38"/>
        <v>0</v>
      </c>
      <c r="J208" s="2">
        <f t="shared" si="39"/>
        <v>0</v>
      </c>
    </row>
    <row r="209" spans="1:10" ht="15">
      <c r="A209" s="4" t="s">
        <v>254</v>
      </c>
      <c r="B209" t="s">
        <v>227</v>
      </c>
      <c r="C209" s="3" t="str">
        <f t="shared" si="32"/>
        <v>EXT_ITEM_LEDGER_ENTRY</v>
      </c>
      <c r="D209" s="3">
        <f t="shared" si="33"/>
        <v>1589989</v>
      </c>
      <c r="E209" s="2">
        <f t="shared" si="34"/>
        <v>11407484</v>
      </c>
      <c r="F209" s="2">
        <f t="shared" si="35"/>
        <v>0</v>
      </c>
      <c r="G209" s="2">
        <f t="shared" si="36"/>
        <v>0</v>
      </c>
      <c r="H209" s="2">
        <f t="shared" si="37"/>
        <v>0</v>
      </c>
      <c r="I209" s="2">
        <f t="shared" si="38"/>
        <v>0</v>
      </c>
      <c r="J209" s="2">
        <f t="shared" si="39"/>
        <v>0</v>
      </c>
    </row>
    <row r="210" spans="1:10" ht="15">
      <c r="A210" s="4" t="s">
        <v>254</v>
      </c>
      <c r="B210" t="s">
        <v>228</v>
      </c>
      <c r="C210" s="3" t="str">
        <f t="shared" si="32"/>
        <v>EXT_REPORT_RESULT_2_6</v>
      </c>
      <c r="D210" s="3">
        <f t="shared" si="33"/>
        <v>1</v>
      </c>
      <c r="E210" s="2">
        <f t="shared" si="34"/>
        <v>88810</v>
      </c>
      <c r="F210" s="2">
        <f t="shared" si="35"/>
        <v>583</v>
      </c>
      <c r="G210" s="2">
        <f t="shared" si="36"/>
        <v>51419</v>
      </c>
      <c r="H210" s="2">
        <f t="shared" si="37"/>
        <v>0</v>
      </c>
      <c r="I210" s="2">
        <f t="shared" si="38"/>
        <v>0</v>
      </c>
      <c r="J210" s="2">
        <f t="shared" si="39"/>
        <v>0</v>
      </c>
    </row>
    <row r="211" spans="1:10" ht="15">
      <c r="A211" s="4" t="s">
        <v>254</v>
      </c>
      <c r="B211" t="s">
        <v>229</v>
      </c>
      <c r="C211" s="3" t="str">
        <f t="shared" si="32"/>
        <v>EXT_SALES_HEADER</v>
      </c>
      <c r="D211" s="3">
        <f t="shared" si="33"/>
        <v>5307607</v>
      </c>
      <c r="E211" s="2">
        <f t="shared" si="34"/>
        <v>10645764</v>
      </c>
      <c r="F211" s="2">
        <f t="shared" si="35"/>
        <v>0</v>
      </c>
      <c r="G211" s="2">
        <f t="shared" si="36"/>
        <v>0</v>
      </c>
      <c r="H211" s="2">
        <f t="shared" si="37"/>
        <v>0</v>
      </c>
      <c r="I211" s="2">
        <f t="shared" si="38"/>
        <v>0</v>
      </c>
      <c r="J211" s="2">
        <f t="shared" si="39"/>
        <v>0</v>
      </c>
    </row>
    <row r="212" spans="1:10" ht="15">
      <c r="A212" s="4" t="s">
        <v>254</v>
      </c>
      <c r="B212" t="s">
        <v>230</v>
      </c>
      <c r="C212" s="3" t="str">
        <f t="shared" si="32"/>
        <v>Worktable</v>
      </c>
      <c r="D212" s="3">
        <f t="shared" si="33"/>
        <v>1589989</v>
      </c>
      <c r="E212" s="2">
        <f t="shared" si="34"/>
        <v>8500919</v>
      </c>
      <c r="F212" s="2">
        <f t="shared" si="35"/>
        <v>0</v>
      </c>
      <c r="G212" s="2">
        <f t="shared" si="36"/>
        <v>0</v>
      </c>
      <c r="H212" s="2">
        <f t="shared" si="37"/>
        <v>0</v>
      </c>
      <c r="I212" s="2">
        <f t="shared" si="38"/>
        <v>0</v>
      </c>
      <c r="J212" s="2">
        <f t="shared" si="39"/>
        <v>0</v>
      </c>
    </row>
    <row r="213" spans="1:10" ht="15">
      <c r="A213" s="4" t="s">
        <v>254</v>
      </c>
      <c r="B213" t="s">
        <v>231</v>
      </c>
      <c r="C213" s="3" t="str">
        <f t="shared" si="32"/>
        <v>EXT_SALES_LINE</v>
      </c>
      <c r="D213" s="3">
        <f t="shared" si="33"/>
        <v>1</v>
      </c>
      <c r="E213" s="2">
        <f t="shared" si="34"/>
        <v>43068</v>
      </c>
      <c r="F213" s="2">
        <f t="shared" si="35"/>
        <v>0</v>
      </c>
      <c r="G213" s="2">
        <f t="shared" si="36"/>
        <v>42866</v>
      </c>
      <c r="H213" s="2">
        <f t="shared" si="37"/>
        <v>0</v>
      </c>
      <c r="I213" s="2">
        <f t="shared" si="38"/>
        <v>0</v>
      </c>
      <c r="J213" s="2">
        <f t="shared" si="39"/>
        <v>0</v>
      </c>
    </row>
    <row r="214" spans="1:10" ht="15">
      <c r="A214" s="4" t="s">
        <v>254</v>
      </c>
      <c r="B214" t="s">
        <v>232</v>
      </c>
      <c r="C214" s="3" t="str">
        <f t="shared" si="32"/>
        <v>EXT_REPORT_RESULT_2_6</v>
      </c>
      <c r="D214" s="3">
        <f t="shared" si="33"/>
        <v>1</v>
      </c>
      <c r="E214" s="2">
        <f t="shared" si="34"/>
        <v>88810</v>
      </c>
      <c r="F214" s="2">
        <f t="shared" si="35"/>
        <v>0</v>
      </c>
      <c r="G214" s="2">
        <f t="shared" si="36"/>
        <v>0</v>
      </c>
      <c r="H214" s="2">
        <f t="shared" si="37"/>
        <v>0</v>
      </c>
      <c r="I214" s="2">
        <f t="shared" si="38"/>
        <v>0</v>
      </c>
      <c r="J214" s="2">
        <f t="shared" si="39"/>
        <v>0</v>
      </c>
    </row>
    <row r="215" spans="1:10" ht="15">
      <c r="A215" s="4" t="s">
        <v>254</v>
      </c>
      <c r="B215" t="s">
        <v>233</v>
      </c>
      <c r="C215" s="3" t="str">
        <f t="shared" si="32"/>
        <v>Worktable</v>
      </c>
      <c r="D215" s="3">
        <f t="shared" si="33"/>
        <v>1589989</v>
      </c>
      <c r="E215" s="2">
        <f t="shared" si="34"/>
        <v>47508411</v>
      </c>
      <c r="F215" s="2">
        <f t="shared" si="35"/>
        <v>0</v>
      </c>
      <c r="G215" s="2">
        <f t="shared" si="36"/>
        <v>0</v>
      </c>
      <c r="H215" s="2">
        <f t="shared" si="37"/>
        <v>0</v>
      </c>
      <c r="I215" s="2">
        <f t="shared" si="38"/>
        <v>0</v>
      </c>
      <c r="J215" s="2">
        <f t="shared" si="39"/>
        <v>0</v>
      </c>
    </row>
    <row r="216" spans="1:10" ht="15">
      <c r="A216" s="4" t="s">
        <v>254</v>
      </c>
      <c r="B216" t="s">
        <v>234</v>
      </c>
      <c r="C216" s="3" t="str">
        <f t="shared" si="32"/>
        <v>EXT_HISTORY_MASTER</v>
      </c>
      <c r="D216" s="3">
        <f t="shared" si="33"/>
        <v>1</v>
      </c>
      <c r="E216" s="2">
        <f t="shared" si="34"/>
        <v>605680</v>
      </c>
      <c r="F216" s="2">
        <f t="shared" si="35"/>
        <v>0</v>
      </c>
      <c r="G216" s="2">
        <f t="shared" si="36"/>
        <v>288801</v>
      </c>
      <c r="H216" s="2">
        <f t="shared" si="37"/>
        <v>0</v>
      </c>
      <c r="I216" s="2">
        <f t="shared" si="38"/>
        <v>0</v>
      </c>
      <c r="J216" s="2">
        <f t="shared" si="39"/>
        <v>0</v>
      </c>
    </row>
    <row r="217" spans="1:10" ht="15">
      <c r="A217" s="4" t="s">
        <v>254</v>
      </c>
      <c r="B217" t="s">
        <v>235</v>
      </c>
      <c r="C217" s="3" t="str">
        <f t="shared" si="32"/>
        <v>EXT_REPORT_RESULT_2_6</v>
      </c>
      <c r="D217" s="3">
        <f t="shared" si="33"/>
        <v>9</v>
      </c>
      <c r="E217" s="2">
        <f t="shared" si="34"/>
        <v>966980</v>
      </c>
      <c r="F217" s="2">
        <f t="shared" si="35"/>
        <v>0</v>
      </c>
      <c r="G217" s="2">
        <f t="shared" si="36"/>
        <v>0</v>
      </c>
      <c r="H217" s="2">
        <f t="shared" si="37"/>
        <v>0</v>
      </c>
      <c r="I217" s="2">
        <f t="shared" si="38"/>
        <v>0</v>
      </c>
      <c r="J217" s="2">
        <f t="shared" si="39"/>
        <v>0</v>
      </c>
    </row>
    <row r="218" spans="1:10" ht="15">
      <c r="A218" s="4" t="s">
        <v>255</v>
      </c>
      <c r="B218" t="s">
        <v>171</v>
      </c>
      <c r="C218" s="3" t="str">
        <f t="shared" si="32"/>
        <v>EXT_REPORT_HEADER</v>
      </c>
      <c r="D218" s="3">
        <f t="shared" si="33"/>
        <v>0</v>
      </c>
      <c r="E218" s="2">
        <f t="shared" si="34"/>
        <v>740928</v>
      </c>
      <c r="F218" s="2">
        <f t="shared" si="35"/>
        <v>0</v>
      </c>
      <c r="G218" s="2">
        <f t="shared" si="36"/>
        <v>0</v>
      </c>
      <c r="H218" s="2">
        <f t="shared" si="37"/>
        <v>0</v>
      </c>
      <c r="I218" s="2">
        <f t="shared" si="38"/>
        <v>0</v>
      </c>
      <c r="J218" s="2">
        <f t="shared" si="39"/>
        <v>0</v>
      </c>
    </row>
    <row r="219" spans="1:10" ht="15">
      <c r="A219" s="4" t="s">
        <v>255</v>
      </c>
      <c r="B219" t="s">
        <v>172</v>
      </c>
      <c r="C219" s="3" t="str">
        <f t="shared" si="32"/>
        <v>EXT_REPORT_RESULT_3_1</v>
      </c>
      <c r="D219" s="3">
        <f t="shared" si="33"/>
        <v>0</v>
      </c>
      <c r="E219" s="2">
        <f t="shared" si="34"/>
        <v>1147393</v>
      </c>
      <c r="F219" s="2">
        <f t="shared" si="35"/>
        <v>0</v>
      </c>
      <c r="G219" s="2">
        <f t="shared" si="36"/>
        <v>0</v>
      </c>
      <c r="H219" s="2">
        <f t="shared" si="37"/>
        <v>0</v>
      </c>
      <c r="I219" s="2">
        <f t="shared" si="38"/>
        <v>0</v>
      </c>
      <c r="J219" s="2">
        <f t="shared" si="39"/>
        <v>0</v>
      </c>
    </row>
    <row r="220" spans="1:10" ht="15">
      <c r="A220" s="4" t="s">
        <v>255</v>
      </c>
      <c r="B220" t="s">
        <v>173</v>
      </c>
      <c r="C220" s="3" t="str">
        <f t="shared" si="32"/>
        <v>EXT_PRODUCT_GROUP</v>
      </c>
      <c r="D220" s="3">
        <f t="shared" si="33"/>
        <v>0</v>
      </c>
      <c r="E220" s="2">
        <f t="shared" si="34"/>
        <v>740928</v>
      </c>
      <c r="F220" s="2">
        <f t="shared" si="35"/>
        <v>0</v>
      </c>
      <c r="G220" s="2">
        <f t="shared" si="36"/>
        <v>0</v>
      </c>
      <c r="H220" s="2">
        <f t="shared" si="37"/>
        <v>0</v>
      </c>
      <c r="I220" s="2">
        <f t="shared" si="38"/>
        <v>0</v>
      </c>
      <c r="J220" s="2">
        <f t="shared" si="39"/>
        <v>0</v>
      </c>
    </row>
    <row r="221" spans="1:10" ht="15">
      <c r="A221" s="4" t="s">
        <v>255</v>
      </c>
      <c r="B221" t="s">
        <v>174</v>
      </c>
      <c r="C221" s="3" t="str">
        <f t="shared" si="32"/>
        <v>EXT_ITEM_CATEGORY</v>
      </c>
      <c r="D221" s="3">
        <f t="shared" si="33"/>
        <v>0</v>
      </c>
      <c r="E221" s="2">
        <f t="shared" si="34"/>
        <v>740928</v>
      </c>
      <c r="F221" s="2">
        <f t="shared" si="35"/>
        <v>0</v>
      </c>
      <c r="G221" s="2">
        <f t="shared" si="36"/>
        <v>0</v>
      </c>
      <c r="H221" s="2">
        <f t="shared" si="37"/>
        <v>0</v>
      </c>
      <c r="I221" s="2">
        <f t="shared" si="38"/>
        <v>0</v>
      </c>
      <c r="J221" s="2">
        <f t="shared" si="39"/>
        <v>0</v>
      </c>
    </row>
    <row r="222" spans="1:10" ht="15">
      <c r="A222" s="4" t="s">
        <v>255</v>
      </c>
      <c r="B222" t="s">
        <v>175</v>
      </c>
      <c r="C222" s="3" t="str">
        <f t="shared" si="32"/>
        <v>EXT_ITEM_GROUP</v>
      </c>
      <c r="D222" s="3">
        <f t="shared" si="33"/>
        <v>0</v>
      </c>
      <c r="E222" s="2">
        <f t="shared" si="34"/>
        <v>740928</v>
      </c>
      <c r="F222" s="2">
        <f t="shared" si="35"/>
        <v>0</v>
      </c>
      <c r="G222" s="2">
        <f t="shared" si="36"/>
        <v>0</v>
      </c>
      <c r="H222" s="2">
        <f t="shared" si="37"/>
        <v>0</v>
      </c>
      <c r="I222" s="2">
        <f t="shared" si="38"/>
        <v>0</v>
      </c>
      <c r="J222" s="2">
        <f t="shared" si="39"/>
        <v>0</v>
      </c>
    </row>
    <row r="223" spans="1:10" ht="15">
      <c r="A223" s="4" t="s">
        <v>255</v>
      </c>
      <c r="B223" t="s">
        <v>176</v>
      </c>
      <c r="C223" s="3" t="str">
        <f t="shared" si="32"/>
        <v>EXT_ITEM_VARIANTS</v>
      </c>
      <c r="D223" s="3">
        <f t="shared" si="33"/>
        <v>39754</v>
      </c>
      <c r="E223" s="2">
        <f t="shared" si="34"/>
        <v>134003</v>
      </c>
      <c r="F223" s="2">
        <f t="shared" si="35"/>
        <v>0</v>
      </c>
      <c r="G223" s="2">
        <f t="shared" si="36"/>
        <v>0</v>
      </c>
      <c r="H223" s="2">
        <f t="shared" si="37"/>
        <v>0</v>
      </c>
      <c r="I223" s="2">
        <f t="shared" si="38"/>
        <v>0</v>
      </c>
      <c r="J223" s="2">
        <f t="shared" si="39"/>
        <v>0</v>
      </c>
    </row>
    <row r="224" spans="1:10" ht="15">
      <c r="A224" s="4" t="s">
        <v>255</v>
      </c>
      <c r="B224" t="s">
        <v>30</v>
      </c>
      <c r="C224" s="3" t="str">
        <f t="shared" si="32"/>
        <v>EXT_ITEM</v>
      </c>
      <c r="D224" s="3">
        <f t="shared" si="33"/>
        <v>1</v>
      </c>
      <c r="E224" s="2">
        <f t="shared" si="34"/>
        <v>119793</v>
      </c>
      <c r="F224" s="2">
        <f t="shared" si="35"/>
        <v>0</v>
      </c>
      <c r="G224" s="2">
        <f t="shared" si="36"/>
        <v>0</v>
      </c>
      <c r="H224" s="2">
        <f t="shared" si="37"/>
        <v>0</v>
      </c>
      <c r="I224" s="2">
        <f t="shared" si="38"/>
        <v>0</v>
      </c>
      <c r="J224" s="2">
        <f t="shared" si="39"/>
        <v>0</v>
      </c>
    </row>
    <row r="225" spans="1:10" ht="15">
      <c r="A225" s="4" t="s">
        <v>255</v>
      </c>
      <c r="B225" t="s">
        <v>177</v>
      </c>
      <c r="C225" s="3" t="str">
        <f t="shared" si="32"/>
        <v>EXT_REPORT_RESULT_3_1</v>
      </c>
      <c r="D225" s="3">
        <f t="shared" si="33"/>
        <v>1</v>
      </c>
      <c r="E225" s="2">
        <f t="shared" si="34"/>
        <v>45072</v>
      </c>
      <c r="F225" s="2">
        <f t="shared" si="35"/>
        <v>0</v>
      </c>
      <c r="G225" s="2">
        <f t="shared" si="36"/>
        <v>0</v>
      </c>
      <c r="H225" s="2">
        <f t="shared" si="37"/>
        <v>0</v>
      </c>
      <c r="I225" s="2">
        <f t="shared" si="38"/>
        <v>0</v>
      </c>
      <c r="J225" s="2">
        <f t="shared" si="39"/>
        <v>0</v>
      </c>
    </row>
    <row r="226" spans="1:10" ht="15">
      <c r="A226" s="4" t="s">
        <v>255</v>
      </c>
      <c r="B226" t="s">
        <v>178</v>
      </c>
      <c r="C226" s="3" t="str">
        <f t="shared" si="32"/>
        <v>Worktable</v>
      </c>
      <c r="D226" s="3">
        <f t="shared" si="33"/>
        <v>1116354</v>
      </c>
      <c r="E226" s="2">
        <f t="shared" si="34"/>
        <v>13974108</v>
      </c>
      <c r="F226" s="2">
        <f t="shared" si="35"/>
        <v>0</v>
      </c>
      <c r="G226" s="2">
        <f t="shared" si="36"/>
        <v>0</v>
      </c>
      <c r="H226" s="2">
        <f t="shared" si="37"/>
        <v>0</v>
      </c>
      <c r="I226" s="2">
        <f t="shared" si="38"/>
        <v>0</v>
      </c>
      <c r="J226" s="2">
        <f t="shared" si="39"/>
        <v>0</v>
      </c>
    </row>
    <row r="227" spans="1:10" ht="15">
      <c r="A227" s="4" t="s">
        <v>255</v>
      </c>
      <c r="B227" t="s">
        <v>179</v>
      </c>
      <c r="C227" s="3" t="str">
        <f t="shared" si="32"/>
        <v>EXT_ITEM_LEDGER_ENTRY</v>
      </c>
      <c r="D227" s="3">
        <f t="shared" si="33"/>
        <v>1</v>
      </c>
      <c r="E227" s="2">
        <f t="shared" si="34"/>
        <v>93571</v>
      </c>
      <c r="F227" s="2">
        <f t="shared" si="35"/>
        <v>0</v>
      </c>
      <c r="G227" s="2">
        <f t="shared" si="36"/>
        <v>73685</v>
      </c>
      <c r="H227" s="2">
        <f t="shared" si="37"/>
        <v>0</v>
      </c>
      <c r="I227" s="2">
        <f t="shared" si="38"/>
        <v>0</v>
      </c>
      <c r="J227" s="2">
        <f t="shared" si="39"/>
        <v>0</v>
      </c>
    </row>
    <row r="228" spans="1:10" ht="15">
      <c r="A228" s="4" t="s">
        <v>255</v>
      </c>
      <c r="B228" t="s">
        <v>177</v>
      </c>
      <c r="C228" s="3" t="str">
        <f t="shared" si="32"/>
        <v>EXT_REPORT_RESULT_3_1</v>
      </c>
      <c r="D228" s="3">
        <f t="shared" si="33"/>
        <v>1</v>
      </c>
      <c r="E228" s="2">
        <f t="shared" si="34"/>
        <v>45072</v>
      </c>
      <c r="F228" s="2">
        <f t="shared" si="35"/>
        <v>0</v>
      </c>
      <c r="G228" s="2">
        <f t="shared" si="36"/>
        <v>0</v>
      </c>
      <c r="H228" s="2">
        <f t="shared" si="37"/>
        <v>0</v>
      </c>
      <c r="I228" s="2">
        <f t="shared" si="38"/>
        <v>0</v>
      </c>
      <c r="J228" s="2">
        <f t="shared" si="39"/>
        <v>0</v>
      </c>
    </row>
    <row r="229" spans="1:10" ht="15">
      <c r="A229" s="4" t="s">
        <v>255</v>
      </c>
      <c r="B229" t="s">
        <v>180</v>
      </c>
      <c r="C229" s="3" t="str">
        <f t="shared" si="32"/>
        <v>EXT_PURCHASE_HEADER</v>
      </c>
      <c r="D229" s="3">
        <f t="shared" si="33"/>
        <v>0</v>
      </c>
      <c r="E229" s="2">
        <f t="shared" si="34"/>
        <v>5453698</v>
      </c>
      <c r="F229" s="2">
        <f t="shared" si="35"/>
        <v>0</v>
      </c>
      <c r="G229" s="2">
        <f t="shared" si="36"/>
        <v>0</v>
      </c>
      <c r="H229" s="2">
        <f t="shared" si="37"/>
        <v>0</v>
      </c>
      <c r="I229" s="2">
        <f t="shared" si="38"/>
        <v>0</v>
      </c>
      <c r="J229" s="2">
        <f t="shared" si="39"/>
        <v>0</v>
      </c>
    </row>
    <row r="230" spans="1:10" ht="15">
      <c r="A230" s="4" t="s">
        <v>255</v>
      </c>
      <c r="B230" t="s">
        <v>181</v>
      </c>
      <c r="C230" s="3" t="str">
        <f t="shared" si="32"/>
        <v>Worktable</v>
      </c>
      <c r="D230" s="3">
        <f t="shared" si="33"/>
        <v>2232708</v>
      </c>
      <c r="E230" s="2">
        <f t="shared" si="34"/>
        <v>10205255</v>
      </c>
      <c r="F230" s="2">
        <f t="shared" si="35"/>
        <v>0</v>
      </c>
      <c r="G230" s="2">
        <f t="shared" si="36"/>
        <v>0</v>
      </c>
      <c r="H230" s="2">
        <f t="shared" si="37"/>
        <v>0</v>
      </c>
      <c r="I230" s="2">
        <f t="shared" si="38"/>
        <v>0</v>
      </c>
      <c r="J230" s="2">
        <f t="shared" si="39"/>
        <v>0</v>
      </c>
    </row>
    <row r="231" spans="1:10" ht="15">
      <c r="A231" s="4" t="s">
        <v>255</v>
      </c>
      <c r="B231" t="s">
        <v>182</v>
      </c>
      <c r="C231" s="3" t="str">
        <f t="shared" si="32"/>
        <v>EXT_PURCHASE_LINE</v>
      </c>
      <c r="D231" s="3">
        <f t="shared" si="33"/>
        <v>1</v>
      </c>
      <c r="E231" s="2">
        <f t="shared" si="34"/>
        <v>12148</v>
      </c>
      <c r="F231" s="2">
        <f t="shared" si="35"/>
        <v>0</v>
      </c>
      <c r="G231" s="2">
        <f t="shared" si="36"/>
        <v>0</v>
      </c>
      <c r="H231" s="2">
        <f t="shared" si="37"/>
        <v>0</v>
      </c>
      <c r="I231" s="2">
        <f t="shared" si="38"/>
        <v>0</v>
      </c>
      <c r="J231" s="2">
        <f t="shared" si="39"/>
        <v>0</v>
      </c>
    </row>
    <row r="232" spans="1:10" ht="15">
      <c r="A232" s="4" t="s">
        <v>255</v>
      </c>
      <c r="B232" t="s">
        <v>183</v>
      </c>
      <c r="C232" s="3" t="str">
        <f t="shared" si="32"/>
        <v>EXT_SALES_HEADER</v>
      </c>
      <c r="D232" s="3">
        <f t="shared" si="33"/>
        <v>0</v>
      </c>
      <c r="E232" s="2">
        <f t="shared" si="34"/>
        <v>68850420</v>
      </c>
      <c r="F232" s="2">
        <f t="shared" si="35"/>
        <v>0</v>
      </c>
      <c r="G232" s="2">
        <f t="shared" si="36"/>
        <v>0</v>
      </c>
      <c r="H232" s="2">
        <f t="shared" si="37"/>
        <v>0</v>
      </c>
      <c r="I232" s="2">
        <f t="shared" si="38"/>
        <v>0</v>
      </c>
      <c r="J232" s="2">
        <f t="shared" si="39"/>
        <v>0</v>
      </c>
    </row>
    <row r="233" spans="1:10" ht="15">
      <c r="A233" s="4" t="s">
        <v>255</v>
      </c>
      <c r="B233" t="s">
        <v>132</v>
      </c>
      <c r="C233" s="3" t="str">
        <f t="shared" si="32"/>
        <v>EXT_SALES_LINE</v>
      </c>
      <c r="D233" s="3">
        <f t="shared" si="33"/>
        <v>1</v>
      </c>
      <c r="E233" s="2">
        <f t="shared" si="34"/>
        <v>43068</v>
      </c>
      <c r="F233" s="2">
        <f t="shared" si="35"/>
        <v>0</v>
      </c>
      <c r="G233" s="2">
        <f t="shared" si="36"/>
        <v>0</v>
      </c>
      <c r="H233" s="2">
        <f t="shared" si="37"/>
        <v>0</v>
      </c>
      <c r="I233" s="2">
        <f t="shared" si="38"/>
        <v>0</v>
      </c>
      <c r="J233" s="2">
        <f t="shared" si="39"/>
        <v>0</v>
      </c>
    </row>
    <row r="234" spans="1:10" ht="15">
      <c r="A234" s="4" t="s">
        <v>255</v>
      </c>
      <c r="B234" t="s">
        <v>177</v>
      </c>
      <c r="C234" s="3" t="str">
        <f t="shared" si="32"/>
        <v>EXT_REPORT_RESULT_3_1</v>
      </c>
      <c r="D234" s="3">
        <f t="shared" si="33"/>
        <v>1</v>
      </c>
      <c r="E234" s="2">
        <f t="shared" si="34"/>
        <v>45072</v>
      </c>
      <c r="F234" s="2">
        <f t="shared" si="35"/>
        <v>0</v>
      </c>
      <c r="G234" s="2">
        <f t="shared" si="36"/>
        <v>0</v>
      </c>
      <c r="H234" s="2">
        <f t="shared" si="37"/>
        <v>0</v>
      </c>
      <c r="I234" s="2">
        <f t="shared" si="38"/>
        <v>0</v>
      </c>
      <c r="J234" s="2">
        <f t="shared" si="39"/>
        <v>0</v>
      </c>
    </row>
    <row r="235" spans="1:10" ht="15">
      <c r="A235" s="4" t="s">
        <v>255</v>
      </c>
      <c r="B235" t="s">
        <v>184</v>
      </c>
      <c r="C235" s="3" t="str">
        <f t="shared" si="32"/>
        <v>EXT_REPORT_RESULT_3_1</v>
      </c>
      <c r="D235" s="3">
        <f t="shared" si="33"/>
        <v>1</v>
      </c>
      <c r="E235" s="2">
        <f t="shared" si="34"/>
        <v>105832</v>
      </c>
      <c r="F235" s="2">
        <f t="shared" si="35"/>
        <v>0</v>
      </c>
      <c r="G235" s="2">
        <f t="shared" si="36"/>
        <v>0</v>
      </c>
      <c r="H235" s="2">
        <f t="shared" si="37"/>
        <v>0</v>
      </c>
      <c r="I235" s="2">
        <f t="shared" si="38"/>
        <v>0</v>
      </c>
      <c r="J235" s="2">
        <f t="shared" si="39"/>
        <v>0</v>
      </c>
    </row>
    <row r="236" spans="1:10" ht="15">
      <c r="A236" s="4" t="s">
        <v>256</v>
      </c>
      <c r="B236" t="s">
        <v>0</v>
      </c>
      <c r="C236" s="3" t="str">
        <f t="shared" si="32"/>
        <v>Worktable</v>
      </c>
      <c r="D236" s="3">
        <f t="shared" si="33"/>
        <v>0</v>
      </c>
      <c r="E236" s="2">
        <f t="shared" si="34"/>
        <v>0</v>
      </c>
      <c r="F236" s="2">
        <f t="shared" si="35"/>
        <v>0</v>
      </c>
      <c r="G236" s="2">
        <f t="shared" si="36"/>
        <v>0</v>
      </c>
      <c r="H236" s="2">
        <f t="shared" si="37"/>
        <v>0</v>
      </c>
      <c r="I236" s="2">
        <f t="shared" si="38"/>
        <v>0</v>
      </c>
      <c r="J236" s="2">
        <f t="shared" si="39"/>
        <v>0</v>
      </c>
    </row>
    <row r="237" spans="1:10" ht="15">
      <c r="A237" s="4" t="s">
        <v>256</v>
      </c>
      <c r="B237" t="s">
        <v>185</v>
      </c>
      <c r="C237" s="3" t="str">
        <f t="shared" si="32"/>
        <v>EXT_REPORT_RESULT_3_2</v>
      </c>
      <c r="D237" s="3">
        <f t="shared" si="33"/>
        <v>0</v>
      </c>
      <c r="E237" s="2">
        <f t="shared" si="34"/>
        <v>0</v>
      </c>
      <c r="F237" s="2">
        <f t="shared" si="35"/>
        <v>0</v>
      </c>
      <c r="G237" s="2">
        <f t="shared" si="36"/>
        <v>0</v>
      </c>
      <c r="H237" s="2">
        <f t="shared" si="37"/>
        <v>0</v>
      </c>
      <c r="I237" s="2">
        <f t="shared" si="38"/>
        <v>0</v>
      </c>
      <c r="J237" s="2">
        <f t="shared" si="39"/>
        <v>0</v>
      </c>
    </row>
    <row r="238" spans="1:10" ht="15">
      <c r="A238" s="4" t="s">
        <v>256</v>
      </c>
      <c r="B238" t="s">
        <v>186</v>
      </c>
      <c r="C238" s="3" t="str">
        <f t="shared" si="32"/>
        <v>EXT_HISTORY_MASTER</v>
      </c>
      <c r="D238" s="3">
        <f t="shared" si="33"/>
        <v>1</v>
      </c>
      <c r="E238" s="2">
        <f t="shared" si="34"/>
        <v>4</v>
      </c>
      <c r="F238" s="2">
        <f t="shared" si="35"/>
        <v>4</v>
      </c>
      <c r="G238" s="2">
        <f t="shared" si="36"/>
        <v>0</v>
      </c>
      <c r="H238" s="2">
        <f t="shared" si="37"/>
        <v>0</v>
      </c>
      <c r="I238" s="2">
        <f t="shared" si="38"/>
        <v>0</v>
      </c>
      <c r="J238" s="2">
        <f t="shared" si="39"/>
        <v>0</v>
      </c>
    </row>
    <row r="239" spans="1:10" ht="15">
      <c r="A239" s="4" t="s">
        <v>256</v>
      </c>
      <c r="B239" t="s">
        <v>187</v>
      </c>
      <c r="C239" s="3" t="str">
        <f t="shared" si="32"/>
        <v>EXT_REPORT_RESULT_3_2</v>
      </c>
      <c r="D239" s="3">
        <f t="shared" si="33"/>
        <v>1</v>
      </c>
      <c r="E239" s="2">
        <f t="shared" si="34"/>
        <v>3</v>
      </c>
      <c r="F239" s="2">
        <f t="shared" si="35"/>
        <v>3</v>
      </c>
      <c r="G239" s="2">
        <f t="shared" si="36"/>
        <v>0</v>
      </c>
      <c r="H239" s="2">
        <f t="shared" si="37"/>
        <v>0</v>
      </c>
      <c r="I239" s="2">
        <f t="shared" si="38"/>
        <v>0</v>
      </c>
      <c r="J239" s="2">
        <f t="shared" si="39"/>
        <v>0</v>
      </c>
    </row>
    <row r="240" spans="1:10" ht="15">
      <c r="A240" s="4" t="s">
        <v>256</v>
      </c>
      <c r="B240" t="s">
        <v>188</v>
      </c>
      <c r="C240" s="3" t="str">
        <f t="shared" si="32"/>
        <v>EXT_REPORT_RESULT_3_2</v>
      </c>
      <c r="D240" s="3">
        <f t="shared" si="33"/>
        <v>1</v>
      </c>
      <c r="E240" s="2">
        <f t="shared" si="34"/>
        <v>3</v>
      </c>
      <c r="F240" s="2">
        <f t="shared" si="35"/>
        <v>0</v>
      </c>
      <c r="G240" s="2">
        <f t="shared" si="36"/>
        <v>0</v>
      </c>
      <c r="H240" s="2">
        <f t="shared" si="37"/>
        <v>0</v>
      </c>
      <c r="I240" s="2">
        <f t="shared" si="38"/>
        <v>0</v>
      </c>
      <c r="J240" s="2">
        <f t="shared" si="39"/>
        <v>0</v>
      </c>
    </row>
    <row r="241" spans="1:10" ht="15">
      <c r="A241" s="4" t="s">
        <v>256</v>
      </c>
      <c r="B241" t="s">
        <v>188</v>
      </c>
      <c r="C241" s="3" t="str">
        <f t="shared" si="32"/>
        <v>EXT_REPORT_RESULT_3_2</v>
      </c>
      <c r="D241" s="3">
        <f t="shared" si="33"/>
        <v>1</v>
      </c>
      <c r="E241" s="2">
        <f t="shared" si="34"/>
        <v>3</v>
      </c>
      <c r="F241" s="2">
        <f t="shared" si="35"/>
        <v>0</v>
      </c>
      <c r="G241" s="2">
        <f t="shared" si="36"/>
        <v>0</v>
      </c>
      <c r="H241" s="2">
        <f t="shared" si="37"/>
        <v>0</v>
      </c>
      <c r="I241" s="2">
        <f t="shared" si="38"/>
        <v>0</v>
      </c>
      <c r="J241" s="2">
        <f t="shared" si="39"/>
        <v>0</v>
      </c>
    </row>
    <row r="242" spans="1:10" ht="15">
      <c r="A242" s="4" t="s">
        <v>257</v>
      </c>
      <c r="B242" t="s">
        <v>0</v>
      </c>
      <c r="C242" s="3" t="str">
        <f t="shared" si="32"/>
        <v>Worktable</v>
      </c>
      <c r="D242" s="3">
        <f t="shared" si="33"/>
        <v>0</v>
      </c>
      <c r="E242" s="2">
        <f t="shared" si="34"/>
        <v>0</v>
      </c>
      <c r="F242" s="2">
        <f t="shared" si="35"/>
        <v>0</v>
      </c>
      <c r="G242" s="2">
        <f t="shared" si="36"/>
        <v>0</v>
      </c>
      <c r="H242" s="2">
        <f t="shared" si="37"/>
        <v>0</v>
      </c>
      <c r="I242" s="2">
        <f t="shared" si="38"/>
        <v>0</v>
      </c>
      <c r="J242" s="2">
        <f t="shared" si="39"/>
        <v>0</v>
      </c>
    </row>
    <row r="243" spans="1:10" ht="15">
      <c r="A243" s="4" t="s">
        <v>257</v>
      </c>
      <c r="B243" t="s">
        <v>189</v>
      </c>
      <c r="C243" s="3" t="str">
        <f t="shared" si="32"/>
        <v>EXT_REPORT_RESULT_3_3</v>
      </c>
      <c r="D243" s="3">
        <f t="shared" si="33"/>
        <v>0</v>
      </c>
      <c r="E243" s="2">
        <f t="shared" si="34"/>
        <v>0</v>
      </c>
      <c r="F243" s="2">
        <f t="shared" si="35"/>
        <v>0</v>
      </c>
      <c r="G243" s="2">
        <f t="shared" si="36"/>
        <v>0</v>
      </c>
      <c r="H243" s="2">
        <f t="shared" si="37"/>
        <v>0</v>
      </c>
      <c r="I243" s="2">
        <f t="shared" si="38"/>
        <v>0</v>
      </c>
      <c r="J243" s="2">
        <f t="shared" si="39"/>
        <v>0</v>
      </c>
    </row>
    <row r="244" spans="1:10" ht="15">
      <c r="A244" s="4" t="s">
        <v>257</v>
      </c>
      <c r="B244" t="s">
        <v>190</v>
      </c>
      <c r="C244" s="3" t="str">
        <f t="shared" si="32"/>
        <v>EXT_HISTORY_MASTER</v>
      </c>
      <c r="D244" s="3">
        <f t="shared" si="33"/>
        <v>1</v>
      </c>
      <c r="E244" s="2">
        <f t="shared" si="34"/>
        <v>4</v>
      </c>
      <c r="F244" s="2">
        <f t="shared" si="35"/>
        <v>0</v>
      </c>
      <c r="G244" s="2">
        <f t="shared" si="36"/>
        <v>0</v>
      </c>
      <c r="H244" s="2">
        <f t="shared" si="37"/>
        <v>0</v>
      </c>
      <c r="I244" s="2">
        <f t="shared" si="38"/>
        <v>0</v>
      </c>
      <c r="J244" s="2">
        <f t="shared" si="39"/>
        <v>0</v>
      </c>
    </row>
    <row r="245" spans="1:10" ht="15">
      <c r="A245" s="4" t="s">
        <v>257</v>
      </c>
      <c r="B245" t="s">
        <v>191</v>
      </c>
      <c r="C245" s="3" t="str">
        <f t="shared" si="32"/>
        <v>EXT_REPORT_RESULT_3_3</v>
      </c>
      <c r="D245" s="3">
        <f t="shared" si="33"/>
        <v>1</v>
      </c>
      <c r="E245" s="2">
        <f t="shared" si="34"/>
        <v>2</v>
      </c>
      <c r="F245" s="2">
        <f t="shared" si="35"/>
        <v>1</v>
      </c>
      <c r="G245" s="2">
        <f t="shared" si="36"/>
        <v>0</v>
      </c>
      <c r="H245" s="2">
        <f t="shared" si="37"/>
        <v>0</v>
      </c>
      <c r="I245" s="2">
        <f t="shared" si="38"/>
        <v>0</v>
      </c>
      <c r="J245" s="2">
        <f t="shared" si="39"/>
        <v>0</v>
      </c>
    </row>
    <row r="246" spans="1:10" ht="15">
      <c r="A246" s="4" t="s">
        <v>257</v>
      </c>
      <c r="B246" t="s">
        <v>192</v>
      </c>
      <c r="C246" s="3" t="str">
        <f t="shared" si="32"/>
        <v>EXT_REPORT_RESULT_3_3</v>
      </c>
      <c r="D246" s="3">
        <f t="shared" si="33"/>
        <v>1</v>
      </c>
      <c r="E246" s="2">
        <f t="shared" si="34"/>
        <v>2</v>
      </c>
      <c r="F246" s="2">
        <f t="shared" si="35"/>
        <v>0</v>
      </c>
      <c r="G246" s="2">
        <f t="shared" si="36"/>
        <v>0</v>
      </c>
      <c r="H246" s="2">
        <f t="shared" si="37"/>
        <v>0</v>
      </c>
      <c r="I246" s="2">
        <f t="shared" si="38"/>
        <v>0</v>
      </c>
      <c r="J246" s="2">
        <f t="shared" si="39"/>
        <v>0</v>
      </c>
    </row>
    <row r="247" spans="1:10" ht="15">
      <c r="A247" s="4" t="s">
        <v>257</v>
      </c>
      <c r="B247" t="s">
        <v>0</v>
      </c>
      <c r="C247" s="3" t="str">
        <f t="shared" ref="C247:C300" si="40">IFERROR(MID(B247,FIND("'",B247,1)+1,FIND("'",B247,FIND("'",B247,1)+1)-FIND("'",B247,1)-1),"")</f>
        <v>Worktable</v>
      </c>
      <c r="D247" s="3">
        <f t="shared" ref="D247:D300" si="41">IF(LEN(B247)&gt;0,IFERROR(MID(B247,FIND("Scan count",B247,1)+10,FIND(",",B247,1)-FIND("Scan count",B247,1)-10)+0,""),"")</f>
        <v>0</v>
      </c>
      <c r="E247" s="2">
        <f t="shared" ref="E247:E300" si="42">IF(LEN(B247)&gt;0,IFERROR(MID(B247,FIND("logical reads",B247,1)+13,FIND(",",B247,FIND("logical reads",B247,1))-FIND("logical reads",B247,1)-13)+0,""),"")</f>
        <v>0</v>
      </c>
      <c r="F247" s="2">
        <f t="shared" ref="F247:F300" si="43">IF(LEN(B247)&gt;0,IFERROR(MID(B247,FIND("physical reads",B247,1)+14,FIND(",",B247,FIND("physical reads",B247,1))-FIND("physical reads",B247,1)-14)+0,""),"")</f>
        <v>0</v>
      </c>
      <c r="G247" s="2">
        <f t="shared" ref="G247:G300" si="44">IF(LEN(B247)&gt;0,IFERROR(MID(B247,FIND("read-ahead reads",B247,1)+16,FIND(",",B247,FIND("read-ahead reads",B247,1))-FIND("read-ahead reads",B247,1)-16)+0,""),"")</f>
        <v>0</v>
      </c>
      <c r="H247" s="2">
        <f t="shared" ref="H247:H300" si="45">IF(LEN(B247)&gt;0,IFERROR(MID(B247,FIND("lob logical reads",B247,1)+17,FIND(",",B247,FIND("lob logical reads",B247,1))-FIND("lob logical reads",B247,1)-17)+0,""),"")</f>
        <v>0</v>
      </c>
      <c r="I247" s="2">
        <f t="shared" ref="I247:I300" si="46">IF(LEN(B247)&gt;0,IFERROR(MID(B247,FIND("lob physical reads",B247,1)+18,FIND(",",B247,FIND("lob physical reads",B247,1))-FIND("lob physical reads",B247,1)-18)+0,""),"")</f>
        <v>0</v>
      </c>
      <c r="J247" s="2">
        <f t="shared" ref="J247:J300" si="47">IF(LEN(B247)&gt;0,IFERROR(MID(B247,FIND("lob read-ahead reads",B247,1)+20,FIND(".",B247,FIND("lob read-ahead reads",B247,1))-FIND("lob read-ahead reads",B247,1)-20)+0,""),"")</f>
        <v>0</v>
      </c>
    </row>
    <row r="248" spans="1:10" ht="15">
      <c r="A248" s="4" t="s">
        <v>257</v>
      </c>
      <c r="B248" t="s">
        <v>192</v>
      </c>
      <c r="C248" s="3" t="str">
        <f t="shared" si="40"/>
        <v>EXT_REPORT_RESULT_3_3</v>
      </c>
      <c r="D248" s="3">
        <f t="shared" si="41"/>
        <v>1</v>
      </c>
      <c r="E248" s="2">
        <f t="shared" si="42"/>
        <v>2</v>
      </c>
      <c r="F248" s="2">
        <f t="shared" si="43"/>
        <v>0</v>
      </c>
      <c r="G248" s="2">
        <f t="shared" si="44"/>
        <v>0</v>
      </c>
      <c r="H248" s="2">
        <f t="shared" si="45"/>
        <v>0</v>
      </c>
      <c r="I248" s="2">
        <f t="shared" si="46"/>
        <v>0</v>
      </c>
      <c r="J248" s="2">
        <f t="shared" si="47"/>
        <v>0</v>
      </c>
    </row>
    <row r="249" spans="1:10" ht="15">
      <c r="A249" s="4" t="s">
        <v>258</v>
      </c>
      <c r="B249" t="s">
        <v>0</v>
      </c>
      <c r="C249" s="3" t="str">
        <f t="shared" si="40"/>
        <v>Worktable</v>
      </c>
      <c r="D249" s="3">
        <f t="shared" si="41"/>
        <v>0</v>
      </c>
      <c r="E249" s="2">
        <f t="shared" si="42"/>
        <v>0</v>
      </c>
      <c r="F249" s="2">
        <f t="shared" si="43"/>
        <v>0</v>
      </c>
      <c r="G249" s="2">
        <f t="shared" si="44"/>
        <v>0</v>
      </c>
      <c r="H249" s="2">
        <f t="shared" si="45"/>
        <v>0</v>
      </c>
      <c r="I249" s="2">
        <f t="shared" si="46"/>
        <v>0</v>
      </c>
      <c r="J249" s="2">
        <f t="shared" si="47"/>
        <v>0</v>
      </c>
    </row>
    <row r="250" spans="1:10" ht="15">
      <c r="A250" s="4" t="s">
        <v>258</v>
      </c>
      <c r="B250" t="s">
        <v>193</v>
      </c>
      <c r="C250" s="3" t="str">
        <f t="shared" si="40"/>
        <v>EXT_REPORT_RESULT_3_4</v>
      </c>
      <c r="D250" s="3">
        <f t="shared" si="41"/>
        <v>0</v>
      </c>
      <c r="E250" s="2">
        <f t="shared" si="42"/>
        <v>0</v>
      </c>
      <c r="F250" s="2">
        <f t="shared" si="43"/>
        <v>0</v>
      </c>
      <c r="G250" s="2">
        <f t="shared" si="44"/>
        <v>0</v>
      </c>
      <c r="H250" s="2">
        <f t="shared" si="45"/>
        <v>0</v>
      </c>
      <c r="I250" s="2">
        <f t="shared" si="46"/>
        <v>0</v>
      </c>
      <c r="J250" s="2">
        <f t="shared" si="47"/>
        <v>0</v>
      </c>
    </row>
    <row r="251" spans="1:10" ht="15">
      <c r="A251" s="4" t="s">
        <v>258</v>
      </c>
      <c r="B251" t="s">
        <v>190</v>
      </c>
      <c r="C251" s="3" t="str">
        <f t="shared" si="40"/>
        <v>EXT_HISTORY_MASTER</v>
      </c>
      <c r="D251" s="3">
        <f t="shared" si="41"/>
        <v>1</v>
      </c>
      <c r="E251" s="2">
        <f t="shared" si="42"/>
        <v>4</v>
      </c>
      <c r="F251" s="2">
        <f t="shared" si="43"/>
        <v>0</v>
      </c>
      <c r="G251" s="2">
        <f t="shared" si="44"/>
        <v>0</v>
      </c>
      <c r="H251" s="2">
        <f t="shared" si="45"/>
        <v>0</v>
      </c>
      <c r="I251" s="2">
        <f t="shared" si="46"/>
        <v>0</v>
      </c>
      <c r="J251" s="2">
        <f t="shared" si="47"/>
        <v>0</v>
      </c>
    </row>
    <row r="252" spans="1:10" ht="15">
      <c r="A252" s="4" t="s">
        <v>258</v>
      </c>
      <c r="B252" t="s">
        <v>194</v>
      </c>
      <c r="C252" s="3" t="str">
        <f t="shared" si="40"/>
        <v>EXT_REPORT_RESULT_3_4</v>
      </c>
      <c r="D252" s="3">
        <f t="shared" si="41"/>
        <v>1</v>
      </c>
      <c r="E252" s="2">
        <f t="shared" si="42"/>
        <v>2</v>
      </c>
      <c r="F252" s="2">
        <f t="shared" si="43"/>
        <v>2</v>
      </c>
      <c r="G252" s="2">
        <f t="shared" si="44"/>
        <v>0</v>
      </c>
      <c r="H252" s="2">
        <f t="shared" si="45"/>
        <v>0</v>
      </c>
      <c r="I252" s="2">
        <f t="shared" si="46"/>
        <v>0</v>
      </c>
      <c r="J252" s="2">
        <f t="shared" si="47"/>
        <v>0</v>
      </c>
    </row>
    <row r="253" spans="1:10" ht="15">
      <c r="A253" s="4" t="s">
        <v>258</v>
      </c>
      <c r="B253" t="s">
        <v>195</v>
      </c>
      <c r="C253" s="3" t="str">
        <f t="shared" si="40"/>
        <v>EXT_REPORT_RESULT_3_4</v>
      </c>
      <c r="D253" s="3">
        <f t="shared" si="41"/>
        <v>1</v>
      </c>
      <c r="E253" s="2">
        <f t="shared" si="42"/>
        <v>2</v>
      </c>
      <c r="F253" s="2">
        <f t="shared" si="43"/>
        <v>0</v>
      </c>
      <c r="G253" s="2">
        <f t="shared" si="44"/>
        <v>0</v>
      </c>
      <c r="H253" s="2">
        <f t="shared" si="45"/>
        <v>0</v>
      </c>
      <c r="I253" s="2">
        <f t="shared" si="46"/>
        <v>0</v>
      </c>
      <c r="J253" s="2">
        <f t="shared" si="47"/>
        <v>0</v>
      </c>
    </row>
    <row r="254" spans="1:10" ht="15">
      <c r="A254" s="4" t="s">
        <v>258</v>
      </c>
      <c r="B254" t="s">
        <v>0</v>
      </c>
      <c r="C254" s="3" t="str">
        <f t="shared" si="40"/>
        <v>Worktable</v>
      </c>
      <c r="D254" s="3">
        <f t="shared" si="41"/>
        <v>0</v>
      </c>
      <c r="E254" s="2">
        <f t="shared" si="42"/>
        <v>0</v>
      </c>
      <c r="F254" s="2">
        <f t="shared" si="43"/>
        <v>0</v>
      </c>
      <c r="G254" s="2">
        <f t="shared" si="44"/>
        <v>0</v>
      </c>
      <c r="H254" s="2">
        <f t="shared" si="45"/>
        <v>0</v>
      </c>
      <c r="I254" s="2">
        <f t="shared" si="46"/>
        <v>0</v>
      </c>
      <c r="J254" s="2">
        <f t="shared" si="47"/>
        <v>0</v>
      </c>
    </row>
    <row r="255" spans="1:10" ht="15">
      <c r="A255" s="4" t="s">
        <v>258</v>
      </c>
      <c r="B255" t="s">
        <v>195</v>
      </c>
      <c r="C255" s="3" t="str">
        <f t="shared" si="40"/>
        <v>EXT_REPORT_RESULT_3_4</v>
      </c>
      <c r="D255" s="3">
        <f t="shared" si="41"/>
        <v>1</v>
      </c>
      <c r="E255" s="2">
        <f t="shared" si="42"/>
        <v>2</v>
      </c>
      <c r="F255" s="2">
        <f t="shared" si="43"/>
        <v>0</v>
      </c>
      <c r="G255" s="2">
        <f t="shared" si="44"/>
        <v>0</v>
      </c>
      <c r="H255" s="2">
        <f t="shared" si="45"/>
        <v>0</v>
      </c>
      <c r="I255" s="2">
        <f t="shared" si="46"/>
        <v>0</v>
      </c>
      <c r="J255" s="2">
        <f t="shared" si="47"/>
        <v>0</v>
      </c>
    </row>
    <row r="256" spans="1:10" ht="15">
      <c r="A256" s="4" t="s">
        <v>259</v>
      </c>
      <c r="B256" t="s">
        <v>0</v>
      </c>
      <c r="C256" s="3" t="str">
        <f t="shared" si="40"/>
        <v>Worktable</v>
      </c>
      <c r="D256" s="3">
        <f t="shared" si="41"/>
        <v>0</v>
      </c>
      <c r="E256" s="2">
        <f t="shared" si="42"/>
        <v>0</v>
      </c>
      <c r="F256" s="2">
        <f t="shared" si="43"/>
        <v>0</v>
      </c>
      <c r="G256" s="2">
        <f t="shared" si="44"/>
        <v>0</v>
      </c>
      <c r="H256" s="2">
        <f t="shared" si="45"/>
        <v>0</v>
      </c>
      <c r="I256" s="2">
        <f t="shared" si="46"/>
        <v>0</v>
      </c>
      <c r="J256" s="2">
        <f t="shared" si="47"/>
        <v>0</v>
      </c>
    </row>
    <row r="257" spans="1:10" ht="15">
      <c r="A257" s="4" t="s">
        <v>259</v>
      </c>
      <c r="B257" t="s">
        <v>196</v>
      </c>
      <c r="C257" s="3" t="str">
        <f t="shared" si="40"/>
        <v>EXT_REPORT_RESULT_3_5</v>
      </c>
      <c r="D257" s="3">
        <f t="shared" si="41"/>
        <v>0</v>
      </c>
      <c r="E257" s="2">
        <f t="shared" si="42"/>
        <v>0</v>
      </c>
      <c r="F257" s="2">
        <f t="shared" si="43"/>
        <v>0</v>
      </c>
      <c r="G257" s="2">
        <f t="shared" si="44"/>
        <v>0</v>
      </c>
      <c r="H257" s="2">
        <f t="shared" si="45"/>
        <v>0</v>
      </c>
      <c r="I257" s="2">
        <f t="shared" si="46"/>
        <v>0</v>
      </c>
      <c r="J257" s="2">
        <f t="shared" si="47"/>
        <v>0</v>
      </c>
    </row>
    <row r="258" spans="1:10" ht="15">
      <c r="A258" s="4" t="s">
        <v>259</v>
      </c>
      <c r="B258" t="s">
        <v>190</v>
      </c>
      <c r="C258" s="3" t="str">
        <f t="shared" si="40"/>
        <v>EXT_HISTORY_MASTER</v>
      </c>
      <c r="D258" s="3">
        <f t="shared" si="41"/>
        <v>1</v>
      </c>
      <c r="E258" s="2">
        <f t="shared" si="42"/>
        <v>4</v>
      </c>
      <c r="F258" s="2">
        <f t="shared" si="43"/>
        <v>0</v>
      </c>
      <c r="G258" s="2">
        <f t="shared" si="44"/>
        <v>0</v>
      </c>
      <c r="H258" s="2">
        <f t="shared" si="45"/>
        <v>0</v>
      </c>
      <c r="I258" s="2">
        <f t="shared" si="46"/>
        <v>0</v>
      </c>
      <c r="J258" s="2">
        <f t="shared" si="47"/>
        <v>0</v>
      </c>
    </row>
    <row r="259" spans="1:10" ht="15">
      <c r="A259" s="4" t="s">
        <v>259</v>
      </c>
      <c r="B259" t="s">
        <v>197</v>
      </c>
      <c r="C259" s="3" t="str">
        <f t="shared" si="40"/>
        <v>EXT_REPORT_RESULT_3_5</v>
      </c>
      <c r="D259" s="3">
        <f t="shared" si="41"/>
        <v>1</v>
      </c>
      <c r="E259" s="2">
        <f t="shared" si="42"/>
        <v>2</v>
      </c>
      <c r="F259" s="2">
        <f t="shared" si="43"/>
        <v>1</v>
      </c>
      <c r="G259" s="2">
        <f t="shared" si="44"/>
        <v>0</v>
      </c>
      <c r="H259" s="2">
        <f t="shared" si="45"/>
        <v>0</v>
      </c>
      <c r="I259" s="2">
        <f t="shared" si="46"/>
        <v>0</v>
      </c>
      <c r="J259" s="2">
        <f t="shared" si="47"/>
        <v>0</v>
      </c>
    </row>
    <row r="260" spans="1:10" ht="15">
      <c r="A260" s="4" t="s">
        <v>259</v>
      </c>
      <c r="B260" t="s">
        <v>198</v>
      </c>
      <c r="C260" s="3" t="str">
        <f t="shared" si="40"/>
        <v>EXT_REPORT_RESULT_3_5</v>
      </c>
      <c r="D260" s="3">
        <f t="shared" si="41"/>
        <v>1</v>
      </c>
      <c r="E260" s="2">
        <f t="shared" si="42"/>
        <v>2</v>
      </c>
      <c r="F260" s="2">
        <f t="shared" si="43"/>
        <v>0</v>
      </c>
      <c r="G260" s="2">
        <f t="shared" si="44"/>
        <v>0</v>
      </c>
      <c r="H260" s="2">
        <f t="shared" si="45"/>
        <v>0</v>
      </c>
      <c r="I260" s="2">
        <f t="shared" si="46"/>
        <v>0</v>
      </c>
      <c r="J260" s="2">
        <f t="shared" si="47"/>
        <v>0</v>
      </c>
    </row>
    <row r="261" spans="1:10" ht="15">
      <c r="A261" s="4" t="s">
        <v>259</v>
      </c>
      <c r="B261" t="s">
        <v>0</v>
      </c>
      <c r="C261" s="3" t="str">
        <f t="shared" si="40"/>
        <v>Worktable</v>
      </c>
      <c r="D261" s="3">
        <f t="shared" si="41"/>
        <v>0</v>
      </c>
      <c r="E261" s="2">
        <f t="shared" si="42"/>
        <v>0</v>
      </c>
      <c r="F261" s="2">
        <f t="shared" si="43"/>
        <v>0</v>
      </c>
      <c r="G261" s="2">
        <f t="shared" si="44"/>
        <v>0</v>
      </c>
      <c r="H261" s="2">
        <f t="shared" si="45"/>
        <v>0</v>
      </c>
      <c r="I261" s="2">
        <f t="shared" si="46"/>
        <v>0</v>
      </c>
      <c r="J261" s="2">
        <f t="shared" si="47"/>
        <v>0</v>
      </c>
    </row>
    <row r="262" spans="1:10" ht="15">
      <c r="A262" s="4" t="s">
        <v>259</v>
      </c>
      <c r="B262" t="s">
        <v>198</v>
      </c>
      <c r="C262" s="3" t="str">
        <f t="shared" si="40"/>
        <v>EXT_REPORT_RESULT_3_5</v>
      </c>
      <c r="D262" s="3">
        <f t="shared" si="41"/>
        <v>1</v>
      </c>
      <c r="E262" s="2">
        <f t="shared" si="42"/>
        <v>2</v>
      </c>
      <c r="F262" s="2">
        <f t="shared" si="43"/>
        <v>0</v>
      </c>
      <c r="G262" s="2">
        <f t="shared" si="44"/>
        <v>0</v>
      </c>
      <c r="H262" s="2">
        <f t="shared" si="45"/>
        <v>0</v>
      </c>
      <c r="I262" s="2">
        <f t="shared" si="46"/>
        <v>0</v>
      </c>
      <c r="J262" s="2">
        <f t="shared" si="47"/>
        <v>0</v>
      </c>
    </row>
    <row r="263" spans="1:10" ht="15">
      <c r="A263" s="4" t="s">
        <v>260</v>
      </c>
      <c r="B263" t="s">
        <v>0</v>
      </c>
      <c r="C263" s="3" t="str">
        <f t="shared" si="40"/>
        <v>Worktable</v>
      </c>
      <c r="D263" s="3">
        <f t="shared" si="41"/>
        <v>0</v>
      </c>
      <c r="E263" s="2">
        <f t="shared" si="42"/>
        <v>0</v>
      </c>
      <c r="F263" s="2">
        <f t="shared" si="43"/>
        <v>0</v>
      </c>
      <c r="G263" s="2">
        <f t="shared" si="44"/>
        <v>0</v>
      </c>
      <c r="H263" s="2">
        <f t="shared" si="45"/>
        <v>0</v>
      </c>
      <c r="I263" s="2">
        <f t="shared" si="46"/>
        <v>0</v>
      </c>
      <c r="J263" s="2">
        <f t="shared" si="47"/>
        <v>0</v>
      </c>
    </row>
    <row r="264" spans="1:10" ht="15">
      <c r="A264" s="4" t="s">
        <v>260</v>
      </c>
      <c r="B264" t="s">
        <v>199</v>
      </c>
      <c r="C264" s="3" t="str">
        <f t="shared" si="40"/>
        <v>EXT_REPORT_RESULT_3_6</v>
      </c>
      <c r="D264" s="3">
        <f t="shared" si="41"/>
        <v>0</v>
      </c>
      <c r="E264" s="2">
        <f t="shared" si="42"/>
        <v>0</v>
      </c>
      <c r="F264" s="2">
        <f t="shared" si="43"/>
        <v>0</v>
      </c>
      <c r="G264" s="2">
        <f t="shared" si="44"/>
        <v>0</v>
      </c>
      <c r="H264" s="2">
        <f t="shared" si="45"/>
        <v>0</v>
      </c>
      <c r="I264" s="2">
        <f t="shared" si="46"/>
        <v>0</v>
      </c>
      <c r="J264" s="2">
        <f t="shared" si="47"/>
        <v>0</v>
      </c>
    </row>
    <row r="265" spans="1:10" ht="15">
      <c r="A265" s="4" t="s">
        <v>260</v>
      </c>
      <c r="B265" t="s">
        <v>84</v>
      </c>
      <c r="C265" s="3" t="str">
        <f t="shared" si="40"/>
        <v>Workfile</v>
      </c>
      <c r="D265" s="3">
        <f t="shared" si="41"/>
        <v>0</v>
      </c>
      <c r="E265" s="2">
        <f t="shared" si="42"/>
        <v>0</v>
      </c>
      <c r="F265" s="2">
        <f t="shared" si="43"/>
        <v>0</v>
      </c>
      <c r="G265" s="2">
        <f t="shared" si="44"/>
        <v>0</v>
      </c>
      <c r="H265" s="2">
        <f t="shared" si="45"/>
        <v>0</v>
      </c>
      <c r="I265" s="2">
        <f t="shared" si="46"/>
        <v>0</v>
      </c>
      <c r="J265" s="2">
        <f t="shared" si="47"/>
        <v>0</v>
      </c>
    </row>
    <row r="266" spans="1:10" ht="15">
      <c r="A266" s="4" t="s">
        <v>260</v>
      </c>
      <c r="B266" t="s">
        <v>0</v>
      </c>
      <c r="C266" s="3" t="str">
        <f t="shared" si="40"/>
        <v>Worktable</v>
      </c>
      <c r="D266" s="3">
        <f t="shared" si="41"/>
        <v>0</v>
      </c>
      <c r="E266" s="2">
        <f t="shared" si="42"/>
        <v>0</v>
      </c>
      <c r="F266" s="2">
        <f t="shared" si="43"/>
        <v>0</v>
      </c>
      <c r="G266" s="2">
        <f t="shared" si="44"/>
        <v>0</v>
      </c>
      <c r="H266" s="2">
        <f t="shared" si="45"/>
        <v>0</v>
      </c>
      <c r="I266" s="2">
        <f t="shared" si="46"/>
        <v>0</v>
      </c>
      <c r="J266" s="2">
        <f t="shared" si="47"/>
        <v>0</v>
      </c>
    </row>
    <row r="267" spans="1:10" ht="15">
      <c r="A267" s="4" t="s">
        <v>260</v>
      </c>
      <c r="B267" t="s">
        <v>190</v>
      </c>
      <c r="C267" s="3" t="str">
        <f t="shared" si="40"/>
        <v>EXT_HISTORY_MASTER</v>
      </c>
      <c r="D267" s="3">
        <f t="shared" si="41"/>
        <v>1</v>
      </c>
      <c r="E267" s="2">
        <f t="shared" si="42"/>
        <v>4</v>
      </c>
      <c r="F267" s="2">
        <f t="shared" si="43"/>
        <v>0</v>
      </c>
      <c r="G267" s="2">
        <f t="shared" si="44"/>
        <v>0</v>
      </c>
      <c r="H267" s="2">
        <f t="shared" si="45"/>
        <v>0</v>
      </c>
      <c r="I267" s="2">
        <f t="shared" si="46"/>
        <v>0</v>
      </c>
      <c r="J267" s="2">
        <f t="shared" si="47"/>
        <v>0</v>
      </c>
    </row>
    <row r="268" spans="1:10" ht="15">
      <c r="A268" s="4" t="s">
        <v>260</v>
      </c>
      <c r="B268" t="s">
        <v>200</v>
      </c>
      <c r="C268" s="3" t="str">
        <f t="shared" si="40"/>
        <v>EXT_REPORT_RESULT_3_6</v>
      </c>
      <c r="D268" s="3">
        <f t="shared" si="41"/>
        <v>1</v>
      </c>
      <c r="E268" s="2">
        <f t="shared" si="42"/>
        <v>2</v>
      </c>
      <c r="F268" s="2">
        <f t="shared" si="43"/>
        <v>1</v>
      </c>
      <c r="G268" s="2">
        <f t="shared" si="44"/>
        <v>0</v>
      </c>
      <c r="H268" s="2">
        <f t="shared" si="45"/>
        <v>0</v>
      </c>
      <c r="I268" s="2">
        <f t="shared" si="46"/>
        <v>0</v>
      </c>
      <c r="J268" s="2">
        <f t="shared" si="47"/>
        <v>0</v>
      </c>
    </row>
    <row r="269" spans="1:10" ht="15">
      <c r="A269" s="4" t="s">
        <v>260</v>
      </c>
      <c r="B269" t="s">
        <v>201</v>
      </c>
      <c r="C269" s="3" t="str">
        <f t="shared" si="40"/>
        <v>EXT_REPORT_RESULT_3_6</v>
      </c>
      <c r="D269" s="3">
        <f t="shared" si="41"/>
        <v>1</v>
      </c>
      <c r="E269" s="2">
        <f t="shared" si="42"/>
        <v>2</v>
      </c>
      <c r="F269" s="2">
        <f t="shared" si="43"/>
        <v>0</v>
      </c>
      <c r="G269" s="2">
        <f t="shared" si="44"/>
        <v>0</v>
      </c>
      <c r="H269" s="2">
        <f t="shared" si="45"/>
        <v>0</v>
      </c>
      <c r="I269" s="2">
        <f t="shared" si="46"/>
        <v>0</v>
      </c>
      <c r="J269" s="2">
        <f t="shared" si="47"/>
        <v>0</v>
      </c>
    </row>
    <row r="270" spans="1:10" ht="15">
      <c r="A270" s="4" t="s">
        <v>261</v>
      </c>
      <c r="B270" t="s">
        <v>0</v>
      </c>
      <c r="C270" s="3" t="str">
        <f t="shared" si="40"/>
        <v>Worktable</v>
      </c>
      <c r="D270" s="3">
        <f t="shared" si="41"/>
        <v>0</v>
      </c>
      <c r="E270" s="2">
        <f t="shared" si="42"/>
        <v>0</v>
      </c>
      <c r="F270" s="2">
        <f t="shared" si="43"/>
        <v>0</v>
      </c>
      <c r="G270" s="2">
        <f t="shared" si="44"/>
        <v>0</v>
      </c>
      <c r="H270" s="2">
        <f t="shared" si="45"/>
        <v>0</v>
      </c>
      <c r="I270" s="2">
        <f t="shared" si="46"/>
        <v>0</v>
      </c>
      <c r="J270" s="2">
        <f t="shared" si="47"/>
        <v>0</v>
      </c>
    </row>
    <row r="271" spans="1:10" ht="15">
      <c r="A271" s="4" t="s">
        <v>261</v>
      </c>
      <c r="B271" t="s">
        <v>202</v>
      </c>
      <c r="C271" s="3" t="str">
        <f t="shared" si="40"/>
        <v>EXT_REPORT_RESULT_3_7</v>
      </c>
      <c r="D271" s="3">
        <f t="shared" si="41"/>
        <v>0</v>
      </c>
      <c r="E271" s="2">
        <f t="shared" si="42"/>
        <v>0</v>
      </c>
      <c r="F271" s="2">
        <f t="shared" si="43"/>
        <v>0</v>
      </c>
      <c r="G271" s="2">
        <f t="shared" si="44"/>
        <v>0</v>
      </c>
      <c r="H271" s="2">
        <f t="shared" si="45"/>
        <v>0</v>
      </c>
      <c r="I271" s="2">
        <f t="shared" si="46"/>
        <v>0</v>
      </c>
      <c r="J271" s="2">
        <f t="shared" si="47"/>
        <v>0</v>
      </c>
    </row>
    <row r="272" spans="1:10" ht="15">
      <c r="A272" s="4" t="s">
        <v>261</v>
      </c>
      <c r="B272" t="s">
        <v>203</v>
      </c>
      <c r="C272" s="3" t="str">
        <f t="shared" si="40"/>
        <v>EXT_ITEM</v>
      </c>
      <c r="D272" s="3">
        <f t="shared" si="41"/>
        <v>1</v>
      </c>
      <c r="E272" s="2">
        <f t="shared" si="42"/>
        <v>91</v>
      </c>
      <c r="F272" s="2">
        <f t="shared" si="43"/>
        <v>1</v>
      </c>
      <c r="G272" s="2">
        <f t="shared" si="44"/>
        <v>89</v>
      </c>
      <c r="H272" s="2">
        <f t="shared" si="45"/>
        <v>0</v>
      </c>
      <c r="I272" s="2">
        <f t="shared" si="46"/>
        <v>0</v>
      </c>
      <c r="J272" s="2">
        <f t="shared" si="47"/>
        <v>0</v>
      </c>
    </row>
    <row r="273" spans="1:10" ht="15">
      <c r="A273" s="4" t="s">
        <v>261</v>
      </c>
      <c r="B273" t="s">
        <v>0</v>
      </c>
      <c r="C273" s="3" t="str">
        <f t="shared" si="40"/>
        <v>Worktable</v>
      </c>
      <c r="D273" s="3">
        <f t="shared" si="41"/>
        <v>0</v>
      </c>
      <c r="E273" s="2">
        <f t="shared" si="42"/>
        <v>0</v>
      </c>
      <c r="F273" s="2">
        <f t="shared" si="43"/>
        <v>0</v>
      </c>
      <c r="G273" s="2">
        <f t="shared" si="44"/>
        <v>0</v>
      </c>
      <c r="H273" s="2">
        <f t="shared" si="45"/>
        <v>0</v>
      </c>
      <c r="I273" s="2">
        <f t="shared" si="46"/>
        <v>0</v>
      </c>
      <c r="J273" s="2">
        <f t="shared" si="47"/>
        <v>0</v>
      </c>
    </row>
    <row r="274" spans="1:10" ht="15">
      <c r="A274" s="4" t="s">
        <v>261</v>
      </c>
      <c r="B274" t="s">
        <v>204</v>
      </c>
      <c r="C274" s="3" t="str">
        <f t="shared" si="40"/>
        <v>EXT_REPORT_RESULT_3_7_SUB1</v>
      </c>
      <c r="D274" s="3">
        <f t="shared" si="41"/>
        <v>0</v>
      </c>
      <c r="E274" s="2">
        <f t="shared" si="42"/>
        <v>0</v>
      </c>
      <c r="F274" s="2">
        <f t="shared" si="43"/>
        <v>0</v>
      </c>
      <c r="G274" s="2">
        <f t="shared" si="44"/>
        <v>0</v>
      </c>
      <c r="H274" s="2">
        <f t="shared" si="45"/>
        <v>0</v>
      </c>
      <c r="I274" s="2">
        <f t="shared" si="46"/>
        <v>0</v>
      </c>
      <c r="J274" s="2">
        <f t="shared" si="47"/>
        <v>0</v>
      </c>
    </row>
    <row r="275" spans="1:10" ht="15">
      <c r="A275" s="4" t="s">
        <v>261</v>
      </c>
      <c r="B275" t="s">
        <v>205</v>
      </c>
      <c r="C275" s="3" t="str">
        <f t="shared" si="40"/>
        <v>EXT_REPORT_RESULT_3_7</v>
      </c>
      <c r="D275" s="3">
        <f t="shared" si="41"/>
        <v>1</v>
      </c>
      <c r="E275" s="2">
        <f t="shared" si="42"/>
        <v>3</v>
      </c>
      <c r="F275" s="2">
        <f t="shared" si="43"/>
        <v>3</v>
      </c>
      <c r="G275" s="2">
        <f t="shared" si="44"/>
        <v>0</v>
      </c>
      <c r="H275" s="2">
        <f t="shared" si="45"/>
        <v>0</v>
      </c>
      <c r="I275" s="2">
        <f t="shared" si="46"/>
        <v>0</v>
      </c>
      <c r="J275" s="2">
        <f t="shared" si="47"/>
        <v>0</v>
      </c>
    </row>
    <row r="276" spans="1:10" ht="15">
      <c r="A276" s="4" t="s">
        <v>261</v>
      </c>
      <c r="B276" t="s">
        <v>206</v>
      </c>
      <c r="C276" s="3" t="str">
        <f t="shared" si="40"/>
        <v>EXT_LOCATIONS</v>
      </c>
      <c r="D276" s="3">
        <f t="shared" si="41"/>
        <v>1</v>
      </c>
      <c r="E276" s="2">
        <f t="shared" si="42"/>
        <v>2</v>
      </c>
      <c r="F276" s="2">
        <f t="shared" si="43"/>
        <v>1</v>
      </c>
      <c r="G276" s="2">
        <f t="shared" si="44"/>
        <v>0</v>
      </c>
      <c r="H276" s="2">
        <f t="shared" si="45"/>
        <v>0</v>
      </c>
      <c r="I276" s="2">
        <f t="shared" si="46"/>
        <v>0</v>
      </c>
      <c r="J276" s="2">
        <f t="shared" si="47"/>
        <v>0</v>
      </c>
    </row>
    <row r="277" spans="1:10" ht="15">
      <c r="A277" s="4" t="s">
        <v>262</v>
      </c>
      <c r="B277" t="s">
        <v>207</v>
      </c>
      <c r="C277" s="3" t="str">
        <f t="shared" si="40"/>
        <v>EXT_HISTORY_MASTER</v>
      </c>
      <c r="D277" s="3">
        <f t="shared" si="41"/>
        <v>9</v>
      </c>
      <c r="E277" s="2">
        <f t="shared" si="42"/>
        <v>15318541</v>
      </c>
      <c r="F277" s="2">
        <f t="shared" si="43"/>
        <v>1940</v>
      </c>
      <c r="G277" s="2">
        <f t="shared" si="44"/>
        <v>167916</v>
      </c>
      <c r="H277" s="2">
        <f t="shared" si="45"/>
        <v>0</v>
      </c>
      <c r="I277" s="2">
        <f t="shared" si="46"/>
        <v>0</v>
      </c>
      <c r="J277" s="2">
        <f t="shared" si="47"/>
        <v>0</v>
      </c>
    </row>
    <row r="278" spans="1:10" ht="15">
      <c r="A278" s="4" t="s">
        <v>262</v>
      </c>
      <c r="B278" t="s">
        <v>0</v>
      </c>
      <c r="C278" s="3" t="str">
        <f t="shared" si="40"/>
        <v>Worktable</v>
      </c>
      <c r="D278" s="3">
        <f t="shared" si="41"/>
        <v>0</v>
      </c>
      <c r="E278" s="2">
        <f t="shared" si="42"/>
        <v>0</v>
      </c>
      <c r="F278" s="2">
        <f t="shared" si="43"/>
        <v>0</v>
      </c>
      <c r="G278" s="2">
        <f t="shared" si="44"/>
        <v>0</v>
      </c>
      <c r="H278" s="2">
        <f t="shared" si="45"/>
        <v>0</v>
      </c>
      <c r="I278" s="2">
        <f t="shared" si="46"/>
        <v>0</v>
      </c>
      <c r="J278" s="2">
        <f t="shared" si="47"/>
        <v>0</v>
      </c>
    </row>
    <row r="279" spans="1:10" ht="15">
      <c r="A279" s="4" t="s">
        <v>262</v>
      </c>
      <c r="B279" t="s">
        <v>84</v>
      </c>
      <c r="C279" s="3" t="str">
        <f t="shared" si="40"/>
        <v>Workfile</v>
      </c>
      <c r="D279" s="3">
        <f t="shared" si="41"/>
        <v>0</v>
      </c>
      <c r="E279" s="2">
        <f t="shared" si="42"/>
        <v>0</v>
      </c>
      <c r="F279" s="2">
        <f t="shared" si="43"/>
        <v>0</v>
      </c>
      <c r="G279" s="2">
        <f t="shared" si="44"/>
        <v>0</v>
      </c>
      <c r="H279" s="2">
        <f t="shared" si="45"/>
        <v>0</v>
      </c>
      <c r="I279" s="2">
        <f t="shared" si="46"/>
        <v>0</v>
      </c>
      <c r="J279" s="2">
        <f t="shared" si="47"/>
        <v>0</v>
      </c>
    </row>
    <row r="280" spans="1:10" ht="15">
      <c r="A280" s="4" t="s">
        <v>262</v>
      </c>
      <c r="B280" t="s">
        <v>208</v>
      </c>
      <c r="C280" s="3" t="str">
        <f t="shared" si="40"/>
        <v>EXT_ACCOUNT</v>
      </c>
      <c r="D280" s="3">
        <f t="shared" si="41"/>
        <v>9</v>
      </c>
      <c r="E280" s="2">
        <f t="shared" si="42"/>
        <v>7</v>
      </c>
      <c r="F280" s="2">
        <f t="shared" si="43"/>
        <v>1</v>
      </c>
      <c r="G280" s="2">
        <f t="shared" si="44"/>
        <v>2</v>
      </c>
      <c r="H280" s="2">
        <f t="shared" si="45"/>
        <v>0</v>
      </c>
      <c r="I280" s="2">
        <f t="shared" si="46"/>
        <v>0</v>
      </c>
      <c r="J280" s="2">
        <f t="shared" si="47"/>
        <v>0</v>
      </c>
    </row>
    <row r="281" spans="1:10" ht="15">
      <c r="A281" s="4" t="s">
        <v>262</v>
      </c>
      <c r="B281" t="s">
        <v>82</v>
      </c>
      <c r="C281" s="3" t="str">
        <f t="shared" si="40"/>
        <v>EXT_REPORT_HEADER</v>
      </c>
      <c r="D281" s="3">
        <f t="shared" si="41"/>
        <v>1</v>
      </c>
      <c r="E281" s="2">
        <f t="shared" si="42"/>
        <v>2</v>
      </c>
      <c r="F281" s="2">
        <f t="shared" si="43"/>
        <v>0</v>
      </c>
      <c r="G281" s="2">
        <f t="shared" si="44"/>
        <v>0</v>
      </c>
      <c r="H281" s="2">
        <f t="shared" si="45"/>
        <v>0</v>
      </c>
      <c r="I281" s="2">
        <f t="shared" si="46"/>
        <v>0</v>
      </c>
      <c r="J281" s="2">
        <f t="shared" si="47"/>
        <v>0</v>
      </c>
    </row>
    <row r="282" spans="1:10" ht="15">
      <c r="A282" s="4" t="s">
        <v>262</v>
      </c>
      <c r="B282" t="s">
        <v>209</v>
      </c>
      <c r="C282" s="3" t="str">
        <f t="shared" si="40"/>
        <v>EXT_REPORT_RESULT_4_2</v>
      </c>
      <c r="D282" s="3">
        <f t="shared" si="41"/>
        <v>0</v>
      </c>
      <c r="E282" s="2">
        <f t="shared" si="42"/>
        <v>822</v>
      </c>
      <c r="F282" s="2">
        <f t="shared" si="43"/>
        <v>2</v>
      </c>
      <c r="G282" s="2">
        <f t="shared" si="44"/>
        <v>1</v>
      </c>
      <c r="H282" s="2">
        <f t="shared" si="45"/>
        <v>0</v>
      </c>
      <c r="I282" s="2">
        <f t="shared" si="46"/>
        <v>0</v>
      </c>
      <c r="J282" s="2">
        <f t="shared" si="47"/>
        <v>0</v>
      </c>
    </row>
    <row r="283" spans="1:10" ht="15">
      <c r="A283" s="4" t="s">
        <v>262</v>
      </c>
      <c r="B283" t="s">
        <v>0</v>
      </c>
      <c r="C283" s="3" t="str">
        <f t="shared" si="40"/>
        <v>Worktable</v>
      </c>
      <c r="D283" s="3">
        <f t="shared" si="41"/>
        <v>0</v>
      </c>
      <c r="E283" s="2">
        <f t="shared" si="42"/>
        <v>0</v>
      </c>
      <c r="F283" s="2">
        <f t="shared" si="43"/>
        <v>0</v>
      </c>
      <c r="G283" s="2">
        <f t="shared" si="44"/>
        <v>0</v>
      </c>
      <c r="H283" s="2">
        <f t="shared" si="45"/>
        <v>0</v>
      </c>
      <c r="I283" s="2">
        <f t="shared" si="46"/>
        <v>0</v>
      </c>
      <c r="J283" s="2">
        <f t="shared" si="47"/>
        <v>0</v>
      </c>
    </row>
    <row r="284" spans="1:10" ht="15">
      <c r="A284" s="4" t="s">
        <v>263</v>
      </c>
      <c r="B284" t="s">
        <v>0</v>
      </c>
      <c r="C284" s="3" t="str">
        <f t="shared" si="40"/>
        <v>Worktable</v>
      </c>
      <c r="D284" s="3">
        <f t="shared" si="41"/>
        <v>0</v>
      </c>
      <c r="E284" s="2">
        <f t="shared" si="42"/>
        <v>0</v>
      </c>
      <c r="F284" s="2">
        <f t="shared" si="43"/>
        <v>0</v>
      </c>
      <c r="G284" s="2">
        <f t="shared" si="44"/>
        <v>0</v>
      </c>
      <c r="H284" s="2">
        <f t="shared" si="45"/>
        <v>0</v>
      </c>
      <c r="I284" s="2">
        <f t="shared" si="46"/>
        <v>0</v>
      </c>
      <c r="J284" s="2">
        <f t="shared" si="47"/>
        <v>0</v>
      </c>
    </row>
    <row r="285" spans="1:10" ht="15">
      <c r="A285" s="4" t="s">
        <v>263</v>
      </c>
      <c r="B285" t="s">
        <v>84</v>
      </c>
      <c r="C285" s="3" t="str">
        <f t="shared" si="40"/>
        <v>Workfile</v>
      </c>
      <c r="D285" s="3">
        <f t="shared" si="41"/>
        <v>0</v>
      </c>
      <c r="E285" s="2">
        <f t="shared" si="42"/>
        <v>0</v>
      </c>
      <c r="F285" s="2">
        <f t="shared" si="43"/>
        <v>0</v>
      </c>
      <c r="G285" s="2">
        <f t="shared" si="44"/>
        <v>0</v>
      </c>
      <c r="H285" s="2">
        <f t="shared" si="45"/>
        <v>0</v>
      </c>
      <c r="I285" s="2">
        <f t="shared" si="46"/>
        <v>0</v>
      </c>
      <c r="J285" s="2">
        <f t="shared" si="47"/>
        <v>0</v>
      </c>
    </row>
    <row r="286" spans="1:10" ht="15">
      <c r="A286" s="4" t="s">
        <v>263</v>
      </c>
      <c r="B286" t="s">
        <v>210</v>
      </c>
      <c r="C286" s="3" t="str">
        <f t="shared" si="40"/>
        <v>EXT_HISTORY_MASTER</v>
      </c>
      <c r="D286" s="3">
        <f t="shared" si="41"/>
        <v>18</v>
      </c>
      <c r="E286" s="2">
        <f t="shared" si="42"/>
        <v>67335</v>
      </c>
      <c r="F286" s="2">
        <f t="shared" si="43"/>
        <v>3</v>
      </c>
      <c r="G286" s="2">
        <f t="shared" si="44"/>
        <v>32744</v>
      </c>
      <c r="H286" s="2">
        <f t="shared" si="45"/>
        <v>0</v>
      </c>
      <c r="I286" s="2">
        <f t="shared" si="46"/>
        <v>0</v>
      </c>
      <c r="J286" s="2">
        <f t="shared" si="47"/>
        <v>0</v>
      </c>
    </row>
    <row r="287" spans="1:10" ht="15">
      <c r="A287" s="4" t="s">
        <v>263</v>
      </c>
      <c r="B287" t="s">
        <v>211</v>
      </c>
      <c r="C287" s="3" t="str">
        <f t="shared" si="40"/>
        <v>EXT_ACCOUNT</v>
      </c>
      <c r="D287" s="3">
        <f t="shared" si="41"/>
        <v>26</v>
      </c>
      <c r="E287" s="2">
        <f t="shared" si="42"/>
        <v>21</v>
      </c>
      <c r="F287" s="2">
        <f t="shared" si="43"/>
        <v>0</v>
      </c>
      <c r="G287" s="2">
        <f t="shared" si="44"/>
        <v>0</v>
      </c>
      <c r="H287" s="2">
        <f t="shared" si="45"/>
        <v>0</v>
      </c>
      <c r="I287" s="2">
        <f t="shared" si="46"/>
        <v>0</v>
      </c>
      <c r="J287" s="2">
        <f t="shared" si="47"/>
        <v>0</v>
      </c>
    </row>
    <row r="288" spans="1:10" ht="15">
      <c r="A288" s="4" t="s">
        <v>263</v>
      </c>
      <c r="B288" t="s">
        <v>82</v>
      </c>
      <c r="C288" s="3" t="str">
        <f t="shared" si="40"/>
        <v>EXT_REPORT_HEADER</v>
      </c>
      <c r="D288" s="3">
        <f t="shared" si="41"/>
        <v>1</v>
      </c>
      <c r="E288" s="2">
        <f t="shared" si="42"/>
        <v>2</v>
      </c>
      <c r="F288" s="2">
        <f t="shared" si="43"/>
        <v>0</v>
      </c>
      <c r="G288" s="2">
        <f t="shared" si="44"/>
        <v>0</v>
      </c>
      <c r="H288" s="2">
        <f t="shared" si="45"/>
        <v>0</v>
      </c>
      <c r="I288" s="2">
        <f t="shared" si="46"/>
        <v>0</v>
      </c>
      <c r="J288" s="2">
        <f t="shared" si="47"/>
        <v>0</v>
      </c>
    </row>
    <row r="289" spans="1:10" ht="15">
      <c r="A289" s="4" t="s">
        <v>263</v>
      </c>
      <c r="B289" t="s">
        <v>212</v>
      </c>
      <c r="C289" s="3" t="str">
        <f t="shared" si="40"/>
        <v>EXT_REPORT_RESULT_4_3</v>
      </c>
      <c r="D289" s="3">
        <f t="shared" si="41"/>
        <v>0</v>
      </c>
      <c r="E289" s="2">
        <f t="shared" si="42"/>
        <v>420</v>
      </c>
      <c r="F289" s="2">
        <f t="shared" si="43"/>
        <v>3</v>
      </c>
      <c r="G289" s="2">
        <f t="shared" si="44"/>
        <v>0</v>
      </c>
      <c r="H289" s="2">
        <f t="shared" si="45"/>
        <v>0</v>
      </c>
      <c r="I289" s="2">
        <f t="shared" si="46"/>
        <v>0</v>
      </c>
      <c r="J289" s="2">
        <f t="shared" si="47"/>
        <v>0</v>
      </c>
    </row>
    <row r="290" spans="1:10" ht="15">
      <c r="A290" s="4" t="s">
        <v>264</v>
      </c>
      <c r="B290" t="s">
        <v>213</v>
      </c>
      <c r="C290" s="3" t="str">
        <f t="shared" si="40"/>
        <v>EXT_HISTORY_MASTER</v>
      </c>
      <c r="D290" s="3">
        <f t="shared" si="41"/>
        <v>27</v>
      </c>
      <c r="E290" s="2">
        <f t="shared" si="42"/>
        <v>735363</v>
      </c>
      <c r="F290" s="2">
        <f t="shared" si="43"/>
        <v>0</v>
      </c>
      <c r="G290" s="2">
        <f t="shared" si="44"/>
        <v>438340</v>
      </c>
      <c r="H290" s="2">
        <f t="shared" si="45"/>
        <v>0</v>
      </c>
      <c r="I290" s="2">
        <f t="shared" si="46"/>
        <v>0</v>
      </c>
      <c r="J290" s="2">
        <f t="shared" si="47"/>
        <v>0</v>
      </c>
    </row>
    <row r="291" spans="1:10" ht="15">
      <c r="A291" s="4" t="s">
        <v>264</v>
      </c>
      <c r="B291" t="s">
        <v>0</v>
      </c>
      <c r="C291" s="3" t="str">
        <f t="shared" si="40"/>
        <v>Worktable</v>
      </c>
      <c r="D291" s="3">
        <f t="shared" si="41"/>
        <v>0</v>
      </c>
      <c r="E291" s="2">
        <f t="shared" si="42"/>
        <v>0</v>
      </c>
      <c r="F291" s="2">
        <f t="shared" si="43"/>
        <v>0</v>
      </c>
      <c r="G291" s="2">
        <f t="shared" si="44"/>
        <v>0</v>
      </c>
      <c r="H291" s="2">
        <f t="shared" si="45"/>
        <v>0</v>
      </c>
      <c r="I291" s="2">
        <f t="shared" si="46"/>
        <v>0</v>
      </c>
      <c r="J291" s="2">
        <f t="shared" si="47"/>
        <v>0</v>
      </c>
    </row>
    <row r="292" spans="1:10" ht="15">
      <c r="A292" s="4" t="s">
        <v>264</v>
      </c>
      <c r="B292" t="s">
        <v>214</v>
      </c>
      <c r="C292" s="3" t="str">
        <f t="shared" si="40"/>
        <v>Workfile</v>
      </c>
      <c r="D292" s="3">
        <f t="shared" si="41"/>
        <v>64</v>
      </c>
      <c r="E292" s="2">
        <f t="shared" si="42"/>
        <v>25760</v>
      </c>
      <c r="F292" s="2">
        <f t="shared" si="43"/>
        <v>1876</v>
      </c>
      <c r="G292" s="2">
        <f t="shared" si="44"/>
        <v>23884</v>
      </c>
      <c r="H292" s="2">
        <f t="shared" si="45"/>
        <v>0</v>
      </c>
      <c r="I292" s="2">
        <f t="shared" si="46"/>
        <v>0</v>
      </c>
      <c r="J292" s="2">
        <f t="shared" si="47"/>
        <v>0</v>
      </c>
    </row>
    <row r="293" spans="1:10" ht="15">
      <c r="A293" s="4" t="s">
        <v>264</v>
      </c>
      <c r="B293" t="s">
        <v>215</v>
      </c>
      <c r="C293" s="3" t="str">
        <f t="shared" si="40"/>
        <v>EXT_ACCOUNT</v>
      </c>
      <c r="D293" s="3">
        <f t="shared" si="41"/>
        <v>9</v>
      </c>
      <c r="E293" s="2">
        <f t="shared" si="42"/>
        <v>7</v>
      </c>
      <c r="F293" s="2">
        <f t="shared" si="43"/>
        <v>0</v>
      </c>
      <c r="G293" s="2">
        <f t="shared" si="44"/>
        <v>0</v>
      </c>
      <c r="H293" s="2">
        <f t="shared" si="45"/>
        <v>0</v>
      </c>
      <c r="I293" s="2">
        <f t="shared" si="46"/>
        <v>0</v>
      </c>
      <c r="J293" s="2">
        <f t="shared" si="47"/>
        <v>0</v>
      </c>
    </row>
    <row r="294" spans="1:10" ht="15">
      <c r="A294" s="4" t="s">
        <v>264</v>
      </c>
      <c r="B294" t="s">
        <v>82</v>
      </c>
      <c r="C294" s="3" t="str">
        <f t="shared" si="40"/>
        <v>EXT_REPORT_HEADER</v>
      </c>
      <c r="D294" s="3">
        <f t="shared" si="41"/>
        <v>1</v>
      </c>
      <c r="E294" s="2">
        <f t="shared" si="42"/>
        <v>2</v>
      </c>
      <c r="F294" s="2">
        <f t="shared" si="43"/>
        <v>0</v>
      </c>
      <c r="G294" s="2">
        <f t="shared" si="44"/>
        <v>0</v>
      </c>
      <c r="H294" s="2">
        <f t="shared" si="45"/>
        <v>0</v>
      </c>
      <c r="I294" s="2">
        <f t="shared" si="46"/>
        <v>0</v>
      </c>
      <c r="J294" s="2">
        <f t="shared" si="47"/>
        <v>0</v>
      </c>
    </row>
    <row r="295" spans="1:10" ht="15">
      <c r="A295" s="4" t="s">
        <v>264</v>
      </c>
      <c r="B295" t="s">
        <v>216</v>
      </c>
      <c r="C295" s="3" t="str">
        <f t="shared" si="40"/>
        <v>EXT_REPORT_RESULT_4_4</v>
      </c>
      <c r="D295" s="3">
        <f t="shared" si="41"/>
        <v>0</v>
      </c>
      <c r="E295" s="2">
        <f t="shared" si="42"/>
        <v>798</v>
      </c>
      <c r="F295" s="2">
        <f t="shared" si="43"/>
        <v>2</v>
      </c>
      <c r="G295" s="2">
        <f t="shared" si="44"/>
        <v>1</v>
      </c>
      <c r="H295" s="2">
        <f t="shared" si="45"/>
        <v>0</v>
      </c>
      <c r="I295" s="2">
        <f t="shared" si="46"/>
        <v>0</v>
      </c>
      <c r="J295" s="2">
        <f t="shared" si="47"/>
        <v>0</v>
      </c>
    </row>
    <row r="296" spans="1:10" ht="15">
      <c r="A296" s="4" t="s">
        <v>265</v>
      </c>
      <c r="B296" t="s">
        <v>215</v>
      </c>
      <c r="C296" s="3" t="str">
        <f t="shared" si="40"/>
        <v>EXT_ACCOUNT</v>
      </c>
      <c r="D296" s="3">
        <f t="shared" si="41"/>
        <v>9</v>
      </c>
      <c r="E296" s="2">
        <f t="shared" si="42"/>
        <v>7</v>
      </c>
      <c r="F296" s="2">
        <f t="shared" si="43"/>
        <v>0</v>
      </c>
      <c r="G296" s="2">
        <f t="shared" si="44"/>
        <v>0</v>
      </c>
      <c r="H296" s="2">
        <f t="shared" si="45"/>
        <v>0</v>
      </c>
      <c r="I296" s="2">
        <f t="shared" si="46"/>
        <v>0</v>
      </c>
      <c r="J296" s="2">
        <f t="shared" si="47"/>
        <v>0</v>
      </c>
    </row>
    <row r="297" spans="1:10" ht="15">
      <c r="A297" s="4" t="s">
        <v>265</v>
      </c>
      <c r="B297" t="s">
        <v>266</v>
      </c>
      <c r="C297" s="3" t="str">
        <f t="shared" si="40"/>
        <v>EXT_HISTORY_MASTER</v>
      </c>
      <c r="D297" s="3">
        <f t="shared" si="41"/>
        <v>9</v>
      </c>
      <c r="E297" s="2">
        <f t="shared" si="42"/>
        <v>102108</v>
      </c>
      <c r="F297" s="2">
        <f t="shared" si="43"/>
        <v>0</v>
      </c>
      <c r="G297" s="2">
        <f t="shared" si="44"/>
        <v>0</v>
      </c>
      <c r="H297" s="2">
        <f t="shared" si="45"/>
        <v>0</v>
      </c>
      <c r="I297" s="2">
        <f t="shared" si="46"/>
        <v>0</v>
      </c>
      <c r="J297" s="2">
        <f t="shared" si="47"/>
        <v>0</v>
      </c>
    </row>
    <row r="298" spans="1:10" ht="15">
      <c r="A298" s="4" t="s">
        <v>265</v>
      </c>
      <c r="B298" t="s">
        <v>0</v>
      </c>
      <c r="C298" s="3" t="str">
        <f t="shared" si="40"/>
        <v>Worktable</v>
      </c>
      <c r="D298" s="3">
        <f t="shared" si="41"/>
        <v>0</v>
      </c>
      <c r="E298" s="2">
        <f t="shared" si="42"/>
        <v>0</v>
      </c>
      <c r="F298" s="2">
        <f t="shared" si="43"/>
        <v>0</v>
      </c>
      <c r="G298" s="2">
        <f t="shared" si="44"/>
        <v>0</v>
      </c>
      <c r="H298" s="2">
        <f t="shared" si="45"/>
        <v>0</v>
      </c>
      <c r="I298" s="2">
        <f t="shared" si="46"/>
        <v>0</v>
      </c>
      <c r="J298" s="2">
        <f t="shared" si="47"/>
        <v>0</v>
      </c>
    </row>
    <row r="299" spans="1:10" ht="15">
      <c r="A299" s="4" t="s">
        <v>265</v>
      </c>
      <c r="B299" t="s">
        <v>82</v>
      </c>
      <c r="C299" s="3" t="str">
        <f t="shared" si="40"/>
        <v>EXT_REPORT_HEADER</v>
      </c>
      <c r="D299" s="3">
        <f t="shared" si="41"/>
        <v>1</v>
      </c>
      <c r="E299" s="2">
        <f t="shared" si="42"/>
        <v>2</v>
      </c>
      <c r="F299" s="2">
        <f t="shared" si="43"/>
        <v>0</v>
      </c>
      <c r="G299" s="2">
        <f t="shared" si="44"/>
        <v>0</v>
      </c>
      <c r="H299" s="2">
        <f t="shared" si="45"/>
        <v>0</v>
      </c>
      <c r="I299" s="2">
        <f t="shared" si="46"/>
        <v>0</v>
      </c>
      <c r="J299" s="2">
        <f t="shared" si="47"/>
        <v>0</v>
      </c>
    </row>
    <row r="300" spans="1:10" ht="15">
      <c r="A300" s="4" t="s">
        <v>265</v>
      </c>
      <c r="B300" t="s">
        <v>267</v>
      </c>
      <c r="C300" s="3" t="str">
        <f t="shared" si="40"/>
        <v>EXT_REPORT_RESULT_4_5</v>
      </c>
      <c r="D300" s="3">
        <f t="shared" si="41"/>
        <v>0</v>
      </c>
      <c r="E300" s="2">
        <f t="shared" si="42"/>
        <v>4556</v>
      </c>
      <c r="F300" s="2">
        <f t="shared" si="43"/>
        <v>0</v>
      </c>
      <c r="G300" s="2">
        <f t="shared" si="44"/>
        <v>0</v>
      </c>
      <c r="H300" s="2">
        <f t="shared" si="45"/>
        <v>0</v>
      </c>
      <c r="I300" s="2">
        <f t="shared" si="46"/>
        <v>0</v>
      </c>
      <c r="J300" s="2">
        <f t="shared" si="4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A2" sqref="A2:XFD24"/>
    </sheetView>
  </sheetViews>
  <sheetFormatPr defaultRowHeight="14.25"/>
  <cols>
    <col min="3" max="3" width="26.375" customWidth="1"/>
    <col min="4" max="4" width="10.5" bestFit="1" customWidth="1"/>
    <col min="5" max="5" width="12.125" bestFit="1" customWidth="1"/>
    <col min="6" max="6" width="13.75" bestFit="1" customWidth="1"/>
    <col min="7" max="7" width="18" bestFit="1" customWidth="1"/>
    <col min="8" max="8" width="17.5" bestFit="1" customWidth="1"/>
    <col min="9" max="9" width="18.375" bestFit="1" customWidth="1"/>
    <col min="10" max="10" width="19.875" bestFit="1" customWidth="1"/>
  </cols>
  <sheetData>
    <row r="1" spans="2:10" ht="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</row>
    <row r="2" spans="2:10" ht="15">
      <c r="B2" t="s">
        <v>21</v>
      </c>
      <c r="C2" s="3" t="str">
        <f t="shared" ref="C2:C34" si="0">IFERROR(MID(B2,FIND("'",B2,1)+1,FIND("'",B2,FIND("'",B2,1)+1)-FIND("'",B2,1)-1),"")</f>
        <v>EXT_REPORT_HEADER</v>
      </c>
      <c r="D2" s="3">
        <f t="shared" ref="D2:D34" si="1">IF(LEN(B2)&gt;0,IFERROR(MID(B2,FIND("Scan count",B2,1)+10,FIND(",",B2,1)-FIND("Scan count",B2,1)-10)+0,""),"")</f>
        <v>0</v>
      </c>
      <c r="E2" s="2">
        <f t="shared" ref="E2:E34" si="2">IF(LEN(B2)&gt;0,IFERROR(MID(B2,FIND("logical reads",B2,1)+13,FIND(",",B2,FIND("logical reads",B2,1))-FIND("logical reads",B2,1)-13)+0,""),"")</f>
        <v>30914</v>
      </c>
      <c r="F2" s="2">
        <f t="shared" ref="F2:F34" si="3">IF(LEN(B2)&gt;0,IFERROR(MID(B2,FIND("physical reads",B2,1)+14,FIND(",",B2,FIND("physical reads",B2,1))-FIND("physical reads",B2,1)-14)+0,""),"")</f>
        <v>0</v>
      </c>
      <c r="G2" s="2">
        <f t="shared" ref="G2:G34" si="4">IF(LEN(B2)&gt;0,IFERROR(MID(B2,FIND("read-ahead reads",B2,1)+16,FIND(",",B2,FIND("read-ahead reads",B2,1))-FIND("read-ahead reads",B2,1)-16)+0,""),"")</f>
        <v>0</v>
      </c>
      <c r="H2" s="2">
        <f t="shared" ref="H2:H34" si="5">IF(LEN(B2)&gt;0,IFERROR(MID(B2,FIND("lob logical reads",B2,1)+17,FIND(",",B2,FIND("lob logical reads",B2,1))-FIND("lob logical reads",B2,1)-17)+0,""),"")</f>
        <v>0</v>
      </c>
      <c r="I2" s="2">
        <f t="shared" ref="I2:I34" si="6">IF(LEN(B2)&gt;0,IFERROR(MID(B2,FIND("lob physical reads",B2,1)+18,FIND(",",B2,FIND("lob physical reads",B2,1))-FIND("lob physical reads",B2,1)-18)+0,""),"")</f>
        <v>0</v>
      </c>
      <c r="J2" s="2">
        <f t="shared" ref="J2:J34" si="7">IF(LEN(B2)&gt;0,IFERROR(MID(B2,FIND("lob read-ahead reads",B2,1)+20,FIND(".",B2,FIND("lob read-ahead reads",B2,1))-FIND("lob read-ahead reads",B2,1)-20)+0,""),"")</f>
        <v>0</v>
      </c>
    </row>
    <row r="3" spans="2:10" ht="15">
      <c r="B3" t="s">
        <v>22</v>
      </c>
      <c r="C3" s="3" t="str">
        <f t="shared" si="0"/>
        <v>EXT_REPORT_RESULT_1_1_1</v>
      </c>
      <c r="D3" s="3">
        <f t="shared" si="1"/>
        <v>0</v>
      </c>
      <c r="E3" s="2">
        <f t="shared" si="2"/>
        <v>225431</v>
      </c>
      <c r="F3" s="2">
        <f t="shared" si="3"/>
        <v>0</v>
      </c>
      <c r="G3" s="2">
        <f t="shared" si="4"/>
        <v>0</v>
      </c>
      <c r="H3" s="2">
        <f t="shared" si="5"/>
        <v>0</v>
      </c>
      <c r="I3" s="2">
        <f t="shared" si="6"/>
        <v>0</v>
      </c>
      <c r="J3" s="2">
        <f t="shared" si="7"/>
        <v>0</v>
      </c>
    </row>
    <row r="4" spans="2:10" ht="15">
      <c r="B4" t="s">
        <v>23</v>
      </c>
      <c r="C4" s="3" t="str">
        <f t="shared" si="0"/>
        <v>EXT_COLLECTION</v>
      </c>
      <c r="D4" s="3">
        <f t="shared" si="1"/>
        <v>0</v>
      </c>
      <c r="E4" s="2">
        <f t="shared" si="2"/>
        <v>655522</v>
      </c>
      <c r="F4" s="2">
        <f t="shared" si="3"/>
        <v>0</v>
      </c>
      <c r="G4" s="2">
        <f t="shared" si="4"/>
        <v>0</v>
      </c>
      <c r="H4" s="2">
        <f t="shared" si="5"/>
        <v>0</v>
      </c>
      <c r="I4" s="2">
        <f t="shared" si="6"/>
        <v>0</v>
      </c>
      <c r="J4" s="2">
        <f t="shared" si="7"/>
        <v>0</v>
      </c>
    </row>
    <row r="5" spans="2:10" ht="15">
      <c r="B5" t="s">
        <v>24</v>
      </c>
      <c r="C5" s="3" t="str">
        <f t="shared" si="0"/>
        <v>EXT_PROGRAM</v>
      </c>
      <c r="D5" s="3">
        <f t="shared" si="1"/>
        <v>0</v>
      </c>
      <c r="E5" s="2">
        <f t="shared" si="2"/>
        <v>655522</v>
      </c>
      <c r="F5" s="2">
        <f t="shared" si="3"/>
        <v>0</v>
      </c>
      <c r="G5" s="2">
        <f t="shared" si="4"/>
        <v>0</v>
      </c>
      <c r="H5" s="2">
        <f t="shared" si="5"/>
        <v>0</v>
      </c>
      <c r="I5" s="2">
        <f t="shared" si="6"/>
        <v>0</v>
      </c>
      <c r="J5" s="2">
        <f t="shared" si="7"/>
        <v>0</v>
      </c>
    </row>
    <row r="6" spans="2:10" ht="15">
      <c r="B6" t="s">
        <v>25</v>
      </c>
      <c r="C6" s="3" t="str">
        <f t="shared" si="0"/>
        <v>EXT_PRODUCT_GROUP</v>
      </c>
      <c r="D6" s="3">
        <f t="shared" si="1"/>
        <v>0</v>
      </c>
      <c r="E6" s="2">
        <f t="shared" si="2"/>
        <v>655522</v>
      </c>
      <c r="F6" s="2">
        <f t="shared" si="3"/>
        <v>0</v>
      </c>
      <c r="G6" s="2">
        <f t="shared" si="4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</row>
    <row r="7" spans="2:10" ht="15">
      <c r="B7" t="s">
        <v>26</v>
      </c>
      <c r="C7" s="3" t="str">
        <f t="shared" si="0"/>
        <v>EXT_ITEM_CATEGORY</v>
      </c>
      <c r="D7" s="3">
        <f t="shared" si="1"/>
        <v>0</v>
      </c>
      <c r="E7" s="2">
        <f t="shared" si="2"/>
        <v>655522</v>
      </c>
      <c r="F7" s="2">
        <f t="shared" si="3"/>
        <v>0</v>
      </c>
      <c r="G7" s="2">
        <f t="shared" si="4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</row>
    <row r="8" spans="2:10" ht="15">
      <c r="B8" t="s">
        <v>27</v>
      </c>
      <c r="C8" s="3" t="str">
        <f t="shared" si="0"/>
        <v>EXT_ITEM_GROUP</v>
      </c>
      <c r="D8" s="3">
        <f t="shared" si="1"/>
        <v>0</v>
      </c>
      <c r="E8" s="2">
        <f t="shared" si="2"/>
        <v>655522</v>
      </c>
      <c r="F8" s="2">
        <f t="shared" si="3"/>
        <v>0</v>
      </c>
      <c r="G8" s="2">
        <f t="shared" si="4"/>
        <v>0</v>
      </c>
      <c r="H8" s="2">
        <f t="shared" si="5"/>
        <v>0</v>
      </c>
      <c r="I8" s="2">
        <f t="shared" si="6"/>
        <v>0</v>
      </c>
      <c r="J8" s="2">
        <f t="shared" si="7"/>
        <v>0</v>
      </c>
    </row>
    <row r="9" spans="2:10" ht="15">
      <c r="B9" t="s">
        <v>28</v>
      </c>
      <c r="C9" s="3" t="str">
        <f t="shared" si="0"/>
        <v>EXT_CUSTOMER</v>
      </c>
      <c r="D9" s="3">
        <f t="shared" si="1"/>
        <v>0</v>
      </c>
      <c r="E9" s="2">
        <f t="shared" si="2"/>
        <v>983283</v>
      </c>
      <c r="F9" s="2">
        <f t="shared" si="3"/>
        <v>0</v>
      </c>
      <c r="G9" s="2">
        <f t="shared" si="4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</row>
    <row r="10" spans="2:10" ht="15">
      <c r="B10" t="s">
        <v>29</v>
      </c>
      <c r="C10" s="3" t="str">
        <f t="shared" si="0"/>
        <v>EXT_HISTORY_MASTER</v>
      </c>
      <c r="D10" s="3">
        <f t="shared" si="1"/>
        <v>79508</v>
      </c>
      <c r="E10" s="2">
        <f t="shared" si="2"/>
        <v>1632621</v>
      </c>
      <c r="F10" s="2">
        <f t="shared" si="3"/>
        <v>0</v>
      </c>
      <c r="G10" s="2">
        <f t="shared" si="4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</row>
    <row r="11" spans="2:10" ht="15">
      <c r="B11" t="s">
        <v>30</v>
      </c>
      <c r="C11" s="3" t="str">
        <f t="shared" si="0"/>
        <v>EXT_ITEM</v>
      </c>
      <c r="D11" s="3">
        <f t="shared" si="1"/>
        <v>1</v>
      </c>
      <c r="E11" s="2">
        <f t="shared" si="2"/>
        <v>119793</v>
      </c>
      <c r="F11" s="2">
        <f t="shared" si="3"/>
        <v>0</v>
      </c>
      <c r="G11" s="2">
        <f t="shared" si="4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</row>
    <row r="12" spans="2:10" ht="15">
      <c r="B12" t="s">
        <v>31</v>
      </c>
      <c r="C12" s="3" t="str">
        <f t="shared" si="0"/>
        <v>EXT_REPORT_RESULT_1_1_1</v>
      </c>
      <c r="D12" s="3">
        <f t="shared" si="1"/>
        <v>9</v>
      </c>
      <c r="E12" s="2">
        <f t="shared" si="2"/>
        <v>53432</v>
      </c>
      <c r="F12" s="2">
        <f t="shared" si="3"/>
        <v>0</v>
      </c>
      <c r="G12" s="2">
        <f t="shared" si="4"/>
        <v>0</v>
      </c>
      <c r="H12" s="2">
        <f t="shared" si="5"/>
        <v>0</v>
      </c>
      <c r="I12" s="2">
        <f t="shared" si="6"/>
        <v>0</v>
      </c>
      <c r="J12" s="2">
        <f t="shared" si="7"/>
        <v>0</v>
      </c>
    </row>
    <row r="13" spans="2:10" ht="15">
      <c r="B13" t="s">
        <v>32</v>
      </c>
      <c r="C13" s="3" t="str">
        <f t="shared" si="0"/>
        <v>Worktable</v>
      </c>
      <c r="D13" s="3">
        <f t="shared" si="1"/>
        <v>8</v>
      </c>
      <c r="E13" s="2">
        <f t="shared" si="2"/>
        <v>31254</v>
      </c>
      <c r="F13" s="2">
        <f t="shared" si="3"/>
        <v>0</v>
      </c>
      <c r="G13" s="2">
        <f t="shared" si="4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</row>
    <row r="14" spans="2:10" ht="15">
      <c r="B14" t="s">
        <v>33</v>
      </c>
      <c r="C14" s="3" t="str">
        <f t="shared" si="0"/>
        <v>EXT_REPORT_RESULT_1_1_1</v>
      </c>
      <c r="D14" s="3">
        <f t="shared" si="1"/>
        <v>9</v>
      </c>
      <c r="E14" s="2">
        <f t="shared" si="2"/>
        <v>133872</v>
      </c>
      <c r="F14" s="2">
        <f t="shared" si="3"/>
        <v>0</v>
      </c>
      <c r="G14" s="2">
        <f t="shared" si="4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</row>
    <row r="15" spans="2:10" ht="15">
      <c r="B15" t="s">
        <v>34</v>
      </c>
      <c r="C15" s="3" t="str">
        <f t="shared" si="0"/>
        <v>Worktable</v>
      </c>
      <c r="D15" s="3">
        <f t="shared" si="1"/>
        <v>8</v>
      </c>
      <c r="E15" s="2">
        <f t="shared" si="2"/>
        <v>31266</v>
      </c>
      <c r="F15" s="2">
        <f t="shared" si="3"/>
        <v>0</v>
      </c>
      <c r="G15" s="2">
        <f t="shared" si="4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</row>
    <row r="16" spans="2:10" ht="15">
      <c r="B16" t="s">
        <v>35</v>
      </c>
      <c r="C16" s="3" t="str">
        <f t="shared" si="0"/>
        <v>EXT_REPORT_RESULT_1_1_1</v>
      </c>
      <c r="D16" s="3">
        <f t="shared" si="1"/>
        <v>9</v>
      </c>
      <c r="E16" s="2">
        <f t="shared" si="2"/>
        <v>144413</v>
      </c>
      <c r="F16" s="2">
        <f t="shared" si="3"/>
        <v>0</v>
      </c>
      <c r="G16" s="2">
        <f t="shared" si="4"/>
        <v>0</v>
      </c>
      <c r="H16" s="2">
        <f t="shared" si="5"/>
        <v>0</v>
      </c>
      <c r="I16" s="2">
        <f t="shared" si="6"/>
        <v>0</v>
      </c>
      <c r="J16" s="2">
        <f t="shared" si="7"/>
        <v>0</v>
      </c>
    </row>
    <row r="17" spans="2:10" ht="15">
      <c r="B17" t="s">
        <v>35</v>
      </c>
      <c r="C17" s="3" t="str">
        <f t="shared" si="0"/>
        <v>EXT_REPORT_RESULT_1_1_1</v>
      </c>
      <c r="D17" s="3">
        <f t="shared" si="1"/>
        <v>9</v>
      </c>
      <c r="E17" s="2">
        <f t="shared" si="2"/>
        <v>144413</v>
      </c>
      <c r="F17" s="2">
        <f t="shared" si="3"/>
        <v>0</v>
      </c>
      <c r="G17" s="2">
        <f t="shared" si="4"/>
        <v>0</v>
      </c>
      <c r="H17" s="2">
        <f t="shared" si="5"/>
        <v>0</v>
      </c>
      <c r="I17" s="2">
        <f t="shared" si="6"/>
        <v>0</v>
      </c>
      <c r="J17" s="2">
        <f t="shared" si="7"/>
        <v>0</v>
      </c>
    </row>
    <row r="18" spans="2:10" ht="15">
      <c r="B18" t="s">
        <v>5</v>
      </c>
      <c r="C18" s="3" t="str">
        <f t="shared" si="0"/>
        <v>Worktable</v>
      </c>
      <c r="D18" s="3">
        <f t="shared" si="1"/>
        <v>7</v>
      </c>
      <c r="E18" s="2">
        <f t="shared" si="2"/>
        <v>2189035</v>
      </c>
      <c r="F18" s="2">
        <f t="shared" si="3"/>
        <v>0</v>
      </c>
      <c r="G18" s="2">
        <f t="shared" si="4"/>
        <v>0</v>
      </c>
      <c r="H18" s="2">
        <f t="shared" si="5"/>
        <v>0</v>
      </c>
      <c r="I18" s="2">
        <f t="shared" si="6"/>
        <v>0</v>
      </c>
      <c r="J18" s="2">
        <f t="shared" si="7"/>
        <v>0</v>
      </c>
    </row>
    <row r="19" spans="2:10" ht="15">
      <c r="B19" t="s">
        <v>14</v>
      </c>
      <c r="C19" s="3" t="str">
        <f t="shared" si="0"/>
        <v>TableA</v>
      </c>
      <c r="D19" s="3">
        <f t="shared" si="1"/>
        <v>1</v>
      </c>
      <c r="E19" s="2">
        <f t="shared" si="2"/>
        <v>2322246</v>
      </c>
      <c r="F19" s="2">
        <f t="shared" si="3"/>
        <v>0</v>
      </c>
      <c r="G19" s="2">
        <f t="shared" si="4"/>
        <v>7</v>
      </c>
      <c r="H19" s="2">
        <f t="shared" si="5"/>
        <v>0</v>
      </c>
      <c r="I19" s="2">
        <f t="shared" si="6"/>
        <v>0</v>
      </c>
      <c r="J19" s="2">
        <f t="shared" si="7"/>
        <v>0</v>
      </c>
    </row>
    <row r="20" spans="2:10" ht="15">
      <c r="B20" t="s">
        <v>4</v>
      </c>
      <c r="C20" s="3" t="str">
        <f t="shared" si="0"/>
        <v>#7E5B579A</v>
      </c>
      <c r="D20" s="3">
        <f t="shared" si="1"/>
        <v>1</v>
      </c>
      <c r="E20" s="2">
        <f t="shared" si="2"/>
        <v>2</v>
      </c>
      <c r="F20" s="2">
        <f t="shared" si="3"/>
        <v>0</v>
      </c>
      <c r="G20" s="2">
        <f t="shared" si="4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</row>
    <row r="21" spans="2:10" ht="15">
      <c r="B21" t="s">
        <v>16</v>
      </c>
      <c r="C21" s="3" t="str">
        <f t="shared" si="0"/>
        <v>TableD</v>
      </c>
      <c r="D21" s="3">
        <f t="shared" si="1"/>
        <v>0</v>
      </c>
      <c r="E21" s="2">
        <f t="shared" si="2"/>
        <v>0</v>
      </c>
      <c r="F21" s="2">
        <f t="shared" si="3"/>
        <v>0</v>
      </c>
      <c r="G21" s="2">
        <f t="shared" si="4"/>
        <v>0</v>
      </c>
      <c r="H21" s="2">
        <f t="shared" si="5"/>
        <v>0</v>
      </c>
      <c r="I21" s="2">
        <f t="shared" si="6"/>
        <v>0</v>
      </c>
      <c r="J21" s="2">
        <f t="shared" si="7"/>
        <v>0</v>
      </c>
    </row>
    <row r="22" spans="2:10" ht="15">
      <c r="B22" t="s">
        <v>0</v>
      </c>
      <c r="C22" s="3" t="str">
        <f t="shared" si="0"/>
        <v>Worktable</v>
      </c>
      <c r="D22" s="3">
        <f t="shared" si="1"/>
        <v>0</v>
      </c>
      <c r="E22" s="2">
        <f t="shared" si="2"/>
        <v>0</v>
      </c>
      <c r="F22" s="2">
        <f t="shared" si="3"/>
        <v>0</v>
      </c>
      <c r="G22" s="2">
        <f t="shared" si="4"/>
        <v>0</v>
      </c>
      <c r="H22" s="2">
        <f t="shared" si="5"/>
        <v>0</v>
      </c>
      <c r="I22" s="2">
        <f t="shared" si="6"/>
        <v>0</v>
      </c>
      <c r="J22" s="2">
        <f t="shared" si="7"/>
        <v>0</v>
      </c>
    </row>
    <row r="23" spans="2:10" ht="15">
      <c r="B23" t="s">
        <v>15</v>
      </c>
      <c r="C23" s="3" t="str">
        <f t="shared" si="0"/>
        <v>#TempTableC________________________________________________________________________________________________________000000150ED5</v>
      </c>
      <c r="D23" s="3">
        <f t="shared" si="1"/>
        <v>1</v>
      </c>
      <c r="E23" s="2">
        <f t="shared" si="2"/>
        <v>27038</v>
      </c>
      <c r="F23" s="2">
        <f t="shared" si="3"/>
        <v>0</v>
      </c>
      <c r="G23" s="2">
        <f t="shared" si="4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</row>
    <row r="24" spans="2:10" ht="15">
      <c r="B24" t="s">
        <v>3</v>
      </c>
      <c r="C24" s="3" t="str">
        <f t="shared" si="0"/>
        <v>#7D673361</v>
      </c>
      <c r="D24" s="3">
        <f t="shared" si="1"/>
        <v>1</v>
      </c>
      <c r="E24" s="2">
        <f t="shared" si="2"/>
        <v>2</v>
      </c>
      <c r="F24" s="2">
        <f t="shared" si="3"/>
        <v>0</v>
      </c>
      <c r="G24" s="2">
        <f t="shared" si="4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</row>
    <row r="25" spans="2:10" ht="15">
      <c r="B25" t="s">
        <v>16</v>
      </c>
      <c r="C25" s="3" t="str">
        <f t="shared" si="0"/>
        <v>TableD</v>
      </c>
      <c r="D25" s="3">
        <f t="shared" si="1"/>
        <v>0</v>
      </c>
      <c r="E25" s="2">
        <f t="shared" si="2"/>
        <v>0</v>
      </c>
      <c r="F25" s="2">
        <f t="shared" si="3"/>
        <v>0</v>
      </c>
      <c r="G25" s="2">
        <f t="shared" si="4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</row>
    <row r="26" spans="2:10" ht="15">
      <c r="B26" t="s">
        <v>0</v>
      </c>
      <c r="C26" s="3" t="str">
        <f t="shared" si="0"/>
        <v>Worktable</v>
      </c>
      <c r="D26" s="3">
        <f t="shared" si="1"/>
        <v>0</v>
      </c>
      <c r="E26" s="2">
        <f t="shared" si="2"/>
        <v>0</v>
      </c>
      <c r="F26" s="2">
        <f t="shared" si="3"/>
        <v>0</v>
      </c>
      <c r="G26" s="2">
        <f t="shared" si="4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</row>
    <row r="27" spans="2:10" ht="15">
      <c r="B27" t="s">
        <v>15</v>
      </c>
      <c r="C27" s="3" t="str">
        <f t="shared" si="0"/>
        <v>#TempTableC________________________________________________________________________________________________________000000150ED5</v>
      </c>
      <c r="D27" s="3">
        <f t="shared" si="1"/>
        <v>1</v>
      </c>
      <c r="E27" s="2">
        <f t="shared" si="2"/>
        <v>27038</v>
      </c>
      <c r="F27" s="2">
        <f t="shared" si="3"/>
        <v>0</v>
      </c>
      <c r="G27" s="2">
        <f t="shared" si="4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</row>
    <row r="28" spans="2:10" ht="15">
      <c r="B28" t="s">
        <v>15</v>
      </c>
      <c r="C28" s="3" t="str">
        <f t="shared" si="0"/>
        <v>#TempTableC________________________________________________________________________________________________________000000150ED5</v>
      </c>
      <c r="D28" s="3">
        <f t="shared" si="1"/>
        <v>1</v>
      </c>
      <c r="E28" s="2">
        <f t="shared" si="2"/>
        <v>27038</v>
      </c>
      <c r="F28" s="2">
        <f t="shared" si="3"/>
        <v>0</v>
      </c>
      <c r="G28" s="2">
        <f t="shared" si="4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</row>
    <row r="29" spans="2:10" ht="15">
      <c r="B29" t="s">
        <v>2</v>
      </c>
      <c r="C29" s="3" t="str">
        <f t="shared" si="0"/>
        <v>dim_contact_group_current</v>
      </c>
      <c r="D29" s="3">
        <f t="shared" si="1"/>
        <v>2</v>
      </c>
      <c r="E29" s="2">
        <f t="shared" si="2"/>
        <v>342</v>
      </c>
      <c r="F29" s="2">
        <f t="shared" si="3"/>
        <v>0</v>
      </c>
      <c r="G29" s="2">
        <f t="shared" si="4"/>
        <v>0</v>
      </c>
      <c r="H29" s="2">
        <f t="shared" si="5"/>
        <v>0</v>
      </c>
      <c r="I29" s="2">
        <f t="shared" si="6"/>
        <v>0</v>
      </c>
      <c r="J29" s="2">
        <f t="shared" si="7"/>
        <v>0</v>
      </c>
    </row>
    <row r="30" spans="2:10" ht="15">
      <c r="B30" t="s">
        <v>18</v>
      </c>
      <c r="C30" s="3" t="str">
        <f t="shared" si="0"/>
        <v>TableF</v>
      </c>
      <c r="D30" s="3">
        <f t="shared" si="1"/>
        <v>2</v>
      </c>
      <c r="E30" s="2">
        <f t="shared" si="2"/>
        <v>3828</v>
      </c>
      <c r="F30" s="2">
        <f t="shared" si="3"/>
        <v>0</v>
      </c>
      <c r="G30" s="2">
        <f t="shared" si="4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</row>
    <row r="31" spans="2:10" ht="15">
      <c r="B31" t="s">
        <v>17</v>
      </c>
      <c r="C31" s="3" t="str">
        <f t="shared" si="0"/>
        <v>TableE</v>
      </c>
      <c r="D31" s="3">
        <f t="shared" si="1"/>
        <v>6</v>
      </c>
      <c r="E31" s="2">
        <f t="shared" si="2"/>
        <v>144</v>
      </c>
      <c r="F31" s="2">
        <f t="shared" si="3"/>
        <v>0</v>
      </c>
      <c r="G31" s="2">
        <f t="shared" si="4"/>
        <v>0</v>
      </c>
      <c r="H31" s="2">
        <f t="shared" si="5"/>
        <v>0</v>
      </c>
      <c r="I31" s="2">
        <f t="shared" si="6"/>
        <v>0</v>
      </c>
      <c r="J31" s="2">
        <f t="shared" si="7"/>
        <v>0</v>
      </c>
    </row>
    <row r="32" spans="2:10" ht="15">
      <c r="B32" t="s">
        <v>1</v>
      </c>
      <c r="C32" s="3" t="str">
        <f t="shared" si="0"/>
        <v>dim_account_current</v>
      </c>
      <c r="D32" s="3">
        <f t="shared" si="1"/>
        <v>1</v>
      </c>
      <c r="E32" s="2">
        <f t="shared" si="2"/>
        <v>334</v>
      </c>
      <c r="F32" s="2">
        <f t="shared" si="3"/>
        <v>0</v>
      </c>
      <c r="G32" s="2">
        <f t="shared" si="4"/>
        <v>0</v>
      </c>
      <c r="H32" s="2">
        <f t="shared" si="5"/>
        <v>0</v>
      </c>
      <c r="I32" s="2">
        <f t="shared" si="6"/>
        <v>0</v>
      </c>
      <c r="J32" s="2">
        <f t="shared" si="7"/>
        <v>0</v>
      </c>
    </row>
    <row r="33" spans="2:10" ht="15">
      <c r="B33" t="s">
        <v>19</v>
      </c>
      <c r="C33" s="3" t="str">
        <f t="shared" si="0"/>
        <v>TableB_abc</v>
      </c>
      <c r="D33" s="3">
        <f t="shared" si="1"/>
        <v>1</v>
      </c>
      <c r="E33" s="2">
        <f t="shared" si="2"/>
        <v>51911</v>
      </c>
      <c r="F33" s="2">
        <f t="shared" si="3"/>
        <v>0</v>
      </c>
      <c r="G33" s="2">
        <f t="shared" si="4"/>
        <v>0</v>
      </c>
      <c r="H33" s="2">
        <f t="shared" si="5"/>
        <v>0</v>
      </c>
      <c r="I33" s="2">
        <f t="shared" si="6"/>
        <v>0</v>
      </c>
      <c r="J33" s="2">
        <f t="shared" si="7"/>
        <v>0</v>
      </c>
    </row>
    <row r="34" spans="2:10" ht="15">
      <c r="B34" t="s">
        <v>0</v>
      </c>
      <c r="C34" s="3" t="str">
        <f t="shared" si="0"/>
        <v>Worktable</v>
      </c>
      <c r="D34" s="3">
        <f t="shared" si="1"/>
        <v>0</v>
      </c>
      <c r="E34" s="2">
        <f t="shared" si="2"/>
        <v>0</v>
      </c>
      <c r="F34" s="2">
        <f t="shared" si="3"/>
        <v>0</v>
      </c>
      <c r="G34" s="2">
        <f t="shared" si="4"/>
        <v>0</v>
      </c>
      <c r="H34" s="2">
        <f t="shared" si="5"/>
        <v>0</v>
      </c>
      <c r="I34" s="2">
        <f t="shared" si="6"/>
        <v>0</v>
      </c>
      <c r="J34" s="2">
        <f t="shared" si="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8" workbookViewId="0">
      <selection sqref="A1:D33"/>
    </sheetView>
  </sheetViews>
  <sheetFormatPr defaultRowHeight="14.25"/>
  <cols>
    <col min="1" max="1" width="15.375" bestFit="1" customWidth="1"/>
  </cols>
  <sheetData>
    <row r="1" spans="1:8">
      <c r="A1" s="5"/>
      <c r="B1" s="17" t="s">
        <v>135</v>
      </c>
      <c r="C1" s="18"/>
      <c r="D1" s="19"/>
      <c r="E1" s="17" t="s">
        <v>136</v>
      </c>
      <c r="F1" s="19"/>
      <c r="G1" s="17" t="s">
        <v>137</v>
      </c>
      <c r="H1" s="19"/>
    </row>
    <row r="2" spans="1:8" ht="15" thickBot="1">
      <c r="A2" s="6" t="s">
        <v>138</v>
      </c>
      <c r="B2" s="7" t="s">
        <v>139</v>
      </c>
      <c r="C2" s="7" t="s">
        <v>140</v>
      </c>
      <c r="D2" s="8" t="s">
        <v>141</v>
      </c>
      <c r="E2" s="7" t="s">
        <v>139</v>
      </c>
      <c r="F2" s="6" t="s">
        <v>140</v>
      </c>
      <c r="G2" s="9" t="s">
        <v>139</v>
      </c>
      <c r="H2" s="6" t="s">
        <v>140</v>
      </c>
    </row>
    <row r="3" spans="1:8" ht="15" thickTop="1">
      <c r="A3" s="10" t="s">
        <v>142</v>
      </c>
      <c r="B3">
        <v>464372</v>
      </c>
      <c r="C3" s="11">
        <v>427017</v>
      </c>
      <c r="D3" s="12">
        <f t="shared" ref="D3:D32" si="0">SUM(B3/C3)</f>
        <v>1.087478952828576</v>
      </c>
      <c r="F3" s="5"/>
      <c r="G3" s="13"/>
      <c r="H3" s="5"/>
    </row>
    <row r="4" spans="1:8">
      <c r="A4" s="14" t="s">
        <v>143</v>
      </c>
      <c r="B4">
        <v>174594</v>
      </c>
      <c r="C4" s="11">
        <v>202116</v>
      </c>
      <c r="D4" s="12">
        <f t="shared" si="0"/>
        <v>0.8638306714955768</v>
      </c>
      <c r="F4" s="5"/>
      <c r="G4" s="13"/>
      <c r="H4" s="5"/>
    </row>
    <row r="5" spans="1:8">
      <c r="A5" s="14" t="s">
        <v>144</v>
      </c>
      <c r="B5">
        <v>138000</v>
      </c>
      <c r="C5" s="11">
        <v>147443</v>
      </c>
      <c r="D5" s="12">
        <f t="shared" si="0"/>
        <v>0.93595491138948606</v>
      </c>
      <c r="F5" s="5"/>
      <c r="G5" s="13"/>
      <c r="H5" s="5"/>
    </row>
    <row r="6" spans="1:8">
      <c r="A6" s="15" t="s">
        <v>145</v>
      </c>
      <c r="B6">
        <v>35187</v>
      </c>
      <c r="C6" s="11">
        <v>33168</v>
      </c>
      <c r="D6" s="12">
        <f t="shared" si="0"/>
        <v>1.0608719247467437</v>
      </c>
      <c r="F6" s="5"/>
      <c r="G6" s="13"/>
      <c r="H6" s="5"/>
    </row>
    <row r="7" spans="1:8">
      <c r="A7" s="15" t="s">
        <v>146</v>
      </c>
      <c r="B7">
        <v>29187</v>
      </c>
      <c r="C7" s="11">
        <v>39300</v>
      </c>
      <c r="D7" s="12">
        <f t="shared" si="0"/>
        <v>0.74267175572519084</v>
      </c>
      <c r="F7" s="5"/>
      <c r="G7" s="13"/>
      <c r="H7" s="5"/>
    </row>
    <row r="8" spans="1:8">
      <c r="A8" s="14" t="s">
        <v>147</v>
      </c>
      <c r="B8">
        <v>18375</v>
      </c>
      <c r="C8" s="11">
        <v>21785</v>
      </c>
      <c r="D8" s="12">
        <f t="shared" si="0"/>
        <v>0.84347027771402339</v>
      </c>
      <c r="F8" s="5"/>
      <c r="G8" s="13"/>
      <c r="H8" s="5"/>
    </row>
    <row r="9" spans="1:8">
      <c r="A9" s="15" t="s">
        <v>36</v>
      </c>
      <c r="B9">
        <v>9002</v>
      </c>
      <c r="C9" s="11">
        <v>10634</v>
      </c>
      <c r="D9" s="12">
        <f t="shared" si="0"/>
        <v>0.84652999811924012</v>
      </c>
      <c r="F9" s="5"/>
      <c r="G9" s="13"/>
      <c r="H9" s="5"/>
    </row>
    <row r="10" spans="1:8">
      <c r="A10" s="15" t="s">
        <v>148</v>
      </c>
      <c r="B10">
        <v>8343</v>
      </c>
      <c r="C10" s="11">
        <v>9522</v>
      </c>
      <c r="D10" s="12">
        <f t="shared" si="0"/>
        <v>0.87618147448015127</v>
      </c>
      <c r="F10" s="5"/>
      <c r="G10" s="13"/>
      <c r="H10" s="5"/>
    </row>
    <row r="11" spans="1:8">
      <c r="A11" s="14" t="s">
        <v>149</v>
      </c>
      <c r="B11">
        <v>8046</v>
      </c>
      <c r="C11" s="11">
        <v>1123</v>
      </c>
      <c r="D11" s="12">
        <f t="shared" si="0"/>
        <v>7.1647373107747105</v>
      </c>
      <c r="F11" s="5"/>
      <c r="G11" s="13"/>
      <c r="H11" s="5"/>
    </row>
    <row r="12" spans="1:8">
      <c r="A12" s="15" t="s">
        <v>150</v>
      </c>
      <c r="B12">
        <v>7860</v>
      </c>
      <c r="C12" s="11">
        <v>12655</v>
      </c>
      <c r="D12" s="12">
        <f t="shared" si="0"/>
        <v>0.6210983800869222</v>
      </c>
      <c r="F12" s="5"/>
      <c r="G12" s="13"/>
      <c r="H12" s="5"/>
    </row>
    <row r="13" spans="1:8">
      <c r="A13" s="15" t="s">
        <v>151</v>
      </c>
      <c r="B13">
        <v>7687</v>
      </c>
      <c r="C13" s="11">
        <v>8998</v>
      </c>
      <c r="D13" s="12">
        <f t="shared" si="0"/>
        <v>0.8543009557679484</v>
      </c>
      <c r="F13" s="5"/>
      <c r="G13" s="13"/>
      <c r="H13" s="5"/>
    </row>
    <row r="14" spans="1:8">
      <c r="A14" s="14" t="s">
        <v>152</v>
      </c>
      <c r="B14">
        <v>6813</v>
      </c>
      <c r="C14" s="11">
        <v>11381</v>
      </c>
      <c r="D14" s="12">
        <f t="shared" si="0"/>
        <v>0.59862929443809854</v>
      </c>
      <c r="F14" s="5"/>
      <c r="G14" s="13"/>
      <c r="H14" s="5"/>
    </row>
    <row r="15" spans="1:8">
      <c r="A15" s="15" t="s">
        <v>153</v>
      </c>
      <c r="B15">
        <v>5968</v>
      </c>
      <c r="C15" s="11">
        <v>6429</v>
      </c>
      <c r="D15" s="12">
        <f t="shared" si="0"/>
        <v>0.92829366931093482</v>
      </c>
      <c r="F15" s="5"/>
      <c r="G15" s="13"/>
      <c r="H15" s="5"/>
    </row>
    <row r="16" spans="1:8">
      <c r="A16" s="14" t="s">
        <v>154</v>
      </c>
      <c r="B16">
        <v>5937</v>
      </c>
      <c r="C16" s="11">
        <v>6347</v>
      </c>
      <c r="D16" s="12">
        <f t="shared" si="0"/>
        <v>0.93540255238695447</v>
      </c>
      <c r="F16" s="5"/>
      <c r="G16" s="13"/>
      <c r="H16" s="5"/>
    </row>
    <row r="17" spans="1:8">
      <c r="A17" s="15" t="s">
        <v>155</v>
      </c>
      <c r="B17">
        <v>5860</v>
      </c>
      <c r="C17" s="11">
        <v>6249</v>
      </c>
      <c r="D17" s="12">
        <f t="shared" si="0"/>
        <v>0.93775004000640105</v>
      </c>
      <c r="F17" s="5"/>
      <c r="G17" s="13"/>
      <c r="H17" s="5"/>
    </row>
    <row r="18" spans="1:8">
      <c r="A18" s="14" t="s">
        <v>156</v>
      </c>
      <c r="B18">
        <v>5344</v>
      </c>
      <c r="C18" s="11">
        <v>5973</v>
      </c>
      <c r="D18" s="12">
        <f t="shared" si="0"/>
        <v>0.89469278419554665</v>
      </c>
      <c r="F18" s="5"/>
      <c r="G18" s="13"/>
      <c r="H18" s="5"/>
    </row>
    <row r="19" spans="1:8">
      <c r="A19" s="14" t="s">
        <v>157</v>
      </c>
      <c r="B19">
        <v>4452</v>
      </c>
      <c r="C19" s="11">
        <v>1244</v>
      </c>
      <c r="D19" s="12">
        <f t="shared" si="0"/>
        <v>3.5787781350482315</v>
      </c>
      <c r="F19" s="5"/>
      <c r="G19" s="13"/>
      <c r="H19" s="5"/>
    </row>
    <row r="20" spans="1:8">
      <c r="A20" s="15" t="s">
        <v>158</v>
      </c>
      <c r="B20">
        <v>3125</v>
      </c>
      <c r="C20" s="11">
        <v>3433</v>
      </c>
      <c r="D20" s="12">
        <f t="shared" si="0"/>
        <v>0.91028255170404893</v>
      </c>
      <c r="F20" s="5"/>
      <c r="G20" s="13"/>
      <c r="H20" s="5"/>
    </row>
    <row r="21" spans="1:8">
      <c r="A21" s="14" t="s">
        <v>159</v>
      </c>
      <c r="B21">
        <v>3094</v>
      </c>
      <c r="C21" s="11">
        <v>5483</v>
      </c>
      <c r="D21" s="12">
        <f t="shared" si="0"/>
        <v>0.56428962246945102</v>
      </c>
      <c r="F21" s="5"/>
      <c r="G21" s="13"/>
      <c r="H21" s="5"/>
    </row>
    <row r="22" spans="1:8">
      <c r="A22" s="14" t="s">
        <v>160</v>
      </c>
      <c r="B22">
        <v>2360</v>
      </c>
      <c r="C22" s="11">
        <v>2650</v>
      </c>
      <c r="D22" s="12">
        <f t="shared" si="0"/>
        <v>0.89056603773584908</v>
      </c>
      <c r="F22" s="5"/>
      <c r="G22" s="13"/>
      <c r="H22" s="5"/>
    </row>
    <row r="23" spans="1:8">
      <c r="A23" s="14" t="s">
        <v>161</v>
      </c>
      <c r="B23">
        <v>1217</v>
      </c>
      <c r="C23" s="11">
        <v>3960</v>
      </c>
      <c r="D23" s="12">
        <f t="shared" si="0"/>
        <v>0.30732323232323233</v>
      </c>
      <c r="F23" s="5"/>
      <c r="G23" s="13"/>
      <c r="H23" s="5"/>
    </row>
    <row r="24" spans="1:8">
      <c r="A24" s="15" t="s">
        <v>162</v>
      </c>
      <c r="B24">
        <v>32</v>
      </c>
      <c r="C24" s="11">
        <v>35</v>
      </c>
      <c r="D24" s="12">
        <f t="shared" si="0"/>
        <v>0.91428571428571426</v>
      </c>
      <c r="F24" s="5"/>
      <c r="G24" s="13"/>
      <c r="H24" s="5"/>
    </row>
    <row r="25" spans="1:8">
      <c r="A25" s="15" t="s">
        <v>163</v>
      </c>
      <c r="B25">
        <v>31</v>
      </c>
      <c r="C25" s="11">
        <v>22</v>
      </c>
      <c r="D25" s="12">
        <f t="shared" si="0"/>
        <v>1.4090909090909092</v>
      </c>
      <c r="F25" s="5"/>
      <c r="G25" s="13"/>
      <c r="H25" s="5"/>
    </row>
    <row r="26" spans="1:8">
      <c r="A26" s="14" t="s">
        <v>164</v>
      </c>
      <c r="B26">
        <v>31</v>
      </c>
      <c r="C26" s="11">
        <v>27</v>
      </c>
      <c r="D26" s="12">
        <f t="shared" si="0"/>
        <v>1.1481481481481481</v>
      </c>
      <c r="F26" s="5"/>
      <c r="G26" s="13"/>
      <c r="H26" s="5"/>
    </row>
    <row r="27" spans="1:8">
      <c r="A27" s="14" t="s">
        <v>165</v>
      </c>
      <c r="B27">
        <v>31</v>
      </c>
      <c r="C27" s="11">
        <v>72</v>
      </c>
      <c r="D27" s="12">
        <f t="shared" si="0"/>
        <v>0.43055555555555558</v>
      </c>
      <c r="F27" s="5"/>
      <c r="G27" s="13"/>
      <c r="H27" s="5"/>
    </row>
    <row r="28" spans="1:8">
      <c r="A28" s="14" t="s">
        <v>166</v>
      </c>
      <c r="B28">
        <v>16</v>
      </c>
      <c r="C28" s="11">
        <v>13</v>
      </c>
      <c r="D28" s="12">
        <f t="shared" si="0"/>
        <v>1.2307692307692308</v>
      </c>
      <c r="F28" s="5"/>
      <c r="G28" s="13"/>
      <c r="H28" s="5"/>
    </row>
    <row r="29" spans="1:8">
      <c r="A29" s="14" t="s">
        <v>167</v>
      </c>
      <c r="B29">
        <v>16</v>
      </c>
      <c r="C29" s="11">
        <v>13</v>
      </c>
      <c r="D29" s="12">
        <f t="shared" si="0"/>
        <v>1.2307692307692308</v>
      </c>
      <c r="F29" s="5"/>
      <c r="G29" s="13"/>
      <c r="H29" s="5"/>
    </row>
    <row r="30" spans="1:8">
      <c r="A30" s="15" t="s">
        <v>168</v>
      </c>
      <c r="B30">
        <v>16</v>
      </c>
      <c r="C30" s="11">
        <v>184</v>
      </c>
      <c r="D30" s="12">
        <f t="shared" si="0"/>
        <v>8.6956521739130432E-2</v>
      </c>
      <c r="F30" s="5"/>
      <c r="G30" s="13"/>
      <c r="H30" s="5"/>
    </row>
    <row r="31" spans="1:8">
      <c r="A31" s="15" t="s">
        <v>169</v>
      </c>
      <c r="B31">
        <v>0</v>
      </c>
      <c r="C31" s="11">
        <v>14</v>
      </c>
      <c r="D31" s="12">
        <f t="shared" si="0"/>
        <v>0</v>
      </c>
      <c r="F31" s="5"/>
      <c r="G31" s="13"/>
      <c r="H31" s="5"/>
    </row>
    <row r="32" spans="1:8" ht="15" thickBot="1">
      <c r="A32" s="16" t="s">
        <v>170</v>
      </c>
      <c r="B32">
        <v>0</v>
      </c>
      <c r="C32" s="11">
        <v>34</v>
      </c>
      <c r="D32" s="12">
        <f t="shared" si="0"/>
        <v>0</v>
      </c>
      <c r="F32" s="5"/>
      <c r="G32" s="13"/>
      <c r="H32" s="5"/>
    </row>
    <row r="33" ht="15" thickTop="1"/>
  </sheetData>
  <mergeCells count="3">
    <mergeCell ref="B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Brandes Investment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Steffek</dc:creator>
  <cp:lastModifiedBy>Max</cp:lastModifiedBy>
  <dcterms:created xsi:type="dcterms:W3CDTF">2012-12-06T22:57:55Z</dcterms:created>
  <dcterms:modified xsi:type="dcterms:W3CDTF">2015-03-24T13:25:06Z</dcterms:modified>
</cp:coreProperties>
</file>