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axus\Downloads\ISAM\"/>
    </mc:Choice>
  </mc:AlternateContent>
  <xr:revisionPtr revIDLastSave="0" documentId="13_ncr:1_{3638A008-12CE-4FB0-A6EB-D9E15B25E6AB}" xr6:coauthVersionLast="47" xr6:coauthVersionMax="47" xr10:uidLastSave="{00000000-0000-0000-0000-000000000000}"/>
  <bookViews>
    <workbookView xWindow="-108" yWindow="-108" windowWidth="23256" windowHeight="12456" xr2:uid="{81D335DF-C370-4249-9851-6BEE35D454DF}"/>
  </bookViews>
  <sheets>
    <sheet name="TABLA" sheetId="2" r:id="rId1"/>
    <sheet name="TABLAS DINAMICA" sheetId="5" r:id="rId2"/>
    <sheet name="GRAFICOS" sheetId="6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9" i="2"/>
  <c r="F11" i="2"/>
  <c r="F12" i="2"/>
  <c r="F13" i="2"/>
  <c r="F14" i="2"/>
  <c r="F15" i="2"/>
  <c r="F16" i="2"/>
  <c r="F17" i="2"/>
  <c r="F18" i="2"/>
  <c r="F19" i="2"/>
  <c r="F20" i="2"/>
  <c r="F21" i="2"/>
  <c r="D25" i="2"/>
  <c r="E25" i="2"/>
  <c r="E23" i="2"/>
  <c r="D23" i="2"/>
  <c r="C25" i="2"/>
  <c r="C23" i="2"/>
  <c r="F10" i="2"/>
  <c r="F8" i="2"/>
  <c r="F7" i="2"/>
  <c r="F6" i="2"/>
  <c r="F5" i="2"/>
  <c r="F3" i="2"/>
  <c r="F4" i="2"/>
</calcChain>
</file>

<file path=xl/sharedStrings.xml><?xml version="1.0" encoding="utf-8"?>
<sst xmlns="http://schemas.openxmlformats.org/spreadsheetml/2006/main" count="48" uniqueCount="21">
  <si>
    <t>Fecha de Ingreso</t>
  </si>
  <si>
    <t>Tipo de Transporte</t>
  </si>
  <si>
    <t>Peso (Toneladas)</t>
  </si>
  <si>
    <t>Cantidad de transportes</t>
  </si>
  <si>
    <t>Pago de Peaje (USD)</t>
  </si>
  <si>
    <t>Camión</t>
  </si>
  <si>
    <t>Autobús</t>
  </si>
  <si>
    <t>Furgoneta</t>
  </si>
  <si>
    <t>Moto</t>
  </si>
  <si>
    <t>Automóvil</t>
  </si>
  <si>
    <t>PROMEDIO PON</t>
  </si>
  <si>
    <t>VALORES MAX PESO</t>
  </si>
  <si>
    <t>VALORES MIN PESO</t>
  </si>
  <si>
    <t>VALORES MAX CANT</t>
  </si>
  <si>
    <t>VALORES MAX USD</t>
  </si>
  <si>
    <t>VALORES MIN CANT</t>
  </si>
  <si>
    <t>VALORES MIN USD</t>
  </si>
  <si>
    <t>Etiquetas de fila</t>
  </si>
  <si>
    <t>Total general</t>
  </si>
  <si>
    <t>Suma de Cantidad de transportes</t>
  </si>
  <si>
    <t>Suma de Pago de Peaje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</si>
</sst>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.5"/>
      <color theme="1"/>
      <name val="Segoe UI"/>
      <family val="2"/>
    </font>
    <font>
      <sz val="10.5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2" fontId="0" fillId="0" borderId="1" xfId="0" applyNumberFormat="1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[Libro1.xlsx]TABLAS DINAMICA!TablaDinámica3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PAGO DE PEAJES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DINAMICA'!$B$1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'TABLAS DINAMICA'!$A$2:$A$7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'TABLAS DINAMICA'!$B$2:$B$7</c:f>
              <c:numCache>
                <c:formatCode>"$"\ #,##0.00</c:formatCode>
                <c:ptCount val="5"/>
                <c:pt idx="0">
                  <c:v>108</c:v>
                </c:pt>
                <c:pt idx="1">
                  <c:v>24</c:v>
                </c:pt>
                <c:pt idx="2">
                  <c:v>232</c:v>
                </c:pt>
                <c:pt idx="3">
                  <c:v>86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6-402E-85E2-FC07693B3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486644464"/>
        <c:axId val="486641584"/>
      </c:barChart>
      <c:catAx>
        <c:axId val="486644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6641584"/>
        <c:crosses val="autoZero"/>
        <c:auto val="1"/>
        <c:lblAlgn val="ctr"/>
        <c:lblOffset val="100"/>
        <c:noMultiLvlLbl val="0"/>
      </c:catAx>
      <c:valAx>
        <c:axId val="486641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&quot;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6644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[Libro1.xlsx]TABLAS DINAMICA!TablaDinámica4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</a:t>
            </a:r>
            <a:r>
              <a:rPr lang="es-ES" baseline="0"/>
              <a:t> DE TRANSPORTES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DINAMICA'!$B$16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DINAMICA'!$A$17:$A$22</c:f>
              <c:strCache>
                <c:ptCount val="5"/>
                <c:pt idx="0">
                  <c:v>Autobús</c:v>
                </c:pt>
                <c:pt idx="1">
                  <c:v>Automóvil</c:v>
                </c:pt>
                <c:pt idx="2">
                  <c:v>Camión</c:v>
                </c:pt>
                <c:pt idx="3">
                  <c:v>Furgoneta</c:v>
                </c:pt>
                <c:pt idx="4">
                  <c:v>Moto</c:v>
                </c:pt>
              </c:strCache>
            </c:strRef>
          </c:cat>
          <c:val>
            <c:numRef>
              <c:f>'TABLAS DINAMICA'!$B$17:$B$22</c:f>
              <c:numCache>
                <c:formatCode>General</c:formatCode>
                <c:ptCount val="5"/>
                <c:pt idx="0">
                  <c:v>29</c:v>
                </c:pt>
                <c:pt idx="1">
                  <c:v>50</c:v>
                </c:pt>
                <c:pt idx="2">
                  <c:v>57</c:v>
                </c:pt>
                <c:pt idx="3">
                  <c:v>41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E-491F-B5B3-3E70011D36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0207424"/>
        <c:axId val="490207904"/>
      </c:lineChart>
      <c:catAx>
        <c:axId val="490207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207904"/>
        <c:crosses val="autoZero"/>
        <c:auto val="1"/>
        <c:lblAlgn val="ctr"/>
        <c:lblOffset val="100"/>
        <c:noMultiLvlLbl val="0"/>
      </c:catAx>
      <c:valAx>
        <c:axId val="490207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20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0</xdr:row>
      <xdr:rowOff>175260</xdr:rowOff>
    </xdr:from>
    <xdr:to>
      <xdr:col>6</xdr:col>
      <xdr:colOff>601980</xdr:colOff>
      <xdr:row>15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87A867-1BEC-4EB8-BA6B-B8FE77F27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784860</xdr:colOff>
      <xdr:row>16</xdr:row>
      <xdr:rowOff>152400</xdr:rowOff>
    </xdr:from>
    <xdr:to>
      <xdr:col>6</xdr:col>
      <xdr:colOff>617220</xdr:colOff>
      <xdr:row>32</xdr:row>
      <xdr:rowOff>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ADA791-6D71-4E73-B881-C83A72C18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 usandivares" refreshedDate="45432.76808854167" createdVersion="8" refreshedVersion="8" minRefreshableVersion="3" recordCount="20" xr:uid="{FD0E8EF7-C1F2-4092-96DF-A486E4AC5B94}">
  <cacheSource type="worksheet">
    <worksheetSource ref="A1:F21" sheet="TABLA"/>
  </cacheSource>
  <cacheFields count="6">
    <cacheField name="Fecha de Ingreso" numFmtId="14">
      <sharedItems containsSemiMixedTypes="0" containsNonDate="0" containsDate="1" containsString="0" minDate="2024-01-01T00:00:00" maxDate="2024-01-21T00:00:00"/>
    </cacheField>
    <cacheField name="Tipo de Transporte" numFmtId="0">
      <sharedItems count="5">
        <s v="Camión"/>
        <s v="Autobús"/>
        <s v="Furgoneta"/>
        <s v="Moto"/>
        <s v="Automóvil"/>
      </sharedItems>
    </cacheField>
    <cacheField name="Peso (Toneladas)" numFmtId="0">
      <sharedItems containsSemiMixedTypes="0" containsString="0" containsNumber="1" minValue="0.5" maxValue="19.2"/>
    </cacheField>
    <cacheField name="Cantidad de transportes" numFmtId="0">
      <sharedItems containsSemiMixedTypes="0" containsString="0" containsNumber="1" containsInteger="1" minValue="3" maxValue="25"/>
    </cacheField>
    <cacheField name="Pago de Peaje (USD)" numFmtId="0">
      <sharedItems containsSemiMixedTypes="0" containsString="0" containsNumber="1" containsInteger="1" minValue="5" maxValue="37"/>
    </cacheField>
    <cacheField name="PROMEDIO PON" numFmtId="2">
      <sharedItems containsSemiMixedTypes="0" containsString="0" containsNumber="1" minValue="2.9753086419753085" maxValue="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4-01-01T00:00:00"/>
    <x v="0"/>
    <n v="15.3"/>
    <n v="14"/>
    <n v="30"/>
    <n v="3.2057416267942584"/>
  </r>
  <r>
    <d v="2024-01-02T00:00:00"/>
    <x v="1"/>
    <n v="12.1"/>
    <n v="8"/>
    <n v="25"/>
    <n v="3.2102564102564104"/>
  </r>
  <r>
    <d v="2024-01-03T00:00:00"/>
    <x v="0"/>
    <n v="16.5"/>
    <n v="9"/>
    <n v="32"/>
    <n v="3.1711229946524062"/>
  </r>
  <r>
    <d v="2024-01-04T00:00:00"/>
    <x v="2"/>
    <n v="7.8"/>
    <n v="13"/>
    <n v="20"/>
    <n v="3.101123595505618"/>
  </r>
  <r>
    <d v="2024-01-05T00:00:00"/>
    <x v="3"/>
    <n v="0.5"/>
    <n v="25"/>
    <n v="5"/>
    <n v="3.1454545454545455"/>
  </r>
  <r>
    <d v="2024-01-06T00:00:00"/>
    <x v="0"/>
    <n v="18.2"/>
    <n v="7"/>
    <n v="35"/>
    <n v="3.4928571428571429"/>
  </r>
  <r>
    <d v="2024-01-07T00:00:00"/>
    <x v="1"/>
    <n v="14"/>
    <n v="6"/>
    <n v="28"/>
    <n v="3.3609022556390977"/>
  </r>
  <r>
    <d v="2024-01-08T00:00:00"/>
    <x v="4"/>
    <n v="1.2"/>
    <n v="19"/>
    <n v="8"/>
    <n v="3.2519685039370079"/>
  </r>
  <r>
    <d v="2024-01-09T00:00:00"/>
    <x v="0"/>
    <n v="19.2"/>
    <n v="5"/>
    <n v="37"/>
    <n v="3.574074074074074"/>
  </r>
  <r>
    <d v="2024-01-10T00:00:00"/>
    <x v="2"/>
    <n v="8.6"/>
    <n v="3"/>
    <n v="22"/>
    <n v="3.3398058252427183"/>
  </r>
  <r>
    <d v="2024-01-11T00:00:00"/>
    <x v="0"/>
    <n v="17.3"/>
    <n v="9"/>
    <n v="33"/>
    <n v="3.19"/>
  </r>
  <r>
    <d v="2024-01-12T00:00:00"/>
    <x v="1"/>
    <n v="13.5"/>
    <n v="10"/>
    <n v="26"/>
    <n v="3.0439560439560438"/>
  </r>
  <r>
    <d v="2024-01-13T00:00:00"/>
    <x v="3"/>
    <n v="0.6"/>
    <n v="7"/>
    <n v="6"/>
    <n v="2.9753086419753085"/>
  </r>
  <r>
    <d v="2024-01-14T00:00:00"/>
    <x v="2"/>
    <n v="7.9"/>
    <n v="10"/>
    <n v="21"/>
    <n v="3.0810810810810811"/>
  </r>
  <r>
    <d v="2024-01-15T00:00:00"/>
    <x v="4"/>
    <n v="1.1000000000000001"/>
    <n v="17"/>
    <n v="7"/>
    <n v="3.078125"/>
  </r>
  <r>
    <d v="2024-01-16T00:00:00"/>
    <x v="0"/>
    <n v="16"/>
    <n v="9"/>
    <n v="31"/>
    <n v="3.6808510638297873"/>
  </r>
  <r>
    <d v="2024-01-17T00:00:00"/>
    <x v="1"/>
    <n v="15"/>
    <n v="5"/>
    <n v="29"/>
    <n v="3.5"/>
  </r>
  <r>
    <d v="2024-01-18T00:00:00"/>
    <x v="2"/>
    <n v="8.1999999999999993"/>
    <n v="15"/>
    <n v="23"/>
    <n v="3"/>
  </r>
  <r>
    <d v="2024-01-19T00:00:00"/>
    <x v="4"/>
    <n v="1.3"/>
    <n v="14"/>
    <n v="9"/>
    <n v="3.3888888888888888"/>
  </r>
  <r>
    <d v="2024-01-20T00:00:00"/>
    <x v="0"/>
    <n v="18"/>
    <n v="4"/>
    <n v="34"/>
    <n v="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3BFEF-9516-43C5-82F1-9508EF9D8A32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8">
  <location ref="A16:B22" firstHeaderRow="1" firstDataRow="1" firstDataCol="1"/>
  <pivotFields count="6">
    <pivotField numFmtId="14"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dataField="1" showAll="0"/>
    <pivotField showAll="0"/>
    <pivotField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antidad de transportes" fld="3" baseField="0" baseItem="0"/>
  </dataFields>
  <chartFormats count="4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7D7D6-6252-4FFA-9C2C-8682A0BBE1A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2">
  <location ref="A1:B7" firstHeaderRow="1" firstDataRow="1" firstDataCol="1"/>
  <pivotFields count="6">
    <pivotField numFmtId="14"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showAll="0"/>
    <pivotField dataField="1" showAll="0"/>
    <pivotField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Pago de Peaje (USD)" fld="4" baseField="1" baseItem="0" numFmtId="164"/>
  </dataFields>
  <chartFormats count="2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9E78-08C3-4C17-8E7A-F646C7A1FBAE}">
  <sheetPr>
    <tabColor theme="0"/>
  </sheetPr>
  <dimension ref="A1:G25"/>
  <sheetViews>
    <sheetView tabSelected="1" zoomScale="70" zoomScaleNormal="70" workbookViewId="0">
      <selection activeCell="I28" sqref="I28"/>
    </sheetView>
  </sheetViews>
  <sheetFormatPr baseColWidth="10" defaultRowHeight="14.4" x14ac:dyDescent="0.3"/>
  <sheetData>
    <row r="1" spans="1:7" ht="67.2" x14ac:dyDescent="0.3">
      <c r="A1" s="2" t="s">
        <v>0</v>
      </c>
      <c r="B1" s="2" t="s">
        <v>1</v>
      </c>
      <c r="C1" s="3" t="s">
        <v>2</v>
      </c>
      <c r="D1" s="10" t="s">
        <v>3</v>
      </c>
      <c r="E1" s="14" t="s">
        <v>4</v>
      </c>
      <c r="F1" s="2" t="s">
        <v>10</v>
      </c>
      <c r="G1" s="1"/>
    </row>
    <row r="2" spans="1:7" ht="16.8" x14ac:dyDescent="0.3">
      <c r="A2" s="4">
        <v>45292</v>
      </c>
      <c r="B2" s="5" t="s">
        <v>5</v>
      </c>
      <c r="C2" s="6">
        <v>15.3</v>
      </c>
      <c r="D2" s="11">
        <v>14</v>
      </c>
      <c r="E2" s="15">
        <v>30</v>
      </c>
      <c r="F2" s="7">
        <f>SUMPRODUCT(D2:E21) / SUM(D2:D21)</f>
        <v>3.2057416267942584</v>
      </c>
    </row>
    <row r="3" spans="1:7" ht="16.8" x14ac:dyDescent="0.3">
      <c r="A3" s="4">
        <v>45293</v>
      </c>
      <c r="B3" s="5" t="s">
        <v>6</v>
      </c>
      <c r="C3" s="6">
        <v>12.1</v>
      </c>
      <c r="D3" s="11">
        <v>8</v>
      </c>
      <c r="E3" s="15">
        <v>25</v>
      </c>
      <c r="F3" s="7">
        <f>SUMPRODUCT(D3:E21) / SUM(D3:D21)</f>
        <v>3.2102564102564104</v>
      </c>
    </row>
    <row r="4" spans="1:7" ht="16.8" x14ac:dyDescent="0.3">
      <c r="A4" s="4">
        <v>45294</v>
      </c>
      <c r="B4" s="5" t="s">
        <v>5</v>
      </c>
      <c r="C4" s="6">
        <v>16.5</v>
      </c>
      <c r="D4" s="11">
        <v>9</v>
      </c>
      <c r="E4" s="15">
        <v>32</v>
      </c>
      <c r="F4" s="7">
        <f>SUMPRODUCT(D4:E21) / SUM(D4:D21)</f>
        <v>3.1711229946524062</v>
      </c>
    </row>
    <row r="5" spans="1:7" ht="16.8" x14ac:dyDescent="0.3">
      <c r="A5" s="4">
        <v>45295</v>
      </c>
      <c r="B5" s="5" t="s">
        <v>7</v>
      </c>
      <c r="C5" s="6">
        <v>7.8</v>
      </c>
      <c r="D5" s="11">
        <v>13</v>
      </c>
      <c r="E5" s="15">
        <v>20</v>
      </c>
      <c r="F5" s="7">
        <f>SUMPRODUCT(D5:E21) / SUM(D5:D21)</f>
        <v>3.101123595505618</v>
      </c>
    </row>
    <row r="6" spans="1:7" ht="16.8" x14ac:dyDescent="0.3">
      <c r="A6" s="4">
        <v>45296</v>
      </c>
      <c r="B6" s="5" t="s">
        <v>8</v>
      </c>
      <c r="C6" s="6">
        <v>0.5</v>
      </c>
      <c r="D6" s="11">
        <v>25</v>
      </c>
      <c r="E6" s="15">
        <v>5</v>
      </c>
      <c r="F6" s="7">
        <f>SUMPRODUCT(D6:E21) / SUM(D6:D21)</f>
        <v>3.1454545454545455</v>
      </c>
    </row>
    <row r="7" spans="1:7" ht="16.8" x14ac:dyDescent="0.3">
      <c r="A7" s="4">
        <v>45297</v>
      </c>
      <c r="B7" s="5" t="s">
        <v>5</v>
      </c>
      <c r="C7" s="6">
        <v>18.2</v>
      </c>
      <c r="D7" s="11">
        <v>7</v>
      </c>
      <c r="E7" s="15">
        <v>35</v>
      </c>
      <c r="F7" s="7">
        <f>SUMPRODUCT(D7:E21) / SUM(D7:D21)</f>
        <v>3.4928571428571429</v>
      </c>
    </row>
    <row r="8" spans="1:7" ht="16.8" x14ac:dyDescent="0.3">
      <c r="A8" s="4">
        <v>45298</v>
      </c>
      <c r="B8" s="5" t="s">
        <v>6</v>
      </c>
      <c r="C8" s="6">
        <v>14</v>
      </c>
      <c r="D8" s="11">
        <v>6</v>
      </c>
      <c r="E8" s="15">
        <v>28</v>
      </c>
      <c r="F8" s="7">
        <f>SUMPRODUCT(D8:E21) / SUM(D8:D21)</f>
        <v>3.3609022556390977</v>
      </c>
    </row>
    <row r="9" spans="1:7" ht="16.8" x14ac:dyDescent="0.3">
      <c r="A9" s="4">
        <v>45299</v>
      </c>
      <c r="B9" s="5" t="s">
        <v>9</v>
      </c>
      <c r="C9" s="6">
        <v>1.2</v>
      </c>
      <c r="D9" s="11">
        <v>19</v>
      </c>
      <c r="E9" s="15">
        <v>8</v>
      </c>
      <c r="F9" s="7">
        <f>SUMPRODUCT(D9:E21) / SUM(D9:D21)</f>
        <v>3.2519685039370079</v>
      </c>
    </row>
    <row r="10" spans="1:7" ht="16.8" x14ac:dyDescent="0.3">
      <c r="A10" s="4">
        <v>45300</v>
      </c>
      <c r="B10" s="5" t="s">
        <v>5</v>
      </c>
      <c r="C10" s="6">
        <v>19.2</v>
      </c>
      <c r="D10" s="11">
        <v>5</v>
      </c>
      <c r="E10" s="15">
        <v>37</v>
      </c>
      <c r="F10" s="7">
        <f>SUMPRODUCT(D10:E21) / SUM(D10:D21)</f>
        <v>3.574074074074074</v>
      </c>
    </row>
    <row r="11" spans="1:7" ht="16.8" x14ac:dyDescent="0.3">
      <c r="A11" s="4">
        <v>45301</v>
      </c>
      <c r="B11" s="5" t="s">
        <v>7</v>
      </c>
      <c r="C11" s="6">
        <v>8.6</v>
      </c>
      <c r="D11" s="11">
        <v>3</v>
      </c>
      <c r="E11" s="15">
        <v>22</v>
      </c>
      <c r="F11" s="7">
        <f>SUMPRODUCT(D11:E21) / SUM(D11:D21)</f>
        <v>3.3398058252427183</v>
      </c>
    </row>
    <row r="12" spans="1:7" ht="16.8" x14ac:dyDescent="0.3">
      <c r="A12" s="4">
        <v>45302</v>
      </c>
      <c r="B12" s="5" t="s">
        <v>5</v>
      </c>
      <c r="C12" s="6">
        <v>17.3</v>
      </c>
      <c r="D12" s="11">
        <v>9</v>
      </c>
      <c r="E12" s="15">
        <v>33</v>
      </c>
      <c r="F12" s="7">
        <f>SUMPRODUCT(D12:E21) / SUM(D12:D21)</f>
        <v>3.19</v>
      </c>
    </row>
    <row r="13" spans="1:7" ht="16.8" x14ac:dyDescent="0.3">
      <c r="A13" s="4">
        <v>45303</v>
      </c>
      <c r="B13" s="5" t="s">
        <v>6</v>
      </c>
      <c r="C13" s="6">
        <v>13.5</v>
      </c>
      <c r="D13" s="11">
        <v>10</v>
      </c>
      <c r="E13" s="15">
        <v>26</v>
      </c>
      <c r="F13" s="7">
        <f>SUMPRODUCT(D13:E21) / SUM(D13:D21)</f>
        <v>3.0439560439560438</v>
      </c>
    </row>
    <row r="14" spans="1:7" ht="16.8" x14ac:dyDescent="0.3">
      <c r="A14" s="4">
        <v>45304</v>
      </c>
      <c r="B14" s="5" t="s">
        <v>8</v>
      </c>
      <c r="C14" s="6">
        <v>0.6</v>
      </c>
      <c r="D14" s="11">
        <v>7</v>
      </c>
      <c r="E14" s="15">
        <v>6</v>
      </c>
      <c r="F14" s="7">
        <f>SUMPRODUCT(D14:E21) / SUM(D14:D21)</f>
        <v>2.9753086419753085</v>
      </c>
    </row>
    <row r="15" spans="1:7" ht="16.8" x14ac:dyDescent="0.3">
      <c r="A15" s="4">
        <v>45305</v>
      </c>
      <c r="B15" s="5" t="s">
        <v>7</v>
      </c>
      <c r="C15" s="6">
        <v>7.9</v>
      </c>
      <c r="D15" s="11">
        <v>10</v>
      </c>
      <c r="E15" s="15">
        <v>21</v>
      </c>
      <c r="F15" s="7">
        <f>SUMPRODUCT(D15:E21) / SUM(D15:D21)</f>
        <v>3.0810810810810811</v>
      </c>
    </row>
    <row r="16" spans="1:7" ht="16.8" x14ac:dyDescent="0.3">
      <c r="A16" s="4">
        <v>45306</v>
      </c>
      <c r="B16" s="5" t="s">
        <v>9</v>
      </c>
      <c r="C16" s="6">
        <v>1.1000000000000001</v>
      </c>
      <c r="D16" s="11">
        <v>17</v>
      </c>
      <c r="E16" s="15">
        <v>7</v>
      </c>
      <c r="F16" s="7">
        <f>SUMPRODUCT(D16:E21) / SUM(D16:D21)</f>
        <v>3.078125</v>
      </c>
    </row>
    <row r="17" spans="1:6" ht="16.8" x14ac:dyDescent="0.3">
      <c r="A17" s="4">
        <v>45307</v>
      </c>
      <c r="B17" s="5" t="s">
        <v>5</v>
      </c>
      <c r="C17" s="6">
        <v>16</v>
      </c>
      <c r="D17" s="11">
        <v>9</v>
      </c>
      <c r="E17" s="15">
        <v>31</v>
      </c>
      <c r="F17" s="7">
        <f>SUMPRODUCT(D17:E21) / SUM(D17:D21)</f>
        <v>3.6808510638297873</v>
      </c>
    </row>
    <row r="18" spans="1:6" ht="16.8" x14ac:dyDescent="0.3">
      <c r="A18" s="4">
        <v>45308</v>
      </c>
      <c r="B18" s="5" t="s">
        <v>6</v>
      </c>
      <c r="C18" s="6">
        <v>15</v>
      </c>
      <c r="D18" s="11">
        <v>5</v>
      </c>
      <c r="E18" s="15">
        <v>29</v>
      </c>
      <c r="F18" s="7">
        <f>SUMPRODUCT(D18:E21) / SUM(D18:D21)</f>
        <v>3.5</v>
      </c>
    </row>
    <row r="19" spans="1:6" ht="16.8" x14ac:dyDescent="0.3">
      <c r="A19" s="4">
        <v>45309</v>
      </c>
      <c r="B19" s="5" t="s">
        <v>7</v>
      </c>
      <c r="C19" s="6">
        <v>8.1999999999999993</v>
      </c>
      <c r="D19" s="11">
        <v>15</v>
      </c>
      <c r="E19" s="15">
        <v>23</v>
      </c>
      <c r="F19" s="7">
        <f>SUMPRODUCT(D19:E21) / SUM(D19:D21)</f>
        <v>3</v>
      </c>
    </row>
    <row r="20" spans="1:6" ht="16.8" x14ac:dyDescent="0.3">
      <c r="A20" s="4">
        <v>45310</v>
      </c>
      <c r="B20" s="5" t="s">
        <v>9</v>
      </c>
      <c r="C20" s="6">
        <v>1.3</v>
      </c>
      <c r="D20" s="11">
        <v>14</v>
      </c>
      <c r="E20" s="15">
        <v>9</v>
      </c>
      <c r="F20" s="7">
        <f>SUMPRODUCT(D20:E21) / SUM(D20:D21)</f>
        <v>3.3888888888888888</v>
      </c>
    </row>
    <row r="21" spans="1:6" ht="16.8" x14ac:dyDescent="0.3">
      <c r="A21" s="4">
        <v>45311</v>
      </c>
      <c r="B21" s="5" t="s">
        <v>5</v>
      </c>
      <c r="C21" s="6">
        <v>18</v>
      </c>
      <c r="D21" s="11">
        <v>4</v>
      </c>
      <c r="E21" s="15">
        <v>34</v>
      </c>
      <c r="F21" s="7">
        <f>SUMPRODUCT(D21:E21) / SUM(D21)</f>
        <v>9.5</v>
      </c>
    </row>
    <row r="22" spans="1:6" ht="50.4" x14ac:dyDescent="0.3">
      <c r="C22" s="3" t="s">
        <v>11</v>
      </c>
      <c r="D22" s="10" t="s">
        <v>13</v>
      </c>
      <c r="E22" s="14" t="s">
        <v>14</v>
      </c>
    </row>
    <row r="23" spans="1:6" x14ac:dyDescent="0.3">
      <c r="C23" s="8">
        <f>MAX(C2:C21)</f>
        <v>19.2</v>
      </c>
      <c r="D23" s="12">
        <f>MAX(D2:D21)</f>
        <v>25</v>
      </c>
      <c r="E23" s="16">
        <f>MAX(E2:E21)</f>
        <v>37</v>
      </c>
    </row>
    <row r="24" spans="1:6" ht="28.8" x14ac:dyDescent="0.3">
      <c r="C24" s="9" t="s">
        <v>12</v>
      </c>
      <c r="D24" s="13" t="s">
        <v>15</v>
      </c>
      <c r="E24" s="17" t="s">
        <v>16</v>
      </c>
    </row>
    <row r="25" spans="1:6" x14ac:dyDescent="0.3">
      <c r="C25" s="8">
        <f>MIN(C2:C21)</f>
        <v>0.5</v>
      </c>
      <c r="D25" s="12">
        <f t="shared" ref="D25:E25" si="0">MIN(D2:D21)</f>
        <v>3</v>
      </c>
      <c r="E25" s="16">
        <f t="shared" si="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77EB-E95C-447D-AE2C-649B985370B9}">
  <sheetPr>
    <tabColor theme="6" tint="0.59999389629810485"/>
  </sheetPr>
  <dimension ref="A1:B22"/>
  <sheetViews>
    <sheetView workbookViewId="0">
      <selection activeCell="C17" sqref="C17"/>
    </sheetView>
  </sheetViews>
  <sheetFormatPr baseColWidth="10" defaultRowHeight="14.4" x14ac:dyDescent="0.3"/>
  <cols>
    <col min="1" max="1" width="16.5546875" bestFit="1" customWidth="1"/>
    <col min="2" max="2" width="25.44140625" bestFit="1" customWidth="1"/>
  </cols>
  <sheetData>
    <row r="1" spans="1:2" x14ac:dyDescent="0.3">
      <c r="A1" s="18" t="s">
        <v>17</v>
      </c>
      <c r="B1" t="s">
        <v>20</v>
      </c>
    </row>
    <row r="2" spans="1:2" x14ac:dyDescent="0.3">
      <c r="A2" s="19" t="s">
        <v>6</v>
      </c>
      <c r="B2" s="20">
        <v>108</v>
      </c>
    </row>
    <row r="3" spans="1:2" x14ac:dyDescent="0.3">
      <c r="A3" s="19" t="s">
        <v>9</v>
      </c>
      <c r="B3" s="20">
        <v>24</v>
      </c>
    </row>
    <row r="4" spans="1:2" x14ac:dyDescent="0.3">
      <c r="A4" s="19" t="s">
        <v>5</v>
      </c>
      <c r="B4" s="20">
        <v>232</v>
      </c>
    </row>
    <row r="5" spans="1:2" x14ac:dyDescent="0.3">
      <c r="A5" s="19" t="s">
        <v>7</v>
      </c>
      <c r="B5" s="20">
        <v>86</v>
      </c>
    </row>
    <row r="6" spans="1:2" x14ac:dyDescent="0.3">
      <c r="A6" s="19" t="s">
        <v>8</v>
      </c>
      <c r="B6" s="20">
        <v>11</v>
      </c>
    </row>
    <row r="7" spans="1:2" x14ac:dyDescent="0.3">
      <c r="A7" s="19" t="s">
        <v>18</v>
      </c>
      <c r="B7" s="20">
        <v>461</v>
      </c>
    </row>
    <row r="16" spans="1:2" x14ac:dyDescent="0.3">
      <c r="A16" s="18" t="s">
        <v>17</v>
      </c>
      <c r="B16" t="s">
        <v>19</v>
      </c>
    </row>
    <row r="17" spans="1:2" x14ac:dyDescent="0.3">
      <c r="A17" s="19" t="s">
        <v>6</v>
      </c>
      <c r="B17">
        <v>29</v>
      </c>
    </row>
    <row r="18" spans="1:2" x14ac:dyDescent="0.3">
      <c r="A18" s="19" t="s">
        <v>9</v>
      </c>
      <c r="B18">
        <v>50</v>
      </c>
    </row>
    <row r="19" spans="1:2" x14ac:dyDescent="0.3">
      <c r="A19" s="19" t="s">
        <v>5</v>
      </c>
      <c r="B19">
        <v>57</v>
      </c>
    </row>
    <row r="20" spans="1:2" x14ac:dyDescent="0.3">
      <c r="A20" s="19" t="s">
        <v>7</v>
      </c>
      <c r="B20">
        <v>41</v>
      </c>
    </row>
    <row r="21" spans="1:2" x14ac:dyDescent="0.3">
      <c r="A21" s="19" t="s">
        <v>8</v>
      </c>
      <c r="B21">
        <v>32</v>
      </c>
    </row>
    <row r="22" spans="1:2" x14ac:dyDescent="0.3">
      <c r="A22" s="19" t="s">
        <v>18</v>
      </c>
      <c r="B22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8B2-5A66-485D-A107-2A31EA031B40}">
  <sheetPr>
    <tabColor theme="5" tint="-0.249977111117893"/>
  </sheetPr>
  <dimension ref="A1"/>
  <sheetViews>
    <sheetView topLeftCell="A10" workbookViewId="0">
      <selection activeCell="G19" sqref="G1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</vt:lpstr>
      <vt:lpstr>TABLAS DINAMICA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Maximiliano Usandivares</dc:creator>
  <cp:lastModifiedBy>Francisco Maximiliano Usandivares</cp:lastModifiedBy>
  <dcterms:created xsi:type="dcterms:W3CDTF">2024-05-20T20:37:26Z</dcterms:created>
  <dcterms:modified xsi:type="dcterms:W3CDTF">2024-05-20T21:38:34Z</dcterms:modified>
</cp:coreProperties>
</file>