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5.xml" ContentType="application/vnd.openxmlformats-officedocument.spreadsheetml.worksheet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rfassung" sheetId="1" state="visible" r:id="rId1"/>
    <sheet name="Spielerliste" sheetId="2" state="visible" r:id="rId2"/>
    <sheet name="Strafenkatalog" sheetId="3" state="visible" r:id="rId3"/>
    <sheet name="Statistik" sheetId="4" state="visible" r:id="rId4"/>
    <sheet name="Trainingsplan" sheetId="5" state="visible" r:id="rId5"/>
  </sheets>
  <definedNames>
    <definedName name="_xlnm._FilterDatabase" localSheetId="0" hidden="1">'Erfassung'!$A$2:$G$1502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 [$€-de-DE]"/>
    <numFmt numFmtId="165" formatCode="MMM YYYY"/>
  </numFmts>
  <fonts count="5">
    <font>
      <name val="Calibri"/>
      <family val="2"/>
      <color theme="1"/>
      <sz val="11"/>
      <scheme val="minor"/>
    </font>
    <font>
      <b val="1"/>
      <color rgb="00000000"/>
    </font>
    <font/>
    <font>
      <i val="1"/>
      <sz val="9"/>
    </font>
    <font>
      <b val="1"/>
    </font>
  </fonts>
  <fills count="3">
    <fill>
      <patternFill/>
    </fill>
    <fill>
      <patternFill patternType="gray125"/>
    </fill>
    <fill>
      <patternFill patternType="solid">
        <fgColor rgb="00DDEBF7"/>
        <bgColor rgb="00DDEBF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3">
    <xf numFmtId="0" fontId="0" fillId="0" borderId="0"/>
    <xf numFmtId="0" fontId="1" fillId="2" borderId="1" applyAlignment="1">
      <alignment horizontal="center" vertical="center"/>
    </xf>
    <xf numFmtId="164" fontId="2" fillId="0" borderId="2"/>
  </cellStyleXfs>
  <cellXfs count="6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2" borderId="1" applyAlignment="1" pivotButton="0" quotePrefix="0" xfId="1">
      <alignment horizontal="center" vertical="center"/>
    </xf>
    <xf numFmtId="164" fontId="2" fillId="0" borderId="2" pivotButton="0" quotePrefix="0" xfId="2"/>
    <xf numFmtId="0" fontId="4" fillId="0" borderId="0" pivotButton="0" quotePrefix="0" xfId="0"/>
    <xf numFmtId="165" fontId="0" fillId="0" borderId="0" pivotButton="0" quotePrefix="0" xfId="0"/>
  </cellXfs>
  <cellStyles count="3">
    <cellStyle name="Normal" xfId="0" builtinId="0" hidden="0"/>
    <cellStyle name="header_style" xfId="1" hidden="0"/>
    <cellStyle name="currency_style" xfId="2" hidden="0"/>
  </cellStyles>
  <dxfs count="3"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Strafen über Zeit – Spieler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'Statistik'!$A$26:$A$115</f>
            </numRef>
          </cat>
          <val>
            <numRef>
              <f>'Statistik'!$B$26:$B$115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Datum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Betrag (€)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35</row>
      <rowOff>0</rowOff>
    </from>
    <ext cx="65520000" cy="648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blErfassung" displayName="tblErfassung" ref="A2:G1502" headerRowCount="1">
  <autoFilter ref="A2:G1502"/>
  <tableColumns count="7">
    <tableColumn id="1" name="Datum"/>
    <tableColumn id="2" name="Spieler"/>
    <tableColumn id="3" name="Vergehen"/>
    <tableColumn id="4" name="Anzahl"/>
    <tableColumn id="5" name="Einzelbetrag (€)"/>
    <tableColumn id="6" name="Gesamt (€)"/>
    <tableColumn id="7" name="Notiz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blSpieler" displayName="tblSpieler" ref="A1:A200" headerRowCount="1">
  <autoFilter ref="A1:A200"/>
  <tableColumns count="1">
    <tableColumn id="1" name="Spiel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Katalog" displayName="tblKatalog" ref="A1:C400" headerRowCount="1">
  <autoFilter ref="A1:C400"/>
  <tableColumns count="3">
    <tableColumn id="1" name="Vergehen"/>
    <tableColumn id="2" name="Strafe (€) pro Einheit"/>
    <tableColumn id="3" name="Beschreibung (optional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StatSpieler" displayName="tblStatSpieler" ref="A11:D40" headerRowCount="1">
  <autoFilter ref="A11:D40"/>
  <tableColumns count="4">
    <tableColumn id="1" name="Spieler"/>
    <tableColumn id="2" name="Summe (€)"/>
    <tableColumn id="3" name="Anzahl"/>
    <tableColumn id="4" name="Ø (€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StatVergehen" displayName="tblStatVergehen" ref="F11:I21" headerRowCount="1">
  <autoFilter ref="F11:I21"/>
  <tableColumns count="4">
    <tableColumn id="6" name="Vergehen"/>
    <tableColumn id="7" name="Summe (€)"/>
    <tableColumn id="8" name="Anzahl"/>
    <tableColumn id="9" name="Ø (€)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blTrainingsplan" displayName="tblTrainingsplan" ref="A1:E20" headerRowCount="1">
  <autoFilter ref="A1:E20"/>
  <tableColumns count="5">
    <tableColumn id="1" name="Datum"/>
    <tableColumn id="2" name="Tag"/>
    <tableColumn id="3" name="Uhrzeit"/>
    <tableColumn id="4" name="Einheit"/>
    <tableColumn id="5" name="Schuh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4.xml" Id="rId2" /><Relationship Type="http://schemas.openxmlformats.org/officeDocument/2006/relationships/table" Target="/xl/tables/table5.xml" Id="rId3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502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3" customWidth="1" min="1" max="1"/>
    <col width="24" customWidth="1" min="2" max="2"/>
    <col width="36" customWidth="1" min="3" max="3"/>
    <col width="10" customWidth="1" min="4" max="4"/>
    <col width="18" customWidth="1" min="5" max="5"/>
    <col width="16" customWidth="1" min="6" max="6"/>
    <col width="28" customWidth="1" min="7" max="7"/>
  </cols>
  <sheetData>
    <row r="1">
      <c r="H1" s="1" t="inlineStr">
        <is>
          <t>Datum, Spieler &amp; Vergehen wählen – Rest füllt sich automatisch. Filter nutzen, um Zeitraum/Spieler zu filtern.</t>
        </is>
      </c>
    </row>
    <row r="2">
      <c r="A2" s="2" t="inlineStr">
        <is>
          <t>Datum</t>
        </is>
      </c>
      <c r="B2" s="2" t="inlineStr">
        <is>
          <t>Spieler</t>
        </is>
      </c>
      <c r="C2" s="2" t="inlineStr">
        <is>
          <t>Vergehen</t>
        </is>
      </c>
      <c r="D2" s="2" t="inlineStr">
        <is>
          <t>Anzahl</t>
        </is>
      </c>
      <c r="E2" s="2" t="inlineStr">
        <is>
          <t>Einzelbetrag (€)</t>
        </is>
      </c>
      <c r="F2" s="2" t="inlineStr">
        <is>
          <t>Gesamt (€)</t>
        </is>
      </c>
      <c r="G2" s="2" t="inlineStr">
        <is>
          <t>Notiz</t>
        </is>
      </c>
    </row>
    <row r="3">
      <c r="D3" t="n">
        <v>1</v>
      </c>
      <c r="E3" s="3">
        <f>IFERROR(XLOOKUP(C3,Strafenkatalog!$A$2:$A$400,Strafenkatalog!$B$2:$B$400),IFERROR(VLOOKUP(C3,Strafenkatalog!$A$2:$B$400,2,FALSE),0))</f>
        <v/>
      </c>
      <c r="F3" s="3">
        <f>IFERROR(D3*E3,0)</f>
        <v/>
      </c>
    </row>
    <row r="4">
      <c r="D4" t="n">
        <v>1</v>
      </c>
      <c r="E4" s="3">
        <f>IFERROR(XLOOKUP(C4,Strafenkatalog!$A$2:$A$400,Strafenkatalog!$B$2:$B$400),IFERROR(VLOOKUP(C4,Strafenkatalog!$A$2:$B$400,2,FALSE),0))</f>
        <v/>
      </c>
      <c r="F4" s="3">
        <f>IFERROR(D4*E4,0)</f>
        <v/>
      </c>
    </row>
    <row r="5">
      <c r="D5" t="n">
        <v>1</v>
      </c>
      <c r="E5" s="3">
        <f>IFERROR(XLOOKUP(C5,Strafenkatalog!$A$2:$A$400,Strafenkatalog!$B$2:$B$400),IFERROR(VLOOKUP(C5,Strafenkatalog!$A$2:$B$400,2,FALSE),0))</f>
        <v/>
      </c>
      <c r="F5" s="3">
        <f>IFERROR(D5*E5,0)</f>
        <v/>
      </c>
    </row>
    <row r="6">
      <c r="D6" t="n">
        <v>1</v>
      </c>
      <c r="E6" s="3">
        <f>IFERROR(XLOOKUP(C6,Strafenkatalog!$A$2:$A$400,Strafenkatalog!$B$2:$B$400),IFERROR(VLOOKUP(C6,Strafenkatalog!$A$2:$B$400,2,FALSE),0))</f>
        <v/>
      </c>
      <c r="F6" s="3">
        <f>IFERROR(D6*E6,0)</f>
        <v/>
      </c>
    </row>
    <row r="7">
      <c r="D7" t="n">
        <v>1</v>
      </c>
      <c r="E7" s="3">
        <f>IFERROR(XLOOKUP(C7,Strafenkatalog!$A$2:$A$400,Strafenkatalog!$B$2:$B$400),IFERROR(VLOOKUP(C7,Strafenkatalog!$A$2:$B$400,2,FALSE),0))</f>
        <v/>
      </c>
      <c r="F7" s="3">
        <f>IFERROR(D7*E7,0)</f>
        <v/>
      </c>
    </row>
    <row r="8">
      <c r="D8" t="n">
        <v>1</v>
      </c>
      <c r="E8" s="3">
        <f>IFERROR(XLOOKUP(C8,Strafenkatalog!$A$2:$A$400,Strafenkatalog!$B$2:$B$400),IFERROR(VLOOKUP(C8,Strafenkatalog!$A$2:$B$400,2,FALSE),0))</f>
        <v/>
      </c>
      <c r="F8" s="3">
        <f>IFERROR(D8*E8,0)</f>
        <v/>
      </c>
    </row>
    <row r="9">
      <c r="D9" t="n">
        <v>1</v>
      </c>
      <c r="E9" s="3">
        <f>IFERROR(XLOOKUP(C9,Strafenkatalog!$A$2:$A$400,Strafenkatalog!$B$2:$B$400),IFERROR(VLOOKUP(C9,Strafenkatalog!$A$2:$B$400,2,FALSE),0))</f>
        <v/>
      </c>
      <c r="F9" s="3">
        <f>IFERROR(D9*E9,0)</f>
        <v/>
      </c>
    </row>
    <row r="10">
      <c r="D10" t="n">
        <v>1</v>
      </c>
      <c r="E10" s="3">
        <f>IFERROR(XLOOKUP(C10,Strafenkatalog!$A$2:$A$400,Strafenkatalog!$B$2:$B$400),IFERROR(VLOOKUP(C10,Strafenkatalog!$A$2:$B$400,2,FALSE),0))</f>
        <v/>
      </c>
      <c r="F10" s="3">
        <f>IFERROR(D10*E10,0)</f>
        <v/>
      </c>
    </row>
    <row r="11">
      <c r="D11" t="n">
        <v>1</v>
      </c>
      <c r="E11" s="3">
        <f>IFERROR(XLOOKUP(C11,Strafenkatalog!$A$2:$A$400,Strafenkatalog!$B$2:$B$400),IFERROR(VLOOKUP(C11,Strafenkatalog!$A$2:$B$400,2,FALSE),0))</f>
        <v/>
      </c>
      <c r="F11" s="3">
        <f>IFERROR(D11*E11,0)</f>
        <v/>
      </c>
    </row>
    <row r="12">
      <c r="D12" t="n">
        <v>1</v>
      </c>
      <c r="E12" s="3">
        <f>IFERROR(XLOOKUP(C12,Strafenkatalog!$A$2:$A$400,Strafenkatalog!$B$2:$B$400),IFERROR(VLOOKUP(C12,Strafenkatalog!$A$2:$B$400,2,FALSE),0))</f>
        <v/>
      </c>
      <c r="F12" s="3">
        <f>IFERROR(D12*E12,0)</f>
        <v/>
      </c>
    </row>
    <row r="13">
      <c r="D13" t="n">
        <v>1</v>
      </c>
      <c r="E13" s="3">
        <f>IFERROR(XLOOKUP(C13,Strafenkatalog!$A$2:$A$400,Strafenkatalog!$B$2:$B$400),IFERROR(VLOOKUP(C13,Strafenkatalog!$A$2:$B$400,2,FALSE),0))</f>
        <v/>
      </c>
      <c r="F13" s="3">
        <f>IFERROR(D13*E13,0)</f>
        <v/>
      </c>
    </row>
    <row r="14">
      <c r="D14" t="n">
        <v>1</v>
      </c>
      <c r="E14" s="3">
        <f>IFERROR(XLOOKUP(C14,Strafenkatalog!$A$2:$A$400,Strafenkatalog!$B$2:$B$400),IFERROR(VLOOKUP(C14,Strafenkatalog!$A$2:$B$400,2,FALSE),0))</f>
        <v/>
      </c>
      <c r="F14" s="3">
        <f>IFERROR(D14*E14,0)</f>
        <v/>
      </c>
    </row>
    <row r="15">
      <c r="D15" t="n">
        <v>1</v>
      </c>
      <c r="E15" s="3">
        <f>IFERROR(XLOOKUP(C15,Strafenkatalog!$A$2:$A$400,Strafenkatalog!$B$2:$B$400),IFERROR(VLOOKUP(C15,Strafenkatalog!$A$2:$B$400,2,FALSE),0))</f>
        <v/>
      </c>
      <c r="F15" s="3">
        <f>IFERROR(D15*E15,0)</f>
        <v/>
      </c>
    </row>
    <row r="16">
      <c r="D16" t="n">
        <v>1</v>
      </c>
      <c r="E16" s="3">
        <f>IFERROR(XLOOKUP(C16,Strafenkatalog!$A$2:$A$400,Strafenkatalog!$B$2:$B$400),IFERROR(VLOOKUP(C16,Strafenkatalog!$A$2:$B$400,2,FALSE),0))</f>
        <v/>
      </c>
      <c r="F16" s="3">
        <f>IFERROR(D16*E16,0)</f>
        <v/>
      </c>
    </row>
    <row r="17">
      <c r="D17" t="n">
        <v>1</v>
      </c>
      <c r="E17" s="3">
        <f>IFERROR(XLOOKUP(C17,Strafenkatalog!$A$2:$A$400,Strafenkatalog!$B$2:$B$400),IFERROR(VLOOKUP(C17,Strafenkatalog!$A$2:$B$400,2,FALSE),0))</f>
        <v/>
      </c>
      <c r="F17" s="3">
        <f>IFERROR(D17*E17,0)</f>
        <v/>
      </c>
    </row>
    <row r="18">
      <c r="D18" t="n">
        <v>1</v>
      </c>
      <c r="E18" s="3">
        <f>IFERROR(XLOOKUP(C18,Strafenkatalog!$A$2:$A$400,Strafenkatalog!$B$2:$B$400),IFERROR(VLOOKUP(C18,Strafenkatalog!$A$2:$B$400,2,FALSE),0))</f>
        <v/>
      </c>
      <c r="F18" s="3">
        <f>IFERROR(D18*E18,0)</f>
        <v/>
      </c>
    </row>
    <row r="19">
      <c r="D19" t="n">
        <v>1</v>
      </c>
      <c r="E19" s="3">
        <f>IFERROR(XLOOKUP(C19,Strafenkatalog!$A$2:$A$400,Strafenkatalog!$B$2:$B$400),IFERROR(VLOOKUP(C19,Strafenkatalog!$A$2:$B$400,2,FALSE),0))</f>
        <v/>
      </c>
      <c r="F19" s="3">
        <f>IFERROR(D19*E19,0)</f>
        <v/>
      </c>
    </row>
    <row r="20">
      <c r="D20" t="n">
        <v>1</v>
      </c>
      <c r="E20" s="3">
        <f>IFERROR(XLOOKUP(C20,Strafenkatalog!$A$2:$A$400,Strafenkatalog!$B$2:$B$400),IFERROR(VLOOKUP(C20,Strafenkatalog!$A$2:$B$400,2,FALSE),0))</f>
        <v/>
      </c>
      <c r="F20" s="3">
        <f>IFERROR(D20*E20,0)</f>
        <v/>
      </c>
    </row>
    <row r="21">
      <c r="D21" t="n">
        <v>1</v>
      </c>
      <c r="E21" s="3">
        <f>IFERROR(XLOOKUP(C21,Strafenkatalog!$A$2:$A$400,Strafenkatalog!$B$2:$B$400),IFERROR(VLOOKUP(C21,Strafenkatalog!$A$2:$B$400,2,FALSE),0))</f>
        <v/>
      </c>
      <c r="F21" s="3">
        <f>IFERROR(D21*E21,0)</f>
        <v/>
      </c>
    </row>
    <row r="22">
      <c r="D22" t="n">
        <v>1</v>
      </c>
      <c r="E22" s="3">
        <f>IFERROR(XLOOKUP(C22,Strafenkatalog!$A$2:$A$400,Strafenkatalog!$B$2:$B$400),IFERROR(VLOOKUP(C22,Strafenkatalog!$A$2:$B$400,2,FALSE),0))</f>
        <v/>
      </c>
      <c r="F22" s="3">
        <f>IFERROR(D22*E22,0)</f>
        <v/>
      </c>
    </row>
    <row r="23">
      <c r="D23" t="n">
        <v>1</v>
      </c>
      <c r="E23" s="3">
        <f>IFERROR(XLOOKUP(C23,Strafenkatalog!$A$2:$A$400,Strafenkatalog!$B$2:$B$400),IFERROR(VLOOKUP(C23,Strafenkatalog!$A$2:$B$400,2,FALSE),0))</f>
        <v/>
      </c>
      <c r="F23" s="3">
        <f>IFERROR(D23*E23,0)</f>
        <v/>
      </c>
    </row>
    <row r="24">
      <c r="D24" t="n">
        <v>1</v>
      </c>
      <c r="E24" s="3">
        <f>IFERROR(XLOOKUP(C24,Strafenkatalog!$A$2:$A$400,Strafenkatalog!$B$2:$B$400),IFERROR(VLOOKUP(C24,Strafenkatalog!$A$2:$B$400,2,FALSE),0))</f>
        <v/>
      </c>
      <c r="F24" s="3">
        <f>IFERROR(D24*E24,0)</f>
        <v/>
      </c>
    </row>
    <row r="25">
      <c r="D25" t="n">
        <v>1</v>
      </c>
      <c r="E25" s="3">
        <f>IFERROR(XLOOKUP(C25,Strafenkatalog!$A$2:$A$400,Strafenkatalog!$B$2:$B$400),IFERROR(VLOOKUP(C25,Strafenkatalog!$A$2:$B$400,2,FALSE),0))</f>
        <v/>
      </c>
      <c r="F25" s="3">
        <f>IFERROR(D25*E25,0)</f>
        <v/>
      </c>
    </row>
    <row r="26">
      <c r="D26" t="n">
        <v>1</v>
      </c>
      <c r="E26" s="3">
        <f>IFERROR(XLOOKUP(C26,Strafenkatalog!$A$2:$A$400,Strafenkatalog!$B$2:$B$400),IFERROR(VLOOKUP(C26,Strafenkatalog!$A$2:$B$400,2,FALSE),0))</f>
        <v/>
      </c>
      <c r="F26" s="3">
        <f>IFERROR(D26*E26,0)</f>
        <v/>
      </c>
    </row>
    <row r="27">
      <c r="D27" t="n">
        <v>1</v>
      </c>
      <c r="E27" s="3">
        <f>IFERROR(XLOOKUP(C27,Strafenkatalog!$A$2:$A$400,Strafenkatalog!$B$2:$B$400),IFERROR(VLOOKUP(C27,Strafenkatalog!$A$2:$B$400,2,FALSE),0))</f>
        <v/>
      </c>
      <c r="F27" s="3">
        <f>IFERROR(D27*E27,0)</f>
        <v/>
      </c>
    </row>
    <row r="28">
      <c r="D28" t="n">
        <v>1</v>
      </c>
      <c r="E28" s="3">
        <f>IFERROR(XLOOKUP(C28,Strafenkatalog!$A$2:$A$400,Strafenkatalog!$B$2:$B$400),IFERROR(VLOOKUP(C28,Strafenkatalog!$A$2:$B$400,2,FALSE),0))</f>
        <v/>
      </c>
      <c r="F28" s="3">
        <f>IFERROR(D28*E28,0)</f>
        <v/>
      </c>
    </row>
    <row r="29">
      <c r="D29" t="n">
        <v>1</v>
      </c>
      <c r="E29" s="3">
        <f>IFERROR(XLOOKUP(C29,Strafenkatalog!$A$2:$A$400,Strafenkatalog!$B$2:$B$400),IFERROR(VLOOKUP(C29,Strafenkatalog!$A$2:$B$400,2,FALSE),0))</f>
        <v/>
      </c>
      <c r="F29" s="3">
        <f>IFERROR(D29*E29,0)</f>
        <v/>
      </c>
    </row>
    <row r="30">
      <c r="D30" t="n">
        <v>1</v>
      </c>
      <c r="E30" s="3">
        <f>IFERROR(XLOOKUP(C30,Strafenkatalog!$A$2:$A$400,Strafenkatalog!$B$2:$B$400),IFERROR(VLOOKUP(C30,Strafenkatalog!$A$2:$B$400,2,FALSE),0))</f>
        <v/>
      </c>
      <c r="F30" s="3">
        <f>IFERROR(D30*E30,0)</f>
        <v/>
      </c>
    </row>
    <row r="31">
      <c r="D31" t="n">
        <v>1</v>
      </c>
      <c r="E31" s="3">
        <f>IFERROR(XLOOKUP(C31,Strafenkatalog!$A$2:$A$400,Strafenkatalog!$B$2:$B$400),IFERROR(VLOOKUP(C31,Strafenkatalog!$A$2:$B$400,2,FALSE),0))</f>
        <v/>
      </c>
      <c r="F31" s="3">
        <f>IFERROR(D31*E31,0)</f>
        <v/>
      </c>
    </row>
    <row r="32">
      <c r="D32" t="n">
        <v>1</v>
      </c>
      <c r="E32" s="3">
        <f>IFERROR(XLOOKUP(C32,Strafenkatalog!$A$2:$A$400,Strafenkatalog!$B$2:$B$400),IFERROR(VLOOKUP(C32,Strafenkatalog!$A$2:$B$400,2,FALSE),0))</f>
        <v/>
      </c>
      <c r="F32" s="3">
        <f>IFERROR(D32*E32,0)</f>
        <v/>
      </c>
    </row>
    <row r="33">
      <c r="D33" t="n">
        <v>1</v>
      </c>
      <c r="E33" s="3">
        <f>IFERROR(XLOOKUP(C33,Strafenkatalog!$A$2:$A$400,Strafenkatalog!$B$2:$B$400),IFERROR(VLOOKUP(C33,Strafenkatalog!$A$2:$B$400,2,FALSE),0))</f>
        <v/>
      </c>
      <c r="F33" s="3">
        <f>IFERROR(D33*E33,0)</f>
        <v/>
      </c>
    </row>
    <row r="34">
      <c r="D34" t="n">
        <v>1</v>
      </c>
      <c r="E34" s="3">
        <f>IFERROR(XLOOKUP(C34,Strafenkatalog!$A$2:$A$400,Strafenkatalog!$B$2:$B$400),IFERROR(VLOOKUP(C34,Strafenkatalog!$A$2:$B$400,2,FALSE),0))</f>
        <v/>
      </c>
      <c r="F34" s="3">
        <f>IFERROR(D34*E34,0)</f>
        <v/>
      </c>
    </row>
    <row r="35">
      <c r="D35" t="n">
        <v>1</v>
      </c>
      <c r="E35" s="3">
        <f>IFERROR(XLOOKUP(C35,Strafenkatalog!$A$2:$A$400,Strafenkatalog!$B$2:$B$400),IFERROR(VLOOKUP(C35,Strafenkatalog!$A$2:$B$400,2,FALSE),0))</f>
        <v/>
      </c>
      <c r="F35" s="3">
        <f>IFERROR(D35*E35,0)</f>
        <v/>
      </c>
    </row>
    <row r="36">
      <c r="D36" t="n">
        <v>1</v>
      </c>
      <c r="E36" s="3">
        <f>IFERROR(XLOOKUP(C36,Strafenkatalog!$A$2:$A$400,Strafenkatalog!$B$2:$B$400),IFERROR(VLOOKUP(C36,Strafenkatalog!$A$2:$B$400,2,FALSE),0))</f>
        <v/>
      </c>
      <c r="F36" s="3">
        <f>IFERROR(D36*E36,0)</f>
        <v/>
      </c>
    </row>
    <row r="37">
      <c r="D37" t="n">
        <v>1</v>
      </c>
      <c r="E37" s="3">
        <f>IFERROR(XLOOKUP(C37,Strafenkatalog!$A$2:$A$400,Strafenkatalog!$B$2:$B$400),IFERROR(VLOOKUP(C37,Strafenkatalog!$A$2:$B$400,2,FALSE),0))</f>
        <v/>
      </c>
      <c r="F37" s="3">
        <f>IFERROR(D37*E37,0)</f>
        <v/>
      </c>
    </row>
    <row r="38">
      <c r="D38" t="n">
        <v>1</v>
      </c>
      <c r="E38" s="3">
        <f>IFERROR(XLOOKUP(C38,Strafenkatalog!$A$2:$A$400,Strafenkatalog!$B$2:$B$400),IFERROR(VLOOKUP(C38,Strafenkatalog!$A$2:$B$400,2,FALSE),0))</f>
        <v/>
      </c>
      <c r="F38" s="3">
        <f>IFERROR(D38*E38,0)</f>
        <v/>
      </c>
    </row>
    <row r="39">
      <c r="D39" t="n">
        <v>1</v>
      </c>
      <c r="E39" s="3">
        <f>IFERROR(XLOOKUP(C39,Strafenkatalog!$A$2:$A$400,Strafenkatalog!$B$2:$B$400),IFERROR(VLOOKUP(C39,Strafenkatalog!$A$2:$B$400,2,FALSE),0))</f>
        <v/>
      </c>
      <c r="F39" s="3">
        <f>IFERROR(D39*E39,0)</f>
        <v/>
      </c>
    </row>
    <row r="40">
      <c r="D40" t="n">
        <v>1</v>
      </c>
      <c r="E40" s="3">
        <f>IFERROR(XLOOKUP(C40,Strafenkatalog!$A$2:$A$400,Strafenkatalog!$B$2:$B$400),IFERROR(VLOOKUP(C40,Strafenkatalog!$A$2:$B$400,2,FALSE),0))</f>
        <v/>
      </c>
      <c r="F40" s="3">
        <f>IFERROR(D40*E40,0)</f>
        <v/>
      </c>
    </row>
    <row r="41">
      <c r="D41" t="n">
        <v>1</v>
      </c>
      <c r="E41" s="3">
        <f>IFERROR(XLOOKUP(C41,Strafenkatalog!$A$2:$A$400,Strafenkatalog!$B$2:$B$400),IFERROR(VLOOKUP(C41,Strafenkatalog!$A$2:$B$400,2,FALSE),0))</f>
        <v/>
      </c>
      <c r="F41" s="3">
        <f>IFERROR(D41*E41,0)</f>
        <v/>
      </c>
    </row>
    <row r="42">
      <c r="D42" t="n">
        <v>1</v>
      </c>
      <c r="E42" s="3">
        <f>IFERROR(XLOOKUP(C42,Strafenkatalog!$A$2:$A$400,Strafenkatalog!$B$2:$B$400),IFERROR(VLOOKUP(C42,Strafenkatalog!$A$2:$B$400,2,FALSE),0))</f>
        <v/>
      </c>
      <c r="F42" s="3">
        <f>IFERROR(D42*E42,0)</f>
        <v/>
      </c>
    </row>
    <row r="43">
      <c r="D43" t="n">
        <v>1</v>
      </c>
      <c r="E43" s="3">
        <f>IFERROR(XLOOKUP(C43,Strafenkatalog!$A$2:$A$400,Strafenkatalog!$B$2:$B$400),IFERROR(VLOOKUP(C43,Strafenkatalog!$A$2:$B$400,2,FALSE),0))</f>
        <v/>
      </c>
      <c r="F43" s="3">
        <f>IFERROR(D43*E43,0)</f>
        <v/>
      </c>
    </row>
    <row r="44">
      <c r="D44" t="n">
        <v>1</v>
      </c>
      <c r="E44" s="3">
        <f>IFERROR(XLOOKUP(C44,Strafenkatalog!$A$2:$A$400,Strafenkatalog!$B$2:$B$400),IFERROR(VLOOKUP(C44,Strafenkatalog!$A$2:$B$400,2,FALSE),0))</f>
        <v/>
      </c>
      <c r="F44" s="3">
        <f>IFERROR(D44*E44,0)</f>
        <v/>
      </c>
    </row>
    <row r="45">
      <c r="D45" t="n">
        <v>1</v>
      </c>
      <c r="E45" s="3">
        <f>IFERROR(XLOOKUP(C45,Strafenkatalog!$A$2:$A$400,Strafenkatalog!$B$2:$B$400),IFERROR(VLOOKUP(C45,Strafenkatalog!$A$2:$B$400,2,FALSE),0))</f>
        <v/>
      </c>
      <c r="F45" s="3">
        <f>IFERROR(D45*E45,0)</f>
        <v/>
      </c>
    </row>
    <row r="46">
      <c r="D46" t="n">
        <v>1</v>
      </c>
      <c r="E46" s="3">
        <f>IFERROR(XLOOKUP(C46,Strafenkatalog!$A$2:$A$400,Strafenkatalog!$B$2:$B$400),IFERROR(VLOOKUP(C46,Strafenkatalog!$A$2:$B$400,2,FALSE),0))</f>
        <v/>
      </c>
      <c r="F46" s="3">
        <f>IFERROR(D46*E46,0)</f>
        <v/>
      </c>
    </row>
    <row r="47">
      <c r="D47" t="n">
        <v>1</v>
      </c>
      <c r="E47" s="3">
        <f>IFERROR(XLOOKUP(C47,Strafenkatalog!$A$2:$A$400,Strafenkatalog!$B$2:$B$400),IFERROR(VLOOKUP(C47,Strafenkatalog!$A$2:$B$400,2,FALSE),0))</f>
        <v/>
      </c>
      <c r="F47" s="3">
        <f>IFERROR(D47*E47,0)</f>
        <v/>
      </c>
    </row>
    <row r="48">
      <c r="D48" t="n">
        <v>1</v>
      </c>
      <c r="E48" s="3">
        <f>IFERROR(XLOOKUP(C48,Strafenkatalog!$A$2:$A$400,Strafenkatalog!$B$2:$B$400),IFERROR(VLOOKUP(C48,Strafenkatalog!$A$2:$B$400,2,FALSE),0))</f>
        <v/>
      </c>
      <c r="F48" s="3">
        <f>IFERROR(D48*E48,0)</f>
        <v/>
      </c>
    </row>
    <row r="49">
      <c r="D49" t="n">
        <v>1</v>
      </c>
      <c r="E49" s="3">
        <f>IFERROR(XLOOKUP(C49,Strafenkatalog!$A$2:$A$400,Strafenkatalog!$B$2:$B$400),IFERROR(VLOOKUP(C49,Strafenkatalog!$A$2:$B$400,2,FALSE),0))</f>
        <v/>
      </c>
      <c r="F49" s="3">
        <f>IFERROR(D49*E49,0)</f>
        <v/>
      </c>
    </row>
    <row r="50">
      <c r="D50" t="n">
        <v>1</v>
      </c>
      <c r="E50" s="3">
        <f>IFERROR(XLOOKUP(C50,Strafenkatalog!$A$2:$A$400,Strafenkatalog!$B$2:$B$400),IFERROR(VLOOKUP(C50,Strafenkatalog!$A$2:$B$400,2,FALSE),0))</f>
        <v/>
      </c>
      <c r="F50" s="3">
        <f>IFERROR(D50*E50,0)</f>
        <v/>
      </c>
    </row>
    <row r="51">
      <c r="D51" t="n">
        <v>1</v>
      </c>
      <c r="E51" s="3">
        <f>IFERROR(XLOOKUP(C51,Strafenkatalog!$A$2:$A$400,Strafenkatalog!$B$2:$B$400),IFERROR(VLOOKUP(C51,Strafenkatalog!$A$2:$B$400,2,FALSE),0))</f>
        <v/>
      </c>
      <c r="F51" s="3">
        <f>IFERROR(D51*E51,0)</f>
        <v/>
      </c>
    </row>
    <row r="52">
      <c r="D52" t="n">
        <v>1</v>
      </c>
      <c r="E52" s="3">
        <f>IFERROR(XLOOKUP(C52,Strafenkatalog!$A$2:$A$400,Strafenkatalog!$B$2:$B$400),IFERROR(VLOOKUP(C52,Strafenkatalog!$A$2:$B$400,2,FALSE),0))</f>
        <v/>
      </c>
      <c r="F52" s="3">
        <f>IFERROR(D52*E52,0)</f>
        <v/>
      </c>
    </row>
    <row r="53">
      <c r="D53" t="n">
        <v>1</v>
      </c>
      <c r="E53" s="3">
        <f>IFERROR(XLOOKUP(C53,Strafenkatalog!$A$2:$A$400,Strafenkatalog!$B$2:$B$400),IFERROR(VLOOKUP(C53,Strafenkatalog!$A$2:$B$400,2,FALSE),0))</f>
        <v/>
      </c>
      <c r="F53" s="3">
        <f>IFERROR(D53*E53,0)</f>
        <v/>
      </c>
    </row>
    <row r="54">
      <c r="D54" t="n">
        <v>1</v>
      </c>
      <c r="E54" s="3">
        <f>IFERROR(XLOOKUP(C54,Strafenkatalog!$A$2:$A$400,Strafenkatalog!$B$2:$B$400),IFERROR(VLOOKUP(C54,Strafenkatalog!$A$2:$B$400,2,FALSE),0))</f>
        <v/>
      </c>
      <c r="F54" s="3">
        <f>IFERROR(D54*E54,0)</f>
        <v/>
      </c>
    </row>
    <row r="55">
      <c r="D55" t="n">
        <v>1</v>
      </c>
      <c r="E55" s="3">
        <f>IFERROR(XLOOKUP(C55,Strafenkatalog!$A$2:$A$400,Strafenkatalog!$B$2:$B$400),IFERROR(VLOOKUP(C55,Strafenkatalog!$A$2:$B$400,2,FALSE),0))</f>
        <v/>
      </c>
      <c r="F55" s="3">
        <f>IFERROR(D55*E55,0)</f>
        <v/>
      </c>
    </row>
    <row r="56">
      <c r="D56" t="n">
        <v>1</v>
      </c>
      <c r="E56" s="3">
        <f>IFERROR(XLOOKUP(C56,Strafenkatalog!$A$2:$A$400,Strafenkatalog!$B$2:$B$400),IFERROR(VLOOKUP(C56,Strafenkatalog!$A$2:$B$400,2,FALSE),0))</f>
        <v/>
      </c>
      <c r="F56" s="3">
        <f>IFERROR(D56*E56,0)</f>
        <v/>
      </c>
    </row>
    <row r="57">
      <c r="D57" t="n">
        <v>1</v>
      </c>
      <c r="E57" s="3">
        <f>IFERROR(XLOOKUP(C57,Strafenkatalog!$A$2:$A$400,Strafenkatalog!$B$2:$B$400),IFERROR(VLOOKUP(C57,Strafenkatalog!$A$2:$B$400,2,FALSE),0))</f>
        <v/>
      </c>
      <c r="F57" s="3">
        <f>IFERROR(D57*E57,0)</f>
        <v/>
      </c>
    </row>
    <row r="58">
      <c r="D58" t="n">
        <v>1</v>
      </c>
      <c r="E58" s="3">
        <f>IFERROR(XLOOKUP(C58,Strafenkatalog!$A$2:$A$400,Strafenkatalog!$B$2:$B$400),IFERROR(VLOOKUP(C58,Strafenkatalog!$A$2:$B$400,2,FALSE),0))</f>
        <v/>
      </c>
      <c r="F58" s="3">
        <f>IFERROR(D58*E58,0)</f>
        <v/>
      </c>
    </row>
    <row r="59">
      <c r="D59" t="n">
        <v>1</v>
      </c>
      <c r="E59" s="3">
        <f>IFERROR(XLOOKUP(C59,Strafenkatalog!$A$2:$A$400,Strafenkatalog!$B$2:$B$400),IFERROR(VLOOKUP(C59,Strafenkatalog!$A$2:$B$400,2,FALSE),0))</f>
        <v/>
      </c>
      <c r="F59" s="3">
        <f>IFERROR(D59*E59,0)</f>
        <v/>
      </c>
    </row>
    <row r="60">
      <c r="D60" t="n">
        <v>1</v>
      </c>
      <c r="E60" s="3">
        <f>IFERROR(XLOOKUP(C60,Strafenkatalog!$A$2:$A$400,Strafenkatalog!$B$2:$B$400),IFERROR(VLOOKUP(C60,Strafenkatalog!$A$2:$B$400,2,FALSE),0))</f>
        <v/>
      </c>
      <c r="F60" s="3">
        <f>IFERROR(D60*E60,0)</f>
        <v/>
      </c>
    </row>
    <row r="61">
      <c r="D61" t="n">
        <v>1</v>
      </c>
      <c r="E61" s="3">
        <f>IFERROR(XLOOKUP(C61,Strafenkatalog!$A$2:$A$400,Strafenkatalog!$B$2:$B$400),IFERROR(VLOOKUP(C61,Strafenkatalog!$A$2:$B$400,2,FALSE),0))</f>
        <v/>
      </c>
      <c r="F61" s="3">
        <f>IFERROR(D61*E61,0)</f>
        <v/>
      </c>
    </row>
    <row r="62">
      <c r="D62" t="n">
        <v>1</v>
      </c>
      <c r="E62" s="3">
        <f>IFERROR(XLOOKUP(C62,Strafenkatalog!$A$2:$A$400,Strafenkatalog!$B$2:$B$400),IFERROR(VLOOKUP(C62,Strafenkatalog!$A$2:$B$400,2,FALSE),0))</f>
        <v/>
      </c>
      <c r="F62" s="3">
        <f>IFERROR(D62*E62,0)</f>
        <v/>
      </c>
    </row>
    <row r="63">
      <c r="D63" t="n">
        <v>1</v>
      </c>
      <c r="E63" s="3">
        <f>IFERROR(XLOOKUP(C63,Strafenkatalog!$A$2:$A$400,Strafenkatalog!$B$2:$B$400),IFERROR(VLOOKUP(C63,Strafenkatalog!$A$2:$B$400,2,FALSE),0))</f>
        <v/>
      </c>
      <c r="F63" s="3">
        <f>IFERROR(D63*E63,0)</f>
        <v/>
      </c>
    </row>
    <row r="64">
      <c r="D64" t="n">
        <v>1</v>
      </c>
      <c r="E64" s="3">
        <f>IFERROR(XLOOKUP(C64,Strafenkatalog!$A$2:$A$400,Strafenkatalog!$B$2:$B$400),IFERROR(VLOOKUP(C64,Strafenkatalog!$A$2:$B$400,2,FALSE),0))</f>
        <v/>
      </c>
      <c r="F64" s="3">
        <f>IFERROR(D64*E64,0)</f>
        <v/>
      </c>
    </row>
    <row r="65">
      <c r="D65" t="n">
        <v>1</v>
      </c>
      <c r="E65" s="3">
        <f>IFERROR(XLOOKUP(C65,Strafenkatalog!$A$2:$A$400,Strafenkatalog!$B$2:$B$400),IFERROR(VLOOKUP(C65,Strafenkatalog!$A$2:$B$400,2,FALSE),0))</f>
        <v/>
      </c>
      <c r="F65" s="3">
        <f>IFERROR(D65*E65,0)</f>
        <v/>
      </c>
    </row>
    <row r="66">
      <c r="D66" t="n">
        <v>1</v>
      </c>
      <c r="E66" s="3">
        <f>IFERROR(XLOOKUP(C66,Strafenkatalog!$A$2:$A$400,Strafenkatalog!$B$2:$B$400),IFERROR(VLOOKUP(C66,Strafenkatalog!$A$2:$B$400,2,FALSE),0))</f>
        <v/>
      </c>
      <c r="F66" s="3">
        <f>IFERROR(D66*E66,0)</f>
        <v/>
      </c>
    </row>
    <row r="67">
      <c r="D67" t="n">
        <v>1</v>
      </c>
      <c r="E67" s="3">
        <f>IFERROR(XLOOKUP(C67,Strafenkatalog!$A$2:$A$400,Strafenkatalog!$B$2:$B$400),IFERROR(VLOOKUP(C67,Strafenkatalog!$A$2:$B$400,2,FALSE),0))</f>
        <v/>
      </c>
      <c r="F67" s="3">
        <f>IFERROR(D67*E67,0)</f>
        <v/>
      </c>
    </row>
    <row r="68">
      <c r="D68" t="n">
        <v>1</v>
      </c>
      <c r="E68" s="3">
        <f>IFERROR(XLOOKUP(C68,Strafenkatalog!$A$2:$A$400,Strafenkatalog!$B$2:$B$400),IFERROR(VLOOKUP(C68,Strafenkatalog!$A$2:$B$400,2,FALSE),0))</f>
        <v/>
      </c>
      <c r="F68" s="3">
        <f>IFERROR(D68*E68,0)</f>
        <v/>
      </c>
    </row>
    <row r="69">
      <c r="D69" t="n">
        <v>1</v>
      </c>
      <c r="E69" s="3">
        <f>IFERROR(XLOOKUP(C69,Strafenkatalog!$A$2:$A$400,Strafenkatalog!$B$2:$B$400),IFERROR(VLOOKUP(C69,Strafenkatalog!$A$2:$B$400,2,FALSE),0))</f>
        <v/>
      </c>
      <c r="F69" s="3">
        <f>IFERROR(D69*E69,0)</f>
        <v/>
      </c>
    </row>
    <row r="70">
      <c r="D70" t="n">
        <v>1</v>
      </c>
      <c r="E70" s="3">
        <f>IFERROR(XLOOKUP(C70,Strafenkatalog!$A$2:$A$400,Strafenkatalog!$B$2:$B$400),IFERROR(VLOOKUP(C70,Strafenkatalog!$A$2:$B$400,2,FALSE),0))</f>
        <v/>
      </c>
      <c r="F70" s="3">
        <f>IFERROR(D70*E70,0)</f>
        <v/>
      </c>
    </row>
    <row r="71">
      <c r="D71" t="n">
        <v>1</v>
      </c>
      <c r="E71" s="3">
        <f>IFERROR(XLOOKUP(C71,Strafenkatalog!$A$2:$A$400,Strafenkatalog!$B$2:$B$400),IFERROR(VLOOKUP(C71,Strafenkatalog!$A$2:$B$400,2,FALSE),0))</f>
        <v/>
      </c>
      <c r="F71" s="3">
        <f>IFERROR(D71*E71,0)</f>
        <v/>
      </c>
    </row>
    <row r="72">
      <c r="D72" t="n">
        <v>1</v>
      </c>
      <c r="E72" s="3">
        <f>IFERROR(XLOOKUP(C72,Strafenkatalog!$A$2:$A$400,Strafenkatalog!$B$2:$B$400),IFERROR(VLOOKUP(C72,Strafenkatalog!$A$2:$B$400,2,FALSE),0))</f>
        <v/>
      </c>
      <c r="F72" s="3">
        <f>IFERROR(D72*E72,0)</f>
        <v/>
      </c>
    </row>
    <row r="73">
      <c r="D73" t="n">
        <v>1</v>
      </c>
      <c r="E73" s="3">
        <f>IFERROR(XLOOKUP(C73,Strafenkatalog!$A$2:$A$400,Strafenkatalog!$B$2:$B$400),IFERROR(VLOOKUP(C73,Strafenkatalog!$A$2:$B$400,2,FALSE),0))</f>
        <v/>
      </c>
      <c r="F73" s="3">
        <f>IFERROR(D73*E73,0)</f>
        <v/>
      </c>
    </row>
    <row r="74">
      <c r="D74" t="n">
        <v>1</v>
      </c>
      <c r="E74" s="3">
        <f>IFERROR(XLOOKUP(C74,Strafenkatalog!$A$2:$A$400,Strafenkatalog!$B$2:$B$400),IFERROR(VLOOKUP(C74,Strafenkatalog!$A$2:$B$400,2,FALSE),0))</f>
        <v/>
      </c>
      <c r="F74" s="3">
        <f>IFERROR(D74*E74,0)</f>
        <v/>
      </c>
    </row>
    <row r="75">
      <c r="D75" t="n">
        <v>1</v>
      </c>
      <c r="E75" s="3">
        <f>IFERROR(XLOOKUP(C75,Strafenkatalog!$A$2:$A$400,Strafenkatalog!$B$2:$B$400),IFERROR(VLOOKUP(C75,Strafenkatalog!$A$2:$B$400,2,FALSE),0))</f>
        <v/>
      </c>
      <c r="F75" s="3">
        <f>IFERROR(D75*E75,0)</f>
        <v/>
      </c>
    </row>
    <row r="76">
      <c r="D76" t="n">
        <v>1</v>
      </c>
      <c r="E76" s="3">
        <f>IFERROR(XLOOKUP(C76,Strafenkatalog!$A$2:$A$400,Strafenkatalog!$B$2:$B$400),IFERROR(VLOOKUP(C76,Strafenkatalog!$A$2:$B$400,2,FALSE),0))</f>
        <v/>
      </c>
      <c r="F76" s="3">
        <f>IFERROR(D76*E76,0)</f>
        <v/>
      </c>
    </row>
    <row r="77">
      <c r="D77" t="n">
        <v>1</v>
      </c>
      <c r="E77" s="3">
        <f>IFERROR(XLOOKUP(C77,Strafenkatalog!$A$2:$A$400,Strafenkatalog!$B$2:$B$400),IFERROR(VLOOKUP(C77,Strafenkatalog!$A$2:$B$400,2,FALSE),0))</f>
        <v/>
      </c>
      <c r="F77" s="3">
        <f>IFERROR(D77*E77,0)</f>
        <v/>
      </c>
    </row>
    <row r="78">
      <c r="D78" t="n">
        <v>1</v>
      </c>
      <c r="E78" s="3">
        <f>IFERROR(XLOOKUP(C78,Strafenkatalog!$A$2:$A$400,Strafenkatalog!$B$2:$B$400),IFERROR(VLOOKUP(C78,Strafenkatalog!$A$2:$B$400,2,FALSE),0))</f>
        <v/>
      </c>
      <c r="F78" s="3">
        <f>IFERROR(D78*E78,0)</f>
        <v/>
      </c>
    </row>
    <row r="79">
      <c r="D79" t="n">
        <v>1</v>
      </c>
      <c r="E79" s="3">
        <f>IFERROR(XLOOKUP(C79,Strafenkatalog!$A$2:$A$400,Strafenkatalog!$B$2:$B$400),IFERROR(VLOOKUP(C79,Strafenkatalog!$A$2:$B$400,2,FALSE),0))</f>
        <v/>
      </c>
      <c r="F79" s="3">
        <f>IFERROR(D79*E79,0)</f>
        <v/>
      </c>
    </row>
    <row r="80">
      <c r="D80" t="n">
        <v>1</v>
      </c>
      <c r="E80" s="3">
        <f>IFERROR(XLOOKUP(C80,Strafenkatalog!$A$2:$A$400,Strafenkatalog!$B$2:$B$400),IFERROR(VLOOKUP(C80,Strafenkatalog!$A$2:$B$400,2,FALSE),0))</f>
        <v/>
      </c>
      <c r="F80" s="3">
        <f>IFERROR(D80*E80,0)</f>
        <v/>
      </c>
    </row>
    <row r="81">
      <c r="D81" t="n">
        <v>1</v>
      </c>
      <c r="E81" s="3">
        <f>IFERROR(XLOOKUP(C81,Strafenkatalog!$A$2:$A$400,Strafenkatalog!$B$2:$B$400),IFERROR(VLOOKUP(C81,Strafenkatalog!$A$2:$B$400,2,FALSE),0))</f>
        <v/>
      </c>
      <c r="F81" s="3">
        <f>IFERROR(D81*E81,0)</f>
        <v/>
      </c>
    </row>
    <row r="82">
      <c r="D82" t="n">
        <v>1</v>
      </c>
      <c r="E82" s="3">
        <f>IFERROR(XLOOKUP(C82,Strafenkatalog!$A$2:$A$400,Strafenkatalog!$B$2:$B$400),IFERROR(VLOOKUP(C82,Strafenkatalog!$A$2:$B$400,2,FALSE),0))</f>
        <v/>
      </c>
      <c r="F82" s="3">
        <f>IFERROR(D82*E82,0)</f>
        <v/>
      </c>
    </row>
    <row r="83">
      <c r="D83" t="n">
        <v>1</v>
      </c>
      <c r="E83" s="3">
        <f>IFERROR(XLOOKUP(C83,Strafenkatalog!$A$2:$A$400,Strafenkatalog!$B$2:$B$400),IFERROR(VLOOKUP(C83,Strafenkatalog!$A$2:$B$400,2,FALSE),0))</f>
        <v/>
      </c>
      <c r="F83" s="3">
        <f>IFERROR(D83*E83,0)</f>
        <v/>
      </c>
    </row>
    <row r="84">
      <c r="D84" t="n">
        <v>1</v>
      </c>
      <c r="E84" s="3">
        <f>IFERROR(XLOOKUP(C84,Strafenkatalog!$A$2:$A$400,Strafenkatalog!$B$2:$B$400),IFERROR(VLOOKUP(C84,Strafenkatalog!$A$2:$B$400,2,FALSE),0))</f>
        <v/>
      </c>
      <c r="F84" s="3">
        <f>IFERROR(D84*E84,0)</f>
        <v/>
      </c>
    </row>
    <row r="85">
      <c r="D85" t="n">
        <v>1</v>
      </c>
      <c r="E85" s="3">
        <f>IFERROR(XLOOKUP(C85,Strafenkatalog!$A$2:$A$400,Strafenkatalog!$B$2:$B$400),IFERROR(VLOOKUP(C85,Strafenkatalog!$A$2:$B$400,2,FALSE),0))</f>
        <v/>
      </c>
      <c r="F85" s="3">
        <f>IFERROR(D85*E85,0)</f>
        <v/>
      </c>
    </row>
    <row r="86">
      <c r="D86" t="n">
        <v>1</v>
      </c>
      <c r="E86" s="3">
        <f>IFERROR(XLOOKUP(C86,Strafenkatalog!$A$2:$A$400,Strafenkatalog!$B$2:$B$400),IFERROR(VLOOKUP(C86,Strafenkatalog!$A$2:$B$400,2,FALSE),0))</f>
        <v/>
      </c>
      <c r="F86" s="3">
        <f>IFERROR(D86*E86,0)</f>
        <v/>
      </c>
    </row>
    <row r="87">
      <c r="D87" t="n">
        <v>1</v>
      </c>
      <c r="E87" s="3">
        <f>IFERROR(XLOOKUP(C87,Strafenkatalog!$A$2:$A$400,Strafenkatalog!$B$2:$B$400),IFERROR(VLOOKUP(C87,Strafenkatalog!$A$2:$B$400,2,FALSE),0))</f>
        <v/>
      </c>
      <c r="F87" s="3">
        <f>IFERROR(D87*E87,0)</f>
        <v/>
      </c>
    </row>
    <row r="88">
      <c r="D88" t="n">
        <v>1</v>
      </c>
      <c r="E88" s="3">
        <f>IFERROR(XLOOKUP(C88,Strafenkatalog!$A$2:$A$400,Strafenkatalog!$B$2:$B$400),IFERROR(VLOOKUP(C88,Strafenkatalog!$A$2:$B$400,2,FALSE),0))</f>
        <v/>
      </c>
      <c r="F88" s="3">
        <f>IFERROR(D88*E88,0)</f>
        <v/>
      </c>
    </row>
    <row r="89">
      <c r="D89" t="n">
        <v>1</v>
      </c>
      <c r="E89" s="3">
        <f>IFERROR(XLOOKUP(C89,Strafenkatalog!$A$2:$A$400,Strafenkatalog!$B$2:$B$400),IFERROR(VLOOKUP(C89,Strafenkatalog!$A$2:$B$400,2,FALSE),0))</f>
        <v/>
      </c>
      <c r="F89" s="3">
        <f>IFERROR(D89*E89,0)</f>
        <v/>
      </c>
    </row>
    <row r="90">
      <c r="D90" t="n">
        <v>1</v>
      </c>
      <c r="E90" s="3">
        <f>IFERROR(XLOOKUP(C90,Strafenkatalog!$A$2:$A$400,Strafenkatalog!$B$2:$B$400),IFERROR(VLOOKUP(C90,Strafenkatalog!$A$2:$B$400,2,FALSE),0))</f>
        <v/>
      </c>
      <c r="F90" s="3">
        <f>IFERROR(D90*E90,0)</f>
        <v/>
      </c>
    </row>
    <row r="91">
      <c r="D91" t="n">
        <v>1</v>
      </c>
      <c r="E91" s="3">
        <f>IFERROR(XLOOKUP(C91,Strafenkatalog!$A$2:$A$400,Strafenkatalog!$B$2:$B$400),IFERROR(VLOOKUP(C91,Strafenkatalog!$A$2:$B$400,2,FALSE),0))</f>
        <v/>
      </c>
      <c r="F91" s="3">
        <f>IFERROR(D91*E91,0)</f>
        <v/>
      </c>
    </row>
    <row r="92">
      <c r="D92" t="n">
        <v>1</v>
      </c>
      <c r="E92" s="3">
        <f>IFERROR(XLOOKUP(C92,Strafenkatalog!$A$2:$A$400,Strafenkatalog!$B$2:$B$400),IFERROR(VLOOKUP(C92,Strafenkatalog!$A$2:$B$400,2,FALSE),0))</f>
        <v/>
      </c>
      <c r="F92" s="3">
        <f>IFERROR(D92*E92,0)</f>
        <v/>
      </c>
    </row>
    <row r="93">
      <c r="D93" t="n">
        <v>1</v>
      </c>
      <c r="E93" s="3">
        <f>IFERROR(XLOOKUP(C93,Strafenkatalog!$A$2:$A$400,Strafenkatalog!$B$2:$B$400),IFERROR(VLOOKUP(C93,Strafenkatalog!$A$2:$B$400,2,FALSE),0))</f>
        <v/>
      </c>
      <c r="F93" s="3">
        <f>IFERROR(D93*E93,0)</f>
        <v/>
      </c>
    </row>
    <row r="94">
      <c r="D94" t="n">
        <v>1</v>
      </c>
      <c r="E94" s="3">
        <f>IFERROR(XLOOKUP(C94,Strafenkatalog!$A$2:$A$400,Strafenkatalog!$B$2:$B$400),IFERROR(VLOOKUP(C94,Strafenkatalog!$A$2:$B$400,2,FALSE),0))</f>
        <v/>
      </c>
      <c r="F94" s="3">
        <f>IFERROR(D94*E94,0)</f>
        <v/>
      </c>
    </row>
    <row r="95">
      <c r="D95" t="n">
        <v>1</v>
      </c>
      <c r="E95" s="3">
        <f>IFERROR(XLOOKUP(C95,Strafenkatalog!$A$2:$A$400,Strafenkatalog!$B$2:$B$400),IFERROR(VLOOKUP(C95,Strafenkatalog!$A$2:$B$400,2,FALSE),0))</f>
        <v/>
      </c>
      <c r="F95" s="3">
        <f>IFERROR(D95*E95,0)</f>
        <v/>
      </c>
    </row>
    <row r="96">
      <c r="D96" t="n">
        <v>1</v>
      </c>
      <c r="E96" s="3">
        <f>IFERROR(XLOOKUP(C96,Strafenkatalog!$A$2:$A$400,Strafenkatalog!$B$2:$B$400),IFERROR(VLOOKUP(C96,Strafenkatalog!$A$2:$B$400,2,FALSE),0))</f>
        <v/>
      </c>
      <c r="F96" s="3">
        <f>IFERROR(D96*E96,0)</f>
        <v/>
      </c>
    </row>
    <row r="97">
      <c r="D97" t="n">
        <v>1</v>
      </c>
      <c r="E97" s="3">
        <f>IFERROR(XLOOKUP(C97,Strafenkatalog!$A$2:$A$400,Strafenkatalog!$B$2:$B$400),IFERROR(VLOOKUP(C97,Strafenkatalog!$A$2:$B$400,2,FALSE),0))</f>
        <v/>
      </c>
      <c r="F97" s="3">
        <f>IFERROR(D97*E97,0)</f>
        <v/>
      </c>
    </row>
    <row r="98">
      <c r="D98" t="n">
        <v>1</v>
      </c>
      <c r="E98" s="3">
        <f>IFERROR(XLOOKUP(C98,Strafenkatalog!$A$2:$A$400,Strafenkatalog!$B$2:$B$400),IFERROR(VLOOKUP(C98,Strafenkatalog!$A$2:$B$400,2,FALSE),0))</f>
        <v/>
      </c>
      <c r="F98" s="3">
        <f>IFERROR(D98*E98,0)</f>
        <v/>
      </c>
    </row>
    <row r="99">
      <c r="D99" t="n">
        <v>1</v>
      </c>
      <c r="E99" s="3">
        <f>IFERROR(XLOOKUP(C99,Strafenkatalog!$A$2:$A$400,Strafenkatalog!$B$2:$B$400),IFERROR(VLOOKUP(C99,Strafenkatalog!$A$2:$B$400,2,FALSE),0))</f>
        <v/>
      </c>
      <c r="F99" s="3">
        <f>IFERROR(D99*E99,0)</f>
        <v/>
      </c>
    </row>
    <row r="100">
      <c r="D100" t="n">
        <v>1</v>
      </c>
      <c r="E100" s="3">
        <f>IFERROR(XLOOKUP(C100,Strafenkatalog!$A$2:$A$400,Strafenkatalog!$B$2:$B$400),IFERROR(VLOOKUP(C100,Strafenkatalog!$A$2:$B$400,2,FALSE),0))</f>
        <v/>
      </c>
      <c r="F100" s="3">
        <f>IFERROR(D100*E100,0)</f>
        <v/>
      </c>
    </row>
    <row r="101">
      <c r="D101" t="n">
        <v>1</v>
      </c>
      <c r="E101" s="3">
        <f>IFERROR(XLOOKUP(C101,Strafenkatalog!$A$2:$A$400,Strafenkatalog!$B$2:$B$400),IFERROR(VLOOKUP(C101,Strafenkatalog!$A$2:$B$400,2,FALSE),0))</f>
        <v/>
      </c>
      <c r="F101" s="3">
        <f>IFERROR(D101*E101,0)</f>
        <v/>
      </c>
    </row>
    <row r="102">
      <c r="D102" t="n">
        <v>1</v>
      </c>
      <c r="E102" s="3">
        <f>IFERROR(XLOOKUP(C102,Strafenkatalog!$A$2:$A$400,Strafenkatalog!$B$2:$B$400),IFERROR(VLOOKUP(C102,Strafenkatalog!$A$2:$B$400,2,FALSE),0))</f>
        <v/>
      </c>
      <c r="F102" s="3">
        <f>IFERROR(D102*E102,0)</f>
        <v/>
      </c>
    </row>
    <row r="103">
      <c r="D103" t="n">
        <v>1</v>
      </c>
      <c r="E103" s="3">
        <f>IFERROR(XLOOKUP(C103,Strafenkatalog!$A$2:$A$400,Strafenkatalog!$B$2:$B$400),IFERROR(VLOOKUP(C103,Strafenkatalog!$A$2:$B$400,2,FALSE),0))</f>
        <v/>
      </c>
      <c r="F103" s="3">
        <f>IFERROR(D103*E103,0)</f>
        <v/>
      </c>
    </row>
    <row r="104">
      <c r="D104" t="n">
        <v>1</v>
      </c>
      <c r="E104" s="3">
        <f>IFERROR(XLOOKUP(C104,Strafenkatalog!$A$2:$A$400,Strafenkatalog!$B$2:$B$400),IFERROR(VLOOKUP(C104,Strafenkatalog!$A$2:$B$400,2,FALSE),0))</f>
        <v/>
      </c>
      <c r="F104" s="3">
        <f>IFERROR(D104*E104,0)</f>
        <v/>
      </c>
    </row>
    <row r="105">
      <c r="D105" t="n">
        <v>1</v>
      </c>
      <c r="E105" s="3">
        <f>IFERROR(XLOOKUP(C105,Strafenkatalog!$A$2:$A$400,Strafenkatalog!$B$2:$B$400),IFERROR(VLOOKUP(C105,Strafenkatalog!$A$2:$B$400,2,FALSE),0))</f>
        <v/>
      </c>
      <c r="F105" s="3">
        <f>IFERROR(D105*E105,0)</f>
        <v/>
      </c>
    </row>
    <row r="106">
      <c r="D106" t="n">
        <v>1</v>
      </c>
      <c r="E106" s="3">
        <f>IFERROR(XLOOKUP(C106,Strafenkatalog!$A$2:$A$400,Strafenkatalog!$B$2:$B$400),IFERROR(VLOOKUP(C106,Strafenkatalog!$A$2:$B$400,2,FALSE),0))</f>
        <v/>
      </c>
      <c r="F106" s="3">
        <f>IFERROR(D106*E106,0)</f>
        <v/>
      </c>
    </row>
    <row r="107">
      <c r="D107" t="n">
        <v>1</v>
      </c>
      <c r="E107" s="3">
        <f>IFERROR(XLOOKUP(C107,Strafenkatalog!$A$2:$A$400,Strafenkatalog!$B$2:$B$400),IFERROR(VLOOKUP(C107,Strafenkatalog!$A$2:$B$400,2,FALSE),0))</f>
        <v/>
      </c>
      <c r="F107" s="3">
        <f>IFERROR(D107*E107,0)</f>
        <v/>
      </c>
    </row>
    <row r="108">
      <c r="D108" t="n">
        <v>1</v>
      </c>
      <c r="E108" s="3">
        <f>IFERROR(XLOOKUP(C108,Strafenkatalog!$A$2:$A$400,Strafenkatalog!$B$2:$B$400),IFERROR(VLOOKUP(C108,Strafenkatalog!$A$2:$B$400,2,FALSE),0))</f>
        <v/>
      </c>
      <c r="F108" s="3">
        <f>IFERROR(D108*E108,0)</f>
        <v/>
      </c>
    </row>
    <row r="109">
      <c r="D109" t="n">
        <v>1</v>
      </c>
      <c r="E109" s="3">
        <f>IFERROR(XLOOKUP(C109,Strafenkatalog!$A$2:$A$400,Strafenkatalog!$B$2:$B$400),IFERROR(VLOOKUP(C109,Strafenkatalog!$A$2:$B$400,2,FALSE),0))</f>
        <v/>
      </c>
      <c r="F109" s="3">
        <f>IFERROR(D109*E109,0)</f>
        <v/>
      </c>
    </row>
    <row r="110">
      <c r="D110" t="n">
        <v>1</v>
      </c>
      <c r="E110" s="3">
        <f>IFERROR(XLOOKUP(C110,Strafenkatalog!$A$2:$A$400,Strafenkatalog!$B$2:$B$400),IFERROR(VLOOKUP(C110,Strafenkatalog!$A$2:$B$400,2,FALSE),0))</f>
        <v/>
      </c>
      <c r="F110" s="3">
        <f>IFERROR(D110*E110,0)</f>
        <v/>
      </c>
    </row>
    <row r="111">
      <c r="D111" t="n">
        <v>1</v>
      </c>
      <c r="E111" s="3">
        <f>IFERROR(XLOOKUP(C111,Strafenkatalog!$A$2:$A$400,Strafenkatalog!$B$2:$B$400),IFERROR(VLOOKUP(C111,Strafenkatalog!$A$2:$B$400,2,FALSE),0))</f>
        <v/>
      </c>
      <c r="F111" s="3">
        <f>IFERROR(D111*E111,0)</f>
        <v/>
      </c>
    </row>
    <row r="112">
      <c r="D112" t="n">
        <v>1</v>
      </c>
      <c r="E112" s="3">
        <f>IFERROR(XLOOKUP(C112,Strafenkatalog!$A$2:$A$400,Strafenkatalog!$B$2:$B$400),IFERROR(VLOOKUP(C112,Strafenkatalog!$A$2:$B$400,2,FALSE),0))</f>
        <v/>
      </c>
      <c r="F112" s="3">
        <f>IFERROR(D112*E112,0)</f>
        <v/>
      </c>
    </row>
    <row r="113">
      <c r="D113" t="n">
        <v>1</v>
      </c>
      <c r="E113" s="3">
        <f>IFERROR(XLOOKUP(C113,Strafenkatalog!$A$2:$A$400,Strafenkatalog!$B$2:$B$400),IFERROR(VLOOKUP(C113,Strafenkatalog!$A$2:$B$400,2,FALSE),0))</f>
        <v/>
      </c>
      <c r="F113" s="3">
        <f>IFERROR(D113*E113,0)</f>
        <v/>
      </c>
    </row>
    <row r="114">
      <c r="D114" t="n">
        <v>1</v>
      </c>
      <c r="E114" s="3">
        <f>IFERROR(XLOOKUP(C114,Strafenkatalog!$A$2:$A$400,Strafenkatalog!$B$2:$B$400),IFERROR(VLOOKUP(C114,Strafenkatalog!$A$2:$B$400,2,FALSE),0))</f>
        <v/>
      </c>
      <c r="F114" s="3">
        <f>IFERROR(D114*E114,0)</f>
        <v/>
      </c>
    </row>
    <row r="115">
      <c r="D115" t="n">
        <v>1</v>
      </c>
      <c r="E115" s="3">
        <f>IFERROR(XLOOKUP(C115,Strafenkatalog!$A$2:$A$400,Strafenkatalog!$B$2:$B$400),IFERROR(VLOOKUP(C115,Strafenkatalog!$A$2:$B$400,2,FALSE),0))</f>
        <v/>
      </c>
      <c r="F115" s="3">
        <f>IFERROR(D115*E115,0)</f>
        <v/>
      </c>
    </row>
    <row r="116">
      <c r="D116" t="n">
        <v>1</v>
      </c>
      <c r="E116" s="3">
        <f>IFERROR(XLOOKUP(C116,Strafenkatalog!$A$2:$A$400,Strafenkatalog!$B$2:$B$400),IFERROR(VLOOKUP(C116,Strafenkatalog!$A$2:$B$400,2,FALSE),0))</f>
        <v/>
      </c>
      <c r="F116" s="3">
        <f>IFERROR(D116*E116,0)</f>
        <v/>
      </c>
    </row>
    <row r="117">
      <c r="D117" t="n">
        <v>1</v>
      </c>
      <c r="E117" s="3">
        <f>IFERROR(XLOOKUP(C117,Strafenkatalog!$A$2:$A$400,Strafenkatalog!$B$2:$B$400),IFERROR(VLOOKUP(C117,Strafenkatalog!$A$2:$B$400,2,FALSE),0))</f>
        <v/>
      </c>
      <c r="F117" s="3">
        <f>IFERROR(D117*E117,0)</f>
        <v/>
      </c>
    </row>
    <row r="118">
      <c r="D118" t="n">
        <v>1</v>
      </c>
      <c r="E118" s="3">
        <f>IFERROR(XLOOKUP(C118,Strafenkatalog!$A$2:$A$400,Strafenkatalog!$B$2:$B$400),IFERROR(VLOOKUP(C118,Strafenkatalog!$A$2:$B$400,2,FALSE),0))</f>
        <v/>
      </c>
      <c r="F118" s="3">
        <f>IFERROR(D118*E118,0)</f>
        <v/>
      </c>
    </row>
    <row r="119">
      <c r="D119" t="n">
        <v>1</v>
      </c>
      <c r="E119" s="3">
        <f>IFERROR(XLOOKUP(C119,Strafenkatalog!$A$2:$A$400,Strafenkatalog!$B$2:$B$400),IFERROR(VLOOKUP(C119,Strafenkatalog!$A$2:$B$400,2,FALSE),0))</f>
        <v/>
      </c>
      <c r="F119" s="3">
        <f>IFERROR(D119*E119,0)</f>
        <v/>
      </c>
    </row>
    <row r="120">
      <c r="D120" t="n">
        <v>1</v>
      </c>
      <c r="E120" s="3">
        <f>IFERROR(XLOOKUP(C120,Strafenkatalog!$A$2:$A$400,Strafenkatalog!$B$2:$B$400),IFERROR(VLOOKUP(C120,Strafenkatalog!$A$2:$B$400,2,FALSE),0))</f>
        <v/>
      </c>
      <c r="F120" s="3">
        <f>IFERROR(D120*E120,0)</f>
        <v/>
      </c>
    </row>
    <row r="121">
      <c r="D121" t="n">
        <v>1</v>
      </c>
      <c r="E121" s="3">
        <f>IFERROR(XLOOKUP(C121,Strafenkatalog!$A$2:$A$400,Strafenkatalog!$B$2:$B$400),IFERROR(VLOOKUP(C121,Strafenkatalog!$A$2:$B$400,2,FALSE),0))</f>
        <v/>
      </c>
      <c r="F121" s="3">
        <f>IFERROR(D121*E121,0)</f>
        <v/>
      </c>
    </row>
    <row r="122">
      <c r="D122" t="n">
        <v>1</v>
      </c>
      <c r="E122" s="3">
        <f>IFERROR(XLOOKUP(C122,Strafenkatalog!$A$2:$A$400,Strafenkatalog!$B$2:$B$400),IFERROR(VLOOKUP(C122,Strafenkatalog!$A$2:$B$400,2,FALSE),0))</f>
        <v/>
      </c>
      <c r="F122" s="3">
        <f>IFERROR(D122*E122,0)</f>
        <v/>
      </c>
    </row>
    <row r="123">
      <c r="D123" t="n">
        <v>1</v>
      </c>
      <c r="E123" s="3">
        <f>IFERROR(XLOOKUP(C123,Strafenkatalog!$A$2:$A$400,Strafenkatalog!$B$2:$B$400),IFERROR(VLOOKUP(C123,Strafenkatalog!$A$2:$B$400,2,FALSE),0))</f>
        <v/>
      </c>
      <c r="F123" s="3">
        <f>IFERROR(D123*E123,0)</f>
        <v/>
      </c>
    </row>
    <row r="124">
      <c r="D124" t="n">
        <v>1</v>
      </c>
      <c r="E124" s="3">
        <f>IFERROR(XLOOKUP(C124,Strafenkatalog!$A$2:$A$400,Strafenkatalog!$B$2:$B$400),IFERROR(VLOOKUP(C124,Strafenkatalog!$A$2:$B$400,2,FALSE),0))</f>
        <v/>
      </c>
      <c r="F124" s="3">
        <f>IFERROR(D124*E124,0)</f>
        <v/>
      </c>
    </row>
    <row r="125">
      <c r="D125" t="n">
        <v>1</v>
      </c>
      <c r="E125" s="3">
        <f>IFERROR(XLOOKUP(C125,Strafenkatalog!$A$2:$A$400,Strafenkatalog!$B$2:$B$400),IFERROR(VLOOKUP(C125,Strafenkatalog!$A$2:$B$400,2,FALSE),0))</f>
        <v/>
      </c>
      <c r="F125" s="3">
        <f>IFERROR(D125*E125,0)</f>
        <v/>
      </c>
    </row>
    <row r="126">
      <c r="D126" t="n">
        <v>1</v>
      </c>
      <c r="E126" s="3">
        <f>IFERROR(XLOOKUP(C126,Strafenkatalog!$A$2:$A$400,Strafenkatalog!$B$2:$B$400),IFERROR(VLOOKUP(C126,Strafenkatalog!$A$2:$B$400,2,FALSE),0))</f>
        <v/>
      </c>
      <c r="F126" s="3">
        <f>IFERROR(D126*E126,0)</f>
        <v/>
      </c>
    </row>
    <row r="127">
      <c r="D127" t="n">
        <v>1</v>
      </c>
      <c r="E127" s="3">
        <f>IFERROR(XLOOKUP(C127,Strafenkatalog!$A$2:$A$400,Strafenkatalog!$B$2:$B$400),IFERROR(VLOOKUP(C127,Strafenkatalog!$A$2:$B$400,2,FALSE),0))</f>
        <v/>
      </c>
      <c r="F127" s="3">
        <f>IFERROR(D127*E127,0)</f>
        <v/>
      </c>
    </row>
    <row r="128">
      <c r="D128" t="n">
        <v>1</v>
      </c>
      <c r="E128" s="3">
        <f>IFERROR(XLOOKUP(C128,Strafenkatalog!$A$2:$A$400,Strafenkatalog!$B$2:$B$400),IFERROR(VLOOKUP(C128,Strafenkatalog!$A$2:$B$400,2,FALSE),0))</f>
        <v/>
      </c>
      <c r="F128" s="3">
        <f>IFERROR(D128*E128,0)</f>
        <v/>
      </c>
    </row>
    <row r="129">
      <c r="D129" t="n">
        <v>1</v>
      </c>
      <c r="E129" s="3">
        <f>IFERROR(XLOOKUP(C129,Strafenkatalog!$A$2:$A$400,Strafenkatalog!$B$2:$B$400),IFERROR(VLOOKUP(C129,Strafenkatalog!$A$2:$B$400,2,FALSE),0))</f>
        <v/>
      </c>
      <c r="F129" s="3">
        <f>IFERROR(D129*E129,0)</f>
        <v/>
      </c>
    </row>
    <row r="130">
      <c r="D130" t="n">
        <v>1</v>
      </c>
      <c r="E130" s="3">
        <f>IFERROR(XLOOKUP(C130,Strafenkatalog!$A$2:$A$400,Strafenkatalog!$B$2:$B$400),IFERROR(VLOOKUP(C130,Strafenkatalog!$A$2:$B$400,2,FALSE),0))</f>
        <v/>
      </c>
      <c r="F130" s="3">
        <f>IFERROR(D130*E130,0)</f>
        <v/>
      </c>
    </row>
    <row r="131">
      <c r="D131" t="n">
        <v>1</v>
      </c>
      <c r="E131" s="3">
        <f>IFERROR(XLOOKUP(C131,Strafenkatalog!$A$2:$A$400,Strafenkatalog!$B$2:$B$400),IFERROR(VLOOKUP(C131,Strafenkatalog!$A$2:$B$400,2,FALSE),0))</f>
        <v/>
      </c>
      <c r="F131" s="3">
        <f>IFERROR(D131*E131,0)</f>
        <v/>
      </c>
    </row>
    <row r="132">
      <c r="D132" t="n">
        <v>1</v>
      </c>
      <c r="E132" s="3">
        <f>IFERROR(XLOOKUP(C132,Strafenkatalog!$A$2:$A$400,Strafenkatalog!$B$2:$B$400),IFERROR(VLOOKUP(C132,Strafenkatalog!$A$2:$B$400,2,FALSE),0))</f>
        <v/>
      </c>
      <c r="F132" s="3">
        <f>IFERROR(D132*E132,0)</f>
        <v/>
      </c>
    </row>
    <row r="133">
      <c r="D133" t="n">
        <v>1</v>
      </c>
      <c r="E133" s="3">
        <f>IFERROR(XLOOKUP(C133,Strafenkatalog!$A$2:$A$400,Strafenkatalog!$B$2:$B$400),IFERROR(VLOOKUP(C133,Strafenkatalog!$A$2:$B$400,2,FALSE),0))</f>
        <v/>
      </c>
      <c r="F133" s="3">
        <f>IFERROR(D133*E133,0)</f>
        <v/>
      </c>
    </row>
    <row r="134">
      <c r="D134" t="n">
        <v>1</v>
      </c>
      <c r="E134" s="3">
        <f>IFERROR(XLOOKUP(C134,Strafenkatalog!$A$2:$A$400,Strafenkatalog!$B$2:$B$400),IFERROR(VLOOKUP(C134,Strafenkatalog!$A$2:$B$400,2,FALSE),0))</f>
        <v/>
      </c>
      <c r="F134" s="3">
        <f>IFERROR(D134*E134,0)</f>
        <v/>
      </c>
    </row>
    <row r="135">
      <c r="D135" t="n">
        <v>1</v>
      </c>
      <c r="E135" s="3">
        <f>IFERROR(XLOOKUP(C135,Strafenkatalog!$A$2:$A$400,Strafenkatalog!$B$2:$B$400),IFERROR(VLOOKUP(C135,Strafenkatalog!$A$2:$B$400,2,FALSE),0))</f>
        <v/>
      </c>
      <c r="F135" s="3">
        <f>IFERROR(D135*E135,0)</f>
        <v/>
      </c>
    </row>
    <row r="136">
      <c r="D136" t="n">
        <v>1</v>
      </c>
      <c r="E136" s="3">
        <f>IFERROR(XLOOKUP(C136,Strafenkatalog!$A$2:$A$400,Strafenkatalog!$B$2:$B$400),IFERROR(VLOOKUP(C136,Strafenkatalog!$A$2:$B$400,2,FALSE),0))</f>
        <v/>
      </c>
      <c r="F136" s="3">
        <f>IFERROR(D136*E136,0)</f>
        <v/>
      </c>
    </row>
    <row r="137">
      <c r="D137" t="n">
        <v>1</v>
      </c>
      <c r="E137" s="3">
        <f>IFERROR(XLOOKUP(C137,Strafenkatalog!$A$2:$A$400,Strafenkatalog!$B$2:$B$400),IFERROR(VLOOKUP(C137,Strafenkatalog!$A$2:$B$400,2,FALSE),0))</f>
        <v/>
      </c>
      <c r="F137" s="3">
        <f>IFERROR(D137*E137,0)</f>
        <v/>
      </c>
    </row>
    <row r="138">
      <c r="D138" t="n">
        <v>1</v>
      </c>
      <c r="E138" s="3">
        <f>IFERROR(XLOOKUP(C138,Strafenkatalog!$A$2:$A$400,Strafenkatalog!$B$2:$B$400),IFERROR(VLOOKUP(C138,Strafenkatalog!$A$2:$B$400,2,FALSE),0))</f>
        <v/>
      </c>
      <c r="F138" s="3">
        <f>IFERROR(D138*E138,0)</f>
        <v/>
      </c>
    </row>
    <row r="139">
      <c r="D139" t="n">
        <v>1</v>
      </c>
      <c r="E139" s="3">
        <f>IFERROR(XLOOKUP(C139,Strafenkatalog!$A$2:$A$400,Strafenkatalog!$B$2:$B$400),IFERROR(VLOOKUP(C139,Strafenkatalog!$A$2:$B$400,2,FALSE),0))</f>
        <v/>
      </c>
      <c r="F139" s="3">
        <f>IFERROR(D139*E139,0)</f>
        <v/>
      </c>
    </row>
    <row r="140">
      <c r="D140" t="n">
        <v>1</v>
      </c>
      <c r="E140" s="3">
        <f>IFERROR(XLOOKUP(C140,Strafenkatalog!$A$2:$A$400,Strafenkatalog!$B$2:$B$400),IFERROR(VLOOKUP(C140,Strafenkatalog!$A$2:$B$400,2,FALSE),0))</f>
        <v/>
      </c>
      <c r="F140" s="3">
        <f>IFERROR(D140*E140,0)</f>
        <v/>
      </c>
    </row>
    <row r="141">
      <c r="D141" t="n">
        <v>1</v>
      </c>
      <c r="E141" s="3">
        <f>IFERROR(XLOOKUP(C141,Strafenkatalog!$A$2:$A$400,Strafenkatalog!$B$2:$B$400),IFERROR(VLOOKUP(C141,Strafenkatalog!$A$2:$B$400,2,FALSE),0))</f>
        <v/>
      </c>
      <c r="F141" s="3">
        <f>IFERROR(D141*E141,0)</f>
        <v/>
      </c>
    </row>
    <row r="142">
      <c r="D142" t="n">
        <v>1</v>
      </c>
      <c r="E142" s="3">
        <f>IFERROR(XLOOKUP(C142,Strafenkatalog!$A$2:$A$400,Strafenkatalog!$B$2:$B$400),IFERROR(VLOOKUP(C142,Strafenkatalog!$A$2:$B$400,2,FALSE),0))</f>
        <v/>
      </c>
      <c r="F142" s="3">
        <f>IFERROR(D142*E142,0)</f>
        <v/>
      </c>
    </row>
    <row r="143">
      <c r="D143" t="n">
        <v>1</v>
      </c>
      <c r="E143" s="3">
        <f>IFERROR(XLOOKUP(C143,Strafenkatalog!$A$2:$A$400,Strafenkatalog!$B$2:$B$400),IFERROR(VLOOKUP(C143,Strafenkatalog!$A$2:$B$400,2,FALSE),0))</f>
        <v/>
      </c>
      <c r="F143" s="3">
        <f>IFERROR(D143*E143,0)</f>
        <v/>
      </c>
    </row>
    <row r="144">
      <c r="D144" t="n">
        <v>1</v>
      </c>
      <c r="E144" s="3">
        <f>IFERROR(XLOOKUP(C144,Strafenkatalog!$A$2:$A$400,Strafenkatalog!$B$2:$B$400),IFERROR(VLOOKUP(C144,Strafenkatalog!$A$2:$B$400,2,FALSE),0))</f>
        <v/>
      </c>
      <c r="F144" s="3">
        <f>IFERROR(D144*E144,0)</f>
        <v/>
      </c>
    </row>
    <row r="145">
      <c r="D145" t="n">
        <v>1</v>
      </c>
      <c r="E145" s="3">
        <f>IFERROR(XLOOKUP(C145,Strafenkatalog!$A$2:$A$400,Strafenkatalog!$B$2:$B$400),IFERROR(VLOOKUP(C145,Strafenkatalog!$A$2:$B$400,2,FALSE),0))</f>
        <v/>
      </c>
      <c r="F145" s="3">
        <f>IFERROR(D145*E145,0)</f>
        <v/>
      </c>
    </row>
    <row r="146">
      <c r="D146" t="n">
        <v>1</v>
      </c>
      <c r="E146" s="3">
        <f>IFERROR(XLOOKUP(C146,Strafenkatalog!$A$2:$A$400,Strafenkatalog!$B$2:$B$400),IFERROR(VLOOKUP(C146,Strafenkatalog!$A$2:$B$400,2,FALSE),0))</f>
        <v/>
      </c>
      <c r="F146" s="3">
        <f>IFERROR(D146*E146,0)</f>
        <v/>
      </c>
    </row>
    <row r="147">
      <c r="D147" t="n">
        <v>1</v>
      </c>
      <c r="E147" s="3">
        <f>IFERROR(XLOOKUP(C147,Strafenkatalog!$A$2:$A$400,Strafenkatalog!$B$2:$B$400),IFERROR(VLOOKUP(C147,Strafenkatalog!$A$2:$B$400,2,FALSE),0))</f>
        <v/>
      </c>
      <c r="F147" s="3">
        <f>IFERROR(D147*E147,0)</f>
        <v/>
      </c>
    </row>
    <row r="148">
      <c r="D148" t="n">
        <v>1</v>
      </c>
      <c r="E148" s="3">
        <f>IFERROR(XLOOKUP(C148,Strafenkatalog!$A$2:$A$400,Strafenkatalog!$B$2:$B$400),IFERROR(VLOOKUP(C148,Strafenkatalog!$A$2:$B$400,2,FALSE),0))</f>
        <v/>
      </c>
      <c r="F148" s="3">
        <f>IFERROR(D148*E148,0)</f>
        <v/>
      </c>
    </row>
    <row r="149">
      <c r="D149" t="n">
        <v>1</v>
      </c>
      <c r="E149" s="3">
        <f>IFERROR(XLOOKUP(C149,Strafenkatalog!$A$2:$A$400,Strafenkatalog!$B$2:$B$400),IFERROR(VLOOKUP(C149,Strafenkatalog!$A$2:$B$400,2,FALSE),0))</f>
        <v/>
      </c>
      <c r="F149" s="3">
        <f>IFERROR(D149*E149,0)</f>
        <v/>
      </c>
    </row>
    <row r="150">
      <c r="D150" t="n">
        <v>1</v>
      </c>
      <c r="E150" s="3">
        <f>IFERROR(XLOOKUP(C150,Strafenkatalog!$A$2:$A$400,Strafenkatalog!$B$2:$B$400),IFERROR(VLOOKUP(C150,Strafenkatalog!$A$2:$B$400,2,FALSE),0))</f>
        <v/>
      </c>
      <c r="F150" s="3">
        <f>IFERROR(D150*E150,0)</f>
        <v/>
      </c>
    </row>
    <row r="151">
      <c r="D151" t="n">
        <v>1</v>
      </c>
      <c r="E151" s="3">
        <f>IFERROR(XLOOKUP(C151,Strafenkatalog!$A$2:$A$400,Strafenkatalog!$B$2:$B$400),IFERROR(VLOOKUP(C151,Strafenkatalog!$A$2:$B$400,2,FALSE),0))</f>
        <v/>
      </c>
      <c r="F151" s="3">
        <f>IFERROR(D151*E151,0)</f>
        <v/>
      </c>
    </row>
    <row r="152">
      <c r="D152" t="n">
        <v>1</v>
      </c>
      <c r="E152" s="3">
        <f>IFERROR(XLOOKUP(C152,Strafenkatalog!$A$2:$A$400,Strafenkatalog!$B$2:$B$400),IFERROR(VLOOKUP(C152,Strafenkatalog!$A$2:$B$400,2,FALSE),0))</f>
        <v/>
      </c>
      <c r="F152" s="3">
        <f>IFERROR(D152*E152,0)</f>
        <v/>
      </c>
    </row>
    <row r="153">
      <c r="D153" t="n">
        <v>1</v>
      </c>
      <c r="E153" s="3">
        <f>IFERROR(XLOOKUP(C153,Strafenkatalog!$A$2:$A$400,Strafenkatalog!$B$2:$B$400),IFERROR(VLOOKUP(C153,Strafenkatalog!$A$2:$B$400,2,FALSE),0))</f>
        <v/>
      </c>
      <c r="F153" s="3">
        <f>IFERROR(D153*E153,0)</f>
        <v/>
      </c>
    </row>
    <row r="154">
      <c r="D154" t="n">
        <v>1</v>
      </c>
      <c r="E154" s="3">
        <f>IFERROR(XLOOKUP(C154,Strafenkatalog!$A$2:$A$400,Strafenkatalog!$B$2:$B$400),IFERROR(VLOOKUP(C154,Strafenkatalog!$A$2:$B$400,2,FALSE),0))</f>
        <v/>
      </c>
      <c r="F154" s="3">
        <f>IFERROR(D154*E154,0)</f>
        <v/>
      </c>
    </row>
    <row r="155">
      <c r="D155" t="n">
        <v>1</v>
      </c>
      <c r="E155" s="3">
        <f>IFERROR(XLOOKUP(C155,Strafenkatalog!$A$2:$A$400,Strafenkatalog!$B$2:$B$400),IFERROR(VLOOKUP(C155,Strafenkatalog!$A$2:$B$400,2,FALSE),0))</f>
        <v/>
      </c>
      <c r="F155" s="3">
        <f>IFERROR(D155*E155,0)</f>
        <v/>
      </c>
    </row>
    <row r="156">
      <c r="D156" t="n">
        <v>1</v>
      </c>
      <c r="E156" s="3">
        <f>IFERROR(XLOOKUP(C156,Strafenkatalog!$A$2:$A$400,Strafenkatalog!$B$2:$B$400),IFERROR(VLOOKUP(C156,Strafenkatalog!$A$2:$B$400,2,FALSE),0))</f>
        <v/>
      </c>
      <c r="F156" s="3">
        <f>IFERROR(D156*E156,0)</f>
        <v/>
      </c>
    </row>
    <row r="157">
      <c r="D157" t="n">
        <v>1</v>
      </c>
      <c r="E157" s="3">
        <f>IFERROR(XLOOKUP(C157,Strafenkatalog!$A$2:$A$400,Strafenkatalog!$B$2:$B$400),IFERROR(VLOOKUP(C157,Strafenkatalog!$A$2:$B$400,2,FALSE),0))</f>
        <v/>
      </c>
      <c r="F157" s="3">
        <f>IFERROR(D157*E157,0)</f>
        <v/>
      </c>
    </row>
    <row r="158">
      <c r="D158" t="n">
        <v>1</v>
      </c>
      <c r="E158" s="3">
        <f>IFERROR(XLOOKUP(C158,Strafenkatalog!$A$2:$A$400,Strafenkatalog!$B$2:$B$400),IFERROR(VLOOKUP(C158,Strafenkatalog!$A$2:$B$400,2,FALSE),0))</f>
        <v/>
      </c>
      <c r="F158" s="3">
        <f>IFERROR(D158*E158,0)</f>
        <v/>
      </c>
    </row>
    <row r="159">
      <c r="D159" t="n">
        <v>1</v>
      </c>
      <c r="E159" s="3">
        <f>IFERROR(XLOOKUP(C159,Strafenkatalog!$A$2:$A$400,Strafenkatalog!$B$2:$B$400),IFERROR(VLOOKUP(C159,Strafenkatalog!$A$2:$B$400,2,FALSE),0))</f>
        <v/>
      </c>
      <c r="F159" s="3">
        <f>IFERROR(D159*E159,0)</f>
        <v/>
      </c>
    </row>
    <row r="160">
      <c r="D160" t="n">
        <v>1</v>
      </c>
      <c r="E160" s="3">
        <f>IFERROR(XLOOKUP(C160,Strafenkatalog!$A$2:$A$400,Strafenkatalog!$B$2:$B$400),IFERROR(VLOOKUP(C160,Strafenkatalog!$A$2:$B$400,2,FALSE),0))</f>
        <v/>
      </c>
      <c r="F160" s="3">
        <f>IFERROR(D160*E160,0)</f>
        <v/>
      </c>
    </row>
    <row r="161">
      <c r="D161" t="n">
        <v>1</v>
      </c>
      <c r="E161" s="3">
        <f>IFERROR(XLOOKUP(C161,Strafenkatalog!$A$2:$A$400,Strafenkatalog!$B$2:$B$400),IFERROR(VLOOKUP(C161,Strafenkatalog!$A$2:$B$400,2,FALSE),0))</f>
        <v/>
      </c>
      <c r="F161" s="3">
        <f>IFERROR(D161*E161,0)</f>
        <v/>
      </c>
    </row>
    <row r="162">
      <c r="D162" t="n">
        <v>1</v>
      </c>
      <c r="E162" s="3">
        <f>IFERROR(XLOOKUP(C162,Strafenkatalog!$A$2:$A$400,Strafenkatalog!$B$2:$B$400),IFERROR(VLOOKUP(C162,Strafenkatalog!$A$2:$B$400,2,FALSE),0))</f>
        <v/>
      </c>
      <c r="F162" s="3">
        <f>IFERROR(D162*E162,0)</f>
        <v/>
      </c>
    </row>
    <row r="163">
      <c r="D163" t="n">
        <v>1</v>
      </c>
      <c r="E163" s="3">
        <f>IFERROR(XLOOKUP(C163,Strafenkatalog!$A$2:$A$400,Strafenkatalog!$B$2:$B$400),IFERROR(VLOOKUP(C163,Strafenkatalog!$A$2:$B$400,2,FALSE),0))</f>
        <v/>
      </c>
      <c r="F163" s="3">
        <f>IFERROR(D163*E163,0)</f>
        <v/>
      </c>
    </row>
    <row r="164">
      <c r="D164" t="n">
        <v>1</v>
      </c>
      <c r="E164" s="3">
        <f>IFERROR(XLOOKUP(C164,Strafenkatalog!$A$2:$A$400,Strafenkatalog!$B$2:$B$400),IFERROR(VLOOKUP(C164,Strafenkatalog!$A$2:$B$400,2,FALSE),0))</f>
        <v/>
      </c>
      <c r="F164" s="3">
        <f>IFERROR(D164*E164,0)</f>
        <v/>
      </c>
    </row>
    <row r="165">
      <c r="D165" t="n">
        <v>1</v>
      </c>
      <c r="E165" s="3">
        <f>IFERROR(XLOOKUP(C165,Strafenkatalog!$A$2:$A$400,Strafenkatalog!$B$2:$B$400),IFERROR(VLOOKUP(C165,Strafenkatalog!$A$2:$B$400,2,FALSE),0))</f>
        <v/>
      </c>
      <c r="F165" s="3">
        <f>IFERROR(D165*E165,0)</f>
        <v/>
      </c>
    </row>
    <row r="166">
      <c r="D166" t="n">
        <v>1</v>
      </c>
      <c r="E166" s="3">
        <f>IFERROR(XLOOKUP(C166,Strafenkatalog!$A$2:$A$400,Strafenkatalog!$B$2:$B$400),IFERROR(VLOOKUP(C166,Strafenkatalog!$A$2:$B$400,2,FALSE),0))</f>
        <v/>
      </c>
      <c r="F166" s="3">
        <f>IFERROR(D166*E166,0)</f>
        <v/>
      </c>
    </row>
    <row r="167">
      <c r="D167" t="n">
        <v>1</v>
      </c>
      <c r="E167" s="3">
        <f>IFERROR(XLOOKUP(C167,Strafenkatalog!$A$2:$A$400,Strafenkatalog!$B$2:$B$400),IFERROR(VLOOKUP(C167,Strafenkatalog!$A$2:$B$400,2,FALSE),0))</f>
        <v/>
      </c>
      <c r="F167" s="3">
        <f>IFERROR(D167*E167,0)</f>
        <v/>
      </c>
    </row>
    <row r="168">
      <c r="D168" t="n">
        <v>1</v>
      </c>
      <c r="E168" s="3">
        <f>IFERROR(XLOOKUP(C168,Strafenkatalog!$A$2:$A$400,Strafenkatalog!$B$2:$B$400),IFERROR(VLOOKUP(C168,Strafenkatalog!$A$2:$B$400,2,FALSE),0))</f>
        <v/>
      </c>
      <c r="F168" s="3">
        <f>IFERROR(D168*E168,0)</f>
        <v/>
      </c>
    </row>
    <row r="169">
      <c r="D169" t="n">
        <v>1</v>
      </c>
      <c r="E169" s="3">
        <f>IFERROR(XLOOKUP(C169,Strafenkatalog!$A$2:$A$400,Strafenkatalog!$B$2:$B$400),IFERROR(VLOOKUP(C169,Strafenkatalog!$A$2:$B$400,2,FALSE),0))</f>
        <v/>
      </c>
      <c r="F169" s="3">
        <f>IFERROR(D169*E169,0)</f>
        <v/>
      </c>
    </row>
    <row r="170">
      <c r="D170" t="n">
        <v>1</v>
      </c>
      <c r="E170" s="3">
        <f>IFERROR(XLOOKUP(C170,Strafenkatalog!$A$2:$A$400,Strafenkatalog!$B$2:$B$400),IFERROR(VLOOKUP(C170,Strafenkatalog!$A$2:$B$400,2,FALSE),0))</f>
        <v/>
      </c>
      <c r="F170" s="3">
        <f>IFERROR(D170*E170,0)</f>
        <v/>
      </c>
    </row>
    <row r="171">
      <c r="D171" t="n">
        <v>1</v>
      </c>
      <c r="E171" s="3">
        <f>IFERROR(XLOOKUP(C171,Strafenkatalog!$A$2:$A$400,Strafenkatalog!$B$2:$B$400),IFERROR(VLOOKUP(C171,Strafenkatalog!$A$2:$B$400,2,FALSE),0))</f>
        <v/>
      </c>
      <c r="F171" s="3">
        <f>IFERROR(D171*E171,0)</f>
        <v/>
      </c>
    </row>
    <row r="172">
      <c r="D172" t="n">
        <v>1</v>
      </c>
      <c r="E172" s="3">
        <f>IFERROR(XLOOKUP(C172,Strafenkatalog!$A$2:$A$400,Strafenkatalog!$B$2:$B$400),IFERROR(VLOOKUP(C172,Strafenkatalog!$A$2:$B$400,2,FALSE),0))</f>
        <v/>
      </c>
      <c r="F172" s="3">
        <f>IFERROR(D172*E172,0)</f>
        <v/>
      </c>
    </row>
    <row r="173">
      <c r="D173" t="n">
        <v>1</v>
      </c>
      <c r="E173" s="3">
        <f>IFERROR(XLOOKUP(C173,Strafenkatalog!$A$2:$A$400,Strafenkatalog!$B$2:$B$400),IFERROR(VLOOKUP(C173,Strafenkatalog!$A$2:$B$400,2,FALSE),0))</f>
        <v/>
      </c>
      <c r="F173" s="3">
        <f>IFERROR(D173*E173,0)</f>
        <v/>
      </c>
    </row>
    <row r="174">
      <c r="D174" t="n">
        <v>1</v>
      </c>
      <c r="E174" s="3">
        <f>IFERROR(XLOOKUP(C174,Strafenkatalog!$A$2:$A$400,Strafenkatalog!$B$2:$B$400),IFERROR(VLOOKUP(C174,Strafenkatalog!$A$2:$B$400,2,FALSE),0))</f>
        <v/>
      </c>
      <c r="F174" s="3">
        <f>IFERROR(D174*E174,0)</f>
        <v/>
      </c>
    </row>
    <row r="175">
      <c r="D175" t="n">
        <v>1</v>
      </c>
      <c r="E175" s="3">
        <f>IFERROR(XLOOKUP(C175,Strafenkatalog!$A$2:$A$400,Strafenkatalog!$B$2:$B$400),IFERROR(VLOOKUP(C175,Strafenkatalog!$A$2:$B$400,2,FALSE),0))</f>
        <v/>
      </c>
      <c r="F175" s="3">
        <f>IFERROR(D175*E175,0)</f>
        <v/>
      </c>
    </row>
    <row r="176">
      <c r="D176" t="n">
        <v>1</v>
      </c>
      <c r="E176" s="3">
        <f>IFERROR(XLOOKUP(C176,Strafenkatalog!$A$2:$A$400,Strafenkatalog!$B$2:$B$400),IFERROR(VLOOKUP(C176,Strafenkatalog!$A$2:$B$400,2,FALSE),0))</f>
        <v/>
      </c>
      <c r="F176" s="3">
        <f>IFERROR(D176*E176,0)</f>
        <v/>
      </c>
    </row>
    <row r="177">
      <c r="D177" t="n">
        <v>1</v>
      </c>
      <c r="E177" s="3">
        <f>IFERROR(XLOOKUP(C177,Strafenkatalog!$A$2:$A$400,Strafenkatalog!$B$2:$B$400),IFERROR(VLOOKUP(C177,Strafenkatalog!$A$2:$B$400,2,FALSE),0))</f>
        <v/>
      </c>
      <c r="F177" s="3">
        <f>IFERROR(D177*E177,0)</f>
        <v/>
      </c>
    </row>
    <row r="178">
      <c r="D178" t="n">
        <v>1</v>
      </c>
      <c r="E178" s="3">
        <f>IFERROR(XLOOKUP(C178,Strafenkatalog!$A$2:$A$400,Strafenkatalog!$B$2:$B$400),IFERROR(VLOOKUP(C178,Strafenkatalog!$A$2:$B$400,2,FALSE),0))</f>
        <v/>
      </c>
      <c r="F178" s="3">
        <f>IFERROR(D178*E178,0)</f>
        <v/>
      </c>
    </row>
    <row r="179">
      <c r="D179" t="n">
        <v>1</v>
      </c>
      <c r="E179" s="3">
        <f>IFERROR(XLOOKUP(C179,Strafenkatalog!$A$2:$A$400,Strafenkatalog!$B$2:$B$400),IFERROR(VLOOKUP(C179,Strafenkatalog!$A$2:$B$400,2,FALSE),0))</f>
        <v/>
      </c>
      <c r="F179" s="3">
        <f>IFERROR(D179*E179,0)</f>
        <v/>
      </c>
    </row>
    <row r="180">
      <c r="D180" t="n">
        <v>1</v>
      </c>
      <c r="E180" s="3">
        <f>IFERROR(XLOOKUP(C180,Strafenkatalog!$A$2:$A$400,Strafenkatalog!$B$2:$B$400),IFERROR(VLOOKUP(C180,Strafenkatalog!$A$2:$B$400,2,FALSE),0))</f>
        <v/>
      </c>
      <c r="F180" s="3">
        <f>IFERROR(D180*E180,0)</f>
        <v/>
      </c>
    </row>
    <row r="181">
      <c r="D181" t="n">
        <v>1</v>
      </c>
      <c r="E181" s="3">
        <f>IFERROR(XLOOKUP(C181,Strafenkatalog!$A$2:$A$400,Strafenkatalog!$B$2:$B$400),IFERROR(VLOOKUP(C181,Strafenkatalog!$A$2:$B$400,2,FALSE),0))</f>
        <v/>
      </c>
      <c r="F181" s="3">
        <f>IFERROR(D181*E181,0)</f>
        <v/>
      </c>
    </row>
    <row r="182">
      <c r="D182" t="n">
        <v>1</v>
      </c>
      <c r="E182" s="3">
        <f>IFERROR(XLOOKUP(C182,Strafenkatalog!$A$2:$A$400,Strafenkatalog!$B$2:$B$400),IFERROR(VLOOKUP(C182,Strafenkatalog!$A$2:$B$400,2,FALSE),0))</f>
        <v/>
      </c>
      <c r="F182" s="3">
        <f>IFERROR(D182*E182,0)</f>
        <v/>
      </c>
    </row>
    <row r="183">
      <c r="D183" t="n">
        <v>1</v>
      </c>
      <c r="E183" s="3">
        <f>IFERROR(XLOOKUP(C183,Strafenkatalog!$A$2:$A$400,Strafenkatalog!$B$2:$B$400),IFERROR(VLOOKUP(C183,Strafenkatalog!$A$2:$B$400,2,FALSE),0))</f>
        <v/>
      </c>
      <c r="F183" s="3">
        <f>IFERROR(D183*E183,0)</f>
        <v/>
      </c>
    </row>
    <row r="184">
      <c r="D184" t="n">
        <v>1</v>
      </c>
      <c r="E184" s="3">
        <f>IFERROR(XLOOKUP(C184,Strafenkatalog!$A$2:$A$400,Strafenkatalog!$B$2:$B$400),IFERROR(VLOOKUP(C184,Strafenkatalog!$A$2:$B$400,2,FALSE),0))</f>
        <v/>
      </c>
      <c r="F184" s="3">
        <f>IFERROR(D184*E184,0)</f>
        <v/>
      </c>
    </row>
    <row r="185">
      <c r="D185" t="n">
        <v>1</v>
      </c>
      <c r="E185" s="3">
        <f>IFERROR(XLOOKUP(C185,Strafenkatalog!$A$2:$A$400,Strafenkatalog!$B$2:$B$400),IFERROR(VLOOKUP(C185,Strafenkatalog!$A$2:$B$400,2,FALSE),0))</f>
        <v/>
      </c>
      <c r="F185" s="3">
        <f>IFERROR(D185*E185,0)</f>
        <v/>
      </c>
    </row>
    <row r="186">
      <c r="D186" t="n">
        <v>1</v>
      </c>
      <c r="E186" s="3">
        <f>IFERROR(XLOOKUP(C186,Strafenkatalog!$A$2:$A$400,Strafenkatalog!$B$2:$B$400),IFERROR(VLOOKUP(C186,Strafenkatalog!$A$2:$B$400,2,FALSE),0))</f>
        <v/>
      </c>
      <c r="F186" s="3">
        <f>IFERROR(D186*E186,0)</f>
        <v/>
      </c>
    </row>
    <row r="187">
      <c r="D187" t="n">
        <v>1</v>
      </c>
      <c r="E187" s="3">
        <f>IFERROR(XLOOKUP(C187,Strafenkatalog!$A$2:$A$400,Strafenkatalog!$B$2:$B$400),IFERROR(VLOOKUP(C187,Strafenkatalog!$A$2:$B$400,2,FALSE),0))</f>
        <v/>
      </c>
      <c r="F187" s="3">
        <f>IFERROR(D187*E187,0)</f>
        <v/>
      </c>
    </row>
    <row r="188">
      <c r="D188" t="n">
        <v>1</v>
      </c>
      <c r="E188" s="3">
        <f>IFERROR(XLOOKUP(C188,Strafenkatalog!$A$2:$A$400,Strafenkatalog!$B$2:$B$400),IFERROR(VLOOKUP(C188,Strafenkatalog!$A$2:$B$400,2,FALSE),0))</f>
        <v/>
      </c>
      <c r="F188" s="3">
        <f>IFERROR(D188*E188,0)</f>
        <v/>
      </c>
    </row>
    <row r="189">
      <c r="D189" t="n">
        <v>1</v>
      </c>
      <c r="E189" s="3">
        <f>IFERROR(XLOOKUP(C189,Strafenkatalog!$A$2:$A$400,Strafenkatalog!$B$2:$B$400),IFERROR(VLOOKUP(C189,Strafenkatalog!$A$2:$B$400,2,FALSE),0))</f>
        <v/>
      </c>
      <c r="F189" s="3">
        <f>IFERROR(D189*E189,0)</f>
        <v/>
      </c>
    </row>
    <row r="190">
      <c r="D190" t="n">
        <v>1</v>
      </c>
      <c r="E190" s="3">
        <f>IFERROR(XLOOKUP(C190,Strafenkatalog!$A$2:$A$400,Strafenkatalog!$B$2:$B$400),IFERROR(VLOOKUP(C190,Strafenkatalog!$A$2:$B$400,2,FALSE),0))</f>
        <v/>
      </c>
      <c r="F190" s="3">
        <f>IFERROR(D190*E190,0)</f>
        <v/>
      </c>
    </row>
    <row r="191">
      <c r="D191" t="n">
        <v>1</v>
      </c>
      <c r="E191" s="3">
        <f>IFERROR(XLOOKUP(C191,Strafenkatalog!$A$2:$A$400,Strafenkatalog!$B$2:$B$400),IFERROR(VLOOKUP(C191,Strafenkatalog!$A$2:$B$400,2,FALSE),0))</f>
        <v/>
      </c>
      <c r="F191" s="3">
        <f>IFERROR(D191*E191,0)</f>
        <v/>
      </c>
    </row>
    <row r="192">
      <c r="D192" t="n">
        <v>1</v>
      </c>
      <c r="E192" s="3">
        <f>IFERROR(XLOOKUP(C192,Strafenkatalog!$A$2:$A$400,Strafenkatalog!$B$2:$B$400),IFERROR(VLOOKUP(C192,Strafenkatalog!$A$2:$B$400,2,FALSE),0))</f>
        <v/>
      </c>
      <c r="F192" s="3">
        <f>IFERROR(D192*E192,0)</f>
        <v/>
      </c>
    </row>
    <row r="193">
      <c r="D193" t="n">
        <v>1</v>
      </c>
      <c r="E193" s="3">
        <f>IFERROR(XLOOKUP(C193,Strafenkatalog!$A$2:$A$400,Strafenkatalog!$B$2:$B$400),IFERROR(VLOOKUP(C193,Strafenkatalog!$A$2:$B$400,2,FALSE),0))</f>
        <v/>
      </c>
      <c r="F193" s="3">
        <f>IFERROR(D193*E193,0)</f>
        <v/>
      </c>
    </row>
    <row r="194">
      <c r="D194" t="n">
        <v>1</v>
      </c>
      <c r="E194" s="3">
        <f>IFERROR(XLOOKUP(C194,Strafenkatalog!$A$2:$A$400,Strafenkatalog!$B$2:$B$400),IFERROR(VLOOKUP(C194,Strafenkatalog!$A$2:$B$400,2,FALSE),0))</f>
        <v/>
      </c>
      <c r="F194" s="3">
        <f>IFERROR(D194*E194,0)</f>
        <v/>
      </c>
    </row>
    <row r="195">
      <c r="D195" t="n">
        <v>1</v>
      </c>
      <c r="E195" s="3">
        <f>IFERROR(XLOOKUP(C195,Strafenkatalog!$A$2:$A$400,Strafenkatalog!$B$2:$B$400),IFERROR(VLOOKUP(C195,Strafenkatalog!$A$2:$B$400,2,FALSE),0))</f>
        <v/>
      </c>
      <c r="F195" s="3">
        <f>IFERROR(D195*E195,0)</f>
        <v/>
      </c>
    </row>
    <row r="196">
      <c r="D196" t="n">
        <v>1</v>
      </c>
      <c r="E196" s="3">
        <f>IFERROR(XLOOKUP(C196,Strafenkatalog!$A$2:$A$400,Strafenkatalog!$B$2:$B$400),IFERROR(VLOOKUP(C196,Strafenkatalog!$A$2:$B$400,2,FALSE),0))</f>
        <v/>
      </c>
      <c r="F196" s="3">
        <f>IFERROR(D196*E196,0)</f>
        <v/>
      </c>
    </row>
    <row r="197">
      <c r="D197" t="n">
        <v>1</v>
      </c>
      <c r="E197" s="3">
        <f>IFERROR(XLOOKUP(C197,Strafenkatalog!$A$2:$A$400,Strafenkatalog!$B$2:$B$400),IFERROR(VLOOKUP(C197,Strafenkatalog!$A$2:$B$400,2,FALSE),0))</f>
        <v/>
      </c>
      <c r="F197" s="3">
        <f>IFERROR(D197*E197,0)</f>
        <v/>
      </c>
    </row>
    <row r="198">
      <c r="D198" t="n">
        <v>1</v>
      </c>
      <c r="E198" s="3">
        <f>IFERROR(XLOOKUP(C198,Strafenkatalog!$A$2:$A$400,Strafenkatalog!$B$2:$B$400),IFERROR(VLOOKUP(C198,Strafenkatalog!$A$2:$B$400,2,FALSE),0))</f>
        <v/>
      </c>
      <c r="F198" s="3">
        <f>IFERROR(D198*E198,0)</f>
        <v/>
      </c>
    </row>
    <row r="199">
      <c r="D199" t="n">
        <v>1</v>
      </c>
      <c r="E199" s="3">
        <f>IFERROR(XLOOKUP(C199,Strafenkatalog!$A$2:$A$400,Strafenkatalog!$B$2:$B$400),IFERROR(VLOOKUP(C199,Strafenkatalog!$A$2:$B$400,2,FALSE),0))</f>
        <v/>
      </c>
      <c r="F199" s="3">
        <f>IFERROR(D199*E199,0)</f>
        <v/>
      </c>
    </row>
    <row r="200">
      <c r="D200" t="n">
        <v>1</v>
      </c>
      <c r="E200" s="3">
        <f>IFERROR(XLOOKUP(C200,Strafenkatalog!$A$2:$A$400,Strafenkatalog!$B$2:$B$400),IFERROR(VLOOKUP(C200,Strafenkatalog!$A$2:$B$400,2,FALSE),0))</f>
        <v/>
      </c>
      <c r="F200" s="3">
        <f>IFERROR(D200*E200,0)</f>
        <v/>
      </c>
    </row>
    <row r="201">
      <c r="D201" t="n">
        <v>1</v>
      </c>
      <c r="E201" s="3">
        <f>IFERROR(XLOOKUP(C201,Strafenkatalog!$A$2:$A$400,Strafenkatalog!$B$2:$B$400),IFERROR(VLOOKUP(C201,Strafenkatalog!$A$2:$B$400,2,FALSE),0))</f>
        <v/>
      </c>
      <c r="F201" s="3">
        <f>IFERROR(D201*E201,0)</f>
        <v/>
      </c>
    </row>
    <row r="202">
      <c r="D202" t="n">
        <v>1</v>
      </c>
      <c r="E202" s="3">
        <f>IFERROR(XLOOKUP(C202,Strafenkatalog!$A$2:$A$400,Strafenkatalog!$B$2:$B$400),IFERROR(VLOOKUP(C202,Strafenkatalog!$A$2:$B$400,2,FALSE),0))</f>
        <v/>
      </c>
      <c r="F202" s="3">
        <f>IFERROR(D202*E202,0)</f>
        <v/>
      </c>
    </row>
    <row r="203">
      <c r="D203" t="n">
        <v>1</v>
      </c>
      <c r="E203" s="3">
        <f>IFERROR(XLOOKUP(C203,Strafenkatalog!$A$2:$A$400,Strafenkatalog!$B$2:$B$400),IFERROR(VLOOKUP(C203,Strafenkatalog!$A$2:$B$400,2,FALSE),0))</f>
        <v/>
      </c>
      <c r="F203" s="3">
        <f>IFERROR(D203*E203,0)</f>
        <v/>
      </c>
    </row>
    <row r="204">
      <c r="D204" t="n">
        <v>1</v>
      </c>
      <c r="E204" s="3">
        <f>IFERROR(XLOOKUP(C204,Strafenkatalog!$A$2:$A$400,Strafenkatalog!$B$2:$B$400),IFERROR(VLOOKUP(C204,Strafenkatalog!$A$2:$B$400,2,FALSE),0))</f>
        <v/>
      </c>
      <c r="F204" s="3">
        <f>IFERROR(D204*E204,0)</f>
        <v/>
      </c>
    </row>
    <row r="205">
      <c r="D205" t="n">
        <v>1</v>
      </c>
      <c r="E205" s="3">
        <f>IFERROR(XLOOKUP(C205,Strafenkatalog!$A$2:$A$400,Strafenkatalog!$B$2:$B$400),IFERROR(VLOOKUP(C205,Strafenkatalog!$A$2:$B$400,2,FALSE),0))</f>
        <v/>
      </c>
      <c r="F205" s="3">
        <f>IFERROR(D205*E205,0)</f>
        <v/>
      </c>
    </row>
    <row r="206">
      <c r="D206" t="n">
        <v>1</v>
      </c>
      <c r="E206" s="3">
        <f>IFERROR(XLOOKUP(C206,Strafenkatalog!$A$2:$A$400,Strafenkatalog!$B$2:$B$400),IFERROR(VLOOKUP(C206,Strafenkatalog!$A$2:$B$400,2,FALSE),0))</f>
        <v/>
      </c>
      <c r="F206" s="3">
        <f>IFERROR(D206*E206,0)</f>
        <v/>
      </c>
    </row>
    <row r="207">
      <c r="D207" t="n">
        <v>1</v>
      </c>
      <c r="E207" s="3">
        <f>IFERROR(XLOOKUP(C207,Strafenkatalog!$A$2:$A$400,Strafenkatalog!$B$2:$B$400),IFERROR(VLOOKUP(C207,Strafenkatalog!$A$2:$B$400,2,FALSE),0))</f>
        <v/>
      </c>
      <c r="F207" s="3">
        <f>IFERROR(D207*E207,0)</f>
        <v/>
      </c>
    </row>
    <row r="208">
      <c r="D208" t="n">
        <v>1</v>
      </c>
      <c r="E208" s="3">
        <f>IFERROR(XLOOKUP(C208,Strafenkatalog!$A$2:$A$400,Strafenkatalog!$B$2:$B$400),IFERROR(VLOOKUP(C208,Strafenkatalog!$A$2:$B$400,2,FALSE),0))</f>
        <v/>
      </c>
      <c r="F208" s="3">
        <f>IFERROR(D208*E208,0)</f>
        <v/>
      </c>
    </row>
    <row r="209">
      <c r="D209" t="n">
        <v>1</v>
      </c>
      <c r="E209" s="3">
        <f>IFERROR(XLOOKUP(C209,Strafenkatalog!$A$2:$A$400,Strafenkatalog!$B$2:$B$400),IFERROR(VLOOKUP(C209,Strafenkatalog!$A$2:$B$400,2,FALSE),0))</f>
        <v/>
      </c>
      <c r="F209" s="3">
        <f>IFERROR(D209*E209,0)</f>
        <v/>
      </c>
    </row>
    <row r="210">
      <c r="D210" t="n">
        <v>1</v>
      </c>
      <c r="E210" s="3">
        <f>IFERROR(XLOOKUP(C210,Strafenkatalog!$A$2:$A$400,Strafenkatalog!$B$2:$B$400),IFERROR(VLOOKUP(C210,Strafenkatalog!$A$2:$B$400,2,FALSE),0))</f>
        <v/>
      </c>
      <c r="F210" s="3">
        <f>IFERROR(D210*E210,0)</f>
        <v/>
      </c>
    </row>
    <row r="211">
      <c r="D211" t="n">
        <v>1</v>
      </c>
      <c r="E211" s="3">
        <f>IFERROR(XLOOKUP(C211,Strafenkatalog!$A$2:$A$400,Strafenkatalog!$B$2:$B$400),IFERROR(VLOOKUP(C211,Strafenkatalog!$A$2:$B$400,2,FALSE),0))</f>
        <v/>
      </c>
      <c r="F211" s="3">
        <f>IFERROR(D211*E211,0)</f>
        <v/>
      </c>
    </row>
    <row r="212">
      <c r="D212" t="n">
        <v>1</v>
      </c>
      <c r="E212" s="3">
        <f>IFERROR(XLOOKUP(C212,Strafenkatalog!$A$2:$A$400,Strafenkatalog!$B$2:$B$400),IFERROR(VLOOKUP(C212,Strafenkatalog!$A$2:$B$400,2,FALSE),0))</f>
        <v/>
      </c>
      <c r="F212" s="3">
        <f>IFERROR(D212*E212,0)</f>
        <v/>
      </c>
    </row>
    <row r="213">
      <c r="D213" t="n">
        <v>1</v>
      </c>
      <c r="E213" s="3">
        <f>IFERROR(XLOOKUP(C213,Strafenkatalog!$A$2:$A$400,Strafenkatalog!$B$2:$B$400),IFERROR(VLOOKUP(C213,Strafenkatalog!$A$2:$B$400,2,FALSE),0))</f>
        <v/>
      </c>
      <c r="F213" s="3">
        <f>IFERROR(D213*E213,0)</f>
        <v/>
      </c>
    </row>
    <row r="214">
      <c r="D214" t="n">
        <v>1</v>
      </c>
      <c r="E214" s="3">
        <f>IFERROR(XLOOKUP(C214,Strafenkatalog!$A$2:$A$400,Strafenkatalog!$B$2:$B$400),IFERROR(VLOOKUP(C214,Strafenkatalog!$A$2:$B$400,2,FALSE),0))</f>
        <v/>
      </c>
      <c r="F214" s="3">
        <f>IFERROR(D214*E214,0)</f>
        <v/>
      </c>
    </row>
    <row r="215">
      <c r="D215" t="n">
        <v>1</v>
      </c>
      <c r="E215" s="3">
        <f>IFERROR(XLOOKUP(C215,Strafenkatalog!$A$2:$A$400,Strafenkatalog!$B$2:$B$400),IFERROR(VLOOKUP(C215,Strafenkatalog!$A$2:$B$400,2,FALSE),0))</f>
        <v/>
      </c>
      <c r="F215" s="3">
        <f>IFERROR(D215*E215,0)</f>
        <v/>
      </c>
    </row>
    <row r="216">
      <c r="D216" t="n">
        <v>1</v>
      </c>
      <c r="E216" s="3">
        <f>IFERROR(XLOOKUP(C216,Strafenkatalog!$A$2:$A$400,Strafenkatalog!$B$2:$B$400),IFERROR(VLOOKUP(C216,Strafenkatalog!$A$2:$B$400,2,FALSE),0))</f>
        <v/>
      </c>
      <c r="F216" s="3">
        <f>IFERROR(D216*E216,0)</f>
        <v/>
      </c>
    </row>
    <row r="217">
      <c r="D217" t="n">
        <v>1</v>
      </c>
      <c r="E217" s="3">
        <f>IFERROR(XLOOKUP(C217,Strafenkatalog!$A$2:$A$400,Strafenkatalog!$B$2:$B$400),IFERROR(VLOOKUP(C217,Strafenkatalog!$A$2:$B$400,2,FALSE),0))</f>
        <v/>
      </c>
      <c r="F217" s="3">
        <f>IFERROR(D217*E217,0)</f>
        <v/>
      </c>
    </row>
    <row r="218">
      <c r="D218" t="n">
        <v>1</v>
      </c>
      <c r="E218" s="3">
        <f>IFERROR(XLOOKUP(C218,Strafenkatalog!$A$2:$A$400,Strafenkatalog!$B$2:$B$400),IFERROR(VLOOKUP(C218,Strafenkatalog!$A$2:$B$400,2,FALSE),0))</f>
        <v/>
      </c>
      <c r="F218" s="3">
        <f>IFERROR(D218*E218,0)</f>
        <v/>
      </c>
    </row>
    <row r="219">
      <c r="D219" t="n">
        <v>1</v>
      </c>
      <c r="E219" s="3">
        <f>IFERROR(XLOOKUP(C219,Strafenkatalog!$A$2:$A$400,Strafenkatalog!$B$2:$B$400),IFERROR(VLOOKUP(C219,Strafenkatalog!$A$2:$B$400,2,FALSE),0))</f>
        <v/>
      </c>
      <c r="F219" s="3">
        <f>IFERROR(D219*E219,0)</f>
        <v/>
      </c>
    </row>
    <row r="220">
      <c r="D220" t="n">
        <v>1</v>
      </c>
      <c r="E220" s="3">
        <f>IFERROR(XLOOKUP(C220,Strafenkatalog!$A$2:$A$400,Strafenkatalog!$B$2:$B$400),IFERROR(VLOOKUP(C220,Strafenkatalog!$A$2:$B$400,2,FALSE),0))</f>
        <v/>
      </c>
      <c r="F220" s="3">
        <f>IFERROR(D220*E220,0)</f>
        <v/>
      </c>
    </row>
    <row r="221">
      <c r="D221" t="n">
        <v>1</v>
      </c>
      <c r="E221" s="3">
        <f>IFERROR(XLOOKUP(C221,Strafenkatalog!$A$2:$A$400,Strafenkatalog!$B$2:$B$400),IFERROR(VLOOKUP(C221,Strafenkatalog!$A$2:$B$400,2,FALSE),0))</f>
        <v/>
      </c>
      <c r="F221" s="3">
        <f>IFERROR(D221*E221,0)</f>
        <v/>
      </c>
    </row>
    <row r="222">
      <c r="D222" t="n">
        <v>1</v>
      </c>
      <c r="E222" s="3">
        <f>IFERROR(XLOOKUP(C222,Strafenkatalog!$A$2:$A$400,Strafenkatalog!$B$2:$B$400),IFERROR(VLOOKUP(C222,Strafenkatalog!$A$2:$B$400,2,FALSE),0))</f>
        <v/>
      </c>
      <c r="F222" s="3">
        <f>IFERROR(D222*E222,0)</f>
        <v/>
      </c>
    </row>
    <row r="223">
      <c r="D223" t="n">
        <v>1</v>
      </c>
      <c r="E223" s="3">
        <f>IFERROR(XLOOKUP(C223,Strafenkatalog!$A$2:$A$400,Strafenkatalog!$B$2:$B$400),IFERROR(VLOOKUP(C223,Strafenkatalog!$A$2:$B$400,2,FALSE),0))</f>
        <v/>
      </c>
      <c r="F223" s="3">
        <f>IFERROR(D223*E223,0)</f>
        <v/>
      </c>
    </row>
    <row r="224">
      <c r="D224" t="n">
        <v>1</v>
      </c>
      <c r="E224" s="3">
        <f>IFERROR(XLOOKUP(C224,Strafenkatalog!$A$2:$A$400,Strafenkatalog!$B$2:$B$400),IFERROR(VLOOKUP(C224,Strafenkatalog!$A$2:$B$400,2,FALSE),0))</f>
        <v/>
      </c>
      <c r="F224" s="3">
        <f>IFERROR(D224*E224,0)</f>
        <v/>
      </c>
    </row>
    <row r="225">
      <c r="D225" t="n">
        <v>1</v>
      </c>
      <c r="E225" s="3">
        <f>IFERROR(XLOOKUP(C225,Strafenkatalog!$A$2:$A$400,Strafenkatalog!$B$2:$B$400),IFERROR(VLOOKUP(C225,Strafenkatalog!$A$2:$B$400,2,FALSE),0))</f>
        <v/>
      </c>
      <c r="F225" s="3">
        <f>IFERROR(D225*E225,0)</f>
        <v/>
      </c>
    </row>
    <row r="226">
      <c r="D226" t="n">
        <v>1</v>
      </c>
      <c r="E226" s="3">
        <f>IFERROR(XLOOKUP(C226,Strafenkatalog!$A$2:$A$400,Strafenkatalog!$B$2:$B$400),IFERROR(VLOOKUP(C226,Strafenkatalog!$A$2:$B$400,2,FALSE),0))</f>
        <v/>
      </c>
      <c r="F226" s="3">
        <f>IFERROR(D226*E226,0)</f>
        <v/>
      </c>
    </row>
    <row r="227">
      <c r="D227" t="n">
        <v>1</v>
      </c>
      <c r="E227" s="3">
        <f>IFERROR(XLOOKUP(C227,Strafenkatalog!$A$2:$A$400,Strafenkatalog!$B$2:$B$400),IFERROR(VLOOKUP(C227,Strafenkatalog!$A$2:$B$400,2,FALSE),0))</f>
        <v/>
      </c>
      <c r="F227" s="3">
        <f>IFERROR(D227*E227,0)</f>
        <v/>
      </c>
    </row>
    <row r="228">
      <c r="D228" t="n">
        <v>1</v>
      </c>
      <c r="E228" s="3">
        <f>IFERROR(XLOOKUP(C228,Strafenkatalog!$A$2:$A$400,Strafenkatalog!$B$2:$B$400),IFERROR(VLOOKUP(C228,Strafenkatalog!$A$2:$B$400,2,FALSE),0))</f>
        <v/>
      </c>
      <c r="F228" s="3">
        <f>IFERROR(D228*E228,0)</f>
        <v/>
      </c>
    </row>
    <row r="229">
      <c r="D229" t="n">
        <v>1</v>
      </c>
      <c r="E229" s="3">
        <f>IFERROR(XLOOKUP(C229,Strafenkatalog!$A$2:$A$400,Strafenkatalog!$B$2:$B$400),IFERROR(VLOOKUP(C229,Strafenkatalog!$A$2:$B$400,2,FALSE),0))</f>
        <v/>
      </c>
      <c r="F229" s="3">
        <f>IFERROR(D229*E229,0)</f>
        <v/>
      </c>
    </row>
    <row r="230">
      <c r="D230" t="n">
        <v>1</v>
      </c>
      <c r="E230" s="3">
        <f>IFERROR(XLOOKUP(C230,Strafenkatalog!$A$2:$A$400,Strafenkatalog!$B$2:$B$400),IFERROR(VLOOKUP(C230,Strafenkatalog!$A$2:$B$400,2,FALSE),0))</f>
        <v/>
      </c>
      <c r="F230" s="3">
        <f>IFERROR(D230*E230,0)</f>
        <v/>
      </c>
    </row>
    <row r="231">
      <c r="D231" t="n">
        <v>1</v>
      </c>
      <c r="E231" s="3">
        <f>IFERROR(XLOOKUP(C231,Strafenkatalog!$A$2:$A$400,Strafenkatalog!$B$2:$B$400),IFERROR(VLOOKUP(C231,Strafenkatalog!$A$2:$B$400,2,FALSE),0))</f>
        <v/>
      </c>
      <c r="F231" s="3">
        <f>IFERROR(D231*E231,0)</f>
        <v/>
      </c>
    </row>
    <row r="232">
      <c r="D232" t="n">
        <v>1</v>
      </c>
      <c r="E232" s="3">
        <f>IFERROR(XLOOKUP(C232,Strafenkatalog!$A$2:$A$400,Strafenkatalog!$B$2:$B$400),IFERROR(VLOOKUP(C232,Strafenkatalog!$A$2:$B$400,2,FALSE),0))</f>
        <v/>
      </c>
      <c r="F232" s="3">
        <f>IFERROR(D232*E232,0)</f>
        <v/>
      </c>
    </row>
    <row r="233">
      <c r="D233" t="n">
        <v>1</v>
      </c>
      <c r="E233" s="3">
        <f>IFERROR(XLOOKUP(C233,Strafenkatalog!$A$2:$A$400,Strafenkatalog!$B$2:$B$400),IFERROR(VLOOKUP(C233,Strafenkatalog!$A$2:$B$400,2,FALSE),0))</f>
        <v/>
      </c>
      <c r="F233" s="3">
        <f>IFERROR(D233*E233,0)</f>
        <v/>
      </c>
    </row>
    <row r="234">
      <c r="D234" t="n">
        <v>1</v>
      </c>
      <c r="E234" s="3">
        <f>IFERROR(XLOOKUP(C234,Strafenkatalog!$A$2:$A$400,Strafenkatalog!$B$2:$B$400),IFERROR(VLOOKUP(C234,Strafenkatalog!$A$2:$B$400,2,FALSE),0))</f>
        <v/>
      </c>
      <c r="F234" s="3">
        <f>IFERROR(D234*E234,0)</f>
        <v/>
      </c>
    </row>
    <row r="235">
      <c r="D235" t="n">
        <v>1</v>
      </c>
      <c r="E235" s="3">
        <f>IFERROR(XLOOKUP(C235,Strafenkatalog!$A$2:$A$400,Strafenkatalog!$B$2:$B$400),IFERROR(VLOOKUP(C235,Strafenkatalog!$A$2:$B$400,2,FALSE),0))</f>
        <v/>
      </c>
      <c r="F235" s="3">
        <f>IFERROR(D235*E235,0)</f>
        <v/>
      </c>
    </row>
    <row r="236">
      <c r="D236" t="n">
        <v>1</v>
      </c>
      <c r="E236" s="3">
        <f>IFERROR(XLOOKUP(C236,Strafenkatalog!$A$2:$A$400,Strafenkatalog!$B$2:$B$400),IFERROR(VLOOKUP(C236,Strafenkatalog!$A$2:$B$400,2,FALSE),0))</f>
        <v/>
      </c>
      <c r="F236" s="3">
        <f>IFERROR(D236*E236,0)</f>
        <v/>
      </c>
    </row>
    <row r="237">
      <c r="D237" t="n">
        <v>1</v>
      </c>
      <c r="E237" s="3">
        <f>IFERROR(XLOOKUP(C237,Strafenkatalog!$A$2:$A$400,Strafenkatalog!$B$2:$B$400),IFERROR(VLOOKUP(C237,Strafenkatalog!$A$2:$B$400,2,FALSE),0))</f>
        <v/>
      </c>
      <c r="F237" s="3">
        <f>IFERROR(D237*E237,0)</f>
        <v/>
      </c>
    </row>
    <row r="238">
      <c r="D238" t="n">
        <v>1</v>
      </c>
      <c r="E238" s="3">
        <f>IFERROR(XLOOKUP(C238,Strafenkatalog!$A$2:$A$400,Strafenkatalog!$B$2:$B$400),IFERROR(VLOOKUP(C238,Strafenkatalog!$A$2:$B$400,2,FALSE),0))</f>
        <v/>
      </c>
      <c r="F238" s="3">
        <f>IFERROR(D238*E238,0)</f>
        <v/>
      </c>
    </row>
    <row r="239">
      <c r="D239" t="n">
        <v>1</v>
      </c>
      <c r="E239" s="3">
        <f>IFERROR(XLOOKUP(C239,Strafenkatalog!$A$2:$A$400,Strafenkatalog!$B$2:$B$400),IFERROR(VLOOKUP(C239,Strafenkatalog!$A$2:$B$400,2,FALSE),0))</f>
        <v/>
      </c>
      <c r="F239" s="3">
        <f>IFERROR(D239*E239,0)</f>
        <v/>
      </c>
    </row>
    <row r="240">
      <c r="D240" t="n">
        <v>1</v>
      </c>
      <c r="E240" s="3">
        <f>IFERROR(XLOOKUP(C240,Strafenkatalog!$A$2:$A$400,Strafenkatalog!$B$2:$B$400),IFERROR(VLOOKUP(C240,Strafenkatalog!$A$2:$B$400,2,FALSE),0))</f>
        <v/>
      </c>
      <c r="F240" s="3">
        <f>IFERROR(D240*E240,0)</f>
        <v/>
      </c>
    </row>
    <row r="241">
      <c r="D241" t="n">
        <v>1</v>
      </c>
      <c r="E241" s="3">
        <f>IFERROR(XLOOKUP(C241,Strafenkatalog!$A$2:$A$400,Strafenkatalog!$B$2:$B$400),IFERROR(VLOOKUP(C241,Strafenkatalog!$A$2:$B$400,2,FALSE),0))</f>
        <v/>
      </c>
      <c r="F241" s="3">
        <f>IFERROR(D241*E241,0)</f>
        <v/>
      </c>
    </row>
    <row r="242">
      <c r="D242" t="n">
        <v>1</v>
      </c>
      <c r="E242" s="3">
        <f>IFERROR(XLOOKUP(C242,Strafenkatalog!$A$2:$A$400,Strafenkatalog!$B$2:$B$400),IFERROR(VLOOKUP(C242,Strafenkatalog!$A$2:$B$400,2,FALSE),0))</f>
        <v/>
      </c>
      <c r="F242" s="3">
        <f>IFERROR(D242*E242,0)</f>
        <v/>
      </c>
    </row>
    <row r="243">
      <c r="D243" t="n">
        <v>1</v>
      </c>
      <c r="E243" s="3">
        <f>IFERROR(XLOOKUP(C243,Strafenkatalog!$A$2:$A$400,Strafenkatalog!$B$2:$B$400),IFERROR(VLOOKUP(C243,Strafenkatalog!$A$2:$B$400,2,FALSE),0))</f>
        <v/>
      </c>
      <c r="F243" s="3">
        <f>IFERROR(D243*E243,0)</f>
        <v/>
      </c>
    </row>
    <row r="244">
      <c r="D244" t="n">
        <v>1</v>
      </c>
      <c r="E244" s="3">
        <f>IFERROR(XLOOKUP(C244,Strafenkatalog!$A$2:$A$400,Strafenkatalog!$B$2:$B$400),IFERROR(VLOOKUP(C244,Strafenkatalog!$A$2:$B$400,2,FALSE),0))</f>
        <v/>
      </c>
      <c r="F244" s="3">
        <f>IFERROR(D244*E244,0)</f>
        <v/>
      </c>
    </row>
    <row r="245">
      <c r="D245" t="n">
        <v>1</v>
      </c>
      <c r="E245" s="3">
        <f>IFERROR(XLOOKUP(C245,Strafenkatalog!$A$2:$A$400,Strafenkatalog!$B$2:$B$400),IFERROR(VLOOKUP(C245,Strafenkatalog!$A$2:$B$400,2,FALSE),0))</f>
        <v/>
      </c>
      <c r="F245" s="3">
        <f>IFERROR(D245*E245,0)</f>
        <v/>
      </c>
    </row>
    <row r="246">
      <c r="D246" t="n">
        <v>1</v>
      </c>
      <c r="E246" s="3">
        <f>IFERROR(XLOOKUP(C246,Strafenkatalog!$A$2:$A$400,Strafenkatalog!$B$2:$B$400),IFERROR(VLOOKUP(C246,Strafenkatalog!$A$2:$B$400,2,FALSE),0))</f>
        <v/>
      </c>
      <c r="F246" s="3">
        <f>IFERROR(D246*E246,0)</f>
        <v/>
      </c>
    </row>
    <row r="247">
      <c r="D247" t="n">
        <v>1</v>
      </c>
      <c r="E247" s="3">
        <f>IFERROR(XLOOKUP(C247,Strafenkatalog!$A$2:$A$400,Strafenkatalog!$B$2:$B$400),IFERROR(VLOOKUP(C247,Strafenkatalog!$A$2:$B$400,2,FALSE),0))</f>
        <v/>
      </c>
      <c r="F247" s="3">
        <f>IFERROR(D247*E247,0)</f>
        <v/>
      </c>
    </row>
    <row r="248">
      <c r="D248" t="n">
        <v>1</v>
      </c>
      <c r="E248" s="3">
        <f>IFERROR(XLOOKUP(C248,Strafenkatalog!$A$2:$A$400,Strafenkatalog!$B$2:$B$400),IFERROR(VLOOKUP(C248,Strafenkatalog!$A$2:$B$400,2,FALSE),0))</f>
        <v/>
      </c>
      <c r="F248" s="3">
        <f>IFERROR(D248*E248,0)</f>
        <v/>
      </c>
    </row>
    <row r="249">
      <c r="D249" t="n">
        <v>1</v>
      </c>
      <c r="E249" s="3">
        <f>IFERROR(XLOOKUP(C249,Strafenkatalog!$A$2:$A$400,Strafenkatalog!$B$2:$B$400),IFERROR(VLOOKUP(C249,Strafenkatalog!$A$2:$B$400,2,FALSE),0))</f>
        <v/>
      </c>
      <c r="F249" s="3">
        <f>IFERROR(D249*E249,0)</f>
        <v/>
      </c>
    </row>
    <row r="250">
      <c r="D250" t="n">
        <v>1</v>
      </c>
      <c r="E250" s="3">
        <f>IFERROR(XLOOKUP(C250,Strafenkatalog!$A$2:$A$400,Strafenkatalog!$B$2:$B$400),IFERROR(VLOOKUP(C250,Strafenkatalog!$A$2:$B$400,2,FALSE),0))</f>
        <v/>
      </c>
      <c r="F250" s="3">
        <f>IFERROR(D250*E250,0)</f>
        <v/>
      </c>
    </row>
    <row r="251">
      <c r="D251" t="n">
        <v>1</v>
      </c>
      <c r="E251" s="3">
        <f>IFERROR(XLOOKUP(C251,Strafenkatalog!$A$2:$A$400,Strafenkatalog!$B$2:$B$400),IFERROR(VLOOKUP(C251,Strafenkatalog!$A$2:$B$400,2,FALSE),0))</f>
        <v/>
      </c>
      <c r="F251" s="3">
        <f>IFERROR(D251*E251,0)</f>
        <v/>
      </c>
    </row>
    <row r="252">
      <c r="D252" t="n">
        <v>1</v>
      </c>
      <c r="E252" s="3">
        <f>IFERROR(XLOOKUP(C252,Strafenkatalog!$A$2:$A$400,Strafenkatalog!$B$2:$B$400),IFERROR(VLOOKUP(C252,Strafenkatalog!$A$2:$B$400,2,FALSE),0))</f>
        <v/>
      </c>
      <c r="F252" s="3">
        <f>IFERROR(D252*E252,0)</f>
        <v/>
      </c>
    </row>
    <row r="253">
      <c r="D253" t="n">
        <v>1</v>
      </c>
      <c r="E253" s="3">
        <f>IFERROR(XLOOKUP(C253,Strafenkatalog!$A$2:$A$400,Strafenkatalog!$B$2:$B$400),IFERROR(VLOOKUP(C253,Strafenkatalog!$A$2:$B$400,2,FALSE),0))</f>
        <v/>
      </c>
      <c r="F253" s="3">
        <f>IFERROR(D253*E253,0)</f>
        <v/>
      </c>
    </row>
    <row r="254">
      <c r="D254" t="n">
        <v>1</v>
      </c>
      <c r="E254" s="3">
        <f>IFERROR(XLOOKUP(C254,Strafenkatalog!$A$2:$A$400,Strafenkatalog!$B$2:$B$400),IFERROR(VLOOKUP(C254,Strafenkatalog!$A$2:$B$400,2,FALSE),0))</f>
        <v/>
      </c>
      <c r="F254" s="3">
        <f>IFERROR(D254*E254,0)</f>
        <v/>
      </c>
    </row>
    <row r="255">
      <c r="D255" t="n">
        <v>1</v>
      </c>
      <c r="E255" s="3">
        <f>IFERROR(XLOOKUP(C255,Strafenkatalog!$A$2:$A$400,Strafenkatalog!$B$2:$B$400),IFERROR(VLOOKUP(C255,Strafenkatalog!$A$2:$B$400,2,FALSE),0))</f>
        <v/>
      </c>
      <c r="F255" s="3">
        <f>IFERROR(D255*E255,0)</f>
        <v/>
      </c>
    </row>
    <row r="256">
      <c r="D256" t="n">
        <v>1</v>
      </c>
      <c r="E256" s="3">
        <f>IFERROR(XLOOKUP(C256,Strafenkatalog!$A$2:$A$400,Strafenkatalog!$B$2:$B$400),IFERROR(VLOOKUP(C256,Strafenkatalog!$A$2:$B$400,2,FALSE),0))</f>
        <v/>
      </c>
      <c r="F256" s="3">
        <f>IFERROR(D256*E256,0)</f>
        <v/>
      </c>
    </row>
    <row r="257">
      <c r="D257" t="n">
        <v>1</v>
      </c>
      <c r="E257" s="3">
        <f>IFERROR(XLOOKUP(C257,Strafenkatalog!$A$2:$A$400,Strafenkatalog!$B$2:$B$400),IFERROR(VLOOKUP(C257,Strafenkatalog!$A$2:$B$400,2,FALSE),0))</f>
        <v/>
      </c>
      <c r="F257" s="3">
        <f>IFERROR(D257*E257,0)</f>
        <v/>
      </c>
    </row>
    <row r="258">
      <c r="D258" t="n">
        <v>1</v>
      </c>
      <c r="E258" s="3">
        <f>IFERROR(XLOOKUP(C258,Strafenkatalog!$A$2:$A$400,Strafenkatalog!$B$2:$B$400),IFERROR(VLOOKUP(C258,Strafenkatalog!$A$2:$B$400,2,FALSE),0))</f>
        <v/>
      </c>
      <c r="F258" s="3">
        <f>IFERROR(D258*E258,0)</f>
        <v/>
      </c>
    </row>
    <row r="259">
      <c r="D259" t="n">
        <v>1</v>
      </c>
      <c r="E259" s="3">
        <f>IFERROR(XLOOKUP(C259,Strafenkatalog!$A$2:$A$400,Strafenkatalog!$B$2:$B$400),IFERROR(VLOOKUP(C259,Strafenkatalog!$A$2:$B$400,2,FALSE),0))</f>
        <v/>
      </c>
      <c r="F259" s="3">
        <f>IFERROR(D259*E259,0)</f>
        <v/>
      </c>
    </row>
    <row r="260">
      <c r="D260" t="n">
        <v>1</v>
      </c>
      <c r="E260" s="3">
        <f>IFERROR(XLOOKUP(C260,Strafenkatalog!$A$2:$A$400,Strafenkatalog!$B$2:$B$400),IFERROR(VLOOKUP(C260,Strafenkatalog!$A$2:$B$400,2,FALSE),0))</f>
        <v/>
      </c>
      <c r="F260" s="3">
        <f>IFERROR(D260*E260,0)</f>
        <v/>
      </c>
    </row>
    <row r="261">
      <c r="D261" t="n">
        <v>1</v>
      </c>
      <c r="E261" s="3">
        <f>IFERROR(XLOOKUP(C261,Strafenkatalog!$A$2:$A$400,Strafenkatalog!$B$2:$B$400),IFERROR(VLOOKUP(C261,Strafenkatalog!$A$2:$B$400,2,FALSE),0))</f>
        <v/>
      </c>
      <c r="F261" s="3">
        <f>IFERROR(D261*E261,0)</f>
        <v/>
      </c>
    </row>
    <row r="262">
      <c r="D262" t="n">
        <v>1</v>
      </c>
      <c r="E262" s="3">
        <f>IFERROR(XLOOKUP(C262,Strafenkatalog!$A$2:$A$400,Strafenkatalog!$B$2:$B$400),IFERROR(VLOOKUP(C262,Strafenkatalog!$A$2:$B$400,2,FALSE),0))</f>
        <v/>
      </c>
      <c r="F262" s="3">
        <f>IFERROR(D262*E262,0)</f>
        <v/>
      </c>
    </row>
    <row r="263">
      <c r="D263" t="n">
        <v>1</v>
      </c>
      <c r="E263" s="3">
        <f>IFERROR(XLOOKUP(C263,Strafenkatalog!$A$2:$A$400,Strafenkatalog!$B$2:$B$400),IFERROR(VLOOKUP(C263,Strafenkatalog!$A$2:$B$400,2,FALSE),0))</f>
        <v/>
      </c>
      <c r="F263" s="3">
        <f>IFERROR(D263*E263,0)</f>
        <v/>
      </c>
    </row>
    <row r="264">
      <c r="D264" t="n">
        <v>1</v>
      </c>
      <c r="E264" s="3">
        <f>IFERROR(XLOOKUP(C264,Strafenkatalog!$A$2:$A$400,Strafenkatalog!$B$2:$B$400),IFERROR(VLOOKUP(C264,Strafenkatalog!$A$2:$B$400,2,FALSE),0))</f>
        <v/>
      </c>
      <c r="F264" s="3">
        <f>IFERROR(D264*E264,0)</f>
        <v/>
      </c>
    </row>
    <row r="265">
      <c r="D265" t="n">
        <v>1</v>
      </c>
      <c r="E265" s="3">
        <f>IFERROR(XLOOKUP(C265,Strafenkatalog!$A$2:$A$400,Strafenkatalog!$B$2:$B$400),IFERROR(VLOOKUP(C265,Strafenkatalog!$A$2:$B$400,2,FALSE),0))</f>
        <v/>
      </c>
      <c r="F265" s="3">
        <f>IFERROR(D265*E265,0)</f>
        <v/>
      </c>
    </row>
    <row r="266">
      <c r="D266" t="n">
        <v>1</v>
      </c>
      <c r="E266" s="3">
        <f>IFERROR(XLOOKUP(C266,Strafenkatalog!$A$2:$A$400,Strafenkatalog!$B$2:$B$400),IFERROR(VLOOKUP(C266,Strafenkatalog!$A$2:$B$400,2,FALSE),0))</f>
        <v/>
      </c>
      <c r="F266" s="3">
        <f>IFERROR(D266*E266,0)</f>
        <v/>
      </c>
    </row>
    <row r="267">
      <c r="D267" t="n">
        <v>1</v>
      </c>
      <c r="E267" s="3">
        <f>IFERROR(XLOOKUP(C267,Strafenkatalog!$A$2:$A$400,Strafenkatalog!$B$2:$B$400),IFERROR(VLOOKUP(C267,Strafenkatalog!$A$2:$B$400,2,FALSE),0))</f>
        <v/>
      </c>
      <c r="F267" s="3">
        <f>IFERROR(D267*E267,0)</f>
        <v/>
      </c>
    </row>
    <row r="268">
      <c r="D268" t="n">
        <v>1</v>
      </c>
      <c r="E268" s="3">
        <f>IFERROR(XLOOKUP(C268,Strafenkatalog!$A$2:$A$400,Strafenkatalog!$B$2:$B$400),IFERROR(VLOOKUP(C268,Strafenkatalog!$A$2:$B$400,2,FALSE),0))</f>
        <v/>
      </c>
      <c r="F268" s="3">
        <f>IFERROR(D268*E268,0)</f>
        <v/>
      </c>
    </row>
    <row r="269">
      <c r="D269" t="n">
        <v>1</v>
      </c>
      <c r="E269" s="3">
        <f>IFERROR(XLOOKUP(C269,Strafenkatalog!$A$2:$A$400,Strafenkatalog!$B$2:$B$400),IFERROR(VLOOKUP(C269,Strafenkatalog!$A$2:$B$400,2,FALSE),0))</f>
        <v/>
      </c>
      <c r="F269" s="3">
        <f>IFERROR(D269*E269,0)</f>
        <v/>
      </c>
    </row>
    <row r="270">
      <c r="D270" t="n">
        <v>1</v>
      </c>
      <c r="E270" s="3">
        <f>IFERROR(XLOOKUP(C270,Strafenkatalog!$A$2:$A$400,Strafenkatalog!$B$2:$B$400),IFERROR(VLOOKUP(C270,Strafenkatalog!$A$2:$B$400,2,FALSE),0))</f>
        <v/>
      </c>
      <c r="F270" s="3">
        <f>IFERROR(D270*E270,0)</f>
        <v/>
      </c>
    </row>
    <row r="271">
      <c r="D271" t="n">
        <v>1</v>
      </c>
      <c r="E271" s="3">
        <f>IFERROR(XLOOKUP(C271,Strafenkatalog!$A$2:$A$400,Strafenkatalog!$B$2:$B$400),IFERROR(VLOOKUP(C271,Strafenkatalog!$A$2:$B$400,2,FALSE),0))</f>
        <v/>
      </c>
      <c r="F271" s="3">
        <f>IFERROR(D271*E271,0)</f>
        <v/>
      </c>
    </row>
    <row r="272">
      <c r="D272" t="n">
        <v>1</v>
      </c>
      <c r="E272" s="3">
        <f>IFERROR(XLOOKUP(C272,Strafenkatalog!$A$2:$A$400,Strafenkatalog!$B$2:$B$400),IFERROR(VLOOKUP(C272,Strafenkatalog!$A$2:$B$400,2,FALSE),0))</f>
        <v/>
      </c>
      <c r="F272" s="3">
        <f>IFERROR(D272*E272,0)</f>
        <v/>
      </c>
    </row>
    <row r="273">
      <c r="D273" t="n">
        <v>1</v>
      </c>
      <c r="E273" s="3">
        <f>IFERROR(XLOOKUP(C273,Strafenkatalog!$A$2:$A$400,Strafenkatalog!$B$2:$B$400),IFERROR(VLOOKUP(C273,Strafenkatalog!$A$2:$B$400,2,FALSE),0))</f>
        <v/>
      </c>
      <c r="F273" s="3">
        <f>IFERROR(D273*E273,0)</f>
        <v/>
      </c>
    </row>
    <row r="274">
      <c r="D274" t="n">
        <v>1</v>
      </c>
      <c r="E274" s="3">
        <f>IFERROR(XLOOKUP(C274,Strafenkatalog!$A$2:$A$400,Strafenkatalog!$B$2:$B$400),IFERROR(VLOOKUP(C274,Strafenkatalog!$A$2:$B$400,2,FALSE),0))</f>
        <v/>
      </c>
      <c r="F274" s="3">
        <f>IFERROR(D274*E274,0)</f>
        <v/>
      </c>
    </row>
    <row r="275">
      <c r="D275" t="n">
        <v>1</v>
      </c>
      <c r="E275" s="3">
        <f>IFERROR(XLOOKUP(C275,Strafenkatalog!$A$2:$A$400,Strafenkatalog!$B$2:$B$400),IFERROR(VLOOKUP(C275,Strafenkatalog!$A$2:$B$400,2,FALSE),0))</f>
        <v/>
      </c>
      <c r="F275" s="3">
        <f>IFERROR(D275*E275,0)</f>
        <v/>
      </c>
    </row>
    <row r="276">
      <c r="D276" t="n">
        <v>1</v>
      </c>
      <c r="E276" s="3">
        <f>IFERROR(XLOOKUP(C276,Strafenkatalog!$A$2:$A$400,Strafenkatalog!$B$2:$B$400),IFERROR(VLOOKUP(C276,Strafenkatalog!$A$2:$B$400,2,FALSE),0))</f>
        <v/>
      </c>
      <c r="F276" s="3">
        <f>IFERROR(D276*E276,0)</f>
        <v/>
      </c>
    </row>
    <row r="277">
      <c r="D277" t="n">
        <v>1</v>
      </c>
      <c r="E277" s="3">
        <f>IFERROR(XLOOKUP(C277,Strafenkatalog!$A$2:$A$400,Strafenkatalog!$B$2:$B$400),IFERROR(VLOOKUP(C277,Strafenkatalog!$A$2:$B$400,2,FALSE),0))</f>
        <v/>
      </c>
      <c r="F277" s="3">
        <f>IFERROR(D277*E277,0)</f>
        <v/>
      </c>
    </row>
    <row r="278">
      <c r="D278" t="n">
        <v>1</v>
      </c>
      <c r="E278" s="3">
        <f>IFERROR(XLOOKUP(C278,Strafenkatalog!$A$2:$A$400,Strafenkatalog!$B$2:$B$400),IFERROR(VLOOKUP(C278,Strafenkatalog!$A$2:$B$400,2,FALSE),0))</f>
        <v/>
      </c>
      <c r="F278" s="3">
        <f>IFERROR(D278*E278,0)</f>
        <v/>
      </c>
    </row>
    <row r="279">
      <c r="D279" t="n">
        <v>1</v>
      </c>
      <c r="E279" s="3">
        <f>IFERROR(XLOOKUP(C279,Strafenkatalog!$A$2:$A$400,Strafenkatalog!$B$2:$B$400),IFERROR(VLOOKUP(C279,Strafenkatalog!$A$2:$B$400,2,FALSE),0))</f>
        <v/>
      </c>
      <c r="F279" s="3">
        <f>IFERROR(D279*E279,0)</f>
        <v/>
      </c>
    </row>
    <row r="280">
      <c r="D280" t="n">
        <v>1</v>
      </c>
      <c r="E280" s="3">
        <f>IFERROR(XLOOKUP(C280,Strafenkatalog!$A$2:$A$400,Strafenkatalog!$B$2:$B$400),IFERROR(VLOOKUP(C280,Strafenkatalog!$A$2:$B$400,2,FALSE),0))</f>
        <v/>
      </c>
      <c r="F280" s="3">
        <f>IFERROR(D280*E280,0)</f>
        <v/>
      </c>
    </row>
    <row r="281">
      <c r="D281" t="n">
        <v>1</v>
      </c>
      <c r="E281" s="3">
        <f>IFERROR(XLOOKUP(C281,Strafenkatalog!$A$2:$A$400,Strafenkatalog!$B$2:$B$400),IFERROR(VLOOKUP(C281,Strafenkatalog!$A$2:$B$400,2,FALSE),0))</f>
        <v/>
      </c>
      <c r="F281" s="3">
        <f>IFERROR(D281*E281,0)</f>
        <v/>
      </c>
    </row>
    <row r="282">
      <c r="D282" t="n">
        <v>1</v>
      </c>
      <c r="E282" s="3">
        <f>IFERROR(XLOOKUP(C282,Strafenkatalog!$A$2:$A$400,Strafenkatalog!$B$2:$B$400),IFERROR(VLOOKUP(C282,Strafenkatalog!$A$2:$B$400,2,FALSE),0))</f>
        <v/>
      </c>
      <c r="F282" s="3">
        <f>IFERROR(D282*E282,0)</f>
        <v/>
      </c>
    </row>
    <row r="283">
      <c r="D283" t="n">
        <v>1</v>
      </c>
      <c r="E283" s="3">
        <f>IFERROR(XLOOKUP(C283,Strafenkatalog!$A$2:$A$400,Strafenkatalog!$B$2:$B$400),IFERROR(VLOOKUP(C283,Strafenkatalog!$A$2:$B$400,2,FALSE),0))</f>
        <v/>
      </c>
      <c r="F283" s="3">
        <f>IFERROR(D283*E283,0)</f>
        <v/>
      </c>
    </row>
    <row r="284">
      <c r="D284" t="n">
        <v>1</v>
      </c>
      <c r="E284" s="3">
        <f>IFERROR(XLOOKUP(C284,Strafenkatalog!$A$2:$A$400,Strafenkatalog!$B$2:$B$400),IFERROR(VLOOKUP(C284,Strafenkatalog!$A$2:$B$400,2,FALSE),0))</f>
        <v/>
      </c>
      <c r="F284" s="3">
        <f>IFERROR(D284*E284,0)</f>
        <v/>
      </c>
    </row>
    <row r="285">
      <c r="D285" t="n">
        <v>1</v>
      </c>
      <c r="E285" s="3">
        <f>IFERROR(XLOOKUP(C285,Strafenkatalog!$A$2:$A$400,Strafenkatalog!$B$2:$B$400),IFERROR(VLOOKUP(C285,Strafenkatalog!$A$2:$B$400,2,FALSE),0))</f>
        <v/>
      </c>
      <c r="F285" s="3">
        <f>IFERROR(D285*E285,0)</f>
        <v/>
      </c>
    </row>
    <row r="286">
      <c r="D286" t="n">
        <v>1</v>
      </c>
      <c r="E286" s="3">
        <f>IFERROR(XLOOKUP(C286,Strafenkatalog!$A$2:$A$400,Strafenkatalog!$B$2:$B$400),IFERROR(VLOOKUP(C286,Strafenkatalog!$A$2:$B$400,2,FALSE),0))</f>
        <v/>
      </c>
      <c r="F286" s="3">
        <f>IFERROR(D286*E286,0)</f>
        <v/>
      </c>
    </row>
    <row r="287">
      <c r="D287" t="n">
        <v>1</v>
      </c>
      <c r="E287" s="3">
        <f>IFERROR(XLOOKUP(C287,Strafenkatalog!$A$2:$A$400,Strafenkatalog!$B$2:$B$400),IFERROR(VLOOKUP(C287,Strafenkatalog!$A$2:$B$400,2,FALSE),0))</f>
        <v/>
      </c>
      <c r="F287" s="3">
        <f>IFERROR(D287*E287,0)</f>
        <v/>
      </c>
    </row>
    <row r="288">
      <c r="D288" t="n">
        <v>1</v>
      </c>
      <c r="E288" s="3">
        <f>IFERROR(XLOOKUP(C288,Strafenkatalog!$A$2:$A$400,Strafenkatalog!$B$2:$B$400),IFERROR(VLOOKUP(C288,Strafenkatalog!$A$2:$B$400,2,FALSE),0))</f>
        <v/>
      </c>
      <c r="F288" s="3">
        <f>IFERROR(D288*E288,0)</f>
        <v/>
      </c>
    </row>
    <row r="289">
      <c r="D289" t="n">
        <v>1</v>
      </c>
      <c r="E289" s="3">
        <f>IFERROR(XLOOKUP(C289,Strafenkatalog!$A$2:$A$400,Strafenkatalog!$B$2:$B$400),IFERROR(VLOOKUP(C289,Strafenkatalog!$A$2:$B$400,2,FALSE),0))</f>
        <v/>
      </c>
      <c r="F289" s="3">
        <f>IFERROR(D289*E289,0)</f>
        <v/>
      </c>
    </row>
    <row r="290">
      <c r="D290" t="n">
        <v>1</v>
      </c>
      <c r="E290" s="3">
        <f>IFERROR(XLOOKUP(C290,Strafenkatalog!$A$2:$A$400,Strafenkatalog!$B$2:$B$400),IFERROR(VLOOKUP(C290,Strafenkatalog!$A$2:$B$400,2,FALSE),0))</f>
        <v/>
      </c>
      <c r="F290" s="3">
        <f>IFERROR(D290*E290,0)</f>
        <v/>
      </c>
    </row>
    <row r="291">
      <c r="D291" t="n">
        <v>1</v>
      </c>
      <c r="E291" s="3">
        <f>IFERROR(XLOOKUP(C291,Strafenkatalog!$A$2:$A$400,Strafenkatalog!$B$2:$B$400),IFERROR(VLOOKUP(C291,Strafenkatalog!$A$2:$B$400,2,FALSE),0))</f>
        <v/>
      </c>
      <c r="F291" s="3">
        <f>IFERROR(D291*E291,0)</f>
        <v/>
      </c>
    </row>
    <row r="292">
      <c r="D292" t="n">
        <v>1</v>
      </c>
      <c r="E292" s="3">
        <f>IFERROR(XLOOKUP(C292,Strafenkatalog!$A$2:$A$400,Strafenkatalog!$B$2:$B$400),IFERROR(VLOOKUP(C292,Strafenkatalog!$A$2:$B$400,2,FALSE),0))</f>
        <v/>
      </c>
      <c r="F292" s="3">
        <f>IFERROR(D292*E292,0)</f>
        <v/>
      </c>
    </row>
    <row r="293">
      <c r="D293" t="n">
        <v>1</v>
      </c>
      <c r="E293" s="3">
        <f>IFERROR(XLOOKUP(C293,Strafenkatalog!$A$2:$A$400,Strafenkatalog!$B$2:$B$400),IFERROR(VLOOKUP(C293,Strafenkatalog!$A$2:$B$400,2,FALSE),0))</f>
        <v/>
      </c>
      <c r="F293" s="3">
        <f>IFERROR(D293*E293,0)</f>
        <v/>
      </c>
    </row>
    <row r="294">
      <c r="D294" t="n">
        <v>1</v>
      </c>
      <c r="E294" s="3">
        <f>IFERROR(XLOOKUP(C294,Strafenkatalog!$A$2:$A$400,Strafenkatalog!$B$2:$B$400),IFERROR(VLOOKUP(C294,Strafenkatalog!$A$2:$B$400,2,FALSE),0))</f>
        <v/>
      </c>
      <c r="F294" s="3">
        <f>IFERROR(D294*E294,0)</f>
        <v/>
      </c>
    </row>
    <row r="295">
      <c r="D295" t="n">
        <v>1</v>
      </c>
      <c r="E295" s="3">
        <f>IFERROR(XLOOKUP(C295,Strafenkatalog!$A$2:$A$400,Strafenkatalog!$B$2:$B$400),IFERROR(VLOOKUP(C295,Strafenkatalog!$A$2:$B$400,2,FALSE),0))</f>
        <v/>
      </c>
      <c r="F295" s="3">
        <f>IFERROR(D295*E295,0)</f>
        <v/>
      </c>
    </row>
    <row r="296">
      <c r="D296" t="n">
        <v>1</v>
      </c>
      <c r="E296" s="3">
        <f>IFERROR(XLOOKUP(C296,Strafenkatalog!$A$2:$A$400,Strafenkatalog!$B$2:$B$400),IFERROR(VLOOKUP(C296,Strafenkatalog!$A$2:$B$400,2,FALSE),0))</f>
        <v/>
      </c>
      <c r="F296" s="3">
        <f>IFERROR(D296*E296,0)</f>
        <v/>
      </c>
    </row>
    <row r="297">
      <c r="D297" t="n">
        <v>1</v>
      </c>
      <c r="E297" s="3">
        <f>IFERROR(XLOOKUP(C297,Strafenkatalog!$A$2:$A$400,Strafenkatalog!$B$2:$B$400),IFERROR(VLOOKUP(C297,Strafenkatalog!$A$2:$B$400,2,FALSE),0))</f>
        <v/>
      </c>
      <c r="F297" s="3">
        <f>IFERROR(D297*E297,0)</f>
        <v/>
      </c>
    </row>
    <row r="298">
      <c r="D298" t="n">
        <v>1</v>
      </c>
      <c r="E298" s="3">
        <f>IFERROR(XLOOKUP(C298,Strafenkatalog!$A$2:$A$400,Strafenkatalog!$B$2:$B$400),IFERROR(VLOOKUP(C298,Strafenkatalog!$A$2:$B$400,2,FALSE),0))</f>
        <v/>
      </c>
      <c r="F298" s="3">
        <f>IFERROR(D298*E298,0)</f>
        <v/>
      </c>
    </row>
    <row r="299">
      <c r="D299" t="n">
        <v>1</v>
      </c>
      <c r="E299" s="3">
        <f>IFERROR(XLOOKUP(C299,Strafenkatalog!$A$2:$A$400,Strafenkatalog!$B$2:$B$400),IFERROR(VLOOKUP(C299,Strafenkatalog!$A$2:$B$400,2,FALSE),0))</f>
        <v/>
      </c>
      <c r="F299" s="3">
        <f>IFERROR(D299*E299,0)</f>
        <v/>
      </c>
    </row>
    <row r="300">
      <c r="D300" t="n">
        <v>1</v>
      </c>
      <c r="E300" s="3">
        <f>IFERROR(XLOOKUP(C300,Strafenkatalog!$A$2:$A$400,Strafenkatalog!$B$2:$B$400),IFERROR(VLOOKUP(C300,Strafenkatalog!$A$2:$B$400,2,FALSE),0))</f>
        <v/>
      </c>
      <c r="F300" s="3">
        <f>IFERROR(D300*E300,0)</f>
        <v/>
      </c>
    </row>
    <row r="301">
      <c r="D301" t="n">
        <v>1</v>
      </c>
      <c r="E301" s="3">
        <f>IFERROR(XLOOKUP(C301,Strafenkatalog!$A$2:$A$400,Strafenkatalog!$B$2:$B$400),IFERROR(VLOOKUP(C301,Strafenkatalog!$A$2:$B$400,2,FALSE),0))</f>
        <v/>
      </c>
      <c r="F301" s="3">
        <f>IFERROR(D301*E301,0)</f>
        <v/>
      </c>
    </row>
    <row r="302">
      <c r="D302" t="n">
        <v>1</v>
      </c>
      <c r="E302" s="3">
        <f>IFERROR(XLOOKUP(C302,Strafenkatalog!$A$2:$A$400,Strafenkatalog!$B$2:$B$400),IFERROR(VLOOKUP(C302,Strafenkatalog!$A$2:$B$400,2,FALSE),0))</f>
        <v/>
      </c>
      <c r="F302" s="3">
        <f>IFERROR(D302*E302,0)</f>
        <v/>
      </c>
    </row>
    <row r="303">
      <c r="D303" t="n">
        <v>1</v>
      </c>
      <c r="E303" s="3">
        <f>IFERROR(XLOOKUP(C303,Strafenkatalog!$A$2:$A$400,Strafenkatalog!$B$2:$B$400),IFERROR(VLOOKUP(C303,Strafenkatalog!$A$2:$B$400,2,FALSE),0))</f>
        <v/>
      </c>
      <c r="F303" s="3">
        <f>IFERROR(D303*E303,0)</f>
        <v/>
      </c>
    </row>
    <row r="304">
      <c r="D304" t="n">
        <v>1</v>
      </c>
      <c r="E304" s="3">
        <f>IFERROR(XLOOKUP(C304,Strafenkatalog!$A$2:$A$400,Strafenkatalog!$B$2:$B$400),IFERROR(VLOOKUP(C304,Strafenkatalog!$A$2:$B$400,2,FALSE),0))</f>
        <v/>
      </c>
      <c r="F304" s="3">
        <f>IFERROR(D304*E304,0)</f>
        <v/>
      </c>
    </row>
    <row r="305">
      <c r="D305" t="n">
        <v>1</v>
      </c>
      <c r="E305" s="3">
        <f>IFERROR(XLOOKUP(C305,Strafenkatalog!$A$2:$A$400,Strafenkatalog!$B$2:$B$400),IFERROR(VLOOKUP(C305,Strafenkatalog!$A$2:$B$400,2,FALSE),0))</f>
        <v/>
      </c>
      <c r="F305" s="3">
        <f>IFERROR(D305*E305,0)</f>
        <v/>
      </c>
    </row>
    <row r="306">
      <c r="D306" t="n">
        <v>1</v>
      </c>
      <c r="E306" s="3">
        <f>IFERROR(XLOOKUP(C306,Strafenkatalog!$A$2:$A$400,Strafenkatalog!$B$2:$B$400),IFERROR(VLOOKUP(C306,Strafenkatalog!$A$2:$B$400,2,FALSE),0))</f>
        <v/>
      </c>
      <c r="F306" s="3">
        <f>IFERROR(D306*E306,0)</f>
        <v/>
      </c>
    </row>
    <row r="307">
      <c r="D307" t="n">
        <v>1</v>
      </c>
      <c r="E307" s="3">
        <f>IFERROR(XLOOKUP(C307,Strafenkatalog!$A$2:$A$400,Strafenkatalog!$B$2:$B$400),IFERROR(VLOOKUP(C307,Strafenkatalog!$A$2:$B$400,2,FALSE),0))</f>
        <v/>
      </c>
      <c r="F307" s="3">
        <f>IFERROR(D307*E307,0)</f>
        <v/>
      </c>
    </row>
    <row r="308">
      <c r="D308" t="n">
        <v>1</v>
      </c>
      <c r="E308" s="3">
        <f>IFERROR(XLOOKUP(C308,Strafenkatalog!$A$2:$A$400,Strafenkatalog!$B$2:$B$400),IFERROR(VLOOKUP(C308,Strafenkatalog!$A$2:$B$400,2,FALSE),0))</f>
        <v/>
      </c>
      <c r="F308" s="3">
        <f>IFERROR(D308*E308,0)</f>
        <v/>
      </c>
    </row>
    <row r="309">
      <c r="D309" t="n">
        <v>1</v>
      </c>
      <c r="E309" s="3">
        <f>IFERROR(XLOOKUP(C309,Strafenkatalog!$A$2:$A$400,Strafenkatalog!$B$2:$B$400),IFERROR(VLOOKUP(C309,Strafenkatalog!$A$2:$B$400,2,FALSE),0))</f>
        <v/>
      </c>
      <c r="F309" s="3">
        <f>IFERROR(D309*E309,0)</f>
        <v/>
      </c>
    </row>
    <row r="310">
      <c r="D310" t="n">
        <v>1</v>
      </c>
      <c r="E310" s="3">
        <f>IFERROR(XLOOKUP(C310,Strafenkatalog!$A$2:$A$400,Strafenkatalog!$B$2:$B$400),IFERROR(VLOOKUP(C310,Strafenkatalog!$A$2:$B$400,2,FALSE),0))</f>
        <v/>
      </c>
      <c r="F310" s="3">
        <f>IFERROR(D310*E310,0)</f>
        <v/>
      </c>
    </row>
    <row r="311">
      <c r="D311" t="n">
        <v>1</v>
      </c>
      <c r="E311" s="3">
        <f>IFERROR(XLOOKUP(C311,Strafenkatalog!$A$2:$A$400,Strafenkatalog!$B$2:$B$400),IFERROR(VLOOKUP(C311,Strafenkatalog!$A$2:$B$400,2,FALSE),0))</f>
        <v/>
      </c>
      <c r="F311" s="3">
        <f>IFERROR(D311*E311,0)</f>
        <v/>
      </c>
    </row>
    <row r="312">
      <c r="D312" t="n">
        <v>1</v>
      </c>
      <c r="E312" s="3">
        <f>IFERROR(XLOOKUP(C312,Strafenkatalog!$A$2:$A$400,Strafenkatalog!$B$2:$B$400),IFERROR(VLOOKUP(C312,Strafenkatalog!$A$2:$B$400,2,FALSE),0))</f>
        <v/>
      </c>
      <c r="F312" s="3">
        <f>IFERROR(D312*E312,0)</f>
        <v/>
      </c>
    </row>
    <row r="313">
      <c r="D313" t="n">
        <v>1</v>
      </c>
      <c r="E313" s="3">
        <f>IFERROR(XLOOKUP(C313,Strafenkatalog!$A$2:$A$400,Strafenkatalog!$B$2:$B$400),IFERROR(VLOOKUP(C313,Strafenkatalog!$A$2:$B$400,2,FALSE),0))</f>
        <v/>
      </c>
      <c r="F313" s="3">
        <f>IFERROR(D313*E313,0)</f>
        <v/>
      </c>
    </row>
    <row r="314">
      <c r="D314" t="n">
        <v>1</v>
      </c>
      <c r="E314" s="3">
        <f>IFERROR(XLOOKUP(C314,Strafenkatalog!$A$2:$A$400,Strafenkatalog!$B$2:$B$400),IFERROR(VLOOKUP(C314,Strafenkatalog!$A$2:$B$400,2,FALSE),0))</f>
        <v/>
      </c>
      <c r="F314" s="3">
        <f>IFERROR(D314*E314,0)</f>
        <v/>
      </c>
    </row>
    <row r="315">
      <c r="D315" t="n">
        <v>1</v>
      </c>
      <c r="E315" s="3">
        <f>IFERROR(XLOOKUP(C315,Strafenkatalog!$A$2:$A$400,Strafenkatalog!$B$2:$B$400),IFERROR(VLOOKUP(C315,Strafenkatalog!$A$2:$B$400,2,FALSE),0))</f>
        <v/>
      </c>
      <c r="F315" s="3">
        <f>IFERROR(D315*E315,0)</f>
        <v/>
      </c>
    </row>
    <row r="316">
      <c r="D316" t="n">
        <v>1</v>
      </c>
      <c r="E316" s="3">
        <f>IFERROR(XLOOKUP(C316,Strafenkatalog!$A$2:$A$400,Strafenkatalog!$B$2:$B$400),IFERROR(VLOOKUP(C316,Strafenkatalog!$A$2:$B$400,2,FALSE),0))</f>
        <v/>
      </c>
      <c r="F316" s="3">
        <f>IFERROR(D316*E316,0)</f>
        <v/>
      </c>
    </row>
    <row r="317">
      <c r="D317" t="n">
        <v>1</v>
      </c>
      <c r="E317" s="3">
        <f>IFERROR(XLOOKUP(C317,Strafenkatalog!$A$2:$A$400,Strafenkatalog!$B$2:$B$400),IFERROR(VLOOKUP(C317,Strafenkatalog!$A$2:$B$400,2,FALSE),0))</f>
        <v/>
      </c>
      <c r="F317" s="3">
        <f>IFERROR(D317*E317,0)</f>
        <v/>
      </c>
    </row>
    <row r="318">
      <c r="D318" t="n">
        <v>1</v>
      </c>
      <c r="E318" s="3">
        <f>IFERROR(XLOOKUP(C318,Strafenkatalog!$A$2:$A$400,Strafenkatalog!$B$2:$B$400),IFERROR(VLOOKUP(C318,Strafenkatalog!$A$2:$B$400,2,FALSE),0))</f>
        <v/>
      </c>
      <c r="F318" s="3">
        <f>IFERROR(D318*E318,0)</f>
        <v/>
      </c>
    </row>
    <row r="319">
      <c r="D319" t="n">
        <v>1</v>
      </c>
      <c r="E319" s="3">
        <f>IFERROR(XLOOKUP(C319,Strafenkatalog!$A$2:$A$400,Strafenkatalog!$B$2:$B$400),IFERROR(VLOOKUP(C319,Strafenkatalog!$A$2:$B$400,2,FALSE),0))</f>
        <v/>
      </c>
      <c r="F319" s="3">
        <f>IFERROR(D319*E319,0)</f>
        <v/>
      </c>
    </row>
    <row r="320">
      <c r="D320" t="n">
        <v>1</v>
      </c>
      <c r="E320" s="3">
        <f>IFERROR(XLOOKUP(C320,Strafenkatalog!$A$2:$A$400,Strafenkatalog!$B$2:$B$400),IFERROR(VLOOKUP(C320,Strafenkatalog!$A$2:$B$400,2,FALSE),0))</f>
        <v/>
      </c>
      <c r="F320" s="3">
        <f>IFERROR(D320*E320,0)</f>
        <v/>
      </c>
    </row>
    <row r="321">
      <c r="D321" t="n">
        <v>1</v>
      </c>
      <c r="E321" s="3">
        <f>IFERROR(XLOOKUP(C321,Strafenkatalog!$A$2:$A$400,Strafenkatalog!$B$2:$B$400),IFERROR(VLOOKUP(C321,Strafenkatalog!$A$2:$B$400,2,FALSE),0))</f>
        <v/>
      </c>
      <c r="F321" s="3">
        <f>IFERROR(D321*E321,0)</f>
        <v/>
      </c>
    </row>
    <row r="322">
      <c r="D322" t="n">
        <v>1</v>
      </c>
      <c r="E322" s="3">
        <f>IFERROR(XLOOKUP(C322,Strafenkatalog!$A$2:$A$400,Strafenkatalog!$B$2:$B$400),IFERROR(VLOOKUP(C322,Strafenkatalog!$A$2:$B$400,2,FALSE),0))</f>
        <v/>
      </c>
      <c r="F322" s="3">
        <f>IFERROR(D322*E322,0)</f>
        <v/>
      </c>
    </row>
    <row r="323">
      <c r="D323" t="n">
        <v>1</v>
      </c>
      <c r="E323" s="3">
        <f>IFERROR(XLOOKUP(C323,Strafenkatalog!$A$2:$A$400,Strafenkatalog!$B$2:$B$400),IFERROR(VLOOKUP(C323,Strafenkatalog!$A$2:$B$400,2,FALSE),0))</f>
        <v/>
      </c>
      <c r="F323" s="3">
        <f>IFERROR(D323*E323,0)</f>
        <v/>
      </c>
    </row>
    <row r="324">
      <c r="D324" t="n">
        <v>1</v>
      </c>
      <c r="E324" s="3">
        <f>IFERROR(XLOOKUP(C324,Strafenkatalog!$A$2:$A$400,Strafenkatalog!$B$2:$B$400),IFERROR(VLOOKUP(C324,Strafenkatalog!$A$2:$B$400,2,FALSE),0))</f>
        <v/>
      </c>
      <c r="F324" s="3">
        <f>IFERROR(D324*E324,0)</f>
        <v/>
      </c>
    </row>
    <row r="325">
      <c r="D325" t="n">
        <v>1</v>
      </c>
      <c r="E325" s="3">
        <f>IFERROR(XLOOKUP(C325,Strafenkatalog!$A$2:$A$400,Strafenkatalog!$B$2:$B$400),IFERROR(VLOOKUP(C325,Strafenkatalog!$A$2:$B$400,2,FALSE),0))</f>
        <v/>
      </c>
      <c r="F325" s="3">
        <f>IFERROR(D325*E325,0)</f>
        <v/>
      </c>
    </row>
    <row r="326">
      <c r="D326" t="n">
        <v>1</v>
      </c>
      <c r="E326" s="3">
        <f>IFERROR(XLOOKUP(C326,Strafenkatalog!$A$2:$A$400,Strafenkatalog!$B$2:$B$400),IFERROR(VLOOKUP(C326,Strafenkatalog!$A$2:$B$400,2,FALSE),0))</f>
        <v/>
      </c>
      <c r="F326" s="3">
        <f>IFERROR(D326*E326,0)</f>
        <v/>
      </c>
    </row>
    <row r="327">
      <c r="D327" t="n">
        <v>1</v>
      </c>
      <c r="E327" s="3">
        <f>IFERROR(XLOOKUP(C327,Strafenkatalog!$A$2:$A$400,Strafenkatalog!$B$2:$B$400),IFERROR(VLOOKUP(C327,Strafenkatalog!$A$2:$B$400,2,FALSE),0))</f>
        <v/>
      </c>
      <c r="F327" s="3">
        <f>IFERROR(D327*E327,0)</f>
        <v/>
      </c>
    </row>
    <row r="328">
      <c r="D328" t="n">
        <v>1</v>
      </c>
      <c r="E328" s="3">
        <f>IFERROR(XLOOKUP(C328,Strafenkatalog!$A$2:$A$400,Strafenkatalog!$B$2:$B$400),IFERROR(VLOOKUP(C328,Strafenkatalog!$A$2:$B$400,2,FALSE),0))</f>
        <v/>
      </c>
      <c r="F328" s="3">
        <f>IFERROR(D328*E328,0)</f>
        <v/>
      </c>
    </row>
    <row r="329">
      <c r="D329" t="n">
        <v>1</v>
      </c>
      <c r="E329" s="3">
        <f>IFERROR(XLOOKUP(C329,Strafenkatalog!$A$2:$A$400,Strafenkatalog!$B$2:$B$400),IFERROR(VLOOKUP(C329,Strafenkatalog!$A$2:$B$400,2,FALSE),0))</f>
        <v/>
      </c>
      <c r="F329" s="3">
        <f>IFERROR(D329*E329,0)</f>
        <v/>
      </c>
    </row>
    <row r="330">
      <c r="D330" t="n">
        <v>1</v>
      </c>
      <c r="E330" s="3">
        <f>IFERROR(XLOOKUP(C330,Strafenkatalog!$A$2:$A$400,Strafenkatalog!$B$2:$B$400),IFERROR(VLOOKUP(C330,Strafenkatalog!$A$2:$B$400,2,FALSE),0))</f>
        <v/>
      </c>
      <c r="F330" s="3">
        <f>IFERROR(D330*E330,0)</f>
        <v/>
      </c>
    </row>
    <row r="331">
      <c r="D331" t="n">
        <v>1</v>
      </c>
      <c r="E331" s="3">
        <f>IFERROR(XLOOKUP(C331,Strafenkatalog!$A$2:$A$400,Strafenkatalog!$B$2:$B$400),IFERROR(VLOOKUP(C331,Strafenkatalog!$A$2:$B$400,2,FALSE),0))</f>
        <v/>
      </c>
      <c r="F331" s="3">
        <f>IFERROR(D331*E331,0)</f>
        <v/>
      </c>
    </row>
    <row r="332">
      <c r="D332" t="n">
        <v>1</v>
      </c>
      <c r="E332" s="3">
        <f>IFERROR(XLOOKUP(C332,Strafenkatalog!$A$2:$A$400,Strafenkatalog!$B$2:$B$400),IFERROR(VLOOKUP(C332,Strafenkatalog!$A$2:$B$400,2,FALSE),0))</f>
        <v/>
      </c>
      <c r="F332" s="3">
        <f>IFERROR(D332*E332,0)</f>
        <v/>
      </c>
    </row>
    <row r="333">
      <c r="D333" t="n">
        <v>1</v>
      </c>
      <c r="E333" s="3">
        <f>IFERROR(XLOOKUP(C333,Strafenkatalog!$A$2:$A$400,Strafenkatalog!$B$2:$B$400),IFERROR(VLOOKUP(C333,Strafenkatalog!$A$2:$B$400,2,FALSE),0))</f>
        <v/>
      </c>
      <c r="F333" s="3">
        <f>IFERROR(D333*E333,0)</f>
        <v/>
      </c>
    </row>
    <row r="334">
      <c r="D334" t="n">
        <v>1</v>
      </c>
      <c r="E334" s="3">
        <f>IFERROR(XLOOKUP(C334,Strafenkatalog!$A$2:$A$400,Strafenkatalog!$B$2:$B$400),IFERROR(VLOOKUP(C334,Strafenkatalog!$A$2:$B$400,2,FALSE),0))</f>
        <v/>
      </c>
      <c r="F334" s="3">
        <f>IFERROR(D334*E334,0)</f>
        <v/>
      </c>
    </row>
    <row r="335">
      <c r="D335" t="n">
        <v>1</v>
      </c>
      <c r="E335" s="3">
        <f>IFERROR(XLOOKUP(C335,Strafenkatalog!$A$2:$A$400,Strafenkatalog!$B$2:$B$400),IFERROR(VLOOKUP(C335,Strafenkatalog!$A$2:$B$400,2,FALSE),0))</f>
        <v/>
      </c>
      <c r="F335" s="3">
        <f>IFERROR(D335*E335,0)</f>
        <v/>
      </c>
    </row>
    <row r="336">
      <c r="D336" t="n">
        <v>1</v>
      </c>
      <c r="E336" s="3">
        <f>IFERROR(XLOOKUP(C336,Strafenkatalog!$A$2:$A$400,Strafenkatalog!$B$2:$B$400),IFERROR(VLOOKUP(C336,Strafenkatalog!$A$2:$B$400,2,FALSE),0))</f>
        <v/>
      </c>
      <c r="F336" s="3">
        <f>IFERROR(D336*E336,0)</f>
        <v/>
      </c>
    </row>
    <row r="337">
      <c r="D337" t="n">
        <v>1</v>
      </c>
      <c r="E337" s="3">
        <f>IFERROR(XLOOKUP(C337,Strafenkatalog!$A$2:$A$400,Strafenkatalog!$B$2:$B$400),IFERROR(VLOOKUP(C337,Strafenkatalog!$A$2:$B$400,2,FALSE),0))</f>
        <v/>
      </c>
      <c r="F337" s="3">
        <f>IFERROR(D337*E337,0)</f>
        <v/>
      </c>
    </row>
    <row r="338">
      <c r="D338" t="n">
        <v>1</v>
      </c>
      <c r="E338" s="3">
        <f>IFERROR(XLOOKUP(C338,Strafenkatalog!$A$2:$A$400,Strafenkatalog!$B$2:$B$400),IFERROR(VLOOKUP(C338,Strafenkatalog!$A$2:$B$400,2,FALSE),0))</f>
        <v/>
      </c>
      <c r="F338" s="3">
        <f>IFERROR(D338*E338,0)</f>
        <v/>
      </c>
    </row>
    <row r="339">
      <c r="D339" t="n">
        <v>1</v>
      </c>
      <c r="E339" s="3">
        <f>IFERROR(XLOOKUP(C339,Strafenkatalog!$A$2:$A$400,Strafenkatalog!$B$2:$B$400),IFERROR(VLOOKUP(C339,Strafenkatalog!$A$2:$B$400,2,FALSE),0))</f>
        <v/>
      </c>
      <c r="F339" s="3">
        <f>IFERROR(D339*E339,0)</f>
        <v/>
      </c>
    </row>
    <row r="340">
      <c r="D340" t="n">
        <v>1</v>
      </c>
      <c r="E340" s="3">
        <f>IFERROR(XLOOKUP(C340,Strafenkatalog!$A$2:$A$400,Strafenkatalog!$B$2:$B$400),IFERROR(VLOOKUP(C340,Strafenkatalog!$A$2:$B$400,2,FALSE),0))</f>
        <v/>
      </c>
      <c r="F340" s="3">
        <f>IFERROR(D340*E340,0)</f>
        <v/>
      </c>
    </row>
    <row r="341">
      <c r="D341" t="n">
        <v>1</v>
      </c>
      <c r="E341" s="3">
        <f>IFERROR(XLOOKUP(C341,Strafenkatalog!$A$2:$A$400,Strafenkatalog!$B$2:$B$400),IFERROR(VLOOKUP(C341,Strafenkatalog!$A$2:$B$400,2,FALSE),0))</f>
        <v/>
      </c>
      <c r="F341" s="3">
        <f>IFERROR(D341*E341,0)</f>
        <v/>
      </c>
    </row>
    <row r="342">
      <c r="D342" t="n">
        <v>1</v>
      </c>
      <c r="E342" s="3">
        <f>IFERROR(XLOOKUP(C342,Strafenkatalog!$A$2:$A$400,Strafenkatalog!$B$2:$B$400),IFERROR(VLOOKUP(C342,Strafenkatalog!$A$2:$B$400,2,FALSE),0))</f>
        <v/>
      </c>
      <c r="F342" s="3">
        <f>IFERROR(D342*E342,0)</f>
        <v/>
      </c>
    </row>
    <row r="343">
      <c r="D343" t="n">
        <v>1</v>
      </c>
      <c r="E343" s="3">
        <f>IFERROR(XLOOKUP(C343,Strafenkatalog!$A$2:$A$400,Strafenkatalog!$B$2:$B$400),IFERROR(VLOOKUP(C343,Strafenkatalog!$A$2:$B$400,2,FALSE),0))</f>
        <v/>
      </c>
      <c r="F343" s="3">
        <f>IFERROR(D343*E343,0)</f>
        <v/>
      </c>
    </row>
    <row r="344">
      <c r="D344" t="n">
        <v>1</v>
      </c>
      <c r="E344" s="3">
        <f>IFERROR(XLOOKUP(C344,Strafenkatalog!$A$2:$A$400,Strafenkatalog!$B$2:$B$400),IFERROR(VLOOKUP(C344,Strafenkatalog!$A$2:$B$400,2,FALSE),0))</f>
        <v/>
      </c>
      <c r="F344" s="3">
        <f>IFERROR(D344*E344,0)</f>
        <v/>
      </c>
    </row>
    <row r="345">
      <c r="D345" t="n">
        <v>1</v>
      </c>
      <c r="E345" s="3">
        <f>IFERROR(XLOOKUP(C345,Strafenkatalog!$A$2:$A$400,Strafenkatalog!$B$2:$B$400),IFERROR(VLOOKUP(C345,Strafenkatalog!$A$2:$B$400,2,FALSE),0))</f>
        <v/>
      </c>
      <c r="F345" s="3">
        <f>IFERROR(D345*E345,0)</f>
        <v/>
      </c>
    </row>
    <row r="346">
      <c r="D346" t="n">
        <v>1</v>
      </c>
      <c r="E346" s="3">
        <f>IFERROR(XLOOKUP(C346,Strafenkatalog!$A$2:$A$400,Strafenkatalog!$B$2:$B$400),IFERROR(VLOOKUP(C346,Strafenkatalog!$A$2:$B$400,2,FALSE),0))</f>
        <v/>
      </c>
      <c r="F346" s="3">
        <f>IFERROR(D346*E346,0)</f>
        <v/>
      </c>
    </row>
    <row r="347">
      <c r="D347" t="n">
        <v>1</v>
      </c>
      <c r="E347" s="3">
        <f>IFERROR(XLOOKUP(C347,Strafenkatalog!$A$2:$A$400,Strafenkatalog!$B$2:$B$400),IFERROR(VLOOKUP(C347,Strafenkatalog!$A$2:$B$400,2,FALSE),0))</f>
        <v/>
      </c>
      <c r="F347" s="3">
        <f>IFERROR(D347*E347,0)</f>
        <v/>
      </c>
    </row>
    <row r="348">
      <c r="D348" t="n">
        <v>1</v>
      </c>
      <c r="E348" s="3">
        <f>IFERROR(XLOOKUP(C348,Strafenkatalog!$A$2:$A$400,Strafenkatalog!$B$2:$B$400),IFERROR(VLOOKUP(C348,Strafenkatalog!$A$2:$B$400,2,FALSE),0))</f>
        <v/>
      </c>
      <c r="F348" s="3">
        <f>IFERROR(D348*E348,0)</f>
        <v/>
      </c>
    </row>
    <row r="349">
      <c r="D349" t="n">
        <v>1</v>
      </c>
      <c r="E349" s="3">
        <f>IFERROR(XLOOKUP(C349,Strafenkatalog!$A$2:$A$400,Strafenkatalog!$B$2:$B$400),IFERROR(VLOOKUP(C349,Strafenkatalog!$A$2:$B$400,2,FALSE),0))</f>
        <v/>
      </c>
      <c r="F349" s="3">
        <f>IFERROR(D349*E349,0)</f>
        <v/>
      </c>
    </row>
    <row r="350">
      <c r="D350" t="n">
        <v>1</v>
      </c>
      <c r="E350" s="3">
        <f>IFERROR(XLOOKUP(C350,Strafenkatalog!$A$2:$A$400,Strafenkatalog!$B$2:$B$400),IFERROR(VLOOKUP(C350,Strafenkatalog!$A$2:$B$400,2,FALSE),0))</f>
        <v/>
      </c>
      <c r="F350" s="3">
        <f>IFERROR(D350*E350,0)</f>
        <v/>
      </c>
    </row>
    <row r="351">
      <c r="D351" t="n">
        <v>1</v>
      </c>
      <c r="E351" s="3">
        <f>IFERROR(XLOOKUP(C351,Strafenkatalog!$A$2:$A$400,Strafenkatalog!$B$2:$B$400),IFERROR(VLOOKUP(C351,Strafenkatalog!$A$2:$B$400,2,FALSE),0))</f>
        <v/>
      </c>
      <c r="F351" s="3">
        <f>IFERROR(D351*E351,0)</f>
        <v/>
      </c>
    </row>
    <row r="352">
      <c r="D352" t="n">
        <v>1</v>
      </c>
      <c r="E352" s="3">
        <f>IFERROR(XLOOKUP(C352,Strafenkatalog!$A$2:$A$400,Strafenkatalog!$B$2:$B$400),IFERROR(VLOOKUP(C352,Strafenkatalog!$A$2:$B$400,2,FALSE),0))</f>
        <v/>
      </c>
      <c r="F352" s="3">
        <f>IFERROR(D352*E352,0)</f>
        <v/>
      </c>
    </row>
    <row r="353">
      <c r="D353" t="n">
        <v>1</v>
      </c>
      <c r="E353" s="3">
        <f>IFERROR(XLOOKUP(C353,Strafenkatalog!$A$2:$A$400,Strafenkatalog!$B$2:$B$400),IFERROR(VLOOKUP(C353,Strafenkatalog!$A$2:$B$400,2,FALSE),0))</f>
        <v/>
      </c>
      <c r="F353" s="3">
        <f>IFERROR(D353*E353,0)</f>
        <v/>
      </c>
    </row>
    <row r="354">
      <c r="D354" t="n">
        <v>1</v>
      </c>
      <c r="E354" s="3">
        <f>IFERROR(XLOOKUP(C354,Strafenkatalog!$A$2:$A$400,Strafenkatalog!$B$2:$B$400),IFERROR(VLOOKUP(C354,Strafenkatalog!$A$2:$B$400,2,FALSE),0))</f>
        <v/>
      </c>
      <c r="F354" s="3">
        <f>IFERROR(D354*E354,0)</f>
        <v/>
      </c>
    </row>
    <row r="355">
      <c r="D355" t="n">
        <v>1</v>
      </c>
      <c r="E355" s="3">
        <f>IFERROR(XLOOKUP(C355,Strafenkatalog!$A$2:$A$400,Strafenkatalog!$B$2:$B$400),IFERROR(VLOOKUP(C355,Strafenkatalog!$A$2:$B$400,2,FALSE),0))</f>
        <v/>
      </c>
      <c r="F355" s="3">
        <f>IFERROR(D355*E355,0)</f>
        <v/>
      </c>
    </row>
    <row r="356">
      <c r="D356" t="n">
        <v>1</v>
      </c>
      <c r="E356" s="3">
        <f>IFERROR(XLOOKUP(C356,Strafenkatalog!$A$2:$A$400,Strafenkatalog!$B$2:$B$400),IFERROR(VLOOKUP(C356,Strafenkatalog!$A$2:$B$400,2,FALSE),0))</f>
        <v/>
      </c>
      <c r="F356" s="3">
        <f>IFERROR(D356*E356,0)</f>
        <v/>
      </c>
    </row>
    <row r="357">
      <c r="D357" t="n">
        <v>1</v>
      </c>
      <c r="E357" s="3">
        <f>IFERROR(XLOOKUP(C357,Strafenkatalog!$A$2:$A$400,Strafenkatalog!$B$2:$B$400),IFERROR(VLOOKUP(C357,Strafenkatalog!$A$2:$B$400,2,FALSE),0))</f>
        <v/>
      </c>
      <c r="F357" s="3">
        <f>IFERROR(D357*E357,0)</f>
        <v/>
      </c>
    </row>
    <row r="358">
      <c r="D358" t="n">
        <v>1</v>
      </c>
      <c r="E358" s="3">
        <f>IFERROR(XLOOKUP(C358,Strafenkatalog!$A$2:$A$400,Strafenkatalog!$B$2:$B$400),IFERROR(VLOOKUP(C358,Strafenkatalog!$A$2:$B$400,2,FALSE),0))</f>
        <v/>
      </c>
      <c r="F358" s="3">
        <f>IFERROR(D358*E358,0)</f>
        <v/>
      </c>
    </row>
    <row r="359">
      <c r="D359" t="n">
        <v>1</v>
      </c>
      <c r="E359" s="3">
        <f>IFERROR(XLOOKUP(C359,Strafenkatalog!$A$2:$A$400,Strafenkatalog!$B$2:$B$400),IFERROR(VLOOKUP(C359,Strafenkatalog!$A$2:$B$400,2,FALSE),0))</f>
        <v/>
      </c>
      <c r="F359" s="3">
        <f>IFERROR(D359*E359,0)</f>
        <v/>
      </c>
    </row>
    <row r="360">
      <c r="D360" t="n">
        <v>1</v>
      </c>
      <c r="E360" s="3">
        <f>IFERROR(XLOOKUP(C360,Strafenkatalog!$A$2:$A$400,Strafenkatalog!$B$2:$B$400),IFERROR(VLOOKUP(C360,Strafenkatalog!$A$2:$B$400,2,FALSE),0))</f>
        <v/>
      </c>
      <c r="F360" s="3">
        <f>IFERROR(D360*E360,0)</f>
        <v/>
      </c>
    </row>
    <row r="361">
      <c r="D361" t="n">
        <v>1</v>
      </c>
      <c r="E361" s="3">
        <f>IFERROR(XLOOKUP(C361,Strafenkatalog!$A$2:$A$400,Strafenkatalog!$B$2:$B$400),IFERROR(VLOOKUP(C361,Strafenkatalog!$A$2:$B$400,2,FALSE),0))</f>
        <v/>
      </c>
      <c r="F361" s="3">
        <f>IFERROR(D361*E361,0)</f>
        <v/>
      </c>
    </row>
    <row r="362">
      <c r="D362" t="n">
        <v>1</v>
      </c>
      <c r="E362" s="3">
        <f>IFERROR(XLOOKUP(C362,Strafenkatalog!$A$2:$A$400,Strafenkatalog!$B$2:$B$400),IFERROR(VLOOKUP(C362,Strafenkatalog!$A$2:$B$400,2,FALSE),0))</f>
        <v/>
      </c>
      <c r="F362" s="3">
        <f>IFERROR(D362*E362,0)</f>
        <v/>
      </c>
    </row>
    <row r="363">
      <c r="D363" t="n">
        <v>1</v>
      </c>
      <c r="E363" s="3">
        <f>IFERROR(XLOOKUP(C363,Strafenkatalog!$A$2:$A$400,Strafenkatalog!$B$2:$B$400),IFERROR(VLOOKUP(C363,Strafenkatalog!$A$2:$B$400,2,FALSE),0))</f>
        <v/>
      </c>
      <c r="F363" s="3">
        <f>IFERROR(D363*E363,0)</f>
        <v/>
      </c>
    </row>
    <row r="364">
      <c r="D364" t="n">
        <v>1</v>
      </c>
      <c r="E364" s="3">
        <f>IFERROR(XLOOKUP(C364,Strafenkatalog!$A$2:$A$400,Strafenkatalog!$B$2:$B$400),IFERROR(VLOOKUP(C364,Strafenkatalog!$A$2:$B$400,2,FALSE),0))</f>
        <v/>
      </c>
      <c r="F364" s="3">
        <f>IFERROR(D364*E364,0)</f>
        <v/>
      </c>
    </row>
    <row r="365">
      <c r="D365" t="n">
        <v>1</v>
      </c>
      <c r="E365" s="3">
        <f>IFERROR(XLOOKUP(C365,Strafenkatalog!$A$2:$A$400,Strafenkatalog!$B$2:$B$400),IFERROR(VLOOKUP(C365,Strafenkatalog!$A$2:$B$400,2,FALSE),0))</f>
        <v/>
      </c>
      <c r="F365" s="3">
        <f>IFERROR(D365*E365,0)</f>
        <v/>
      </c>
    </row>
    <row r="366">
      <c r="D366" t="n">
        <v>1</v>
      </c>
      <c r="E366" s="3">
        <f>IFERROR(XLOOKUP(C366,Strafenkatalog!$A$2:$A$400,Strafenkatalog!$B$2:$B$400),IFERROR(VLOOKUP(C366,Strafenkatalog!$A$2:$B$400,2,FALSE),0))</f>
        <v/>
      </c>
      <c r="F366" s="3">
        <f>IFERROR(D366*E366,0)</f>
        <v/>
      </c>
    </row>
    <row r="367">
      <c r="D367" t="n">
        <v>1</v>
      </c>
      <c r="E367" s="3">
        <f>IFERROR(XLOOKUP(C367,Strafenkatalog!$A$2:$A$400,Strafenkatalog!$B$2:$B$400),IFERROR(VLOOKUP(C367,Strafenkatalog!$A$2:$B$400,2,FALSE),0))</f>
        <v/>
      </c>
      <c r="F367" s="3">
        <f>IFERROR(D367*E367,0)</f>
        <v/>
      </c>
    </row>
    <row r="368">
      <c r="D368" t="n">
        <v>1</v>
      </c>
      <c r="E368" s="3">
        <f>IFERROR(XLOOKUP(C368,Strafenkatalog!$A$2:$A$400,Strafenkatalog!$B$2:$B$400),IFERROR(VLOOKUP(C368,Strafenkatalog!$A$2:$B$400,2,FALSE),0))</f>
        <v/>
      </c>
      <c r="F368" s="3">
        <f>IFERROR(D368*E368,0)</f>
        <v/>
      </c>
    </row>
    <row r="369">
      <c r="D369" t="n">
        <v>1</v>
      </c>
      <c r="E369" s="3">
        <f>IFERROR(XLOOKUP(C369,Strafenkatalog!$A$2:$A$400,Strafenkatalog!$B$2:$B$400),IFERROR(VLOOKUP(C369,Strafenkatalog!$A$2:$B$400,2,FALSE),0))</f>
        <v/>
      </c>
      <c r="F369" s="3">
        <f>IFERROR(D369*E369,0)</f>
        <v/>
      </c>
    </row>
    <row r="370">
      <c r="D370" t="n">
        <v>1</v>
      </c>
      <c r="E370" s="3">
        <f>IFERROR(XLOOKUP(C370,Strafenkatalog!$A$2:$A$400,Strafenkatalog!$B$2:$B$400),IFERROR(VLOOKUP(C370,Strafenkatalog!$A$2:$B$400,2,FALSE),0))</f>
        <v/>
      </c>
      <c r="F370" s="3">
        <f>IFERROR(D370*E370,0)</f>
        <v/>
      </c>
    </row>
    <row r="371">
      <c r="D371" t="n">
        <v>1</v>
      </c>
      <c r="E371" s="3">
        <f>IFERROR(XLOOKUP(C371,Strafenkatalog!$A$2:$A$400,Strafenkatalog!$B$2:$B$400),IFERROR(VLOOKUP(C371,Strafenkatalog!$A$2:$B$400,2,FALSE),0))</f>
        <v/>
      </c>
      <c r="F371" s="3">
        <f>IFERROR(D371*E371,0)</f>
        <v/>
      </c>
    </row>
    <row r="372">
      <c r="D372" t="n">
        <v>1</v>
      </c>
      <c r="E372" s="3">
        <f>IFERROR(XLOOKUP(C372,Strafenkatalog!$A$2:$A$400,Strafenkatalog!$B$2:$B$400),IFERROR(VLOOKUP(C372,Strafenkatalog!$A$2:$B$400,2,FALSE),0))</f>
        <v/>
      </c>
      <c r="F372" s="3">
        <f>IFERROR(D372*E372,0)</f>
        <v/>
      </c>
    </row>
    <row r="373">
      <c r="D373" t="n">
        <v>1</v>
      </c>
      <c r="E373" s="3">
        <f>IFERROR(XLOOKUP(C373,Strafenkatalog!$A$2:$A$400,Strafenkatalog!$B$2:$B$400),IFERROR(VLOOKUP(C373,Strafenkatalog!$A$2:$B$400,2,FALSE),0))</f>
        <v/>
      </c>
      <c r="F373" s="3">
        <f>IFERROR(D373*E373,0)</f>
        <v/>
      </c>
    </row>
    <row r="374">
      <c r="D374" t="n">
        <v>1</v>
      </c>
      <c r="E374" s="3">
        <f>IFERROR(XLOOKUP(C374,Strafenkatalog!$A$2:$A$400,Strafenkatalog!$B$2:$B$400),IFERROR(VLOOKUP(C374,Strafenkatalog!$A$2:$B$400,2,FALSE),0))</f>
        <v/>
      </c>
      <c r="F374" s="3">
        <f>IFERROR(D374*E374,0)</f>
        <v/>
      </c>
    </row>
    <row r="375">
      <c r="D375" t="n">
        <v>1</v>
      </c>
      <c r="E375" s="3">
        <f>IFERROR(XLOOKUP(C375,Strafenkatalog!$A$2:$A$400,Strafenkatalog!$B$2:$B$400),IFERROR(VLOOKUP(C375,Strafenkatalog!$A$2:$B$400,2,FALSE),0))</f>
        <v/>
      </c>
      <c r="F375" s="3">
        <f>IFERROR(D375*E375,0)</f>
        <v/>
      </c>
    </row>
    <row r="376">
      <c r="D376" t="n">
        <v>1</v>
      </c>
      <c r="E376" s="3">
        <f>IFERROR(XLOOKUP(C376,Strafenkatalog!$A$2:$A$400,Strafenkatalog!$B$2:$B$400),IFERROR(VLOOKUP(C376,Strafenkatalog!$A$2:$B$400,2,FALSE),0))</f>
        <v/>
      </c>
      <c r="F376" s="3">
        <f>IFERROR(D376*E376,0)</f>
        <v/>
      </c>
    </row>
    <row r="377">
      <c r="D377" t="n">
        <v>1</v>
      </c>
      <c r="E377" s="3">
        <f>IFERROR(XLOOKUP(C377,Strafenkatalog!$A$2:$A$400,Strafenkatalog!$B$2:$B$400),IFERROR(VLOOKUP(C377,Strafenkatalog!$A$2:$B$400,2,FALSE),0))</f>
        <v/>
      </c>
      <c r="F377" s="3">
        <f>IFERROR(D377*E377,0)</f>
        <v/>
      </c>
    </row>
    <row r="378">
      <c r="D378" t="n">
        <v>1</v>
      </c>
      <c r="E378" s="3">
        <f>IFERROR(XLOOKUP(C378,Strafenkatalog!$A$2:$A$400,Strafenkatalog!$B$2:$B$400),IFERROR(VLOOKUP(C378,Strafenkatalog!$A$2:$B$400,2,FALSE),0))</f>
        <v/>
      </c>
      <c r="F378" s="3">
        <f>IFERROR(D378*E378,0)</f>
        <v/>
      </c>
    </row>
    <row r="379">
      <c r="D379" t="n">
        <v>1</v>
      </c>
      <c r="E379" s="3">
        <f>IFERROR(XLOOKUP(C379,Strafenkatalog!$A$2:$A$400,Strafenkatalog!$B$2:$B$400),IFERROR(VLOOKUP(C379,Strafenkatalog!$A$2:$B$400,2,FALSE),0))</f>
        <v/>
      </c>
      <c r="F379" s="3">
        <f>IFERROR(D379*E379,0)</f>
        <v/>
      </c>
    </row>
    <row r="380">
      <c r="D380" t="n">
        <v>1</v>
      </c>
      <c r="E380" s="3">
        <f>IFERROR(XLOOKUP(C380,Strafenkatalog!$A$2:$A$400,Strafenkatalog!$B$2:$B$400),IFERROR(VLOOKUP(C380,Strafenkatalog!$A$2:$B$400,2,FALSE),0))</f>
        <v/>
      </c>
      <c r="F380" s="3">
        <f>IFERROR(D380*E380,0)</f>
        <v/>
      </c>
    </row>
    <row r="381">
      <c r="D381" t="n">
        <v>1</v>
      </c>
      <c r="E381" s="3">
        <f>IFERROR(XLOOKUP(C381,Strafenkatalog!$A$2:$A$400,Strafenkatalog!$B$2:$B$400),IFERROR(VLOOKUP(C381,Strafenkatalog!$A$2:$B$400,2,FALSE),0))</f>
        <v/>
      </c>
      <c r="F381" s="3">
        <f>IFERROR(D381*E381,0)</f>
        <v/>
      </c>
    </row>
    <row r="382">
      <c r="D382" t="n">
        <v>1</v>
      </c>
      <c r="E382" s="3">
        <f>IFERROR(XLOOKUP(C382,Strafenkatalog!$A$2:$A$400,Strafenkatalog!$B$2:$B$400),IFERROR(VLOOKUP(C382,Strafenkatalog!$A$2:$B$400,2,FALSE),0))</f>
        <v/>
      </c>
      <c r="F382" s="3">
        <f>IFERROR(D382*E382,0)</f>
        <v/>
      </c>
    </row>
    <row r="383">
      <c r="D383" t="n">
        <v>1</v>
      </c>
      <c r="E383" s="3">
        <f>IFERROR(XLOOKUP(C383,Strafenkatalog!$A$2:$A$400,Strafenkatalog!$B$2:$B$400),IFERROR(VLOOKUP(C383,Strafenkatalog!$A$2:$B$400,2,FALSE),0))</f>
        <v/>
      </c>
      <c r="F383" s="3">
        <f>IFERROR(D383*E383,0)</f>
        <v/>
      </c>
    </row>
    <row r="384">
      <c r="D384" t="n">
        <v>1</v>
      </c>
      <c r="E384" s="3">
        <f>IFERROR(XLOOKUP(C384,Strafenkatalog!$A$2:$A$400,Strafenkatalog!$B$2:$B$400),IFERROR(VLOOKUP(C384,Strafenkatalog!$A$2:$B$400,2,FALSE),0))</f>
        <v/>
      </c>
      <c r="F384" s="3">
        <f>IFERROR(D384*E384,0)</f>
        <v/>
      </c>
    </row>
    <row r="385">
      <c r="D385" t="n">
        <v>1</v>
      </c>
      <c r="E385" s="3">
        <f>IFERROR(XLOOKUP(C385,Strafenkatalog!$A$2:$A$400,Strafenkatalog!$B$2:$B$400),IFERROR(VLOOKUP(C385,Strafenkatalog!$A$2:$B$400,2,FALSE),0))</f>
        <v/>
      </c>
      <c r="F385" s="3">
        <f>IFERROR(D385*E385,0)</f>
        <v/>
      </c>
    </row>
    <row r="386">
      <c r="D386" t="n">
        <v>1</v>
      </c>
      <c r="E386" s="3">
        <f>IFERROR(XLOOKUP(C386,Strafenkatalog!$A$2:$A$400,Strafenkatalog!$B$2:$B$400),IFERROR(VLOOKUP(C386,Strafenkatalog!$A$2:$B$400,2,FALSE),0))</f>
        <v/>
      </c>
      <c r="F386" s="3">
        <f>IFERROR(D386*E386,0)</f>
        <v/>
      </c>
    </row>
    <row r="387">
      <c r="D387" t="n">
        <v>1</v>
      </c>
      <c r="E387" s="3">
        <f>IFERROR(XLOOKUP(C387,Strafenkatalog!$A$2:$A$400,Strafenkatalog!$B$2:$B$400),IFERROR(VLOOKUP(C387,Strafenkatalog!$A$2:$B$400,2,FALSE),0))</f>
        <v/>
      </c>
      <c r="F387" s="3">
        <f>IFERROR(D387*E387,0)</f>
        <v/>
      </c>
    </row>
    <row r="388">
      <c r="D388" t="n">
        <v>1</v>
      </c>
      <c r="E388" s="3">
        <f>IFERROR(XLOOKUP(C388,Strafenkatalog!$A$2:$A$400,Strafenkatalog!$B$2:$B$400),IFERROR(VLOOKUP(C388,Strafenkatalog!$A$2:$B$400,2,FALSE),0))</f>
        <v/>
      </c>
      <c r="F388" s="3">
        <f>IFERROR(D388*E388,0)</f>
        <v/>
      </c>
    </row>
    <row r="389">
      <c r="D389" t="n">
        <v>1</v>
      </c>
      <c r="E389" s="3">
        <f>IFERROR(XLOOKUP(C389,Strafenkatalog!$A$2:$A$400,Strafenkatalog!$B$2:$B$400),IFERROR(VLOOKUP(C389,Strafenkatalog!$A$2:$B$400,2,FALSE),0))</f>
        <v/>
      </c>
      <c r="F389" s="3">
        <f>IFERROR(D389*E389,0)</f>
        <v/>
      </c>
    </row>
    <row r="390">
      <c r="D390" t="n">
        <v>1</v>
      </c>
      <c r="E390" s="3">
        <f>IFERROR(XLOOKUP(C390,Strafenkatalog!$A$2:$A$400,Strafenkatalog!$B$2:$B$400),IFERROR(VLOOKUP(C390,Strafenkatalog!$A$2:$B$400,2,FALSE),0))</f>
        <v/>
      </c>
      <c r="F390" s="3">
        <f>IFERROR(D390*E390,0)</f>
        <v/>
      </c>
    </row>
    <row r="391">
      <c r="D391" t="n">
        <v>1</v>
      </c>
      <c r="E391" s="3">
        <f>IFERROR(XLOOKUP(C391,Strafenkatalog!$A$2:$A$400,Strafenkatalog!$B$2:$B$400),IFERROR(VLOOKUP(C391,Strafenkatalog!$A$2:$B$400,2,FALSE),0))</f>
        <v/>
      </c>
      <c r="F391" s="3">
        <f>IFERROR(D391*E391,0)</f>
        <v/>
      </c>
    </row>
    <row r="392">
      <c r="D392" t="n">
        <v>1</v>
      </c>
      <c r="E392" s="3">
        <f>IFERROR(XLOOKUP(C392,Strafenkatalog!$A$2:$A$400,Strafenkatalog!$B$2:$B$400),IFERROR(VLOOKUP(C392,Strafenkatalog!$A$2:$B$400,2,FALSE),0))</f>
        <v/>
      </c>
      <c r="F392" s="3">
        <f>IFERROR(D392*E392,0)</f>
        <v/>
      </c>
    </row>
    <row r="393">
      <c r="D393" t="n">
        <v>1</v>
      </c>
      <c r="E393" s="3">
        <f>IFERROR(XLOOKUP(C393,Strafenkatalog!$A$2:$A$400,Strafenkatalog!$B$2:$B$400),IFERROR(VLOOKUP(C393,Strafenkatalog!$A$2:$B$400,2,FALSE),0))</f>
        <v/>
      </c>
      <c r="F393" s="3">
        <f>IFERROR(D393*E393,0)</f>
        <v/>
      </c>
    </row>
    <row r="394">
      <c r="D394" t="n">
        <v>1</v>
      </c>
      <c r="E394" s="3">
        <f>IFERROR(XLOOKUP(C394,Strafenkatalog!$A$2:$A$400,Strafenkatalog!$B$2:$B$400),IFERROR(VLOOKUP(C394,Strafenkatalog!$A$2:$B$400,2,FALSE),0))</f>
        <v/>
      </c>
      <c r="F394" s="3">
        <f>IFERROR(D394*E394,0)</f>
        <v/>
      </c>
    </row>
    <row r="395">
      <c r="D395" t="n">
        <v>1</v>
      </c>
      <c r="E395" s="3">
        <f>IFERROR(XLOOKUP(C395,Strafenkatalog!$A$2:$A$400,Strafenkatalog!$B$2:$B$400),IFERROR(VLOOKUP(C395,Strafenkatalog!$A$2:$B$400,2,FALSE),0))</f>
        <v/>
      </c>
      <c r="F395" s="3">
        <f>IFERROR(D395*E395,0)</f>
        <v/>
      </c>
    </row>
    <row r="396">
      <c r="D396" t="n">
        <v>1</v>
      </c>
      <c r="E396" s="3">
        <f>IFERROR(XLOOKUP(C396,Strafenkatalog!$A$2:$A$400,Strafenkatalog!$B$2:$B$400),IFERROR(VLOOKUP(C396,Strafenkatalog!$A$2:$B$400,2,FALSE),0))</f>
        <v/>
      </c>
      <c r="F396" s="3">
        <f>IFERROR(D396*E396,0)</f>
        <v/>
      </c>
    </row>
    <row r="397">
      <c r="D397" t="n">
        <v>1</v>
      </c>
      <c r="E397" s="3">
        <f>IFERROR(XLOOKUP(C397,Strafenkatalog!$A$2:$A$400,Strafenkatalog!$B$2:$B$400),IFERROR(VLOOKUP(C397,Strafenkatalog!$A$2:$B$400,2,FALSE),0))</f>
        <v/>
      </c>
      <c r="F397" s="3">
        <f>IFERROR(D397*E397,0)</f>
        <v/>
      </c>
    </row>
    <row r="398">
      <c r="D398" t="n">
        <v>1</v>
      </c>
      <c r="E398" s="3">
        <f>IFERROR(XLOOKUP(C398,Strafenkatalog!$A$2:$A$400,Strafenkatalog!$B$2:$B$400),IFERROR(VLOOKUP(C398,Strafenkatalog!$A$2:$B$400,2,FALSE),0))</f>
        <v/>
      </c>
      <c r="F398" s="3">
        <f>IFERROR(D398*E398,0)</f>
        <v/>
      </c>
    </row>
    <row r="399">
      <c r="D399" t="n">
        <v>1</v>
      </c>
      <c r="E399" s="3">
        <f>IFERROR(XLOOKUP(C399,Strafenkatalog!$A$2:$A$400,Strafenkatalog!$B$2:$B$400),IFERROR(VLOOKUP(C399,Strafenkatalog!$A$2:$B$400,2,FALSE),0))</f>
        <v/>
      </c>
      <c r="F399" s="3">
        <f>IFERROR(D399*E399,0)</f>
        <v/>
      </c>
    </row>
    <row r="400">
      <c r="D400" t="n">
        <v>1</v>
      </c>
      <c r="E400" s="3">
        <f>IFERROR(XLOOKUP(C400,Strafenkatalog!$A$2:$A$400,Strafenkatalog!$B$2:$B$400),IFERROR(VLOOKUP(C400,Strafenkatalog!$A$2:$B$400,2,FALSE),0))</f>
        <v/>
      </c>
      <c r="F400" s="3">
        <f>IFERROR(D400*E400,0)</f>
        <v/>
      </c>
    </row>
    <row r="401">
      <c r="D401" t="n">
        <v>1</v>
      </c>
      <c r="E401" s="3">
        <f>IFERROR(XLOOKUP(C401,Strafenkatalog!$A$2:$A$400,Strafenkatalog!$B$2:$B$400),IFERROR(VLOOKUP(C401,Strafenkatalog!$A$2:$B$400,2,FALSE),0))</f>
        <v/>
      </c>
      <c r="F401" s="3">
        <f>IFERROR(D401*E401,0)</f>
        <v/>
      </c>
    </row>
    <row r="402">
      <c r="D402" t="n">
        <v>1</v>
      </c>
      <c r="E402" s="3">
        <f>IFERROR(XLOOKUP(C402,Strafenkatalog!$A$2:$A$400,Strafenkatalog!$B$2:$B$400),IFERROR(VLOOKUP(C402,Strafenkatalog!$A$2:$B$400,2,FALSE),0))</f>
        <v/>
      </c>
      <c r="F402" s="3">
        <f>IFERROR(D402*E402,0)</f>
        <v/>
      </c>
    </row>
    <row r="403">
      <c r="D403" t="n">
        <v>1</v>
      </c>
      <c r="E403" s="3">
        <f>IFERROR(XLOOKUP(C403,Strafenkatalog!$A$2:$A$400,Strafenkatalog!$B$2:$B$400),IFERROR(VLOOKUP(C403,Strafenkatalog!$A$2:$B$400,2,FALSE),0))</f>
        <v/>
      </c>
      <c r="F403" s="3">
        <f>IFERROR(D403*E403,0)</f>
        <v/>
      </c>
    </row>
    <row r="404">
      <c r="D404" t="n">
        <v>1</v>
      </c>
      <c r="E404" s="3">
        <f>IFERROR(XLOOKUP(C404,Strafenkatalog!$A$2:$A$400,Strafenkatalog!$B$2:$B$400),IFERROR(VLOOKUP(C404,Strafenkatalog!$A$2:$B$400,2,FALSE),0))</f>
        <v/>
      </c>
      <c r="F404" s="3">
        <f>IFERROR(D404*E404,0)</f>
        <v/>
      </c>
    </row>
    <row r="405">
      <c r="D405" t="n">
        <v>1</v>
      </c>
      <c r="E405" s="3">
        <f>IFERROR(XLOOKUP(C405,Strafenkatalog!$A$2:$A$400,Strafenkatalog!$B$2:$B$400),IFERROR(VLOOKUP(C405,Strafenkatalog!$A$2:$B$400,2,FALSE),0))</f>
        <v/>
      </c>
      <c r="F405" s="3">
        <f>IFERROR(D405*E405,0)</f>
        <v/>
      </c>
    </row>
    <row r="406">
      <c r="D406" t="n">
        <v>1</v>
      </c>
      <c r="E406" s="3">
        <f>IFERROR(XLOOKUP(C406,Strafenkatalog!$A$2:$A$400,Strafenkatalog!$B$2:$B$400),IFERROR(VLOOKUP(C406,Strafenkatalog!$A$2:$B$400,2,FALSE),0))</f>
        <v/>
      </c>
      <c r="F406" s="3">
        <f>IFERROR(D406*E406,0)</f>
        <v/>
      </c>
    </row>
    <row r="407">
      <c r="D407" t="n">
        <v>1</v>
      </c>
      <c r="E407" s="3">
        <f>IFERROR(XLOOKUP(C407,Strafenkatalog!$A$2:$A$400,Strafenkatalog!$B$2:$B$400),IFERROR(VLOOKUP(C407,Strafenkatalog!$A$2:$B$400,2,FALSE),0))</f>
        <v/>
      </c>
      <c r="F407" s="3">
        <f>IFERROR(D407*E407,0)</f>
        <v/>
      </c>
    </row>
    <row r="408">
      <c r="D408" t="n">
        <v>1</v>
      </c>
      <c r="E408" s="3">
        <f>IFERROR(XLOOKUP(C408,Strafenkatalog!$A$2:$A$400,Strafenkatalog!$B$2:$B$400),IFERROR(VLOOKUP(C408,Strafenkatalog!$A$2:$B$400,2,FALSE),0))</f>
        <v/>
      </c>
      <c r="F408" s="3">
        <f>IFERROR(D408*E408,0)</f>
        <v/>
      </c>
    </row>
    <row r="409">
      <c r="D409" t="n">
        <v>1</v>
      </c>
      <c r="E409" s="3">
        <f>IFERROR(XLOOKUP(C409,Strafenkatalog!$A$2:$A$400,Strafenkatalog!$B$2:$B$400),IFERROR(VLOOKUP(C409,Strafenkatalog!$A$2:$B$400,2,FALSE),0))</f>
        <v/>
      </c>
      <c r="F409" s="3">
        <f>IFERROR(D409*E409,0)</f>
        <v/>
      </c>
    </row>
    <row r="410">
      <c r="D410" t="n">
        <v>1</v>
      </c>
      <c r="E410" s="3">
        <f>IFERROR(XLOOKUP(C410,Strafenkatalog!$A$2:$A$400,Strafenkatalog!$B$2:$B$400),IFERROR(VLOOKUP(C410,Strafenkatalog!$A$2:$B$400,2,FALSE),0))</f>
        <v/>
      </c>
      <c r="F410" s="3">
        <f>IFERROR(D410*E410,0)</f>
        <v/>
      </c>
    </row>
    <row r="411">
      <c r="D411" t="n">
        <v>1</v>
      </c>
      <c r="E411" s="3">
        <f>IFERROR(XLOOKUP(C411,Strafenkatalog!$A$2:$A$400,Strafenkatalog!$B$2:$B$400),IFERROR(VLOOKUP(C411,Strafenkatalog!$A$2:$B$400,2,FALSE),0))</f>
        <v/>
      </c>
      <c r="F411" s="3">
        <f>IFERROR(D411*E411,0)</f>
        <v/>
      </c>
    </row>
    <row r="412">
      <c r="D412" t="n">
        <v>1</v>
      </c>
      <c r="E412" s="3">
        <f>IFERROR(XLOOKUP(C412,Strafenkatalog!$A$2:$A$400,Strafenkatalog!$B$2:$B$400),IFERROR(VLOOKUP(C412,Strafenkatalog!$A$2:$B$400,2,FALSE),0))</f>
        <v/>
      </c>
      <c r="F412" s="3">
        <f>IFERROR(D412*E412,0)</f>
        <v/>
      </c>
    </row>
    <row r="413">
      <c r="D413" t="n">
        <v>1</v>
      </c>
      <c r="E413" s="3">
        <f>IFERROR(XLOOKUP(C413,Strafenkatalog!$A$2:$A$400,Strafenkatalog!$B$2:$B$400),IFERROR(VLOOKUP(C413,Strafenkatalog!$A$2:$B$400,2,FALSE),0))</f>
        <v/>
      </c>
      <c r="F413" s="3">
        <f>IFERROR(D413*E413,0)</f>
        <v/>
      </c>
    </row>
    <row r="414">
      <c r="D414" t="n">
        <v>1</v>
      </c>
      <c r="E414" s="3">
        <f>IFERROR(XLOOKUP(C414,Strafenkatalog!$A$2:$A$400,Strafenkatalog!$B$2:$B$400),IFERROR(VLOOKUP(C414,Strafenkatalog!$A$2:$B$400,2,FALSE),0))</f>
        <v/>
      </c>
      <c r="F414" s="3">
        <f>IFERROR(D414*E414,0)</f>
        <v/>
      </c>
    </row>
    <row r="415">
      <c r="D415" t="n">
        <v>1</v>
      </c>
      <c r="E415" s="3">
        <f>IFERROR(XLOOKUP(C415,Strafenkatalog!$A$2:$A$400,Strafenkatalog!$B$2:$B$400),IFERROR(VLOOKUP(C415,Strafenkatalog!$A$2:$B$400,2,FALSE),0))</f>
        <v/>
      </c>
      <c r="F415" s="3">
        <f>IFERROR(D415*E415,0)</f>
        <v/>
      </c>
    </row>
    <row r="416">
      <c r="D416" t="n">
        <v>1</v>
      </c>
      <c r="E416" s="3">
        <f>IFERROR(XLOOKUP(C416,Strafenkatalog!$A$2:$A$400,Strafenkatalog!$B$2:$B$400),IFERROR(VLOOKUP(C416,Strafenkatalog!$A$2:$B$400,2,FALSE),0))</f>
        <v/>
      </c>
      <c r="F416" s="3">
        <f>IFERROR(D416*E416,0)</f>
        <v/>
      </c>
    </row>
    <row r="417">
      <c r="D417" t="n">
        <v>1</v>
      </c>
      <c r="E417" s="3">
        <f>IFERROR(XLOOKUP(C417,Strafenkatalog!$A$2:$A$400,Strafenkatalog!$B$2:$B$400),IFERROR(VLOOKUP(C417,Strafenkatalog!$A$2:$B$400,2,FALSE),0))</f>
        <v/>
      </c>
      <c r="F417" s="3">
        <f>IFERROR(D417*E417,0)</f>
        <v/>
      </c>
    </row>
    <row r="418">
      <c r="D418" t="n">
        <v>1</v>
      </c>
      <c r="E418" s="3">
        <f>IFERROR(XLOOKUP(C418,Strafenkatalog!$A$2:$A$400,Strafenkatalog!$B$2:$B$400),IFERROR(VLOOKUP(C418,Strafenkatalog!$A$2:$B$400,2,FALSE),0))</f>
        <v/>
      </c>
      <c r="F418" s="3">
        <f>IFERROR(D418*E418,0)</f>
        <v/>
      </c>
    </row>
    <row r="419">
      <c r="D419" t="n">
        <v>1</v>
      </c>
      <c r="E419" s="3">
        <f>IFERROR(XLOOKUP(C419,Strafenkatalog!$A$2:$A$400,Strafenkatalog!$B$2:$B$400),IFERROR(VLOOKUP(C419,Strafenkatalog!$A$2:$B$400,2,FALSE),0))</f>
        <v/>
      </c>
      <c r="F419" s="3">
        <f>IFERROR(D419*E419,0)</f>
        <v/>
      </c>
    </row>
    <row r="420">
      <c r="D420" t="n">
        <v>1</v>
      </c>
      <c r="E420" s="3">
        <f>IFERROR(XLOOKUP(C420,Strafenkatalog!$A$2:$A$400,Strafenkatalog!$B$2:$B$400),IFERROR(VLOOKUP(C420,Strafenkatalog!$A$2:$B$400,2,FALSE),0))</f>
        <v/>
      </c>
      <c r="F420" s="3">
        <f>IFERROR(D420*E420,0)</f>
        <v/>
      </c>
    </row>
    <row r="421">
      <c r="D421" t="n">
        <v>1</v>
      </c>
      <c r="E421" s="3">
        <f>IFERROR(XLOOKUP(C421,Strafenkatalog!$A$2:$A$400,Strafenkatalog!$B$2:$B$400),IFERROR(VLOOKUP(C421,Strafenkatalog!$A$2:$B$400,2,FALSE),0))</f>
        <v/>
      </c>
      <c r="F421" s="3">
        <f>IFERROR(D421*E421,0)</f>
        <v/>
      </c>
    </row>
    <row r="422">
      <c r="D422" t="n">
        <v>1</v>
      </c>
      <c r="E422" s="3">
        <f>IFERROR(XLOOKUP(C422,Strafenkatalog!$A$2:$A$400,Strafenkatalog!$B$2:$B$400),IFERROR(VLOOKUP(C422,Strafenkatalog!$A$2:$B$400,2,FALSE),0))</f>
        <v/>
      </c>
      <c r="F422" s="3">
        <f>IFERROR(D422*E422,0)</f>
        <v/>
      </c>
    </row>
    <row r="423">
      <c r="D423" t="n">
        <v>1</v>
      </c>
      <c r="E423" s="3">
        <f>IFERROR(XLOOKUP(C423,Strafenkatalog!$A$2:$A$400,Strafenkatalog!$B$2:$B$400),IFERROR(VLOOKUP(C423,Strafenkatalog!$A$2:$B$400,2,FALSE),0))</f>
        <v/>
      </c>
      <c r="F423" s="3">
        <f>IFERROR(D423*E423,0)</f>
        <v/>
      </c>
    </row>
    <row r="424">
      <c r="D424" t="n">
        <v>1</v>
      </c>
      <c r="E424" s="3">
        <f>IFERROR(XLOOKUP(C424,Strafenkatalog!$A$2:$A$400,Strafenkatalog!$B$2:$B$400),IFERROR(VLOOKUP(C424,Strafenkatalog!$A$2:$B$400,2,FALSE),0))</f>
        <v/>
      </c>
      <c r="F424" s="3">
        <f>IFERROR(D424*E424,0)</f>
        <v/>
      </c>
    </row>
    <row r="425">
      <c r="D425" t="n">
        <v>1</v>
      </c>
      <c r="E425" s="3">
        <f>IFERROR(XLOOKUP(C425,Strafenkatalog!$A$2:$A$400,Strafenkatalog!$B$2:$B$400),IFERROR(VLOOKUP(C425,Strafenkatalog!$A$2:$B$400,2,FALSE),0))</f>
        <v/>
      </c>
      <c r="F425" s="3">
        <f>IFERROR(D425*E425,0)</f>
        <v/>
      </c>
    </row>
    <row r="426">
      <c r="D426" t="n">
        <v>1</v>
      </c>
      <c r="E426" s="3">
        <f>IFERROR(XLOOKUP(C426,Strafenkatalog!$A$2:$A$400,Strafenkatalog!$B$2:$B$400),IFERROR(VLOOKUP(C426,Strafenkatalog!$A$2:$B$400,2,FALSE),0))</f>
        <v/>
      </c>
      <c r="F426" s="3">
        <f>IFERROR(D426*E426,0)</f>
        <v/>
      </c>
    </row>
    <row r="427">
      <c r="D427" t="n">
        <v>1</v>
      </c>
      <c r="E427" s="3">
        <f>IFERROR(XLOOKUP(C427,Strafenkatalog!$A$2:$A$400,Strafenkatalog!$B$2:$B$400),IFERROR(VLOOKUP(C427,Strafenkatalog!$A$2:$B$400,2,FALSE),0))</f>
        <v/>
      </c>
      <c r="F427" s="3">
        <f>IFERROR(D427*E427,0)</f>
        <v/>
      </c>
    </row>
    <row r="428">
      <c r="D428" t="n">
        <v>1</v>
      </c>
      <c r="E428" s="3">
        <f>IFERROR(XLOOKUP(C428,Strafenkatalog!$A$2:$A$400,Strafenkatalog!$B$2:$B$400),IFERROR(VLOOKUP(C428,Strafenkatalog!$A$2:$B$400,2,FALSE),0))</f>
        <v/>
      </c>
      <c r="F428" s="3">
        <f>IFERROR(D428*E428,0)</f>
        <v/>
      </c>
    </row>
    <row r="429">
      <c r="D429" t="n">
        <v>1</v>
      </c>
      <c r="E429" s="3">
        <f>IFERROR(XLOOKUP(C429,Strafenkatalog!$A$2:$A$400,Strafenkatalog!$B$2:$B$400),IFERROR(VLOOKUP(C429,Strafenkatalog!$A$2:$B$400,2,FALSE),0))</f>
        <v/>
      </c>
      <c r="F429" s="3">
        <f>IFERROR(D429*E429,0)</f>
        <v/>
      </c>
    </row>
    <row r="430">
      <c r="D430" t="n">
        <v>1</v>
      </c>
      <c r="E430" s="3">
        <f>IFERROR(XLOOKUP(C430,Strafenkatalog!$A$2:$A$400,Strafenkatalog!$B$2:$B$400),IFERROR(VLOOKUP(C430,Strafenkatalog!$A$2:$B$400,2,FALSE),0))</f>
        <v/>
      </c>
      <c r="F430" s="3">
        <f>IFERROR(D430*E430,0)</f>
        <v/>
      </c>
    </row>
    <row r="431">
      <c r="D431" t="n">
        <v>1</v>
      </c>
      <c r="E431" s="3">
        <f>IFERROR(XLOOKUP(C431,Strafenkatalog!$A$2:$A$400,Strafenkatalog!$B$2:$B$400),IFERROR(VLOOKUP(C431,Strafenkatalog!$A$2:$B$400,2,FALSE),0))</f>
        <v/>
      </c>
      <c r="F431" s="3">
        <f>IFERROR(D431*E431,0)</f>
        <v/>
      </c>
    </row>
    <row r="432">
      <c r="D432" t="n">
        <v>1</v>
      </c>
      <c r="E432" s="3">
        <f>IFERROR(XLOOKUP(C432,Strafenkatalog!$A$2:$A$400,Strafenkatalog!$B$2:$B$400),IFERROR(VLOOKUP(C432,Strafenkatalog!$A$2:$B$400,2,FALSE),0))</f>
        <v/>
      </c>
      <c r="F432" s="3">
        <f>IFERROR(D432*E432,0)</f>
        <v/>
      </c>
    </row>
    <row r="433">
      <c r="D433" t="n">
        <v>1</v>
      </c>
      <c r="E433" s="3">
        <f>IFERROR(XLOOKUP(C433,Strafenkatalog!$A$2:$A$400,Strafenkatalog!$B$2:$B$400),IFERROR(VLOOKUP(C433,Strafenkatalog!$A$2:$B$400,2,FALSE),0))</f>
        <v/>
      </c>
      <c r="F433" s="3">
        <f>IFERROR(D433*E433,0)</f>
        <v/>
      </c>
    </row>
    <row r="434">
      <c r="D434" t="n">
        <v>1</v>
      </c>
      <c r="E434" s="3">
        <f>IFERROR(XLOOKUP(C434,Strafenkatalog!$A$2:$A$400,Strafenkatalog!$B$2:$B$400),IFERROR(VLOOKUP(C434,Strafenkatalog!$A$2:$B$400,2,FALSE),0))</f>
        <v/>
      </c>
      <c r="F434" s="3">
        <f>IFERROR(D434*E434,0)</f>
        <v/>
      </c>
    </row>
    <row r="435">
      <c r="D435" t="n">
        <v>1</v>
      </c>
      <c r="E435" s="3">
        <f>IFERROR(XLOOKUP(C435,Strafenkatalog!$A$2:$A$400,Strafenkatalog!$B$2:$B$400),IFERROR(VLOOKUP(C435,Strafenkatalog!$A$2:$B$400,2,FALSE),0))</f>
        <v/>
      </c>
      <c r="F435" s="3">
        <f>IFERROR(D435*E435,0)</f>
        <v/>
      </c>
    </row>
    <row r="436">
      <c r="D436" t="n">
        <v>1</v>
      </c>
      <c r="E436" s="3">
        <f>IFERROR(XLOOKUP(C436,Strafenkatalog!$A$2:$A$400,Strafenkatalog!$B$2:$B$400),IFERROR(VLOOKUP(C436,Strafenkatalog!$A$2:$B$400,2,FALSE),0))</f>
        <v/>
      </c>
      <c r="F436" s="3">
        <f>IFERROR(D436*E436,0)</f>
        <v/>
      </c>
    </row>
    <row r="437">
      <c r="D437" t="n">
        <v>1</v>
      </c>
      <c r="E437" s="3">
        <f>IFERROR(XLOOKUP(C437,Strafenkatalog!$A$2:$A$400,Strafenkatalog!$B$2:$B$400),IFERROR(VLOOKUP(C437,Strafenkatalog!$A$2:$B$400,2,FALSE),0))</f>
        <v/>
      </c>
      <c r="F437" s="3">
        <f>IFERROR(D437*E437,0)</f>
        <v/>
      </c>
    </row>
    <row r="438">
      <c r="D438" t="n">
        <v>1</v>
      </c>
      <c r="E438" s="3">
        <f>IFERROR(XLOOKUP(C438,Strafenkatalog!$A$2:$A$400,Strafenkatalog!$B$2:$B$400),IFERROR(VLOOKUP(C438,Strafenkatalog!$A$2:$B$400,2,FALSE),0))</f>
        <v/>
      </c>
      <c r="F438" s="3">
        <f>IFERROR(D438*E438,0)</f>
        <v/>
      </c>
    </row>
    <row r="439">
      <c r="D439" t="n">
        <v>1</v>
      </c>
      <c r="E439" s="3">
        <f>IFERROR(XLOOKUP(C439,Strafenkatalog!$A$2:$A$400,Strafenkatalog!$B$2:$B$400),IFERROR(VLOOKUP(C439,Strafenkatalog!$A$2:$B$400,2,FALSE),0))</f>
        <v/>
      </c>
      <c r="F439" s="3">
        <f>IFERROR(D439*E439,0)</f>
        <v/>
      </c>
    </row>
    <row r="440">
      <c r="D440" t="n">
        <v>1</v>
      </c>
      <c r="E440" s="3">
        <f>IFERROR(XLOOKUP(C440,Strafenkatalog!$A$2:$A$400,Strafenkatalog!$B$2:$B$400),IFERROR(VLOOKUP(C440,Strafenkatalog!$A$2:$B$400,2,FALSE),0))</f>
        <v/>
      </c>
      <c r="F440" s="3">
        <f>IFERROR(D440*E440,0)</f>
        <v/>
      </c>
    </row>
    <row r="441">
      <c r="D441" t="n">
        <v>1</v>
      </c>
      <c r="E441" s="3">
        <f>IFERROR(XLOOKUP(C441,Strafenkatalog!$A$2:$A$400,Strafenkatalog!$B$2:$B$400),IFERROR(VLOOKUP(C441,Strafenkatalog!$A$2:$B$400,2,FALSE),0))</f>
        <v/>
      </c>
      <c r="F441" s="3">
        <f>IFERROR(D441*E441,0)</f>
        <v/>
      </c>
    </row>
    <row r="442">
      <c r="D442" t="n">
        <v>1</v>
      </c>
      <c r="E442" s="3">
        <f>IFERROR(XLOOKUP(C442,Strafenkatalog!$A$2:$A$400,Strafenkatalog!$B$2:$B$400),IFERROR(VLOOKUP(C442,Strafenkatalog!$A$2:$B$400,2,FALSE),0))</f>
        <v/>
      </c>
      <c r="F442" s="3">
        <f>IFERROR(D442*E442,0)</f>
        <v/>
      </c>
    </row>
    <row r="443">
      <c r="D443" t="n">
        <v>1</v>
      </c>
      <c r="E443" s="3">
        <f>IFERROR(XLOOKUP(C443,Strafenkatalog!$A$2:$A$400,Strafenkatalog!$B$2:$B$400),IFERROR(VLOOKUP(C443,Strafenkatalog!$A$2:$B$400,2,FALSE),0))</f>
        <v/>
      </c>
      <c r="F443" s="3">
        <f>IFERROR(D443*E443,0)</f>
        <v/>
      </c>
    </row>
    <row r="444">
      <c r="D444" t="n">
        <v>1</v>
      </c>
      <c r="E444" s="3">
        <f>IFERROR(XLOOKUP(C444,Strafenkatalog!$A$2:$A$400,Strafenkatalog!$B$2:$B$400),IFERROR(VLOOKUP(C444,Strafenkatalog!$A$2:$B$400,2,FALSE),0))</f>
        <v/>
      </c>
      <c r="F444" s="3">
        <f>IFERROR(D444*E444,0)</f>
        <v/>
      </c>
    </row>
    <row r="445">
      <c r="D445" t="n">
        <v>1</v>
      </c>
      <c r="E445" s="3">
        <f>IFERROR(XLOOKUP(C445,Strafenkatalog!$A$2:$A$400,Strafenkatalog!$B$2:$B$400),IFERROR(VLOOKUP(C445,Strafenkatalog!$A$2:$B$400,2,FALSE),0))</f>
        <v/>
      </c>
      <c r="F445" s="3">
        <f>IFERROR(D445*E445,0)</f>
        <v/>
      </c>
    </row>
    <row r="446">
      <c r="D446" t="n">
        <v>1</v>
      </c>
      <c r="E446" s="3">
        <f>IFERROR(XLOOKUP(C446,Strafenkatalog!$A$2:$A$400,Strafenkatalog!$B$2:$B$400),IFERROR(VLOOKUP(C446,Strafenkatalog!$A$2:$B$400,2,FALSE),0))</f>
        <v/>
      </c>
      <c r="F446" s="3">
        <f>IFERROR(D446*E446,0)</f>
        <v/>
      </c>
    </row>
    <row r="447">
      <c r="D447" t="n">
        <v>1</v>
      </c>
      <c r="E447" s="3">
        <f>IFERROR(XLOOKUP(C447,Strafenkatalog!$A$2:$A$400,Strafenkatalog!$B$2:$B$400),IFERROR(VLOOKUP(C447,Strafenkatalog!$A$2:$B$400,2,FALSE),0))</f>
        <v/>
      </c>
      <c r="F447" s="3">
        <f>IFERROR(D447*E447,0)</f>
        <v/>
      </c>
    </row>
    <row r="448">
      <c r="D448" t="n">
        <v>1</v>
      </c>
      <c r="E448" s="3">
        <f>IFERROR(XLOOKUP(C448,Strafenkatalog!$A$2:$A$400,Strafenkatalog!$B$2:$B$400),IFERROR(VLOOKUP(C448,Strafenkatalog!$A$2:$B$400,2,FALSE),0))</f>
        <v/>
      </c>
      <c r="F448" s="3">
        <f>IFERROR(D448*E448,0)</f>
        <v/>
      </c>
    </row>
    <row r="449">
      <c r="D449" t="n">
        <v>1</v>
      </c>
      <c r="E449" s="3">
        <f>IFERROR(XLOOKUP(C449,Strafenkatalog!$A$2:$A$400,Strafenkatalog!$B$2:$B$400),IFERROR(VLOOKUP(C449,Strafenkatalog!$A$2:$B$400,2,FALSE),0))</f>
        <v/>
      </c>
      <c r="F449" s="3">
        <f>IFERROR(D449*E449,0)</f>
        <v/>
      </c>
    </row>
    <row r="450">
      <c r="D450" t="n">
        <v>1</v>
      </c>
      <c r="E450" s="3">
        <f>IFERROR(XLOOKUP(C450,Strafenkatalog!$A$2:$A$400,Strafenkatalog!$B$2:$B$400),IFERROR(VLOOKUP(C450,Strafenkatalog!$A$2:$B$400,2,FALSE),0))</f>
        <v/>
      </c>
      <c r="F450" s="3">
        <f>IFERROR(D450*E450,0)</f>
        <v/>
      </c>
    </row>
    <row r="451">
      <c r="D451" t="n">
        <v>1</v>
      </c>
      <c r="E451" s="3">
        <f>IFERROR(XLOOKUP(C451,Strafenkatalog!$A$2:$A$400,Strafenkatalog!$B$2:$B$400),IFERROR(VLOOKUP(C451,Strafenkatalog!$A$2:$B$400,2,FALSE),0))</f>
        <v/>
      </c>
      <c r="F451" s="3">
        <f>IFERROR(D451*E451,0)</f>
        <v/>
      </c>
    </row>
    <row r="452">
      <c r="D452" t="n">
        <v>1</v>
      </c>
      <c r="E452" s="3">
        <f>IFERROR(XLOOKUP(C452,Strafenkatalog!$A$2:$A$400,Strafenkatalog!$B$2:$B$400),IFERROR(VLOOKUP(C452,Strafenkatalog!$A$2:$B$400,2,FALSE),0))</f>
        <v/>
      </c>
      <c r="F452" s="3">
        <f>IFERROR(D452*E452,0)</f>
        <v/>
      </c>
    </row>
    <row r="453">
      <c r="D453" t="n">
        <v>1</v>
      </c>
      <c r="E453" s="3">
        <f>IFERROR(XLOOKUP(C453,Strafenkatalog!$A$2:$A$400,Strafenkatalog!$B$2:$B$400),IFERROR(VLOOKUP(C453,Strafenkatalog!$A$2:$B$400,2,FALSE),0))</f>
        <v/>
      </c>
      <c r="F453" s="3">
        <f>IFERROR(D453*E453,0)</f>
        <v/>
      </c>
    </row>
    <row r="454">
      <c r="D454" t="n">
        <v>1</v>
      </c>
      <c r="E454" s="3">
        <f>IFERROR(XLOOKUP(C454,Strafenkatalog!$A$2:$A$400,Strafenkatalog!$B$2:$B$400),IFERROR(VLOOKUP(C454,Strafenkatalog!$A$2:$B$400,2,FALSE),0))</f>
        <v/>
      </c>
      <c r="F454" s="3">
        <f>IFERROR(D454*E454,0)</f>
        <v/>
      </c>
    </row>
    <row r="455">
      <c r="D455" t="n">
        <v>1</v>
      </c>
      <c r="E455" s="3">
        <f>IFERROR(XLOOKUP(C455,Strafenkatalog!$A$2:$A$400,Strafenkatalog!$B$2:$B$400),IFERROR(VLOOKUP(C455,Strafenkatalog!$A$2:$B$400,2,FALSE),0))</f>
        <v/>
      </c>
      <c r="F455" s="3">
        <f>IFERROR(D455*E455,0)</f>
        <v/>
      </c>
    </row>
    <row r="456">
      <c r="D456" t="n">
        <v>1</v>
      </c>
      <c r="E456" s="3">
        <f>IFERROR(XLOOKUP(C456,Strafenkatalog!$A$2:$A$400,Strafenkatalog!$B$2:$B$400),IFERROR(VLOOKUP(C456,Strafenkatalog!$A$2:$B$400,2,FALSE),0))</f>
        <v/>
      </c>
      <c r="F456" s="3">
        <f>IFERROR(D456*E456,0)</f>
        <v/>
      </c>
    </row>
    <row r="457">
      <c r="D457" t="n">
        <v>1</v>
      </c>
      <c r="E457" s="3">
        <f>IFERROR(XLOOKUP(C457,Strafenkatalog!$A$2:$A$400,Strafenkatalog!$B$2:$B$400),IFERROR(VLOOKUP(C457,Strafenkatalog!$A$2:$B$400,2,FALSE),0))</f>
        <v/>
      </c>
      <c r="F457" s="3">
        <f>IFERROR(D457*E457,0)</f>
        <v/>
      </c>
    </row>
    <row r="458">
      <c r="D458" t="n">
        <v>1</v>
      </c>
      <c r="E458" s="3">
        <f>IFERROR(XLOOKUP(C458,Strafenkatalog!$A$2:$A$400,Strafenkatalog!$B$2:$B$400),IFERROR(VLOOKUP(C458,Strafenkatalog!$A$2:$B$400,2,FALSE),0))</f>
        <v/>
      </c>
      <c r="F458" s="3">
        <f>IFERROR(D458*E458,0)</f>
        <v/>
      </c>
    </row>
    <row r="459">
      <c r="D459" t="n">
        <v>1</v>
      </c>
      <c r="E459" s="3">
        <f>IFERROR(XLOOKUP(C459,Strafenkatalog!$A$2:$A$400,Strafenkatalog!$B$2:$B$400),IFERROR(VLOOKUP(C459,Strafenkatalog!$A$2:$B$400,2,FALSE),0))</f>
        <v/>
      </c>
      <c r="F459" s="3">
        <f>IFERROR(D459*E459,0)</f>
        <v/>
      </c>
    </row>
    <row r="460">
      <c r="D460" t="n">
        <v>1</v>
      </c>
      <c r="E460" s="3">
        <f>IFERROR(XLOOKUP(C460,Strafenkatalog!$A$2:$A$400,Strafenkatalog!$B$2:$B$400),IFERROR(VLOOKUP(C460,Strafenkatalog!$A$2:$B$400,2,FALSE),0))</f>
        <v/>
      </c>
      <c r="F460" s="3">
        <f>IFERROR(D460*E460,0)</f>
        <v/>
      </c>
    </row>
    <row r="461">
      <c r="D461" t="n">
        <v>1</v>
      </c>
      <c r="E461" s="3">
        <f>IFERROR(XLOOKUP(C461,Strafenkatalog!$A$2:$A$400,Strafenkatalog!$B$2:$B$400),IFERROR(VLOOKUP(C461,Strafenkatalog!$A$2:$B$400,2,FALSE),0))</f>
        <v/>
      </c>
      <c r="F461" s="3">
        <f>IFERROR(D461*E461,0)</f>
        <v/>
      </c>
    </row>
    <row r="462">
      <c r="D462" t="n">
        <v>1</v>
      </c>
      <c r="E462" s="3">
        <f>IFERROR(XLOOKUP(C462,Strafenkatalog!$A$2:$A$400,Strafenkatalog!$B$2:$B$400),IFERROR(VLOOKUP(C462,Strafenkatalog!$A$2:$B$400,2,FALSE),0))</f>
        <v/>
      </c>
      <c r="F462" s="3">
        <f>IFERROR(D462*E462,0)</f>
        <v/>
      </c>
    </row>
    <row r="463">
      <c r="D463" t="n">
        <v>1</v>
      </c>
      <c r="E463" s="3">
        <f>IFERROR(XLOOKUP(C463,Strafenkatalog!$A$2:$A$400,Strafenkatalog!$B$2:$B$400),IFERROR(VLOOKUP(C463,Strafenkatalog!$A$2:$B$400,2,FALSE),0))</f>
        <v/>
      </c>
      <c r="F463" s="3">
        <f>IFERROR(D463*E463,0)</f>
        <v/>
      </c>
    </row>
    <row r="464">
      <c r="D464" t="n">
        <v>1</v>
      </c>
      <c r="E464" s="3">
        <f>IFERROR(XLOOKUP(C464,Strafenkatalog!$A$2:$A$400,Strafenkatalog!$B$2:$B$400),IFERROR(VLOOKUP(C464,Strafenkatalog!$A$2:$B$400,2,FALSE),0))</f>
        <v/>
      </c>
      <c r="F464" s="3">
        <f>IFERROR(D464*E464,0)</f>
        <v/>
      </c>
    </row>
    <row r="465">
      <c r="D465" t="n">
        <v>1</v>
      </c>
      <c r="E465" s="3">
        <f>IFERROR(XLOOKUP(C465,Strafenkatalog!$A$2:$A$400,Strafenkatalog!$B$2:$B$400),IFERROR(VLOOKUP(C465,Strafenkatalog!$A$2:$B$400,2,FALSE),0))</f>
        <v/>
      </c>
      <c r="F465" s="3">
        <f>IFERROR(D465*E465,0)</f>
        <v/>
      </c>
    </row>
    <row r="466">
      <c r="D466" t="n">
        <v>1</v>
      </c>
      <c r="E466" s="3">
        <f>IFERROR(XLOOKUP(C466,Strafenkatalog!$A$2:$A$400,Strafenkatalog!$B$2:$B$400),IFERROR(VLOOKUP(C466,Strafenkatalog!$A$2:$B$400,2,FALSE),0))</f>
        <v/>
      </c>
      <c r="F466" s="3">
        <f>IFERROR(D466*E466,0)</f>
        <v/>
      </c>
    </row>
    <row r="467">
      <c r="D467" t="n">
        <v>1</v>
      </c>
      <c r="E467" s="3">
        <f>IFERROR(XLOOKUP(C467,Strafenkatalog!$A$2:$A$400,Strafenkatalog!$B$2:$B$400),IFERROR(VLOOKUP(C467,Strafenkatalog!$A$2:$B$400,2,FALSE),0))</f>
        <v/>
      </c>
      <c r="F467" s="3">
        <f>IFERROR(D467*E467,0)</f>
        <v/>
      </c>
    </row>
    <row r="468">
      <c r="D468" t="n">
        <v>1</v>
      </c>
      <c r="E468" s="3">
        <f>IFERROR(XLOOKUP(C468,Strafenkatalog!$A$2:$A$400,Strafenkatalog!$B$2:$B$400),IFERROR(VLOOKUP(C468,Strafenkatalog!$A$2:$B$400,2,FALSE),0))</f>
        <v/>
      </c>
      <c r="F468" s="3">
        <f>IFERROR(D468*E468,0)</f>
        <v/>
      </c>
    </row>
    <row r="469">
      <c r="D469" t="n">
        <v>1</v>
      </c>
      <c r="E469" s="3">
        <f>IFERROR(XLOOKUP(C469,Strafenkatalog!$A$2:$A$400,Strafenkatalog!$B$2:$B$400),IFERROR(VLOOKUP(C469,Strafenkatalog!$A$2:$B$400,2,FALSE),0))</f>
        <v/>
      </c>
      <c r="F469" s="3">
        <f>IFERROR(D469*E469,0)</f>
        <v/>
      </c>
    </row>
    <row r="470">
      <c r="D470" t="n">
        <v>1</v>
      </c>
      <c r="E470" s="3">
        <f>IFERROR(XLOOKUP(C470,Strafenkatalog!$A$2:$A$400,Strafenkatalog!$B$2:$B$400),IFERROR(VLOOKUP(C470,Strafenkatalog!$A$2:$B$400,2,FALSE),0))</f>
        <v/>
      </c>
      <c r="F470" s="3">
        <f>IFERROR(D470*E470,0)</f>
        <v/>
      </c>
    </row>
    <row r="471">
      <c r="D471" t="n">
        <v>1</v>
      </c>
      <c r="E471" s="3">
        <f>IFERROR(XLOOKUP(C471,Strafenkatalog!$A$2:$A$400,Strafenkatalog!$B$2:$B$400),IFERROR(VLOOKUP(C471,Strafenkatalog!$A$2:$B$400,2,FALSE),0))</f>
        <v/>
      </c>
      <c r="F471" s="3">
        <f>IFERROR(D471*E471,0)</f>
        <v/>
      </c>
    </row>
    <row r="472">
      <c r="D472" t="n">
        <v>1</v>
      </c>
      <c r="E472" s="3">
        <f>IFERROR(XLOOKUP(C472,Strafenkatalog!$A$2:$A$400,Strafenkatalog!$B$2:$B$400),IFERROR(VLOOKUP(C472,Strafenkatalog!$A$2:$B$400,2,FALSE),0))</f>
        <v/>
      </c>
      <c r="F472" s="3">
        <f>IFERROR(D472*E472,0)</f>
        <v/>
      </c>
    </row>
    <row r="473">
      <c r="D473" t="n">
        <v>1</v>
      </c>
      <c r="E473" s="3">
        <f>IFERROR(XLOOKUP(C473,Strafenkatalog!$A$2:$A$400,Strafenkatalog!$B$2:$B$400),IFERROR(VLOOKUP(C473,Strafenkatalog!$A$2:$B$400,2,FALSE),0))</f>
        <v/>
      </c>
      <c r="F473" s="3">
        <f>IFERROR(D473*E473,0)</f>
        <v/>
      </c>
    </row>
    <row r="474">
      <c r="D474" t="n">
        <v>1</v>
      </c>
      <c r="E474" s="3">
        <f>IFERROR(XLOOKUP(C474,Strafenkatalog!$A$2:$A$400,Strafenkatalog!$B$2:$B$400),IFERROR(VLOOKUP(C474,Strafenkatalog!$A$2:$B$400,2,FALSE),0))</f>
        <v/>
      </c>
      <c r="F474" s="3">
        <f>IFERROR(D474*E474,0)</f>
        <v/>
      </c>
    </row>
    <row r="475">
      <c r="D475" t="n">
        <v>1</v>
      </c>
      <c r="E475" s="3">
        <f>IFERROR(XLOOKUP(C475,Strafenkatalog!$A$2:$A$400,Strafenkatalog!$B$2:$B$400),IFERROR(VLOOKUP(C475,Strafenkatalog!$A$2:$B$400,2,FALSE),0))</f>
        <v/>
      </c>
      <c r="F475" s="3">
        <f>IFERROR(D475*E475,0)</f>
        <v/>
      </c>
    </row>
    <row r="476">
      <c r="D476" t="n">
        <v>1</v>
      </c>
      <c r="E476" s="3">
        <f>IFERROR(XLOOKUP(C476,Strafenkatalog!$A$2:$A$400,Strafenkatalog!$B$2:$B$400),IFERROR(VLOOKUP(C476,Strafenkatalog!$A$2:$B$400,2,FALSE),0))</f>
        <v/>
      </c>
      <c r="F476" s="3">
        <f>IFERROR(D476*E476,0)</f>
        <v/>
      </c>
    </row>
    <row r="477">
      <c r="D477" t="n">
        <v>1</v>
      </c>
      <c r="E477" s="3">
        <f>IFERROR(XLOOKUP(C477,Strafenkatalog!$A$2:$A$400,Strafenkatalog!$B$2:$B$400),IFERROR(VLOOKUP(C477,Strafenkatalog!$A$2:$B$400,2,FALSE),0))</f>
        <v/>
      </c>
      <c r="F477" s="3">
        <f>IFERROR(D477*E477,0)</f>
        <v/>
      </c>
    </row>
    <row r="478">
      <c r="D478" t="n">
        <v>1</v>
      </c>
      <c r="E478" s="3">
        <f>IFERROR(XLOOKUP(C478,Strafenkatalog!$A$2:$A$400,Strafenkatalog!$B$2:$B$400),IFERROR(VLOOKUP(C478,Strafenkatalog!$A$2:$B$400,2,FALSE),0))</f>
        <v/>
      </c>
      <c r="F478" s="3">
        <f>IFERROR(D478*E478,0)</f>
        <v/>
      </c>
    </row>
    <row r="479">
      <c r="D479" t="n">
        <v>1</v>
      </c>
      <c r="E479" s="3">
        <f>IFERROR(XLOOKUP(C479,Strafenkatalog!$A$2:$A$400,Strafenkatalog!$B$2:$B$400),IFERROR(VLOOKUP(C479,Strafenkatalog!$A$2:$B$400,2,FALSE),0))</f>
        <v/>
      </c>
      <c r="F479" s="3">
        <f>IFERROR(D479*E479,0)</f>
        <v/>
      </c>
    </row>
    <row r="480">
      <c r="D480" t="n">
        <v>1</v>
      </c>
      <c r="E480" s="3">
        <f>IFERROR(XLOOKUP(C480,Strafenkatalog!$A$2:$A$400,Strafenkatalog!$B$2:$B$400),IFERROR(VLOOKUP(C480,Strafenkatalog!$A$2:$B$400,2,FALSE),0))</f>
        <v/>
      </c>
      <c r="F480" s="3">
        <f>IFERROR(D480*E480,0)</f>
        <v/>
      </c>
    </row>
    <row r="481">
      <c r="D481" t="n">
        <v>1</v>
      </c>
      <c r="E481" s="3">
        <f>IFERROR(XLOOKUP(C481,Strafenkatalog!$A$2:$A$400,Strafenkatalog!$B$2:$B$400),IFERROR(VLOOKUP(C481,Strafenkatalog!$A$2:$B$400,2,FALSE),0))</f>
        <v/>
      </c>
      <c r="F481" s="3">
        <f>IFERROR(D481*E481,0)</f>
        <v/>
      </c>
    </row>
    <row r="482">
      <c r="D482" t="n">
        <v>1</v>
      </c>
      <c r="E482" s="3">
        <f>IFERROR(XLOOKUP(C482,Strafenkatalog!$A$2:$A$400,Strafenkatalog!$B$2:$B$400),IFERROR(VLOOKUP(C482,Strafenkatalog!$A$2:$B$400,2,FALSE),0))</f>
        <v/>
      </c>
      <c r="F482" s="3">
        <f>IFERROR(D482*E482,0)</f>
        <v/>
      </c>
    </row>
    <row r="483">
      <c r="D483" t="n">
        <v>1</v>
      </c>
      <c r="E483" s="3">
        <f>IFERROR(XLOOKUP(C483,Strafenkatalog!$A$2:$A$400,Strafenkatalog!$B$2:$B$400),IFERROR(VLOOKUP(C483,Strafenkatalog!$A$2:$B$400,2,FALSE),0))</f>
        <v/>
      </c>
      <c r="F483" s="3">
        <f>IFERROR(D483*E483,0)</f>
        <v/>
      </c>
    </row>
    <row r="484">
      <c r="D484" t="n">
        <v>1</v>
      </c>
      <c r="E484" s="3">
        <f>IFERROR(XLOOKUP(C484,Strafenkatalog!$A$2:$A$400,Strafenkatalog!$B$2:$B$400),IFERROR(VLOOKUP(C484,Strafenkatalog!$A$2:$B$400,2,FALSE),0))</f>
        <v/>
      </c>
      <c r="F484" s="3">
        <f>IFERROR(D484*E484,0)</f>
        <v/>
      </c>
    </row>
    <row r="485">
      <c r="D485" t="n">
        <v>1</v>
      </c>
      <c r="E485" s="3">
        <f>IFERROR(XLOOKUP(C485,Strafenkatalog!$A$2:$A$400,Strafenkatalog!$B$2:$B$400),IFERROR(VLOOKUP(C485,Strafenkatalog!$A$2:$B$400,2,FALSE),0))</f>
        <v/>
      </c>
      <c r="F485" s="3">
        <f>IFERROR(D485*E485,0)</f>
        <v/>
      </c>
    </row>
    <row r="486">
      <c r="D486" t="n">
        <v>1</v>
      </c>
      <c r="E486" s="3">
        <f>IFERROR(XLOOKUP(C486,Strafenkatalog!$A$2:$A$400,Strafenkatalog!$B$2:$B$400),IFERROR(VLOOKUP(C486,Strafenkatalog!$A$2:$B$400,2,FALSE),0))</f>
        <v/>
      </c>
      <c r="F486" s="3">
        <f>IFERROR(D486*E486,0)</f>
        <v/>
      </c>
    </row>
    <row r="487">
      <c r="D487" t="n">
        <v>1</v>
      </c>
      <c r="E487" s="3">
        <f>IFERROR(XLOOKUP(C487,Strafenkatalog!$A$2:$A$400,Strafenkatalog!$B$2:$B$400),IFERROR(VLOOKUP(C487,Strafenkatalog!$A$2:$B$400,2,FALSE),0))</f>
        <v/>
      </c>
      <c r="F487" s="3">
        <f>IFERROR(D487*E487,0)</f>
        <v/>
      </c>
    </row>
    <row r="488">
      <c r="D488" t="n">
        <v>1</v>
      </c>
      <c r="E488" s="3">
        <f>IFERROR(XLOOKUP(C488,Strafenkatalog!$A$2:$A$400,Strafenkatalog!$B$2:$B$400),IFERROR(VLOOKUP(C488,Strafenkatalog!$A$2:$B$400,2,FALSE),0))</f>
        <v/>
      </c>
      <c r="F488" s="3">
        <f>IFERROR(D488*E488,0)</f>
        <v/>
      </c>
    </row>
    <row r="489">
      <c r="D489" t="n">
        <v>1</v>
      </c>
      <c r="E489" s="3">
        <f>IFERROR(XLOOKUP(C489,Strafenkatalog!$A$2:$A$400,Strafenkatalog!$B$2:$B$400),IFERROR(VLOOKUP(C489,Strafenkatalog!$A$2:$B$400,2,FALSE),0))</f>
        <v/>
      </c>
      <c r="F489" s="3">
        <f>IFERROR(D489*E489,0)</f>
        <v/>
      </c>
    </row>
    <row r="490">
      <c r="D490" t="n">
        <v>1</v>
      </c>
      <c r="E490" s="3">
        <f>IFERROR(XLOOKUP(C490,Strafenkatalog!$A$2:$A$400,Strafenkatalog!$B$2:$B$400),IFERROR(VLOOKUP(C490,Strafenkatalog!$A$2:$B$400,2,FALSE),0))</f>
        <v/>
      </c>
      <c r="F490" s="3">
        <f>IFERROR(D490*E490,0)</f>
        <v/>
      </c>
    </row>
    <row r="491">
      <c r="D491" t="n">
        <v>1</v>
      </c>
      <c r="E491" s="3">
        <f>IFERROR(XLOOKUP(C491,Strafenkatalog!$A$2:$A$400,Strafenkatalog!$B$2:$B$400),IFERROR(VLOOKUP(C491,Strafenkatalog!$A$2:$B$400,2,FALSE),0))</f>
        <v/>
      </c>
      <c r="F491" s="3">
        <f>IFERROR(D491*E491,0)</f>
        <v/>
      </c>
    </row>
    <row r="492">
      <c r="D492" t="n">
        <v>1</v>
      </c>
      <c r="E492" s="3">
        <f>IFERROR(XLOOKUP(C492,Strafenkatalog!$A$2:$A$400,Strafenkatalog!$B$2:$B$400),IFERROR(VLOOKUP(C492,Strafenkatalog!$A$2:$B$400,2,FALSE),0))</f>
        <v/>
      </c>
      <c r="F492" s="3">
        <f>IFERROR(D492*E492,0)</f>
        <v/>
      </c>
    </row>
    <row r="493">
      <c r="D493" t="n">
        <v>1</v>
      </c>
      <c r="E493" s="3">
        <f>IFERROR(XLOOKUP(C493,Strafenkatalog!$A$2:$A$400,Strafenkatalog!$B$2:$B$400),IFERROR(VLOOKUP(C493,Strafenkatalog!$A$2:$B$400,2,FALSE),0))</f>
        <v/>
      </c>
      <c r="F493" s="3">
        <f>IFERROR(D493*E493,0)</f>
        <v/>
      </c>
    </row>
    <row r="494">
      <c r="D494" t="n">
        <v>1</v>
      </c>
      <c r="E494" s="3">
        <f>IFERROR(XLOOKUP(C494,Strafenkatalog!$A$2:$A$400,Strafenkatalog!$B$2:$B$400),IFERROR(VLOOKUP(C494,Strafenkatalog!$A$2:$B$400,2,FALSE),0))</f>
        <v/>
      </c>
      <c r="F494" s="3">
        <f>IFERROR(D494*E494,0)</f>
        <v/>
      </c>
    </row>
    <row r="495">
      <c r="D495" t="n">
        <v>1</v>
      </c>
      <c r="E495" s="3">
        <f>IFERROR(XLOOKUP(C495,Strafenkatalog!$A$2:$A$400,Strafenkatalog!$B$2:$B$400),IFERROR(VLOOKUP(C495,Strafenkatalog!$A$2:$B$400,2,FALSE),0))</f>
        <v/>
      </c>
      <c r="F495" s="3">
        <f>IFERROR(D495*E495,0)</f>
        <v/>
      </c>
    </row>
    <row r="496">
      <c r="D496" t="n">
        <v>1</v>
      </c>
      <c r="E496" s="3">
        <f>IFERROR(XLOOKUP(C496,Strafenkatalog!$A$2:$A$400,Strafenkatalog!$B$2:$B$400),IFERROR(VLOOKUP(C496,Strafenkatalog!$A$2:$B$400,2,FALSE),0))</f>
        <v/>
      </c>
      <c r="F496" s="3">
        <f>IFERROR(D496*E496,0)</f>
        <v/>
      </c>
    </row>
    <row r="497">
      <c r="D497" t="n">
        <v>1</v>
      </c>
      <c r="E497" s="3">
        <f>IFERROR(XLOOKUP(C497,Strafenkatalog!$A$2:$A$400,Strafenkatalog!$B$2:$B$400),IFERROR(VLOOKUP(C497,Strafenkatalog!$A$2:$B$400,2,FALSE),0))</f>
        <v/>
      </c>
      <c r="F497" s="3">
        <f>IFERROR(D497*E497,0)</f>
        <v/>
      </c>
    </row>
    <row r="498">
      <c r="D498" t="n">
        <v>1</v>
      </c>
      <c r="E498" s="3">
        <f>IFERROR(XLOOKUP(C498,Strafenkatalog!$A$2:$A$400,Strafenkatalog!$B$2:$B$400),IFERROR(VLOOKUP(C498,Strafenkatalog!$A$2:$B$400,2,FALSE),0))</f>
        <v/>
      </c>
      <c r="F498" s="3">
        <f>IFERROR(D498*E498,0)</f>
        <v/>
      </c>
    </row>
    <row r="499">
      <c r="D499" t="n">
        <v>1</v>
      </c>
      <c r="E499" s="3">
        <f>IFERROR(XLOOKUP(C499,Strafenkatalog!$A$2:$A$400,Strafenkatalog!$B$2:$B$400),IFERROR(VLOOKUP(C499,Strafenkatalog!$A$2:$B$400,2,FALSE),0))</f>
        <v/>
      </c>
      <c r="F499" s="3">
        <f>IFERROR(D499*E499,0)</f>
        <v/>
      </c>
    </row>
    <row r="500">
      <c r="D500" t="n">
        <v>1</v>
      </c>
      <c r="E500" s="3">
        <f>IFERROR(XLOOKUP(C500,Strafenkatalog!$A$2:$A$400,Strafenkatalog!$B$2:$B$400),IFERROR(VLOOKUP(C500,Strafenkatalog!$A$2:$B$400,2,FALSE),0))</f>
        <v/>
      </c>
      <c r="F500" s="3">
        <f>IFERROR(D500*E500,0)</f>
        <v/>
      </c>
    </row>
    <row r="501">
      <c r="D501" t="n">
        <v>1</v>
      </c>
      <c r="E501" s="3">
        <f>IFERROR(XLOOKUP(C501,Strafenkatalog!$A$2:$A$400,Strafenkatalog!$B$2:$B$400),IFERROR(VLOOKUP(C501,Strafenkatalog!$A$2:$B$400,2,FALSE),0))</f>
        <v/>
      </c>
      <c r="F501" s="3">
        <f>IFERROR(D501*E501,0)</f>
        <v/>
      </c>
    </row>
    <row r="502">
      <c r="D502" t="n">
        <v>1</v>
      </c>
      <c r="E502" s="3">
        <f>IFERROR(XLOOKUP(C502,Strafenkatalog!$A$2:$A$400,Strafenkatalog!$B$2:$B$400),IFERROR(VLOOKUP(C502,Strafenkatalog!$A$2:$B$400,2,FALSE),0))</f>
        <v/>
      </c>
      <c r="F502" s="3">
        <f>IFERROR(D502*E502,0)</f>
        <v/>
      </c>
    </row>
    <row r="503">
      <c r="D503" t="n">
        <v>1</v>
      </c>
      <c r="E503" s="3">
        <f>IFERROR(XLOOKUP(C503,Strafenkatalog!$A$2:$A$400,Strafenkatalog!$B$2:$B$400),IFERROR(VLOOKUP(C503,Strafenkatalog!$A$2:$B$400,2,FALSE),0))</f>
        <v/>
      </c>
      <c r="F503" s="3">
        <f>IFERROR(D503*E503,0)</f>
        <v/>
      </c>
    </row>
    <row r="504">
      <c r="D504" t="n">
        <v>1</v>
      </c>
      <c r="E504" s="3">
        <f>IFERROR(XLOOKUP(C504,Strafenkatalog!$A$2:$A$400,Strafenkatalog!$B$2:$B$400),IFERROR(VLOOKUP(C504,Strafenkatalog!$A$2:$B$400,2,FALSE),0))</f>
        <v/>
      </c>
      <c r="F504" s="3">
        <f>IFERROR(D504*E504,0)</f>
        <v/>
      </c>
    </row>
    <row r="505">
      <c r="D505" t="n">
        <v>1</v>
      </c>
      <c r="E505" s="3">
        <f>IFERROR(XLOOKUP(C505,Strafenkatalog!$A$2:$A$400,Strafenkatalog!$B$2:$B$400),IFERROR(VLOOKUP(C505,Strafenkatalog!$A$2:$B$400,2,FALSE),0))</f>
        <v/>
      </c>
      <c r="F505" s="3">
        <f>IFERROR(D505*E505,0)</f>
        <v/>
      </c>
    </row>
    <row r="506">
      <c r="D506" t="n">
        <v>1</v>
      </c>
      <c r="E506" s="3">
        <f>IFERROR(XLOOKUP(C506,Strafenkatalog!$A$2:$A$400,Strafenkatalog!$B$2:$B$400),IFERROR(VLOOKUP(C506,Strafenkatalog!$A$2:$B$400,2,FALSE),0))</f>
        <v/>
      </c>
      <c r="F506" s="3">
        <f>IFERROR(D506*E506,0)</f>
        <v/>
      </c>
    </row>
    <row r="507">
      <c r="D507" t="n">
        <v>1</v>
      </c>
      <c r="E507" s="3">
        <f>IFERROR(XLOOKUP(C507,Strafenkatalog!$A$2:$A$400,Strafenkatalog!$B$2:$B$400),IFERROR(VLOOKUP(C507,Strafenkatalog!$A$2:$B$400,2,FALSE),0))</f>
        <v/>
      </c>
      <c r="F507" s="3">
        <f>IFERROR(D507*E507,0)</f>
        <v/>
      </c>
    </row>
    <row r="508">
      <c r="D508" t="n">
        <v>1</v>
      </c>
      <c r="E508" s="3">
        <f>IFERROR(XLOOKUP(C508,Strafenkatalog!$A$2:$A$400,Strafenkatalog!$B$2:$B$400),IFERROR(VLOOKUP(C508,Strafenkatalog!$A$2:$B$400,2,FALSE),0))</f>
        <v/>
      </c>
      <c r="F508" s="3">
        <f>IFERROR(D508*E508,0)</f>
        <v/>
      </c>
    </row>
    <row r="509">
      <c r="D509" t="n">
        <v>1</v>
      </c>
      <c r="E509" s="3">
        <f>IFERROR(XLOOKUP(C509,Strafenkatalog!$A$2:$A$400,Strafenkatalog!$B$2:$B$400),IFERROR(VLOOKUP(C509,Strafenkatalog!$A$2:$B$400,2,FALSE),0))</f>
        <v/>
      </c>
      <c r="F509" s="3">
        <f>IFERROR(D509*E509,0)</f>
        <v/>
      </c>
    </row>
    <row r="510">
      <c r="D510" t="n">
        <v>1</v>
      </c>
      <c r="E510" s="3">
        <f>IFERROR(XLOOKUP(C510,Strafenkatalog!$A$2:$A$400,Strafenkatalog!$B$2:$B$400),IFERROR(VLOOKUP(C510,Strafenkatalog!$A$2:$B$400,2,FALSE),0))</f>
        <v/>
      </c>
      <c r="F510" s="3">
        <f>IFERROR(D510*E510,0)</f>
        <v/>
      </c>
    </row>
    <row r="511">
      <c r="D511" t="n">
        <v>1</v>
      </c>
      <c r="E511" s="3">
        <f>IFERROR(XLOOKUP(C511,Strafenkatalog!$A$2:$A$400,Strafenkatalog!$B$2:$B$400),IFERROR(VLOOKUP(C511,Strafenkatalog!$A$2:$B$400,2,FALSE),0))</f>
        <v/>
      </c>
      <c r="F511" s="3">
        <f>IFERROR(D511*E511,0)</f>
        <v/>
      </c>
    </row>
    <row r="512">
      <c r="D512" t="n">
        <v>1</v>
      </c>
      <c r="E512" s="3">
        <f>IFERROR(XLOOKUP(C512,Strafenkatalog!$A$2:$A$400,Strafenkatalog!$B$2:$B$400),IFERROR(VLOOKUP(C512,Strafenkatalog!$A$2:$B$400,2,FALSE),0))</f>
        <v/>
      </c>
      <c r="F512" s="3">
        <f>IFERROR(D512*E512,0)</f>
        <v/>
      </c>
    </row>
    <row r="513">
      <c r="D513" t="n">
        <v>1</v>
      </c>
      <c r="E513" s="3">
        <f>IFERROR(XLOOKUP(C513,Strafenkatalog!$A$2:$A$400,Strafenkatalog!$B$2:$B$400),IFERROR(VLOOKUP(C513,Strafenkatalog!$A$2:$B$400,2,FALSE),0))</f>
        <v/>
      </c>
      <c r="F513" s="3">
        <f>IFERROR(D513*E513,0)</f>
        <v/>
      </c>
    </row>
    <row r="514">
      <c r="D514" t="n">
        <v>1</v>
      </c>
      <c r="E514" s="3">
        <f>IFERROR(XLOOKUP(C514,Strafenkatalog!$A$2:$A$400,Strafenkatalog!$B$2:$B$400),IFERROR(VLOOKUP(C514,Strafenkatalog!$A$2:$B$400,2,FALSE),0))</f>
        <v/>
      </c>
      <c r="F514" s="3">
        <f>IFERROR(D514*E514,0)</f>
        <v/>
      </c>
    </row>
    <row r="515">
      <c r="D515" t="n">
        <v>1</v>
      </c>
      <c r="E515" s="3">
        <f>IFERROR(XLOOKUP(C515,Strafenkatalog!$A$2:$A$400,Strafenkatalog!$B$2:$B$400),IFERROR(VLOOKUP(C515,Strafenkatalog!$A$2:$B$400,2,FALSE),0))</f>
        <v/>
      </c>
      <c r="F515" s="3">
        <f>IFERROR(D515*E515,0)</f>
        <v/>
      </c>
    </row>
    <row r="516">
      <c r="D516" t="n">
        <v>1</v>
      </c>
      <c r="E516" s="3">
        <f>IFERROR(XLOOKUP(C516,Strafenkatalog!$A$2:$A$400,Strafenkatalog!$B$2:$B$400),IFERROR(VLOOKUP(C516,Strafenkatalog!$A$2:$B$400,2,FALSE),0))</f>
        <v/>
      </c>
      <c r="F516" s="3">
        <f>IFERROR(D516*E516,0)</f>
        <v/>
      </c>
    </row>
    <row r="517">
      <c r="D517" t="n">
        <v>1</v>
      </c>
      <c r="E517" s="3">
        <f>IFERROR(XLOOKUP(C517,Strafenkatalog!$A$2:$A$400,Strafenkatalog!$B$2:$B$400),IFERROR(VLOOKUP(C517,Strafenkatalog!$A$2:$B$400,2,FALSE),0))</f>
        <v/>
      </c>
      <c r="F517" s="3">
        <f>IFERROR(D517*E517,0)</f>
        <v/>
      </c>
    </row>
    <row r="518">
      <c r="D518" t="n">
        <v>1</v>
      </c>
      <c r="E518" s="3">
        <f>IFERROR(XLOOKUP(C518,Strafenkatalog!$A$2:$A$400,Strafenkatalog!$B$2:$B$400),IFERROR(VLOOKUP(C518,Strafenkatalog!$A$2:$B$400,2,FALSE),0))</f>
        <v/>
      </c>
      <c r="F518" s="3">
        <f>IFERROR(D518*E518,0)</f>
        <v/>
      </c>
    </row>
    <row r="519">
      <c r="D519" t="n">
        <v>1</v>
      </c>
      <c r="E519" s="3">
        <f>IFERROR(XLOOKUP(C519,Strafenkatalog!$A$2:$A$400,Strafenkatalog!$B$2:$B$400),IFERROR(VLOOKUP(C519,Strafenkatalog!$A$2:$B$400,2,FALSE),0))</f>
        <v/>
      </c>
      <c r="F519" s="3">
        <f>IFERROR(D519*E519,0)</f>
        <v/>
      </c>
    </row>
    <row r="520">
      <c r="D520" t="n">
        <v>1</v>
      </c>
      <c r="E520" s="3">
        <f>IFERROR(XLOOKUP(C520,Strafenkatalog!$A$2:$A$400,Strafenkatalog!$B$2:$B$400),IFERROR(VLOOKUP(C520,Strafenkatalog!$A$2:$B$400,2,FALSE),0))</f>
        <v/>
      </c>
      <c r="F520" s="3">
        <f>IFERROR(D520*E520,0)</f>
        <v/>
      </c>
    </row>
    <row r="521">
      <c r="D521" t="n">
        <v>1</v>
      </c>
      <c r="E521" s="3">
        <f>IFERROR(XLOOKUP(C521,Strafenkatalog!$A$2:$A$400,Strafenkatalog!$B$2:$B$400),IFERROR(VLOOKUP(C521,Strafenkatalog!$A$2:$B$400,2,FALSE),0))</f>
        <v/>
      </c>
      <c r="F521" s="3">
        <f>IFERROR(D521*E521,0)</f>
        <v/>
      </c>
    </row>
    <row r="522">
      <c r="D522" t="n">
        <v>1</v>
      </c>
      <c r="E522" s="3">
        <f>IFERROR(XLOOKUP(C522,Strafenkatalog!$A$2:$A$400,Strafenkatalog!$B$2:$B$400),IFERROR(VLOOKUP(C522,Strafenkatalog!$A$2:$B$400,2,FALSE),0))</f>
        <v/>
      </c>
      <c r="F522" s="3">
        <f>IFERROR(D522*E522,0)</f>
        <v/>
      </c>
    </row>
    <row r="523">
      <c r="D523" t="n">
        <v>1</v>
      </c>
      <c r="E523" s="3">
        <f>IFERROR(XLOOKUP(C523,Strafenkatalog!$A$2:$A$400,Strafenkatalog!$B$2:$B$400),IFERROR(VLOOKUP(C523,Strafenkatalog!$A$2:$B$400,2,FALSE),0))</f>
        <v/>
      </c>
      <c r="F523" s="3">
        <f>IFERROR(D523*E523,0)</f>
        <v/>
      </c>
    </row>
    <row r="524">
      <c r="D524" t="n">
        <v>1</v>
      </c>
      <c r="E524" s="3">
        <f>IFERROR(XLOOKUP(C524,Strafenkatalog!$A$2:$A$400,Strafenkatalog!$B$2:$B$400),IFERROR(VLOOKUP(C524,Strafenkatalog!$A$2:$B$400,2,FALSE),0))</f>
        <v/>
      </c>
      <c r="F524" s="3">
        <f>IFERROR(D524*E524,0)</f>
        <v/>
      </c>
    </row>
    <row r="525">
      <c r="D525" t="n">
        <v>1</v>
      </c>
      <c r="E525" s="3">
        <f>IFERROR(XLOOKUP(C525,Strafenkatalog!$A$2:$A$400,Strafenkatalog!$B$2:$B$400),IFERROR(VLOOKUP(C525,Strafenkatalog!$A$2:$B$400,2,FALSE),0))</f>
        <v/>
      </c>
      <c r="F525" s="3">
        <f>IFERROR(D525*E525,0)</f>
        <v/>
      </c>
    </row>
    <row r="526">
      <c r="D526" t="n">
        <v>1</v>
      </c>
      <c r="E526" s="3">
        <f>IFERROR(XLOOKUP(C526,Strafenkatalog!$A$2:$A$400,Strafenkatalog!$B$2:$B$400),IFERROR(VLOOKUP(C526,Strafenkatalog!$A$2:$B$400,2,FALSE),0))</f>
        <v/>
      </c>
      <c r="F526" s="3">
        <f>IFERROR(D526*E526,0)</f>
        <v/>
      </c>
    </row>
    <row r="527">
      <c r="D527" t="n">
        <v>1</v>
      </c>
      <c r="E527" s="3">
        <f>IFERROR(XLOOKUP(C527,Strafenkatalog!$A$2:$A$400,Strafenkatalog!$B$2:$B$400),IFERROR(VLOOKUP(C527,Strafenkatalog!$A$2:$B$400,2,FALSE),0))</f>
        <v/>
      </c>
      <c r="F527" s="3">
        <f>IFERROR(D527*E527,0)</f>
        <v/>
      </c>
    </row>
    <row r="528">
      <c r="D528" t="n">
        <v>1</v>
      </c>
      <c r="E528" s="3">
        <f>IFERROR(XLOOKUP(C528,Strafenkatalog!$A$2:$A$400,Strafenkatalog!$B$2:$B$400),IFERROR(VLOOKUP(C528,Strafenkatalog!$A$2:$B$400,2,FALSE),0))</f>
        <v/>
      </c>
      <c r="F528" s="3">
        <f>IFERROR(D528*E528,0)</f>
        <v/>
      </c>
    </row>
    <row r="529">
      <c r="D529" t="n">
        <v>1</v>
      </c>
      <c r="E529" s="3">
        <f>IFERROR(XLOOKUP(C529,Strafenkatalog!$A$2:$A$400,Strafenkatalog!$B$2:$B$400),IFERROR(VLOOKUP(C529,Strafenkatalog!$A$2:$B$400,2,FALSE),0))</f>
        <v/>
      </c>
      <c r="F529" s="3">
        <f>IFERROR(D529*E529,0)</f>
        <v/>
      </c>
    </row>
    <row r="530">
      <c r="D530" t="n">
        <v>1</v>
      </c>
      <c r="E530" s="3">
        <f>IFERROR(XLOOKUP(C530,Strafenkatalog!$A$2:$A$400,Strafenkatalog!$B$2:$B$400),IFERROR(VLOOKUP(C530,Strafenkatalog!$A$2:$B$400,2,FALSE),0))</f>
        <v/>
      </c>
      <c r="F530" s="3">
        <f>IFERROR(D530*E530,0)</f>
        <v/>
      </c>
    </row>
    <row r="531">
      <c r="D531" t="n">
        <v>1</v>
      </c>
      <c r="E531" s="3">
        <f>IFERROR(XLOOKUP(C531,Strafenkatalog!$A$2:$A$400,Strafenkatalog!$B$2:$B$400),IFERROR(VLOOKUP(C531,Strafenkatalog!$A$2:$B$400,2,FALSE),0))</f>
        <v/>
      </c>
      <c r="F531" s="3">
        <f>IFERROR(D531*E531,0)</f>
        <v/>
      </c>
    </row>
    <row r="532">
      <c r="D532" t="n">
        <v>1</v>
      </c>
      <c r="E532" s="3">
        <f>IFERROR(XLOOKUP(C532,Strafenkatalog!$A$2:$A$400,Strafenkatalog!$B$2:$B$400),IFERROR(VLOOKUP(C532,Strafenkatalog!$A$2:$B$400,2,FALSE),0))</f>
        <v/>
      </c>
      <c r="F532" s="3">
        <f>IFERROR(D532*E532,0)</f>
        <v/>
      </c>
    </row>
    <row r="533">
      <c r="D533" t="n">
        <v>1</v>
      </c>
      <c r="E533" s="3">
        <f>IFERROR(XLOOKUP(C533,Strafenkatalog!$A$2:$A$400,Strafenkatalog!$B$2:$B$400),IFERROR(VLOOKUP(C533,Strafenkatalog!$A$2:$B$400,2,FALSE),0))</f>
        <v/>
      </c>
      <c r="F533" s="3">
        <f>IFERROR(D533*E533,0)</f>
        <v/>
      </c>
    </row>
    <row r="534">
      <c r="D534" t="n">
        <v>1</v>
      </c>
      <c r="E534" s="3">
        <f>IFERROR(XLOOKUP(C534,Strafenkatalog!$A$2:$A$400,Strafenkatalog!$B$2:$B$400),IFERROR(VLOOKUP(C534,Strafenkatalog!$A$2:$B$400,2,FALSE),0))</f>
        <v/>
      </c>
      <c r="F534" s="3">
        <f>IFERROR(D534*E534,0)</f>
        <v/>
      </c>
    </row>
    <row r="535">
      <c r="D535" t="n">
        <v>1</v>
      </c>
      <c r="E535" s="3">
        <f>IFERROR(XLOOKUP(C535,Strafenkatalog!$A$2:$A$400,Strafenkatalog!$B$2:$B$400),IFERROR(VLOOKUP(C535,Strafenkatalog!$A$2:$B$400,2,FALSE),0))</f>
        <v/>
      </c>
      <c r="F535" s="3">
        <f>IFERROR(D535*E535,0)</f>
        <v/>
      </c>
    </row>
    <row r="536">
      <c r="D536" t="n">
        <v>1</v>
      </c>
      <c r="E536" s="3">
        <f>IFERROR(XLOOKUP(C536,Strafenkatalog!$A$2:$A$400,Strafenkatalog!$B$2:$B$400),IFERROR(VLOOKUP(C536,Strafenkatalog!$A$2:$B$400,2,FALSE),0))</f>
        <v/>
      </c>
      <c r="F536" s="3">
        <f>IFERROR(D536*E536,0)</f>
        <v/>
      </c>
    </row>
    <row r="537">
      <c r="D537" t="n">
        <v>1</v>
      </c>
      <c r="E537" s="3">
        <f>IFERROR(XLOOKUP(C537,Strafenkatalog!$A$2:$A$400,Strafenkatalog!$B$2:$B$400),IFERROR(VLOOKUP(C537,Strafenkatalog!$A$2:$B$400,2,FALSE),0))</f>
        <v/>
      </c>
      <c r="F537" s="3">
        <f>IFERROR(D537*E537,0)</f>
        <v/>
      </c>
    </row>
    <row r="538">
      <c r="D538" t="n">
        <v>1</v>
      </c>
      <c r="E538" s="3">
        <f>IFERROR(XLOOKUP(C538,Strafenkatalog!$A$2:$A$400,Strafenkatalog!$B$2:$B$400),IFERROR(VLOOKUP(C538,Strafenkatalog!$A$2:$B$400,2,FALSE),0))</f>
        <v/>
      </c>
      <c r="F538" s="3">
        <f>IFERROR(D538*E538,0)</f>
        <v/>
      </c>
    </row>
    <row r="539">
      <c r="D539" t="n">
        <v>1</v>
      </c>
      <c r="E539" s="3">
        <f>IFERROR(XLOOKUP(C539,Strafenkatalog!$A$2:$A$400,Strafenkatalog!$B$2:$B$400),IFERROR(VLOOKUP(C539,Strafenkatalog!$A$2:$B$400,2,FALSE),0))</f>
        <v/>
      </c>
      <c r="F539" s="3">
        <f>IFERROR(D539*E539,0)</f>
        <v/>
      </c>
    </row>
    <row r="540">
      <c r="D540" t="n">
        <v>1</v>
      </c>
      <c r="E540" s="3">
        <f>IFERROR(XLOOKUP(C540,Strafenkatalog!$A$2:$A$400,Strafenkatalog!$B$2:$B$400),IFERROR(VLOOKUP(C540,Strafenkatalog!$A$2:$B$400,2,FALSE),0))</f>
        <v/>
      </c>
      <c r="F540" s="3">
        <f>IFERROR(D540*E540,0)</f>
        <v/>
      </c>
    </row>
    <row r="541">
      <c r="D541" t="n">
        <v>1</v>
      </c>
      <c r="E541" s="3">
        <f>IFERROR(XLOOKUP(C541,Strafenkatalog!$A$2:$A$400,Strafenkatalog!$B$2:$B$400),IFERROR(VLOOKUP(C541,Strafenkatalog!$A$2:$B$400,2,FALSE),0))</f>
        <v/>
      </c>
      <c r="F541" s="3">
        <f>IFERROR(D541*E541,0)</f>
        <v/>
      </c>
    </row>
    <row r="542">
      <c r="D542" t="n">
        <v>1</v>
      </c>
      <c r="E542" s="3">
        <f>IFERROR(XLOOKUP(C542,Strafenkatalog!$A$2:$A$400,Strafenkatalog!$B$2:$B$400),IFERROR(VLOOKUP(C542,Strafenkatalog!$A$2:$B$400,2,FALSE),0))</f>
        <v/>
      </c>
      <c r="F542" s="3">
        <f>IFERROR(D542*E542,0)</f>
        <v/>
      </c>
    </row>
    <row r="543">
      <c r="D543" t="n">
        <v>1</v>
      </c>
      <c r="E543" s="3">
        <f>IFERROR(XLOOKUP(C543,Strafenkatalog!$A$2:$A$400,Strafenkatalog!$B$2:$B$400),IFERROR(VLOOKUP(C543,Strafenkatalog!$A$2:$B$400,2,FALSE),0))</f>
        <v/>
      </c>
      <c r="F543" s="3">
        <f>IFERROR(D543*E543,0)</f>
        <v/>
      </c>
    </row>
    <row r="544">
      <c r="D544" t="n">
        <v>1</v>
      </c>
      <c r="E544" s="3">
        <f>IFERROR(XLOOKUP(C544,Strafenkatalog!$A$2:$A$400,Strafenkatalog!$B$2:$B$400),IFERROR(VLOOKUP(C544,Strafenkatalog!$A$2:$B$400,2,FALSE),0))</f>
        <v/>
      </c>
      <c r="F544" s="3">
        <f>IFERROR(D544*E544,0)</f>
        <v/>
      </c>
    </row>
    <row r="545">
      <c r="D545" t="n">
        <v>1</v>
      </c>
      <c r="E545" s="3">
        <f>IFERROR(XLOOKUP(C545,Strafenkatalog!$A$2:$A$400,Strafenkatalog!$B$2:$B$400),IFERROR(VLOOKUP(C545,Strafenkatalog!$A$2:$B$400,2,FALSE),0))</f>
        <v/>
      </c>
      <c r="F545" s="3">
        <f>IFERROR(D545*E545,0)</f>
        <v/>
      </c>
    </row>
    <row r="546">
      <c r="D546" t="n">
        <v>1</v>
      </c>
      <c r="E546" s="3">
        <f>IFERROR(XLOOKUP(C546,Strafenkatalog!$A$2:$A$400,Strafenkatalog!$B$2:$B$400),IFERROR(VLOOKUP(C546,Strafenkatalog!$A$2:$B$400,2,FALSE),0))</f>
        <v/>
      </c>
      <c r="F546" s="3">
        <f>IFERROR(D546*E546,0)</f>
        <v/>
      </c>
    </row>
    <row r="547">
      <c r="D547" t="n">
        <v>1</v>
      </c>
      <c r="E547" s="3">
        <f>IFERROR(XLOOKUP(C547,Strafenkatalog!$A$2:$A$400,Strafenkatalog!$B$2:$B$400),IFERROR(VLOOKUP(C547,Strafenkatalog!$A$2:$B$400,2,FALSE),0))</f>
        <v/>
      </c>
      <c r="F547" s="3">
        <f>IFERROR(D547*E547,0)</f>
        <v/>
      </c>
    </row>
    <row r="548">
      <c r="D548" t="n">
        <v>1</v>
      </c>
      <c r="E548" s="3">
        <f>IFERROR(XLOOKUP(C548,Strafenkatalog!$A$2:$A$400,Strafenkatalog!$B$2:$B$400),IFERROR(VLOOKUP(C548,Strafenkatalog!$A$2:$B$400,2,FALSE),0))</f>
        <v/>
      </c>
      <c r="F548" s="3">
        <f>IFERROR(D548*E548,0)</f>
        <v/>
      </c>
    </row>
    <row r="549">
      <c r="D549" t="n">
        <v>1</v>
      </c>
      <c r="E549" s="3">
        <f>IFERROR(XLOOKUP(C549,Strafenkatalog!$A$2:$A$400,Strafenkatalog!$B$2:$B$400),IFERROR(VLOOKUP(C549,Strafenkatalog!$A$2:$B$400,2,FALSE),0))</f>
        <v/>
      </c>
      <c r="F549" s="3">
        <f>IFERROR(D549*E549,0)</f>
        <v/>
      </c>
    </row>
    <row r="550">
      <c r="D550" t="n">
        <v>1</v>
      </c>
      <c r="E550" s="3">
        <f>IFERROR(XLOOKUP(C550,Strafenkatalog!$A$2:$A$400,Strafenkatalog!$B$2:$B$400),IFERROR(VLOOKUP(C550,Strafenkatalog!$A$2:$B$400,2,FALSE),0))</f>
        <v/>
      </c>
      <c r="F550" s="3">
        <f>IFERROR(D550*E550,0)</f>
        <v/>
      </c>
    </row>
    <row r="551">
      <c r="D551" t="n">
        <v>1</v>
      </c>
      <c r="E551" s="3">
        <f>IFERROR(XLOOKUP(C551,Strafenkatalog!$A$2:$A$400,Strafenkatalog!$B$2:$B$400),IFERROR(VLOOKUP(C551,Strafenkatalog!$A$2:$B$400,2,FALSE),0))</f>
        <v/>
      </c>
      <c r="F551" s="3">
        <f>IFERROR(D551*E551,0)</f>
        <v/>
      </c>
    </row>
    <row r="552">
      <c r="D552" t="n">
        <v>1</v>
      </c>
      <c r="E552" s="3">
        <f>IFERROR(XLOOKUP(C552,Strafenkatalog!$A$2:$A$400,Strafenkatalog!$B$2:$B$400),IFERROR(VLOOKUP(C552,Strafenkatalog!$A$2:$B$400,2,FALSE),0))</f>
        <v/>
      </c>
      <c r="F552" s="3">
        <f>IFERROR(D552*E552,0)</f>
        <v/>
      </c>
    </row>
    <row r="553">
      <c r="D553" t="n">
        <v>1</v>
      </c>
      <c r="E553" s="3">
        <f>IFERROR(XLOOKUP(C553,Strafenkatalog!$A$2:$A$400,Strafenkatalog!$B$2:$B$400),IFERROR(VLOOKUP(C553,Strafenkatalog!$A$2:$B$400,2,FALSE),0))</f>
        <v/>
      </c>
      <c r="F553" s="3">
        <f>IFERROR(D553*E553,0)</f>
        <v/>
      </c>
    </row>
    <row r="554">
      <c r="D554" t="n">
        <v>1</v>
      </c>
      <c r="E554" s="3">
        <f>IFERROR(XLOOKUP(C554,Strafenkatalog!$A$2:$A$400,Strafenkatalog!$B$2:$B$400),IFERROR(VLOOKUP(C554,Strafenkatalog!$A$2:$B$400,2,FALSE),0))</f>
        <v/>
      </c>
      <c r="F554" s="3">
        <f>IFERROR(D554*E554,0)</f>
        <v/>
      </c>
    </row>
    <row r="555">
      <c r="D555" t="n">
        <v>1</v>
      </c>
      <c r="E555" s="3">
        <f>IFERROR(XLOOKUP(C555,Strafenkatalog!$A$2:$A$400,Strafenkatalog!$B$2:$B$400),IFERROR(VLOOKUP(C555,Strafenkatalog!$A$2:$B$400,2,FALSE),0))</f>
        <v/>
      </c>
      <c r="F555" s="3">
        <f>IFERROR(D555*E555,0)</f>
        <v/>
      </c>
    </row>
    <row r="556">
      <c r="D556" t="n">
        <v>1</v>
      </c>
      <c r="E556" s="3">
        <f>IFERROR(XLOOKUP(C556,Strafenkatalog!$A$2:$A$400,Strafenkatalog!$B$2:$B$400),IFERROR(VLOOKUP(C556,Strafenkatalog!$A$2:$B$400,2,FALSE),0))</f>
        <v/>
      </c>
      <c r="F556" s="3">
        <f>IFERROR(D556*E556,0)</f>
        <v/>
      </c>
    </row>
    <row r="557">
      <c r="D557" t="n">
        <v>1</v>
      </c>
      <c r="E557" s="3">
        <f>IFERROR(XLOOKUP(C557,Strafenkatalog!$A$2:$A$400,Strafenkatalog!$B$2:$B$400),IFERROR(VLOOKUP(C557,Strafenkatalog!$A$2:$B$400,2,FALSE),0))</f>
        <v/>
      </c>
      <c r="F557" s="3">
        <f>IFERROR(D557*E557,0)</f>
        <v/>
      </c>
    </row>
    <row r="558">
      <c r="D558" t="n">
        <v>1</v>
      </c>
      <c r="E558" s="3">
        <f>IFERROR(XLOOKUP(C558,Strafenkatalog!$A$2:$A$400,Strafenkatalog!$B$2:$B$400),IFERROR(VLOOKUP(C558,Strafenkatalog!$A$2:$B$400,2,FALSE),0))</f>
        <v/>
      </c>
      <c r="F558" s="3">
        <f>IFERROR(D558*E558,0)</f>
        <v/>
      </c>
    </row>
    <row r="559">
      <c r="D559" t="n">
        <v>1</v>
      </c>
      <c r="E559" s="3">
        <f>IFERROR(XLOOKUP(C559,Strafenkatalog!$A$2:$A$400,Strafenkatalog!$B$2:$B$400),IFERROR(VLOOKUP(C559,Strafenkatalog!$A$2:$B$400,2,FALSE),0))</f>
        <v/>
      </c>
      <c r="F559" s="3">
        <f>IFERROR(D559*E559,0)</f>
        <v/>
      </c>
    </row>
    <row r="560">
      <c r="D560" t="n">
        <v>1</v>
      </c>
      <c r="E560" s="3">
        <f>IFERROR(XLOOKUP(C560,Strafenkatalog!$A$2:$A$400,Strafenkatalog!$B$2:$B$400),IFERROR(VLOOKUP(C560,Strafenkatalog!$A$2:$B$400,2,FALSE),0))</f>
        <v/>
      </c>
      <c r="F560" s="3">
        <f>IFERROR(D560*E560,0)</f>
        <v/>
      </c>
    </row>
    <row r="561">
      <c r="D561" t="n">
        <v>1</v>
      </c>
      <c r="E561" s="3">
        <f>IFERROR(XLOOKUP(C561,Strafenkatalog!$A$2:$A$400,Strafenkatalog!$B$2:$B$400),IFERROR(VLOOKUP(C561,Strafenkatalog!$A$2:$B$400,2,FALSE),0))</f>
        <v/>
      </c>
      <c r="F561" s="3">
        <f>IFERROR(D561*E561,0)</f>
        <v/>
      </c>
    </row>
    <row r="562">
      <c r="D562" t="n">
        <v>1</v>
      </c>
      <c r="E562" s="3">
        <f>IFERROR(XLOOKUP(C562,Strafenkatalog!$A$2:$A$400,Strafenkatalog!$B$2:$B$400),IFERROR(VLOOKUP(C562,Strafenkatalog!$A$2:$B$400,2,FALSE),0))</f>
        <v/>
      </c>
      <c r="F562" s="3">
        <f>IFERROR(D562*E562,0)</f>
        <v/>
      </c>
    </row>
    <row r="563">
      <c r="D563" t="n">
        <v>1</v>
      </c>
      <c r="E563" s="3">
        <f>IFERROR(XLOOKUP(C563,Strafenkatalog!$A$2:$A$400,Strafenkatalog!$B$2:$B$400),IFERROR(VLOOKUP(C563,Strafenkatalog!$A$2:$B$400,2,FALSE),0))</f>
        <v/>
      </c>
      <c r="F563" s="3">
        <f>IFERROR(D563*E563,0)</f>
        <v/>
      </c>
    </row>
    <row r="564">
      <c r="D564" t="n">
        <v>1</v>
      </c>
      <c r="E564" s="3">
        <f>IFERROR(XLOOKUP(C564,Strafenkatalog!$A$2:$A$400,Strafenkatalog!$B$2:$B$400),IFERROR(VLOOKUP(C564,Strafenkatalog!$A$2:$B$400,2,FALSE),0))</f>
        <v/>
      </c>
      <c r="F564" s="3">
        <f>IFERROR(D564*E564,0)</f>
        <v/>
      </c>
    </row>
    <row r="565">
      <c r="D565" t="n">
        <v>1</v>
      </c>
      <c r="E565" s="3">
        <f>IFERROR(XLOOKUP(C565,Strafenkatalog!$A$2:$A$400,Strafenkatalog!$B$2:$B$400),IFERROR(VLOOKUP(C565,Strafenkatalog!$A$2:$B$400,2,FALSE),0))</f>
        <v/>
      </c>
      <c r="F565" s="3">
        <f>IFERROR(D565*E565,0)</f>
        <v/>
      </c>
    </row>
    <row r="566">
      <c r="D566" t="n">
        <v>1</v>
      </c>
      <c r="E566" s="3">
        <f>IFERROR(XLOOKUP(C566,Strafenkatalog!$A$2:$A$400,Strafenkatalog!$B$2:$B$400),IFERROR(VLOOKUP(C566,Strafenkatalog!$A$2:$B$400,2,FALSE),0))</f>
        <v/>
      </c>
      <c r="F566" s="3">
        <f>IFERROR(D566*E566,0)</f>
        <v/>
      </c>
    </row>
    <row r="567">
      <c r="D567" t="n">
        <v>1</v>
      </c>
      <c r="E567" s="3">
        <f>IFERROR(XLOOKUP(C567,Strafenkatalog!$A$2:$A$400,Strafenkatalog!$B$2:$B$400),IFERROR(VLOOKUP(C567,Strafenkatalog!$A$2:$B$400,2,FALSE),0))</f>
        <v/>
      </c>
      <c r="F567" s="3">
        <f>IFERROR(D567*E567,0)</f>
        <v/>
      </c>
    </row>
    <row r="568">
      <c r="D568" t="n">
        <v>1</v>
      </c>
      <c r="E568" s="3">
        <f>IFERROR(XLOOKUP(C568,Strafenkatalog!$A$2:$A$400,Strafenkatalog!$B$2:$B$400),IFERROR(VLOOKUP(C568,Strafenkatalog!$A$2:$B$400,2,FALSE),0))</f>
        <v/>
      </c>
      <c r="F568" s="3">
        <f>IFERROR(D568*E568,0)</f>
        <v/>
      </c>
    </row>
    <row r="569">
      <c r="D569" t="n">
        <v>1</v>
      </c>
      <c r="E569" s="3">
        <f>IFERROR(XLOOKUP(C569,Strafenkatalog!$A$2:$A$400,Strafenkatalog!$B$2:$B$400),IFERROR(VLOOKUP(C569,Strafenkatalog!$A$2:$B$400,2,FALSE),0))</f>
        <v/>
      </c>
      <c r="F569" s="3">
        <f>IFERROR(D569*E569,0)</f>
        <v/>
      </c>
    </row>
    <row r="570">
      <c r="D570" t="n">
        <v>1</v>
      </c>
      <c r="E570" s="3">
        <f>IFERROR(XLOOKUP(C570,Strafenkatalog!$A$2:$A$400,Strafenkatalog!$B$2:$B$400),IFERROR(VLOOKUP(C570,Strafenkatalog!$A$2:$B$400,2,FALSE),0))</f>
        <v/>
      </c>
      <c r="F570" s="3">
        <f>IFERROR(D570*E570,0)</f>
        <v/>
      </c>
    </row>
    <row r="571">
      <c r="D571" t="n">
        <v>1</v>
      </c>
      <c r="E571" s="3">
        <f>IFERROR(XLOOKUP(C571,Strafenkatalog!$A$2:$A$400,Strafenkatalog!$B$2:$B$400),IFERROR(VLOOKUP(C571,Strafenkatalog!$A$2:$B$400,2,FALSE),0))</f>
        <v/>
      </c>
      <c r="F571" s="3">
        <f>IFERROR(D571*E571,0)</f>
        <v/>
      </c>
    </row>
    <row r="572">
      <c r="D572" t="n">
        <v>1</v>
      </c>
      <c r="E572" s="3">
        <f>IFERROR(XLOOKUP(C572,Strafenkatalog!$A$2:$A$400,Strafenkatalog!$B$2:$B$400),IFERROR(VLOOKUP(C572,Strafenkatalog!$A$2:$B$400,2,FALSE),0))</f>
        <v/>
      </c>
      <c r="F572" s="3">
        <f>IFERROR(D572*E572,0)</f>
        <v/>
      </c>
    </row>
    <row r="573">
      <c r="D573" t="n">
        <v>1</v>
      </c>
      <c r="E573" s="3">
        <f>IFERROR(XLOOKUP(C573,Strafenkatalog!$A$2:$A$400,Strafenkatalog!$B$2:$B$400),IFERROR(VLOOKUP(C573,Strafenkatalog!$A$2:$B$400,2,FALSE),0))</f>
        <v/>
      </c>
      <c r="F573" s="3">
        <f>IFERROR(D573*E573,0)</f>
        <v/>
      </c>
    </row>
    <row r="574">
      <c r="D574" t="n">
        <v>1</v>
      </c>
      <c r="E574" s="3">
        <f>IFERROR(XLOOKUP(C574,Strafenkatalog!$A$2:$A$400,Strafenkatalog!$B$2:$B$400),IFERROR(VLOOKUP(C574,Strafenkatalog!$A$2:$B$400,2,FALSE),0))</f>
        <v/>
      </c>
      <c r="F574" s="3">
        <f>IFERROR(D574*E574,0)</f>
        <v/>
      </c>
    </row>
    <row r="575">
      <c r="D575" t="n">
        <v>1</v>
      </c>
      <c r="E575" s="3">
        <f>IFERROR(XLOOKUP(C575,Strafenkatalog!$A$2:$A$400,Strafenkatalog!$B$2:$B$400),IFERROR(VLOOKUP(C575,Strafenkatalog!$A$2:$B$400,2,FALSE),0))</f>
        <v/>
      </c>
      <c r="F575" s="3">
        <f>IFERROR(D575*E575,0)</f>
        <v/>
      </c>
    </row>
    <row r="576">
      <c r="D576" t="n">
        <v>1</v>
      </c>
      <c r="E576" s="3">
        <f>IFERROR(XLOOKUP(C576,Strafenkatalog!$A$2:$A$400,Strafenkatalog!$B$2:$B$400),IFERROR(VLOOKUP(C576,Strafenkatalog!$A$2:$B$400,2,FALSE),0))</f>
        <v/>
      </c>
      <c r="F576" s="3">
        <f>IFERROR(D576*E576,0)</f>
        <v/>
      </c>
    </row>
    <row r="577">
      <c r="D577" t="n">
        <v>1</v>
      </c>
      <c r="E577" s="3">
        <f>IFERROR(XLOOKUP(C577,Strafenkatalog!$A$2:$A$400,Strafenkatalog!$B$2:$B$400),IFERROR(VLOOKUP(C577,Strafenkatalog!$A$2:$B$400,2,FALSE),0))</f>
        <v/>
      </c>
      <c r="F577" s="3">
        <f>IFERROR(D577*E577,0)</f>
        <v/>
      </c>
    </row>
    <row r="578">
      <c r="D578" t="n">
        <v>1</v>
      </c>
      <c r="E578" s="3">
        <f>IFERROR(XLOOKUP(C578,Strafenkatalog!$A$2:$A$400,Strafenkatalog!$B$2:$B$400),IFERROR(VLOOKUP(C578,Strafenkatalog!$A$2:$B$400,2,FALSE),0))</f>
        <v/>
      </c>
      <c r="F578" s="3">
        <f>IFERROR(D578*E578,0)</f>
        <v/>
      </c>
    </row>
    <row r="579">
      <c r="D579" t="n">
        <v>1</v>
      </c>
      <c r="E579" s="3">
        <f>IFERROR(XLOOKUP(C579,Strafenkatalog!$A$2:$A$400,Strafenkatalog!$B$2:$B$400),IFERROR(VLOOKUP(C579,Strafenkatalog!$A$2:$B$400,2,FALSE),0))</f>
        <v/>
      </c>
      <c r="F579" s="3">
        <f>IFERROR(D579*E579,0)</f>
        <v/>
      </c>
    </row>
    <row r="580">
      <c r="D580" t="n">
        <v>1</v>
      </c>
      <c r="E580" s="3">
        <f>IFERROR(XLOOKUP(C580,Strafenkatalog!$A$2:$A$400,Strafenkatalog!$B$2:$B$400),IFERROR(VLOOKUP(C580,Strafenkatalog!$A$2:$B$400,2,FALSE),0))</f>
        <v/>
      </c>
      <c r="F580" s="3">
        <f>IFERROR(D580*E580,0)</f>
        <v/>
      </c>
    </row>
    <row r="581">
      <c r="D581" t="n">
        <v>1</v>
      </c>
      <c r="E581" s="3">
        <f>IFERROR(XLOOKUP(C581,Strafenkatalog!$A$2:$A$400,Strafenkatalog!$B$2:$B$400),IFERROR(VLOOKUP(C581,Strafenkatalog!$A$2:$B$400,2,FALSE),0))</f>
        <v/>
      </c>
      <c r="F581" s="3">
        <f>IFERROR(D581*E581,0)</f>
        <v/>
      </c>
    </row>
    <row r="582">
      <c r="D582" t="n">
        <v>1</v>
      </c>
      <c r="E582" s="3">
        <f>IFERROR(XLOOKUP(C582,Strafenkatalog!$A$2:$A$400,Strafenkatalog!$B$2:$B$400),IFERROR(VLOOKUP(C582,Strafenkatalog!$A$2:$B$400,2,FALSE),0))</f>
        <v/>
      </c>
      <c r="F582" s="3">
        <f>IFERROR(D582*E582,0)</f>
        <v/>
      </c>
    </row>
    <row r="583">
      <c r="D583" t="n">
        <v>1</v>
      </c>
      <c r="E583" s="3">
        <f>IFERROR(XLOOKUP(C583,Strafenkatalog!$A$2:$A$400,Strafenkatalog!$B$2:$B$400),IFERROR(VLOOKUP(C583,Strafenkatalog!$A$2:$B$400,2,FALSE),0))</f>
        <v/>
      </c>
      <c r="F583" s="3">
        <f>IFERROR(D583*E583,0)</f>
        <v/>
      </c>
    </row>
    <row r="584">
      <c r="D584" t="n">
        <v>1</v>
      </c>
      <c r="E584" s="3">
        <f>IFERROR(XLOOKUP(C584,Strafenkatalog!$A$2:$A$400,Strafenkatalog!$B$2:$B$400),IFERROR(VLOOKUP(C584,Strafenkatalog!$A$2:$B$400,2,FALSE),0))</f>
        <v/>
      </c>
      <c r="F584" s="3">
        <f>IFERROR(D584*E584,0)</f>
        <v/>
      </c>
    </row>
    <row r="585">
      <c r="D585" t="n">
        <v>1</v>
      </c>
      <c r="E585" s="3">
        <f>IFERROR(XLOOKUP(C585,Strafenkatalog!$A$2:$A$400,Strafenkatalog!$B$2:$B$400),IFERROR(VLOOKUP(C585,Strafenkatalog!$A$2:$B$400,2,FALSE),0))</f>
        <v/>
      </c>
      <c r="F585" s="3">
        <f>IFERROR(D585*E585,0)</f>
        <v/>
      </c>
    </row>
    <row r="586">
      <c r="D586" t="n">
        <v>1</v>
      </c>
      <c r="E586" s="3">
        <f>IFERROR(XLOOKUP(C586,Strafenkatalog!$A$2:$A$400,Strafenkatalog!$B$2:$B$400),IFERROR(VLOOKUP(C586,Strafenkatalog!$A$2:$B$400,2,FALSE),0))</f>
        <v/>
      </c>
      <c r="F586" s="3">
        <f>IFERROR(D586*E586,0)</f>
        <v/>
      </c>
    </row>
    <row r="587">
      <c r="D587" t="n">
        <v>1</v>
      </c>
      <c r="E587" s="3">
        <f>IFERROR(XLOOKUP(C587,Strafenkatalog!$A$2:$A$400,Strafenkatalog!$B$2:$B$400),IFERROR(VLOOKUP(C587,Strafenkatalog!$A$2:$B$400,2,FALSE),0))</f>
        <v/>
      </c>
      <c r="F587" s="3">
        <f>IFERROR(D587*E587,0)</f>
        <v/>
      </c>
    </row>
    <row r="588">
      <c r="D588" t="n">
        <v>1</v>
      </c>
      <c r="E588" s="3">
        <f>IFERROR(XLOOKUP(C588,Strafenkatalog!$A$2:$A$400,Strafenkatalog!$B$2:$B$400),IFERROR(VLOOKUP(C588,Strafenkatalog!$A$2:$B$400,2,FALSE),0))</f>
        <v/>
      </c>
      <c r="F588" s="3">
        <f>IFERROR(D588*E588,0)</f>
        <v/>
      </c>
    </row>
    <row r="589">
      <c r="D589" t="n">
        <v>1</v>
      </c>
      <c r="E589" s="3">
        <f>IFERROR(XLOOKUP(C589,Strafenkatalog!$A$2:$A$400,Strafenkatalog!$B$2:$B$400),IFERROR(VLOOKUP(C589,Strafenkatalog!$A$2:$B$400,2,FALSE),0))</f>
        <v/>
      </c>
      <c r="F589" s="3">
        <f>IFERROR(D589*E589,0)</f>
        <v/>
      </c>
    </row>
    <row r="590">
      <c r="D590" t="n">
        <v>1</v>
      </c>
      <c r="E590" s="3">
        <f>IFERROR(XLOOKUP(C590,Strafenkatalog!$A$2:$A$400,Strafenkatalog!$B$2:$B$400),IFERROR(VLOOKUP(C590,Strafenkatalog!$A$2:$B$400,2,FALSE),0))</f>
        <v/>
      </c>
      <c r="F590" s="3">
        <f>IFERROR(D590*E590,0)</f>
        <v/>
      </c>
    </row>
    <row r="591">
      <c r="D591" t="n">
        <v>1</v>
      </c>
      <c r="E591" s="3">
        <f>IFERROR(XLOOKUP(C591,Strafenkatalog!$A$2:$A$400,Strafenkatalog!$B$2:$B$400),IFERROR(VLOOKUP(C591,Strafenkatalog!$A$2:$B$400,2,FALSE),0))</f>
        <v/>
      </c>
      <c r="F591" s="3">
        <f>IFERROR(D591*E591,0)</f>
        <v/>
      </c>
    </row>
    <row r="592">
      <c r="D592" t="n">
        <v>1</v>
      </c>
      <c r="E592" s="3">
        <f>IFERROR(XLOOKUP(C592,Strafenkatalog!$A$2:$A$400,Strafenkatalog!$B$2:$B$400),IFERROR(VLOOKUP(C592,Strafenkatalog!$A$2:$B$400,2,FALSE),0))</f>
        <v/>
      </c>
      <c r="F592" s="3">
        <f>IFERROR(D592*E592,0)</f>
        <v/>
      </c>
    </row>
    <row r="593">
      <c r="D593" t="n">
        <v>1</v>
      </c>
      <c r="E593" s="3">
        <f>IFERROR(XLOOKUP(C593,Strafenkatalog!$A$2:$A$400,Strafenkatalog!$B$2:$B$400),IFERROR(VLOOKUP(C593,Strafenkatalog!$A$2:$B$400,2,FALSE),0))</f>
        <v/>
      </c>
      <c r="F593" s="3">
        <f>IFERROR(D593*E593,0)</f>
        <v/>
      </c>
    </row>
    <row r="594">
      <c r="D594" t="n">
        <v>1</v>
      </c>
      <c r="E594" s="3">
        <f>IFERROR(XLOOKUP(C594,Strafenkatalog!$A$2:$A$400,Strafenkatalog!$B$2:$B$400),IFERROR(VLOOKUP(C594,Strafenkatalog!$A$2:$B$400,2,FALSE),0))</f>
        <v/>
      </c>
      <c r="F594" s="3">
        <f>IFERROR(D594*E594,0)</f>
        <v/>
      </c>
    </row>
    <row r="595">
      <c r="D595" t="n">
        <v>1</v>
      </c>
      <c r="E595" s="3">
        <f>IFERROR(XLOOKUP(C595,Strafenkatalog!$A$2:$A$400,Strafenkatalog!$B$2:$B$400),IFERROR(VLOOKUP(C595,Strafenkatalog!$A$2:$B$400,2,FALSE),0))</f>
        <v/>
      </c>
      <c r="F595" s="3">
        <f>IFERROR(D595*E595,0)</f>
        <v/>
      </c>
    </row>
    <row r="596">
      <c r="D596" t="n">
        <v>1</v>
      </c>
      <c r="E596" s="3">
        <f>IFERROR(XLOOKUP(C596,Strafenkatalog!$A$2:$A$400,Strafenkatalog!$B$2:$B$400),IFERROR(VLOOKUP(C596,Strafenkatalog!$A$2:$B$400,2,FALSE),0))</f>
        <v/>
      </c>
      <c r="F596" s="3">
        <f>IFERROR(D596*E596,0)</f>
        <v/>
      </c>
    </row>
    <row r="597">
      <c r="D597" t="n">
        <v>1</v>
      </c>
      <c r="E597" s="3">
        <f>IFERROR(XLOOKUP(C597,Strafenkatalog!$A$2:$A$400,Strafenkatalog!$B$2:$B$400),IFERROR(VLOOKUP(C597,Strafenkatalog!$A$2:$B$400,2,FALSE),0))</f>
        <v/>
      </c>
      <c r="F597" s="3">
        <f>IFERROR(D597*E597,0)</f>
        <v/>
      </c>
    </row>
    <row r="598">
      <c r="D598" t="n">
        <v>1</v>
      </c>
      <c r="E598" s="3">
        <f>IFERROR(XLOOKUP(C598,Strafenkatalog!$A$2:$A$400,Strafenkatalog!$B$2:$B$400),IFERROR(VLOOKUP(C598,Strafenkatalog!$A$2:$B$400,2,FALSE),0))</f>
        <v/>
      </c>
      <c r="F598" s="3">
        <f>IFERROR(D598*E598,0)</f>
        <v/>
      </c>
    </row>
    <row r="599">
      <c r="D599" t="n">
        <v>1</v>
      </c>
      <c r="E599" s="3">
        <f>IFERROR(XLOOKUP(C599,Strafenkatalog!$A$2:$A$400,Strafenkatalog!$B$2:$B$400),IFERROR(VLOOKUP(C599,Strafenkatalog!$A$2:$B$400,2,FALSE),0))</f>
        <v/>
      </c>
      <c r="F599" s="3">
        <f>IFERROR(D599*E599,0)</f>
        <v/>
      </c>
    </row>
    <row r="600">
      <c r="D600" t="n">
        <v>1</v>
      </c>
      <c r="E600" s="3">
        <f>IFERROR(XLOOKUP(C600,Strafenkatalog!$A$2:$A$400,Strafenkatalog!$B$2:$B$400),IFERROR(VLOOKUP(C600,Strafenkatalog!$A$2:$B$400,2,FALSE),0))</f>
        <v/>
      </c>
      <c r="F600" s="3">
        <f>IFERROR(D600*E600,0)</f>
        <v/>
      </c>
    </row>
    <row r="601">
      <c r="D601" t="n">
        <v>1</v>
      </c>
      <c r="E601" s="3">
        <f>IFERROR(XLOOKUP(C601,Strafenkatalog!$A$2:$A$400,Strafenkatalog!$B$2:$B$400),IFERROR(VLOOKUP(C601,Strafenkatalog!$A$2:$B$400,2,FALSE),0))</f>
        <v/>
      </c>
      <c r="F601" s="3">
        <f>IFERROR(D601*E601,0)</f>
        <v/>
      </c>
    </row>
    <row r="602">
      <c r="D602" t="n">
        <v>1</v>
      </c>
      <c r="E602" s="3">
        <f>IFERROR(XLOOKUP(C602,Strafenkatalog!$A$2:$A$400,Strafenkatalog!$B$2:$B$400),IFERROR(VLOOKUP(C602,Strafenkatalog!$A$2:$B$400,2,FALSE),0))</f>
        <v/>
      </c>
      <c r="F602" s="3">
        <f>IFERROR(D602*E602,0)</f>
        <v/>
      </c>
    </row>
    <row r="603">
      <c r="D603" t="n">
        <v>1</v>
      </c>
      <c r="E603" s="3">
        <f>IFERROR(XLOOKUP(C603,Strafenkatalog!$A$2:$A$400,Strafenkatalog!$B$2:$B$400),IFERROR(VLOOKUP(C603,Strafenkatalog!$A$2:$B$400,2,FALSE),0))</f>
        <v/>
      </c>
      <c r="F603" s="3">
        <f>IFERROR(D603*E603,0)</f>
        <v/>
      </c>
    </row>
    <row r="604">
      <c r="D604" t="n">
        <v>1</v>
      </c>
      <c r="E604" s="3">
        <f>IFERROR(XLOOKUP(C604,Strafenkatalog!$A$2:$A$400,Strafenkatalog!$B$2:$B$400),IFERROR(VLOOKUP(C604,Strafenkatalog!$A$2:$B$400,2,FALSE),0))</f>
        <v/>
      </c>
      <c r="F604" s="3">
        <f>IFERROR(D604*E604,0)</f>
        <v/>
      </c>
    </row>
    <row r="605">
      <c r="D605" t="n">
        <v>1</v>
      </c>
      <c r="E605" s="3">
        <f>IFERROR(XLOOKUP(C605,Strafenkatalog!$A$2:$A$400,Strafenkatalog!$B$2:$B$400),IFERROR(VLOOKUP(C605,Strafenkatalog!$A$2:$B$400,2,FALSE),0))</f>
        <v/>
      </c>
      <c r="F605" s="3">
        <f>IFERROR(D605*E605,0)</f>
        <v/>
      </c>
    </row>
    <row r="606">
      <c r="D606" t="n">
        <v>1</v>
      </c>
      <c r="E606" s="3">
        <f>IFERROR(XLOOKUP(C606,Strafenkatalog!$A$2:$A$400,Strafenkatalog!$B$2:$B$400),IFERROR(VLOOKUP(C606,Strafenkatalog!$A$2:$B$400,2,FALSE),0))</f>
        <v/>
      </c>
      <c r="F606" s="3">
        <f>IFERROR(D606*E606,0)</f>
        <v/>
      </c>
    </row>
    <row r="607">
      <c r="D607" t="n">
        <v>1</v>
      </c>
      <c r="E607" s="3">
        <f>IFERROR(XLOOKUP(C607,Strafenkatalog!$A$2:$A$400,Strafenkatalog!$B$2:$B$400),IFERROR(VLOOKUP(C607,Strafenkatalog!$A$2:$B$400,2,FALSE),0))</f>
        <v/>
      </c>
      <c r="F607" s="3">
        <f>IFERROR(D607*E607,0)</f>
        <v/>
      </c>
    </row>
    <row r="608">
      <c r="D608" t="n">
        <v>1</v>
      </c>
      <c r="E608" s="3">
        <f>IFERROR(XLOOKUP(C608,Strafenkatalog!$A$2:$A$400,Strafenkatalog!$B$2:$B$400),IFERROR(VLOOKUP(C608,Strafenkatalog!$A$2:$B$400,2,FALSE),0))</f>
        <v/>
      </c>
      <c r="F608" s="3">
        <f>IFERROR(D608*E608,0)</f>
        <v/>
      </c>
    </row>
    <row r="609">
      <c r="D609" t="n">
        <v>1</v>
      </c>
      <c r="E609" s="3">
        <f>IFERROR(XLOOKUP(C609,Strafenkatalog!$A$2:$A$400,Strafenkatalog!$B$2:$B$400),IFERROR(VLOOKUP(C609,Strafenkatalog!$A$2:$B$400,2,FALSE),0))</f>
        <v/>
      </c>
      <c r="F609" s="3">
        <f>IFERROR(D609*E609,0)</f>
        <v/>
      </c>
    </row>
    <row r="610">
      <c r="D610" t="n">
        <v>1</v>
      </c>
      <c r="E610" s="3">
        <f>IFERROR(XLOOKUP(C610,Strafenkatalog!$A$2:$A$400,Strafenkatalog!$B$2:$B$400),IFERROR(VLOOKUP(C610,Strafenkatalog!$A$2:$B$400,2,FALSE),0))</f>
        <v/>
      </c>
      <c r="F610" s="3">
        <f>IFERROR(D610*E610,0)</f>
        <v/>
      </c>
    </row>
    <row r="611">
      <c r="D611" t="n">
        <v>1</v>
      </c>
      <c r="E611" s="3">
        <f>IFERROR(XLOOKUP(C611,Strafenkatalog!$A$2:$A$400,Strafenkatalog!$B$2:$B$400),IFERROR(VLOOKUP(C611,Strafenkatalog!$A$2:$B$400,2,FALSE),0))</f>
        <v/>
      </c>
      <c r="F611" s="3">
        <f>IFERROR(D611*E611,0)</f>
        <v/>
      </c>
    </row>
    <row r="612">
      <c r="D612" t="n">
        <v>1</v>
      </c>
      <c r="E612" s="3">
        <f>IFERROR(XLOOKUP(C612,Strafenkatalog!$A$2:$A$400,Strafenkatalog!$B$2:$B$400),IFERROR(VLOOKUP(C612,Strafenkatalog!$A$2:$B$400,2,FALSE),0))</f>
        <v/>
      </c>
      <c r="F612" s="3">
        <f>IFERROR(D612*E612,0)</f>
        <v/>
      </c>
    </row>
    <row r="613">
      <c r="D613" t="n">
        <v>1</v>
      </c>
      <c r="E613" s="3">
        <f>IFERROR(XLOOKUP(C613,Strafenkatalog!$A$2:$A$400,Strafenkatalog!$B$2:$B$400),IFERROR(VLOOKUP(C613,Strafenkatalog!$A$2:$B$400,2,FALSE),0))</f>
        <v/>
      </c>
      <c r="F613" s="3">
        <f>IFERROR(D613*E613,0)</f>
        <v/>
      </c>
    </row>
    <row r="614">
      <c r="D614" t="n">
        <v>1</v>
      </c>
      <c r="E614" s="3">
        <f>IFERROR(XLOOKUP(C614,Strafenkatalog!$A$2:$A$400,Strafenkatalog!$B$2:$B$400),IFERROR(VLOOKUP(C614,Strafenkatalog!$A$2:$B$400,2,FALSE),0))</f>
        <v/>
      </c>
      <c r="F614" s="3">
        <f>IFERROR(D614*E614,0)</f>
        <v/>
      </c>
    </row>
    <row r="615">
      <c r="D615" t="n">
        <v>1</v>
      </c>
      <c r="E615" s="3">
        <f>IFERROR(XLOOKUP(C615,Strafenkatalog!$A$2:$A$400,Strafenkatalog!$B$2:$B$400),IFERROR(VLOOKUP(C615,Strafenkatalog!$A$2:$B$400,2,FALSE),0))</f>
        <v/>
      </c>
      <c r="F615" s="3">
        <f>IFERROR(D615*E615,0)</f>
        <v/>
      </c>
    </row>
    <row r="616">
      <c r="D616" t="n">
        <v>1</v>
      </c>
      <c r="E616" s="3">
        <f>IFERROR(XLOOKUP(C616,Strafenkatalog!$A$2:$A$400,Strafenkatalog!$B$2:$B$400),IFERROR(VLOOKUP(C616,Strafenkatalog!$A$2:$B$400,2,FALSE),0))</f>
        <v/>
      </c>
      <c r="F616" s="3">
        <f>IFERROR(D616*E616,0)</f>
        <v/>
      </c>
    </row>
    <row r="617">
      <c r="D617" t="n">
        <v>1</v>
      </c>
      <c r="E617" s="3">
        <f>IFERROR(XLOOKUP(C617,Strafenkatalog!$A$2:$A$400,Strafenkatalog!$B$2:$B$400),IFERROR(VLOOKUP(C617,Strafenkatalog!$A$2:$B$400,2,FALSE),0))</f>
        <v/>
      </c>
      <c r="F617" s="3">
        <f>IFERROR(D617*E617,0)</f>
        <v/>
      </c>
    </row>
    <row r="618">
      <c r="D618" t="n">
        <v>1</v>
      </c>
      <c r="E618" s="3">
        <f>IFERROR(XLOOKUP(C618,Strafenkatalog!$A$2:$A$400,Strafenkatalog!$B$2:$B$400),IFERROR(VLOOKUP(C618,Strafenkatalog!$A$2:$B$400,2,FALSE),0))</f>
        <v/>
      </c>
      <c r="F618" s="3">
        <f>IFERROR(D618*E618,0)</f>
        <v/>
      </c>
    </row>
    <row r="619">
      <c r="D619" t="n">
        <v>1</v>
      </c>
      <c r="E619" s="3">
        <f>IFERROR(XLOOKUP(C619,Strafenkatalog!$A$2:$A$400,Strafenkatalog!$B$2:$B$400),IFERROR(VLOOKUP(C619,Strafenkatalog!$A$2:$B$400,2,FALSE),0))</f>
        <v/>
      </c>
      <c r="F619" s="3">
        <f>IFERROR(D619*E619,0)</f>
        <v/>
      </c>
    </row>
    <row r="620">
      <c r="D620" t="n">
        <v>1</v>
      </c>
      <c r="E620" s="3">
        <f>IFERROR(XLOOKUP(C620,Strafenkatalog!$A$2:$A$400,Strafenkatalog!$B$2:$B$400),IFERROR(VLOOKUP(C620,Strafenkatalog!$A$2:$B$400,2,FALSE),0))</f>
        <v/>
      </c>
      <c r="F620" s="3">
        <f>IFERROR(D620*E620,0)</f>
        <v/>
      </c>
    </row>
    <row r="621">
      <c r="D621" t="n">
        <v>1</v>
      </c>
      <c r="E621" s="3">
        <f>IFERROR(XLOOKUP(C621,Strafenkatalog!$A$2:$A$400,Strafenkatalog!$B$2:$B$400),IFERROR(VLOOKUP(C621,Strafenkatalog!$A$2:$B$400,2,FALSE),0))</f>
        <v/>
      </c>
      <c r="F621" s="3">
        <f>IFERROR(D621*E621,0)</f>
        <v/>
      </c>
    </row>
    <row r="622">
      <c r="D622" t="n">
        <v>1</v>
      </c>
      <c r="E622" s="3">
        <f>IFERROR(XLOOKUP(C622,Strafenkatalog!$A$2:$A$400,Strafenkatalog!$B$2:$B$400),IFERROR(VLOOKUP(C622,Strafenkatalog!$A$2:$B$400,2,FALSE),0))</f>
        <v/>
      </c>
      <c r="F622" s="3">
        <f>IFERROR(D622*E622,0)</f>
        <v/>
      </c>
    </row>
    <row r="623">
      <c r="D623" t="n">
        <v>1</v>
      </c>
      <c r="E623" s="3">
        <f>IFERROR(XLOOKUP(C623,Strafenkatalog!$A$2:$A$400,Strafenkatalog!$B$2:$B$400),IFERROR(VLOOKUP(C623,Strafenkatalog!$A$2:$B$400,2,FALSE),0))</f>
        <v/>
      </c>
      <c r="F623" s="3">
        <f>IFERROR(D623*E623,0)</f>
        <v/>
      </c>
    </row>
    <row r="624">
      <c r="D624" t="n">
        <v>1</v>
      </c>
      <c r="E624" s="3">
        <f>IFERROR(XLOOKUP(C624,Strafenkatalog!$A$2:$A$400,Strafenkatalog!$B$2:$B$400),IFERROR(VLOOKUP(C624,Strafenkatalog!$A$2:$B$400,2,FALSE),0))</f>
        <v/>
      </c>
      <c r="F624" s="3">
        <f>IFERROR(D624*E624,0)</f>
        <v/>
      </c>
    </row>
    <row r="625">
      <c r="D625" t="n">
        <v>1</v>
      </c>
      <c r="E625" s="3">
        <f>IFERROR(XLOOKUP(C625,Strafenkatalog!$A$2:$A$400,Strafenkatalog!$B$2:$B$400),IFERROR(VLOOKUP(C625,Strafenkatalog!$A$2:$B$400,2,FALSE),0))</f>
        <v/>
      </c>
      <c r="F625" s="3">
        <f>IFERROR(D625*E625,0)</f>
        <v/>
      </c>
    </row>
    <row r="626">
      <c r="D626" t="n">
        <v>1</v>
      </c>
      <c r="E626" s="3">
        <f>IFERROR(XLOOKUP(C626,Strafenkatalog!$A$2:$A$400,Strafenkatalog!$B$2:$B$400),IFERROR(VLOOKUP(C626,Strafenkatalog!$A$2:$B$400,2,FALSE),0))</f>
        <v/>
      </c>
      <c r="F626" s="3">
        <f>IFERROR(D626*E626,0)</f>
        <v/>
      </c>
    </row>
    <row r="627">
      <c r="D627" t="n">
        <v>1</v>
      </c>
      <c r="E627" s="3">
        <f>IFERROR(XLOOKUP(C627,Strafenkatalog!$A$2:$A$400,Strafenkatalog!$B$2:$B$400),IFERROR(VLOOKUP(C627,Strafenkatalog!$A$2:$B$400,2,FALSE),0))</f>
        <v/>
      </c>
      <c r="F627" s="3">
        <f>IFERROR(D627*E627,0)</f>
        <v/>
      </c>
    </row>
    <row r="628">
      <c r="D628" t="n">
        <v>1</v>
      </c>
      <c r="E628" s="3">
        <f>IFERROR(XLOOKUP(C628,Strafenkatalog!$A$2:$A$400,Strafenkatalog!$B$2:$B$400),IFERROR(VLOOKUP(C628,Strafenkatalog!$A$2:$B$400,2,FALSE),0))</f>
        <v/>
      </c>
      <c r="F628" s="3">
        <f>IFERROR(D628*E628,0)</f>
        <v/>
      </c>
    </row>
    <row r="629">
      <c r="D629" t="n">
        <v>1</v>
      </c>
      <c r="E629" s="3">
        <f>IFERROR(XLOOKUP(C629,Strafenkatalog!$A$2:$A$400,Strafenkatalog!$B$2:$B$400),IFERROR(VLOOKUP(C629,Strafenkatalog!$A$2:$B$400,2,FALSE),0))</f>
        <v/>
      </c>
      <c r="F629" s="3">
        <f>IFERROR(D629*E629,0)</f>
        <v/>
      </c>
    </row>
    <row r="630">
      <c r="D630" t="n">
        <v>1</v>
      </c>
      <c r="E630" s="3">
        <f>IFERROR(XLOOKUP(C630,Strafenkatalog!$A$2:$A$400,Strafenkatalog!$B$2:$B$400),IFERROR(VLOOKUP(C630,Strafenkatalog!$A$2:$B$400,2,FALSE),0))</f>
        <v/>
      </c>
      <c r="F630" s="3">
        <f>IFERROR(D630*E630,0)</f>
        <v/>
      </c>
    </row>
    <row r="631">
      <c r="D631" t="n">
        <v>1</v>
      </c>
      <c r="E631" s="3">
        <f>IFERROR(XLOOKUP(C631,Strafenkatalog!$A$2:$A$400,Strafenkatalog!$B$2:$B$400),IFERROR(VLOOKUP(C631,Strafenkatalog!$A$2:$B$400,2,FALSE),0))</f>
        <v/>
      </c>
      <c r="F631" s="3">
        <f>IFERROR(D631*E631,0)</f>
        <v/>
      </c>
    </row>
    <row r="632">
      <c r="D632" t="n">
        <v>1</v>
      </c>
      <c r="E632" s="3">
        <f>IFERROR(XLOOKUP(C632,Strafenkatalog!$A$2:$A$400,Strafenkatalog!$B$2:$B$400),IFERROR(VLOOKUP(C632,Strafenkatalog!$A$2:$B$400,2,FALSE),0))</f>
        <v/>
      </c>
      <c r="F632" s="3">
        <f>IFERROR(D632*E632,0)</f>
        <v/>
      </c>
    </row>
    <row r="633">
      <c r="D633" t="n">
        <v>1</v>
      </c>
      <c r="E633" s="3">
        <f>IFERROR(XLOOKUP(C633,Strafenkatalog!$A$2:$A$400,Strafenkatalog!$B$2:$B$400),IFERROR(VLOOKUP(C633,Strafenkatalog!$A$2:$B$400,2,FALSE),0))</f>
        <v/>
      </c>
      <c r="F633" s="3">
        <f>IFERROR(D633*E633,0)</f>
        <v/>
      </c>
    </row>
    <row r="634">
      <c r="D634" t="n">
        <v>1</v>
      </c>
      <c r="E634" s="3">
        <f>IFERROR(XLOOKUP(C634,Strafenkatalog!$A$2:$A$400,Strafenkatalog!$B$2:$B$400),IFERROR(VLOOKUP(C634,Strafenkatalog!$A$2:$B$400,2,FALSE),0))</f>
        <v/>
      </c>
      <c r="F634" s="3">
        <f>IFERROR(D634*E634,0)</f>
        <v/>
      </c>
    </row>
    <row r="635">
      <c r="D635" t="n">
        <v>1</v>
      </c>
      <c r="E635" s="3">
        <f>IFERROR(XLOOKUP(C635,Strafenkatalog!$A$2:$A$400,Strafenkatalog!$B$2:$B$400),IFERROR(VLOOKUP(C635,Strafenkatalog!$A$2:$B$400,2,FALSE),0))</f>
        <v/>
      </c>
      <c r="F635" s="3">
        <f>IFERROR(D635*E635,0)</f>
        <v/>
      </c>
    </row>
    <row r="636">
      <c r="D636" t="n">
        <v>1</v>
      </c>
      <c r="E636" s="3">
        <f>IFERROR(XLOOKUP(C636,Strafenkatalog!$A$2:$A$400,Strafenkatalog!$B$2:$B$400),IFERROR(VLOOKUP(C636,Strafenkatalog!$A$2:$B$400,2,FALSE),0))</f>
        <v/>
      </c>
      <c r="F636" s="3">
        <f>IFERROR(D636*E636,0)</f>
        <v/>
      </c>
    </row>
    <row r="637">
      <c r="D637" t="n">
        <v>1</v>
      </c>
      <c r="E637" s="3">
        <f>IFERROR(XLOOKUP(C637,Strafenkatalog!$A$2:$A$400,Strafenkatalog!$B$2:$B$400),IFERROR(VLOOKUP(C637,Strafenkatalog!$A$2:$B$400,2,FALSE),0))</f>
        <v/>
      </c>
      <c r="F637" s="3">
        <f>IFERROR(D637*E637,0)</f>
        <v/>
      </c>
    </row>
    <row r="638">
      <c r="D638" t="n">
        <v>1</v>
      </c>
      <c r="E638" s="3">
        <f>IFERROR(XLOOKUP(C638,Strafenkatalog!$A$2:$A$400,Strafenkatalog!$B$2:$B$400),IFERROR(VLOOKUP(C638,Strafenkatalog!$A$2:$B$400,2,FALSE),0))</f>
        <v/>
      </c>
      <c r="F638" s="3">
        <f>IFERROR(D638*E638,0)</f>
        <v/>
      </c>
    </row>
    <row r="639">
      <c r="D639" t="n">
        <v>1</v>
      </c>
      <c r="E639" s="3">
        <f>IFERROR(XLOOKUP(C639,Strafenkatalog!$A$2:$A$400,Strafenkatalog!$B$2:$B$400),IFERROR(VLOOKUP(C639,Strafenkatalog!$A$2:$B$400,2,FALSE),0))</f>
        <v/>
      </c>
      <c r="F639" s="3">
        <f>IFERROR(D639*E639,0)</f>
        <v/>
      </c>
    </row>
    <row r="640">
      <c r="D640" t="n">
        <v>1</v>
      </c>
      <c r="E640" s="3">
        <f>IFERROR(XLOOKUP(C640,Strafenkatalog!$A$2:$A$400,Strafenkatalog!$B$2:$B$400),IFERROR(VLOOKUP(C640,Strafenkatalog!$A$2:$B$400,2,FALSE),0))</f>
        <v/>
      </c>
      <c r="F640" s="3">
        <f>IFERROR(D640*E640,0)</f>
        <v/>
      </c>
    </row>
    <row r="641">
      <c r="D641" t="n">
        <v>1</v>
      </c>
      <c r="E641" s="3">
        <f>IFERROR(XLOOKUP(C641,Strafenkatalog!$A$2:$A$400,Strafenkatalog!$B$2:$B$400),IFERROR(VLOOKUP(C641,Strafenkatalog!$A$2:$B$400,2,FALSE),0))</f>
        <v/>
      </c>
      <c r="F641" s="3">
        <f>IFERROR(D641*E641,0)</f>
        <v/>
      </c>
    </row>
    <row r="642">
      <c r="D642" t="n">
        <v>1</v>
      </c>
      <c r="E642" s="3">
        <f>IFERROR(XLOOKUP(C642,Strafenkatalog!$A$2:$A$400,Strafenkatalog!$B$2:$B$400),IFERROR(VLOOKUP(C642,Strafenkatalog!$A$2:$B$400,2,FALSE),0))</f>
        <v/>
      </c>
      <c r="F642" s="3">
        <f>IFERROR(D642*E642,0)</f>
        <v/>
      </c>
    </row>
    <row r="643">
      <c r="D643" t="n">
        <v>1</v>
      </c>
      <c r="E643" s="3">
        <f>IFERROR(XLOOKUP(C643,Strafenkatalog!$A$2:$A$400,Strafenkatalog!$B$2:$B$400),IFERROR(VLOOKUP(C643,Strafenkatalog!$A$2:$B$400,2,FALSE),0))</f>
        <v/>
      </c>
      <c r="F643" s="3">
        <f>IFERROR(D643*E643,0)</f>
        <v/>
      </c>
    </row>
    <row r="644">
      <c r="D644" t="n">
        <v>1</v>
      </c>
      <c r="E644" s="3">
        <f>IFERROR(XLOOKUP(C644,Strafenkatalog!$A$2:$A$400,Strafenkatalog!$B$2:$B$400),IFERROR(VLOOKUP(C644,Strafenkatalog!$A$2:$B$400,2,FALSE),0))</f>
        <v/>
      </c>
      <c r="F644" s="3">
        <f>IFERROR(D644*E644,0)</f>
        <v/>
      </c>
    </row>
    <row r="645">
      <c r="D645" t="n">
        <v>1</v>
      </c>
      <c r="E645" s="3">
        <f>IFERROR(XLOOKUP(C645,Strafenkatalog!$A$2:$A$400,Strafenkatalog!$B$2:$B$400),IFERROR(VLOOKUP(C645,Strafenkatalog!$A$2:$B$400,2,FALSE),0))</f>
        <v/>
      </c>
      <c r="F645" s="3">
        <f>IFERROR(D645*E645,0)</f>
        <v/>
      </c>
    </row>
    <row r="646">
      <c r="D646" t="n">
        <v>1</v>
      </c>
      <c r="E646" s="3">
        <f>IFERROR(XLOOKUP(C646,Strafenkatalog!$A$2:$A$400,Strafenkatalog!$B$2:$B$400),IFERROR(VLOOKUP(C646,Strafenkatalog!$A$2:$B$400,2,FALSE),0))</f>
        <v/>
      </c>
      <c r="F646" s="3">
        <f>IFERROR(D646*E646,0)</f>
        <v/>
      </c>
    </row>
    <row r="647">
      <c r="D647" t="n">
        <v>1</v>
      </c>
      <c r="E647" s="3">
        <f>IFERROR(XLOOKUP(C647,Strafenkatalog!$A$2:$A$400,Strafenkatalog!$B$2:$B$400),IFERROR(VLOOKUP(C647,Strafenkatalog!$A$2:$B$400,2,FALSE),0))</f>
        <v/>
      </c>
      <c r="F647" s="3">
        <f>IFERROR(D647*E647,0)</f>
        <v/>
      </c>
    </row>
    <row r="648">
      <c r="D648" t="n">
        <v>1</v>
      </c>
      <c r="E648" s="3">
        <f>IFERROR(XLOOKUP(C648,Strafenkatalog!$A$2:$A$400,Strafenkatalog!$B$2:$B$400),IFERROR(VLOOKUP(C648,Strafenkatalog!$A$2:$B$400,2,FALSE),0))</f>
        <v/>
      </c>
      <c r="F648" s="3">
        <f>IFERROR(D648*E648,0)</f>
        <v/>
      </c>
    </row>
    <row r="649">
      <c r="D649" t="n">
        <v>1</v>
      </c>
      <c r="E649" s="3">
        <f>IFERROR(XLOOKUP(C649,Strafenkatalog!$A$2:$A$400,Strafenkatalog!$B$2:$B$400),IFERROR(VLOOKUP(C649,Strafenkatalog!$A$2:$B$400,2,FALSE),0))</f>
        <v/>
      </c>
      <c r="F649" s="3">
        <f>IFERROR(D649*E649,0)</f>
        <v/>
      </c>
    </row>
    <row r="650">
      <c r="D650" t="n">
        <v>1</v>
      </c>
      <c r="E650" s="3">
        <f>IFERROR(XLOOKUP(C650,Strafenkatalog!$A$2:$A$400,Strafenkatalog!$B$2:$B$400),IFERROR(VLOOKUP(C650,Strafenkatalog!$A$2:$B$400,2,FALSE),0))</f>
        <v/>
      </c>
      <c r="F650" s="3">
        <f>IFERROR(D650*E650,0)</f>
        <v/>
      </c>
    </row>
    <row r="651">
      <c r="D651" t="n">
        <v>1</v>
      </c>
      <c r="E651" s="3">
        <f>IFERROR(XLOOKUP(C651,Strafenkatalog!$A$2:$A$400,Strafenkatalog!$B$2:$B$400),IFERROR(VLOOKUP(C651,Strafenkatalog!$A$2:$B$400,2,FALSE),0))</f>
        <v/>
      </c>
      <c r="F651" s="3">
        <f>IFERROR(D651*E651,0)</f>
        <v/>
      </c>
    </row>
    <row r="652">
      <c r="D652" t="n">
        <v>1</v>
      </c>
      <c r="E652" s="3">
        <f>IFERROR(XLOOKUP(C652,Strafenkatalog!$A$2:$A$400,Strafenkatalog!$B$2:$B$400),IFERROR(VLOOKUP(C652,Strafenkatalog!$A$2:$B$400,2,FALSE),0))</f>
        <v/>
      </c>
      <c r="F652" s="3">
        <f>IFERROR(D652*E652,0)</f>
        <v/>
      </c>
    </row>
    <row r="653">
      <c r="D653" t="n">
        <v>1</v>
      </c>
      <c r="E653" s="3">
        <f>IFERROR(XLOOKUP(C653,Strafenkatalog!$A$2:$A$400,Strafenkatalog!$B$2:$B$400),IFERROR(VLOOKUP(C653,Strafenkatalog!$A$2:$B$400,2,FALSE),0))</f>
        <v/>
      </c>
      <c r="F653" s="3">
        <f>IFERROR(D653*E653,0)</f>
        <v/>
      </c>
    </row>
    <row r="654">
      <c r="D654" t="n">
        <v>1</v>
      </c>
      <c r="E654" s="3">
        <f>IFERROR(XLOOKUP(C654,Strafenkatalog!$A$2:$A$400,Strafenkatalog!$B$2:$B$400),IFERROR(VLOOKUP(C654,Strafenkatalog!$A$2:$B$400,2,FALSE),0))</f>
        <v/>
      </c>
      <c r="F654" s="3">
        <f>IFERROR(D654*E654,0)</f>
        <v/>
      </c>
    </row>
    <row r="655">
      <c r="D655" t="n">
        <v>1</v>
      </c>
      <c r="E655" s="3">
        <f>IFERROR(XLOOKUP(C655,Strafenkatalog!$A$2:$A$400,Strafenkatalog!$B$2:$B$400),IFERROR(VLOOKUP(C655,Strafenkatalog!$A$2:$B$400,2,FALSE),0))</f>
        <v/>
      </c>
      <c r="F655" s="3">
        <f>IFERROR(D655*E655,0)</f>
        <v/>
      </c>
    </row>
    <row r="656">
      <c r="D656" t="n">
        <v>1</v>
      </c>
      <c r="E656" s="3">
        <f>IFERROR(XLOOKUP(C656,Strafenkatalog!$A$2:$A$400,Strafenkatalog!$B$2:$B$400),IFERROR(VLOOKUP(C656,Strafenkatalog!$A$2:$B$400,2,FALSE),0))</f>
        <v/>
      </c>
      <c r="F656" s="3">
        <f>IFERROR(D656*E656,0)</f>
        <v/>
      </c>
    </row>
    <row r="657">
      <c r="D657" t="n">
        <v>1</v>
      </c>
      <c r="E657" s="3">
        <f>IFERROR(XLOOKUP(C657,Strafenkatalog!$A$2:$A$400,Strafenkatalog!$B$2:$B$400),IFERROR(VLOOKUP(C657,Strafenkatalog!$A$2:$B$400,2,FALSE),0))</f>
        <v/>
      </c>
      <c r="F657" s="3">
        <f>IFERROR(D657*E657,0)</f>
        <v/>
      </c>
    </row>
    <row r="658">
      <c r="D658" t="n">
        <v>1</v>
      </c>
      <c r="E658" s="3">
        <f>IFERROR(XLOOKUP(C658,Strafenkatalog!$A$2:$A$400,Strafenkatalog!$B$2:$B$400),IFERROR(VLOOKUP(C658,Strafenkatalog!$A$2:$B$400,2,FALSE),0))</f>
        <v/>
      </c>
      <c r="F658" s="3">
        <f>IFERROR(D658*E658,0)</f>
        <v/>
      </c>
    </row>
    <row r="659">
      <c r="D659" t="n">
        <v>1</v>
      </c>
      <c r="E659" s="3">
        <f>IFERROR(XLOOKUP(C659,Strafenkatalog!$A$2:$A$400,Strafenkatalog!$B$2:$B$400),IFERROR(VLOOKUP(C659,Strafenkatalog!$A$2:$B$400,2,FALSE),0))</f>
        <v/>
      </c>
      <c r="F659" s="3">
        <f>IFERROR(D659*E659,0)</f>
        <v/>
      </c>
    </row>
    <row r="660">
      <c r="D660" t="n">
        <v>1</v>
      </c>
      <c r="E660" s="3">
        <f>IFERROR(XLOOKUP(C660,Strafenkatalog!$A$2:$A$400,Strafenkatalog!$B$2:$B$400),IFERROR(VLOOKUP(C660,Strafenkatalog!$A$2:$B$400,2,FALSE),0))</f>
        <v/>
      </c>
      <c r="F660" s="3">
        <f>IFERROR(D660*E660,0)</f>
        <v/>
      </c>
    </row>
    <row r="661">
      <c r="D661" t="n">
        <v>1</v>
      </c>
      <c r="E661" s="3">
        <f>IFERROR(XLOOKUP(C661,Strafenkatalog!$A$2:$A$400,Strafenkatalog!$B$2:$B$400),IFERROR(VLOOKUP(C661,Strafenkatalog!$A$2:$B$400,2,FALSE),0))</f>
        <v/>
      </c>
      <c r="F661" s="3">
        <f>IFERROR(D661*E661,0)</f>
        <v/>
      </c>
    </row>
    <row r="662">
      <c r="D662" t="n">
        <v>1</v>
      </c>
      <c r="E662" s="3">
        <f>IFERROR(XLOOKUP(C662,Strafenkatalog!$A$2:$A$400,Strafenkatalog!$B$2:$B$400),IFERROR(VLOOKUP(C662,Strafenkatalog!$A$2:$B$400,2,FALSE),0))</f>
        <v/>
      </c>
      <c r="F662" s="3">
        <f>IFERROR(D662*E662,0)</f>
        <v/>
      </c>
    </row>
    <row r="663">
      <c r="D663" t="n">
        <v>1</v>
      </c>
      <c r="E663" s="3">
        <f>IFERROR(XLOOKUP(C663,Strafenkatalog!$A$2:$A$400,Strafenkatalog!$B$2:$B$400),IFERROR(VLOOKUP(C663,Strafenkatalog!$A$2:$B$400,2,FALSE),0))</f>
        <v/>
      </c>
      <c r="F663" s="3">
        <f>IFERROR(D663*E663,0)</f>
        <v/>
      </c>
    </row>
    <row r="664">
      <c r="D664" t="n">
        <v>1</v>
      </c>
      <c r="E664" s="3">
        <f>IFERROR(XLOOKUP(C664,Strafenkatalog!$A$2:$A$400,Strafenkatalog!$B$2:$B$400),IFERROR(VLOOKUP(C664,Strafenkatalog!$A$2:$B$400,2,FALSE),0))</f>
        <v/>
      </c>
      <c r="F664" s="3">
        <f>IFERROR(D664*E664,0)</f>
        <v/>
      </c>
    </row>
    <row r="665">
      <c r="D665" t="n">
        <v>1</v>
      </c>
      <c r="E665" s="3">
        <f>IFERROR(XLOOKUP(C665,Strafenkatalog!$A$2:$A$400,Strafenkatalog!$B$2:$B$400),IFERROR(VLOOKUP(C665,Strafenkatalog!$A$2:$B$400,2,FALSE),0))</f>
        <v/>
      </c>
      <c r="F665" s="3">
        <f>IFERROR(D665*E665,0)</f>
        <v/>
      </c>
    </row>
    <row r="666">
      <c r="D666" t="n">
        <v>1</v>
      </c>
      <c r="E666" s="3">
        <f>IFERROR(XLOOKUP(C666,Strafenkatalog!$A$2:$A$400,Strafenkatalog!$B$2:$B$400),IFERROR(VLOOKUP(C666,Strafenkatalog!$A$2:$B$400,2,FALSE),0))</f>
        <v/>
      </c>
      <c r="F666" s="3">
        <f>IFERROR(D666*E666,0)</f>
        <v/>
      </c>
    </row>
    <row r="667">
      <c r="D667" t="n">
        <v>1</v>
      </c>
      <c r="E667" s="3">
        <f>IFERROR(XLOOKUP(C667,Strafenkatalog!$A$2:$A$400,Strafenkatalog!$B$2:$B$400),IFERROR(VLOOKUP(C667,Strafenkatalog!$A$2:$B$400,2,FALSE),0))</f>
        <v/>
      </c>
      <c r="F667" s="3">
        <f>IFERROR(D667*E667,0)</f>
        <v/>
      </c>
    </row>
    <row r="668">
      <c r="D668" t="n">
        <v>1</v>
      </c>
      <c r="E668" s="3">
        <f>IFERROR(XLOOKUP(C668,Strafenkatalog!$A$2:$A$400,Strafenkatalog!$B$2:$B$400),IFERROR(VLOOKUP(C668,Strafenkatalog!$A$2:$B$400,2,FALSE),0))</f>
        <v/>
      </c>
      <c r="F668" s="3">
        <f>IFERROR(D668*E668,0)</f>
        <v/>
      </c>
    </row>
    <row r="669">
      <c r="D669" t="n">
        <v>1</v>
      </c>
      <c r="E669" s="3">
        <f>IFERROR(XLOOKUP(C669,Strafenkatalog!$A$2:$A$400,Strafenkatalog!$B$2:$B$400),IFERROR(VLOOKUP(C669,Strafenkatalog!$A$2:$B$400,2,FALSE),0))</f>
        <v/>
      </c>
      <c r="F669" s="3">
        <f>IFERROR(D669*E669,0)</f>
        <v/>
      </c>
    </row>
    <row r="670">
      <c r="D670" t="n">
        <v>1</v>
      </c>
      <c r="E670" s="3">
        <f>IFERROR(XLOOKUP(C670,Strafenkatalog!$A$2:$A$400,Strafenkatalog!$B$2:$B$400),IFERROR(VLOOKUP(C670,Strafenkatalog!$A$2:$B$400,2,FALSE),0))</f>
        <v/>
      </c>
      <c r="F670" s="3">
        <f>IFERROR(D670*E670,0)</f>
        <v/>
      </c>
    </row>
    <row r="671">
      <c r="D671" t="n">
        <v>1</v>
      </c>
      <c r="E671" s="3">
        <f>IFERROR(XLOOKUP(C671,Strafenkatalog!$A$2:$A$400,Strafenkatalog!$B$2:$B$400),IFERROR(VLOOKUP(C671,Strafenkatalog!$A$2:$B$400,2,FALSE),0))</f>
        <v/>
      </c>
      <c r="F671" s="3">
        <f>IFERROR(D671*E671,0)</f>
        <v/>
      </c>
    </row>
    <row r="672">
      <c r="D672" t="n">
        <v>1</v>
      </c>
      <c r="E672" s="3">
        <f>IFERROR(XLOOKUP(C672,Strafenkatalog!$A$2:$A$400,Strafenkatalog!$B$2:$B$400),IFERROR(VLOOKUP(C672,Strafenkatalog!$A$2:$B$400,2,FALSE),0))</f>
        <v/>
      </c>
      <c r="F672" s="3">
        <f>IFERROR(D672*E672,0)</f>
        <v/>
      </c>
    </row>
    <row r="673">
      <c r="D673" t="n">
        <v>1</v>
      </c>
      <c r="E673" s="3">
        <f>IFERROR(XLOOKUP(C673,Strafenkatalog!$A$2:$A$400,Strafenkatalog!$B$2:$B$400),IFERROR(VLOOKUP(C673,Strafenkatalog!$A$2:$B$400,2,FALSE),0))</f>
        <v/>
      </c>
      <c r="F673" s="3">
        <f>IFERROR(D673*E673,0)</f>
        <v/>
      </c>
    </row>
    <row r="674">
      <c r="D674" t="n">
        <v>1</v>
      </c>
      <c r="E674" s="3">
        <f>IFERROR(XLOOKUP(C674,Strafenkatalog!$A$2:$A$400,Strafenkatalog!$B$2:$B$400),IFERROR(VLOOKUP(C674,Strafenkatalog!$A$2:$B$400,2,FALSE),0))</f>
        <v/>
      </c>
      <c r="F674" s="3">
        <f>IFERROR(D674*E674,0)</f>
        <v/>
      </c>
    </row>
    <row r="675">
      <c r="D675" t="n">
        <v>1</v>
      </c>
      <c r="E675" s="3">
        <f>IFERROR(XLOOKUP(C675,Strafenkatalog!$A$2:$A$400,Strafenkatalog!$B$2:$B$400),IFERROR(VLOOKUP(C675,Strafenkatalog!$A$2:$B$400,2,FALSE),0))</f>
        <v/>
      </c>
      <c r="F675" s="3">
        <f>IFERROR(D675*E675,0)</f>
        <v/>
      </c>
    </row>
    <row r="676">
      <c r="D676" t="n">
        <v>1</v>
      </c>
      <c r="E676" s="3">
        <f>IFERROR(XLOOKUP(C676,Strafenkatalog!$A$2:$A$400,Strafenkatalog!$B$2:$B$400),IFERROR(VLOOKUP(C676,Strafenkatalog!$A$2:$B$400,2,FALSE),0))</f>
        <v/>
      </c>
      <c r="F676" s="3">
        <f>IFERROR(D676*E676,0)</f>
        <v/>
      </c>
    </row>
    <row r="677">
      <c r="D677" t="n">
        <v>1</v>
      </c>
      <c r="E677" s="3">
        <f>IFERROR(XLOOKUP(C677,Strafenkatalog!$A$2:$A$400,Strafenkatalog!$B$2:$B$400),IFERROR(VLOOKUP(C677,Strafenkatalog!$A$2:$B$400,2,FALSE),0))</f>
        <v/>
      </c>
      <c r="F677" s="3">
        <f>IFERROR(D677*E677,0)</f>
        <v/>
      </c>
    </row>
    <row r="678">
      <c r="D678" t="n">
        <v>1</v>
      </c>
      <c r="E678" s="3">
        <f>IFERROR(XLOOKUP(C678,Strafenkatalog!$A$2:$A$400,Strafenkatalog!$B$2:$B$400),IFERROR(VLOOKUP(C678,Strafenkatalog!$A$2:$B$400,2,FALSE),0))</f>
        <v/>
      </c>
      <c r="F678" s="3">
        <f>IFERROR(D678*E678,0)</f>
        <v/>
      </c>
    </row>
    <row r="679">
      <c r="D679" t="n">
        <v>1</v>
      </c>
      <c r="E679" s="3">
        <f>IFERROR(XLOOKUP(C679,Strafenkatalog!$A$2:$A$400,Strafenkatalog!$B$2:$B$400),IFERROR(VLOOKUP(C679,Strafenkatalog!$A$2:$B$400,2,FALSE),0))</f>
        <v/>
      </c>
      <c r="F679" s="3">
        <f>IFERROR(D679*E679,0)</f>
        <v/>
      </c>
    </row>
    <row r="680">
      <c r="D680" t="n">
        <v>1</v>
      </c>
      <c r="E680" s="3">
        <f>IFERROR(XLOOKUP(C680,Strafenkatalog!$A$2:$A$400,Strafenkatalog!$B$2:$B$400),IFERROR(VLOOKUP(C680,Strafenkatalog!$A$2:$B$400,2,FALSE),0))</f>
        <v/>
      </c>
      <c r="F680" s="3">
        <f>IFERROR(D680*E680,0)</f>
        <v/>
      </c>
    </row>
    <row r="681">
      <c r="D681" t="n">
        <v>1</v>
      </c>
      <c r="E681" s="3">
        <f>IFERROR(XLOOKUP(C681,Strafenkatalog!$A$2:$A$400,Strafenkatalog!$B$2:$B$400),IFERROR(VLOOKUP(C681,Strafenkatalog!$A$2:$B$400,2,FALSE),0))</f>
        <v/>
      </c>
      <c r="F681" s="3">
        <f>IFERROR(D681*E681,0)</f>
        <v/>
      </c>
    </row>
    <row r="682">
      <c r="D682" t="n">
        <v>1</v>
      </c>
      <c r="E682" s="3">
        <f>IFERROR(XLOOKUP(C682,Strafenkatalog!$A$2:$A$400,Strafenkatalog!$B$2:$B$400),IFERROR(VLOOKUP(C682,Strafenkatalog!$A$2:$B$400,2,FALSE),0))</f>
        <v/>
      </c>
      <c r="F682" s="3">
        <f>IFERROR(D682*E682,0)</f>
        <v/>
      </c>
    </row>
    <row r="683">
      <c r="D683" t="n">
        <v>1</v>
      </c>
      <c r="E683" s="3">
        <f>IFERROR(XLOOKUP(C683,Strafenkatalog!$A$2:$A$400,Strafenkatalog!$B$2:$B$400),IFERROR(VLOOKUP(C683,Strafenkatalog!$A$2:$B$400,2,FALSE),0))</f>
        <v/>
      </c>
      <c r="F683" s="3">
        <f>IFERROR(D683*E683,0)</f>
        <v/>
      </c>
    </row>
    <row r="684">
      <c r="D684" t="n">
        <v>1</v>
      </c>
      <c r="E684" s="3">
        <f>IFERROR(XLOOKUP(C684,Strafenkatalog!$A$2:$A$400,Strafenkatalog!$B$2:$B$400),IFERROR(VLOOKUP(C684,Strafenkatalog!$A$2:$B$400,2,FALSE),0))</f>
        <v/>
      </c>
      <c r="F684" s="3">
        <f>IFERROR(D684*E684,0)</f>
        <v/>
      </c>
    </row>
    <row r="685">
      <c r="D685" t="n">
        <v>1</v>
      </c>
      <c r="E685" s="3">
        <f>IFERROR(XLOOKUP(C685,Strafenkatalog!$A$2:$A$400,Strafenkatalog!$B$2:$B$400),IFERROR(VLOOKUP(C685,Strafenkatalog!$A$2:$B$400,2,FALSE),0))</f>
        <v/>
      </c>
      <c r="F685" s="3">
        <f>IFERROR(D685*E685,0)</f>
        <v/>
      </c>
    </row>
    <row r="686">
      <c r="D686" t="n">
        <v>1</v>
      </c>
      <c r="E686" s="3">
        <f>IFERROR(XLOOKUP(C686,Strafenkatalog!$A$2:$A$400,Strafenkatalog!$B$2:$B$400),IFERROR(VLOOKUP(C686,Strafenkatalog!$A$2:$B$400,2,FALSE),0))</f>
        <v/>
      </c>
      <c r="F686" s="3">
        <f>IFERROR(D686*E686,0)</f>
        <v/>
      </c>
    </row>
    <row r="687">
      <c r="D687" t="n">
        <v>1</v>
      </c>
      <c r="E687" s="3">
        <f>IFERROR(XLOOKUP(C687,Strafenkatalog!$A$2:$A$400,Strafenkatalog!$B$2:$B$400),IFERROR(VLOOKUP(C687,Strafenkatalog!$A$2:$B$400,2,FALSE),0))</f>
        <v/>
      </c>
      <c r="F687" s="3">
        <f>IFERROR(D687*E687,0)</f>
        <v/>
      </c>
    </row>
    <row r="688">
      <c r="D688" t="n">
        <v>1</v>
      </c>
      <c r="E688" s="3">
        <f>IFERROR(XLOOKUP(C688,Strafenkatalog!$A$2:$A$400,Strafenkatalog!$B$2:$B$400),IFERROR(VLOOKUP(C688,Strafenkatalog!$A$2:$B$400,2,FALSE),0))</f>
        <v/>
      </c>
      <c r="F688" s="3">
        <f>IFERROR(D688*E688,0)</f>
        <v/>
      </c>
    </row>
    <row r="689">
      <c r="D689" t="n">
        <v>1</v>
      </c>
      <c r="E689" s="3">
        <f>IFERROR(XLOOKUP(C689,Strafenkatalog!$A$2:$A$400,Strafenkatalog!$B$2:$B$400),IFERROR(VLOOKUP(C689,Strafenkatalog!$A$2:$B$400,2,FALSE),0))</f>
        <v/>
      </c>
      <c r="F689" s="3">
        <f>IFERROR(D689*E689,0)</f>
        <v/>
      </c>
    </row>
    <row r="690">
      <c r="D690" t="n">
        <v>1</v>
      </c>
      <c r="E690" s="3">
        <f>IFERROR(XLOOKUP(C690,Strafenkatalog!$A$2:$A$400,Strafenkatalog!$B$2:$B$400),IFERROR(VLOOKUP(C690,Strafenkatalog!$A$2:$B$400,2,FALSE),0))</f>
        <v/>
      </c>
      <c r="F690" s="3">
        <f>IFERROR(D690*E690,0)</f>
        <v/>
      </c>
    </row>
    <row r="691">
      <c r="D691" t="n">
        <v>1</v>
      </c>
      <c r="E691" s="3">
        <f>IFERROR(XLOOKUP(C691,Strafenkatalog!$A$2:$A$400,Strafenkatalog!$B$2:$B$400),IFERROR(VLOOKUP(C691,Strafenkatalog!$A$2:$B$400,2,FALSE),0))</f>
        <v/>
      </c>
      <c r="F691" s="3">
        <f>IFERROR(D691*E691,0)</f>
        <v/>
      </c>
    </row>
    <row r="692">
      <c r="D692" t="n">
        <v>1</v>
      </c>
      <c r="E692" s="3">
        <f>IFERROR(XLOOKUP(C692,Strafenkatalog!$A$2:$A$400,Strafenkatalog!$B$2:$B$400),IFERROR(VLOOKUP(C692,Strafenkatalog!$A$2:$B$400,2,FALSE),0))</f>
        <v/>
      </c>
      <c r="F692" s="3">
        <f>IFERROR(D692*E692,0)</f>
        <v/>
      </c>
    </row>
    <row r="693">
      <c r="D693" t="n">
        <v>1</v>
      </c>
      <c r="E693" s="3">
        <f>IFERROR(XLOOKUP(C693,Strafenkatalog!$A$2:$A$400,Strafenkatalog!$B$2:$B$400),IFERROR(VLOOKUP(C693,Strafenkatalog!$A$2:$B$400,2,FALSE),0))</f>
        <v/>
      </c>
      <c r="F693" s="3">
        <f>IFERROR(D693*E693,0)</f>
        <v/>
      </c>
    </row>
    <row r="694">
      <c r="D694" t="n">
        <v>1</v>
      </c>
      <c r="E694" s="3">
        <f>IFERROR(XLOOKUP(C694,Strafenkatalog!$A$2:$A$400,Strafenkatalog!$B$2:$B$400),IFERROR(VLOOKUP(C694,Strafenkatalog!$A$2:$B$400,2,FALSE),0))</f>
        <v/>
      </c>
      <c r="F694" s="3">
        <f>IFERROR(D694*E694,0)</f>
        <v/>
      </c>
    </row>
    <row r="695">
      <c r="D695" t="n">
        <v>1</v>
      </c>
      <c r="E695" s="3">
        <f>IFERROR(XLOOKUP(C695,Strafenkatalog!$A$2:$A$400,Strafenkatalog!$B$2:$B$400),IFERROR(VLOOKUP(C695,Strafenkatalog!$A$2:$B$400,2,FALSE),0))</f>
        <v/>
      </c>
      <c r="F695" s="3">
        <f>IFERROR(D695*E695,0)</f>
        <v/>
      </c>
    </row>
    <row r="696">
      <c r="D696" t="n">
        <v>1</v>
      </c>
      <c r="E696" s="3">
        <f>IFERROR(XLOOKUP(C696,Strafenkatalog!$A$2:$A$400,Strafenkatalog!$B$2:$B$400),IFERROR(VLOOKUP(C696,Strafenkatalog!$A$2:$B$400,2,FALSE),0))</f>
        <v/>
      </c>
      <c r="F696" s="3">
        <f>IFERROR(D696*E696,0)</f>
        <v/>
      </c>
    </row>
    <row r="697">
      <c r="D697" t="n">
        <v>1</v>
      </c>
      <c r="E697" s="3">
        <f>IFERROR(XLOOKUP(C697,Strafenkatalog!$A$2:$A$400,Strafenkatalog!$B$2:$B$400),IFERROR(VLOOKUP(C697,Strafenkatalog!$A$2:$B$400,2,FALSE),0))</f>
        <v/>
      </c>
      <c r="F697" s="3">
        <f>IFERROR(D697*E697,0)</f>
        <v/>
      </c>
    </row>
    <row r="698">
      <c r="D698" t="n">
        <v>1</v>
      </c>
      <c r="E698" s="3">
        <f>IFERROR(XLOOKUP(C698,Strafenkatalog!$A$2:$A$400,Strafenkatalog!$B$2:$B$400),IFERROR(VLOOKUP(C698,Strafenkatalog!$A$2:$B$400,2,FALSE),0))</f>
        <v/>
      </c>
      <c r="F698" s="3">
        <f>IFERROR(D698*E698,0)</f>
        <v/>
      </c>
    </row>
    <row r="699">
      <c r="D699" t="n">
        <v>1</v>
      </c>
      <c r="E699" s="3">
        <f>IFERROR(XLOOKUP(C699,Strafenkatalog!$A$2:$A$400,Strafenkatalog!$B$2:$B$400),IFERROR(VLOOKUP(C699,Strafenkatalog!$A$2:$B$400,2,FALSE),0))</f>
        <v/>
      </c>
      <c r="F699" s="3">
        <f>IFERROR(D699*E699,0)</f>
        <v/>
      </c>
    </row>
    <row r="700">
      <c r="D700" t="n">
        <v>1</v>
      </c>
      <c r="E700" s="3">
        <f>IFERROR(XLOOKUP(C700,Strafenkatalog!$A$2:$A$400,Strafenkatalog!$B$2:$B$400),IFERROR(VLOOKUP(C700,Strafenkatalog!$A$2:$B$400,2,FALSE),0))</f>
        <v/>
      </c>
      <c r="F700" s="3">
        <f>IFERROR(D700*E700,0)</f>
        <v/>
      </c>
    </row>
    <row r="701">
      <c r="D701" t="n">
        <v>1</v>
      </c>
      <c r="E701" s="3">
        <f>IFERROR(XLOOKUP(C701,Strafenkatalog!$A$2:$A$400,Strafenkatalog!$B$2:$B$400),IFERROR(VLOOKUP(C701,Strafenkatalog!$A$2:$B$400,2,FALSE),0))</f>
        <v/>
      </c>
      <c r="F701" s="3">
        <f>IFERROR(D701*E701,0)</f>
        <v/>
      </c>
    </row>
    <row r="702">
      <c r="D702" t="n">
        <v>1</v>
      </c>
      <c r="E702" s="3">
        <f>IFERROR(XLOOKUP(C702,Strafenkatalog!$A$2:$A$400,Strafenkatalog!$B$2:$B$400),IFERROR(VLOOKUP(C702,Strafenkatalog!$A$2:$B$400,2,FALSE),0))</f>
        <v/>
      </c>
      <c r="F702" s="3">
        <f>IFERROR(D702*E702,0)</f>
        <v/>
      </c>
    </row>
    <row r="703">
      <c r="D703" t="n">
        <v>1</v>
      </c>
      <c r="E703" s="3">
        <f>IFERROR(XLOOKUP(C703,Strafenkatalog!$A$2:$A$400,Strafenkatalog!$B$2:$B$400),IFERROR(VLOOKUP(C703,Strafenkatalog!$A$2:$B$400,2,FALSE),0))</f>
        <v/>
      </c>
      <c r="F703" s="3">
        <f>IFERROR(D703*E703,0)</f>
        <v/>
      </c>
    </row>
    <row r="704">
      <c r="D704" t="n">
        <v>1</v>
      </c>
      <c r="E704" s="3">
        <f>IFERROR(XLOOKUP(C704,Strafenkatalog!$A$2:$A$400,Strafenkatalog!$B$2:$B$400),IFERROR(VLOOKUP(C704,Strafenkatalog!$A$2:$B$400,2,FALSE),0))</f>
        <v/>
      </c>
      <c r="F704" s="3">
        <f>IFERROR(D704*E704,0)</f>
        <v/>
      </c>
    </row>
    <row r="705">
      <c r="D705" t="n">
        <v>1</v>
      </c>
      <c r="E705" s="3">
        <f>IFERROR(XLOOKUP(C705,Strafenkatalog!$A$2:$A$400,Strafenkatalog!$B$2:$B$400),IFERROR(VLOOKUP(C705,Strafenkatalog!$A$2:$B$400,2,FALSE),0))</f>
        <v/>
      </c>
      <c r="F705" s="3">
        <f>IFERROR(D705*E705,0)</f>
        <v/>
      </c>
    </row>
    <row r="706">
      <c r="D706" t="n">
        <v>1</v>
      </c>
      <c r="E706" s="3">
        <f>IFERROR(XLOOKUP(C706,Strafenkatalog!$A$2:$A$400,Strafenkatalog!$B$2:$B$400),IFERROR(VLOOKUP(C706,Strafenkatalog!$A$2:$B$400,2,FALSE),0))</f>
        <v/>
      </c>
      <c r="F706" s="3">
        <f>IFERROR(D706*E706,0)</f>
        <v/>
      </c>
    </row>
    <row r="707">
      <c r="D707" t="n">
        <v>1</v>
      </c>
      <c r="E707" s="3">
        <f>IFERROR(XLOOKUP(C707,Strafenkatalog!$A$2:$A$400,Strafenkatalog!$B$2:$B$400),IFERROR(VLOOKUP(C707,Strafenkatalog!$A$2:$B$400,2,FALSE),0))</f>
        <v/>
      </c>
      <c r="F707" s="3">
        <f>IFERROR(D707*E707,0)</f>
        <v/>
      </c>
    </row>
    <row r="708">
      <c r="D708" t="n">
        <v>1</v>
      </c>
      <c r="E708" s="3">
        <f>IFERROR(XLOOKUP(C708,Strafenkatalog!$A$2:$A$400,Strafenkatalog!$B$2:$B$400),IFERROR(VLOOKUP(C708,Strafenkatalog!$A$2:$B$400,2,FALSE),0))</f>
        <v/>
      </c>
      <c r="F708" s="3">
        <f>IFERROR(D708*E708,0)</f>
        <v/>
      </c>
    </row>
    <row r="709">
      <c r="D709" t="n">
        <v>1</v>
      </c>
      <c r="E709" s="3">
        <f>IFERROR(XLOOKUP(C709,Strafenkatalog!$A$2:$A$400,Strafenkatalog!$B$2:$B$400),IFERROR(VLOOKUP(C709,Strafenkatalog!$A$2:$B$400,2,FALSE),0))</f>
        <v/>
      </c>
      <c r="F709" s="3">
        <f>IFERROR(D709*E709,0)</f>
        <v/>
      </c>
    </row>
    <row r="710">
      <c r="D710" t="n">
        <v>1</v>
      </c>
      <c r="E710" s="3">
        <f>IFERROR(XLOOKUP(C710,Strafenkatalog!$A$2:$A$400,Strafenkatalog!$B$2:$B$400),IFERROR(VLOOKUP(C710,Strafenkatalog!$A$2:$B$400,2,FALSE),0))</f>
        <v/>
      </c>
      <c r="F710" s="3">
        <f>IFERROR(D710*E710,0)</f>
        <v/>
      </c>
    </row>
    <row r="711">
      <c r="D711" t="n">
        <v>1</v>
      </c>
      <c r="E711" s="3">
        <f>IFERROR(XLOOKUP(C711,Strafenkatalog!$A$2:$A$400,Strafenkatalog!$B$2:$B$400),IFERROR(VLOOKUP(C711,Strafenkatalog!$A$2:$B$400,2,FALSE),0))</f>
        <v/>
      </c>
      <c r="F711" s="3">
        <f>IFERROR(D711*E711,0)</f>
        <v/>
      </c>
    </row>
    <row r="712">
      <c r="D712" t="n">
        <v>1</v>
      </c>
      <c r="E712" s="3">
        <f>IFERROR(XLOOKUP(C712,Strafenkatalog!$A$2:$A$400,Strafenkatalog!$B$2:$B$400),IFERROR(VLOOKUP(C712,Strafenkatalog!$A$2:$B$400,2,FALSE),0))</f>
        <v/>
      </c>
      <c r="F712" s="3">
        <f>IFERROR(D712*E712,0)</f>
        <v/>
      </c>
    </row>
    <row r="713">
      <c r="D713" t="n">
        <v>1</v>
      </c>
      <c r="E713" s="3">
        <f>IFERROR(XLOOKUP(C713,Strafenkatalog!$A$2:$A$400,Strafenkatalog!$B$2:$B$400),IFERROR(VLOOKUP(C713,Strafenkatalog!$A$2:$B$400,2,FALSE),0))</f>
        <v/>
      </c>
      <c r="F713" s="3">
        <f>IFERROR(D713*E713,0)</f>
        <v/>
      </c>
    </row>
    <row r="714">
      <c r="D714" t="n">
        <v>1</v>
      </c>
      <c r="E714" s="3">
        <f>IFERROR(XLOOKUP(C714,Strafenkatalog!$A$2:$A$400,Strafenkatalog!$B$2:$B$400),IFERROR(VLOOKUP(C714,Strafenkatalog!$A$2:$B$400,2,FALSE),0))</f>
        <v/>
      </c>
      <c r="F714" s="3">
        <f>IFERROR(D714*E714,0)</f>
        <v/>
      </c>
    </row>
    <row r="715">
      <c r="D715" t="n">
        <v>1</v>
      </c>
      <c r="E715" s="3">
        <f>IFERROR(XLOOKUP(C715,Strafenkatalog!$A$2:$A$400,Strafenkatalog!$B$2:$B$400),IFERROR(VLOOKUP(C715,Strafenkatalog!$A$2:$B$400,2,FALSE),0))</f>
        <v/>
      </c>
      <c r="F715" s="3">
        <f>IFERROR(D715*E715,0)</f>
        <v/>
      </c>
    </row>
    <row r="716">
      <c r="D716" t="n">
        <v>1</v>
      </c>
      <c r="E716" s="3">
        <f>IFERROR(XLOOKUP(C716,Strafenkatalog!$A$2:$A$400,Strafenkatalog!$B$2:$B$400),IFERROR(VLOOKUP(C716,Strafenkatalog!$A$2:$B$400,2,FALSE),0))</f>
        <v/>
      </c>
      <c r="F716" s="3">
        <f>IFERROR(D716*E716,0)</f>
        <v/>
      </c>
    </row>
    <row r="717">
      <c r="D717" t="n">
        <v>1</v>
      </c>
      <c r="E717" s="3">
        <f>IFERROR(XLOOKUP(C717,Strafenkatalog!$A$2:$A$400,Strafenkatalog!$B$2:$B$400),IFERROR(VLOOKUP(C717,Strafenkatalog!$A$2:$B$400,2,FALSE),0))</f>
        <v/>
      </c>
      <c r="F717" s="3">
        <f>IFERROR(D717*E717,0)</f>
        <v/>
      </c>
    </row>
    <row r="718">
      <c r="D718" t="n">
        <v>1</v>
      </c>
      <c r="E718" s="3">
        <f>IFERROR(XLOOKUP(C718,Strafenkatalog!$A$2:$A$400,Strafenkatalog!$B$2:$B$400),IFERROR(VLOOKUP(C718,Strafenkatalog!$A$2:$B$400,2,FALSE),0))</f>
        <v/>
      </c>
      <c r="F718" s="3">
        <f>IFERROR(D718*E718,0)</f>
        <v/>
      </c>
    </row>
    <row r="719">
      <c r="D719" t="n">
        <v>1</v>
      </c>
      <c r="E719" s="3">
        <f>IFERROR(XLOOKUP(C719,Strafenkatalog!$A$2:$A$400,Strafenkatalog!$B$2:$B$400),IFERROR(VLOOKUP(C719,Strafenkatalog!$A$2:$B$400,2,FALSE),0))</f>
        <v/>
      </c>
      <c r="F719" s="3">
        <f>IFERROR(D719*E719,0)</f>
        <v/>
      </c>
    </row>
    <row r="720">
      <c r="D720" t="n">
        <v>1</v>
      </c>
      <c r="E720" s="3">
        <f>IFERROR(XLOOKUP(C720,Strafenkatalog!$A$2:$A$400,Strafenkatalog!$B$2:$B$400),IFERROR(VLOOKUP(C720,Strafenkatalog!$A$2:$B$400,2,FALSE),0))</f>
        <v/>
      </c>
      <c r="F720" s="3">
        <f>IFERROR(D720*E720,0)</f>
        <v/>
      </c>
    </row>
    <row r="721">
      <c r="D721" t="n">
        <v>1</v>
      </c>
      <c r="E721" s="3">
        <f>IFERROR(XLOOKUP(C721,Strafenkatalog!$A$2:$A$400,Strafenkatalog!$B$2:$B$400),IFERROR(VLOOKUP(C721,Strafenkatalog!$A$2:$B$400,2,FALSE),0))</f>
        <v/>
      </c>
      <c r="F721" s="3">
        <f>IFERROR(D721*E721,0)</f>
        <v/>
      </c>
    </row>
    <row r="722">
      <c r="D722" t="n">
        <v>1</v>
      </c>
      <c r="E722" s="3">
        <f>IFERROR(XLOOKUP(C722,Strafenkatalog!$A$2:$A$400,Strafenkatalog!$B$2:$B$400),IFERROR(VLOOKUP(C722,Strafenkatalog!$A$2:$B$400,2,FALSE),0))</f>
        <v/>
      </c>
      <c r="F722" s="3">
        <f>IFERROR(D722*E722,0)</f>
        <v/>
      </c>
    </row>
    <row r="723">
      <c r="D723" t="n">
        <v>1</v>
      </c>
      <c r="E723" s="3">
        <f>IFERROR(XLOOKUP(C723,Strafenkatalog!$A$2:$A$400,Strafenkatalog!$B$2:$B$400),IFERROR(VLOOKUP(C723,Strafenkatalog!$A$2:$B$400,2,FALSE),0))</f>
        <v/>
      </c>
      <c r="F723" s="3">
        <f>IFERROR(D723*E723,0)</f>
        <v/>
      </c>
    </row>
    <row r="724">
      <c r="D724" t="n">
        <v>1</v>
      </c>
      <c r="E724" s="3">
        <f>IFERROR(XLOOKUP(C724,Strafenkatalog!$A$2:$A$400,Strafenkatalog!$B$2:$B$400),IFERROR(VLOOKUP(C724,Strafenkatalog!$A$2:$B$400,2,FALSE),0))</f>
        <v/>
      </c>
      <c r="F724" s="3">
        <f>IFERROR(D724*E724,0)</f>
        <v/>
      </c>
    </row>
    <row r="725">
      <c r="D725" t="n">
        <v>1</v>
      </c>
      <c r="E725" s="3">
        <f>IFERROR(XLOOKUP(C725,Strafenkatalog!$A$2:$A$400,Strafenkatalog!$B$2:$B$400),IFERROR(VLOOKUP(C725,Strafenkatalog!$A$2:$B$400,2,FALSE),0))</f>
        <v/>
      </c>
      <c r="F725" s="3">
        <f>IFERROR(D725*E725,0)</f>
        <v/>
      </c>
    </row>
    <row r="726">
      <c r="D726" t="n">
        <v>1</v>
      </c>
      <c r="E726" s="3">
        <f>IFERROR(XLOOKUP(C726,Strafenkatalog!$A$2:$A$400,Strafenkatalog!$B$2:$B$400),IFERROR(VLOOKUP(C726,Strafenkatalog!$A$2:$B$400,2,FALSE),0))</f>
        <v/>
      </c>
      <c r="F726" s="3">
        <f>IFERROR(D726*E726,0)</f>
        <v/>
      </c>
    </row>
    <row r="727">
      <c r="D727" t="n">
        <v>1</v>
      </c>
      <c r="E727" s="3">
        <f>IFERROR(XLOOKUP(C727,Strafenkatalog!$A$2:$A$400,Strafenkatalog!$B$2:$B$400),IFERROR(VLOOKUP(C727,Strafenkatalog!$A$2:$B$400,2,FALSE),0))</f>
        <v/>
      </c>
      <c r="F727" s="3">
        <f>IFERROR(D727*E727,0)</f>
        <v/>
      </c>
    </row>
    <row r="728">
      <c r="D728" t="n">
        <v>1</v>
      </c>
      <c r="E728" s="3">
        <f>IFERROR(XLOOKUP(C728,Strafenkatalog!$A$2:$A$400,Strafenkatalog!$B$2:$B$400),IFERROR(VLOOKUP(C728,Strafenkatalog!$A$2:$B$400,2,FALSE),0))</f>
        <v/>
      </c>
      <c r="F728" s="3">
        <f>IFERROR(D728*E728,0)</f>
        <v/>
      </c>
    </row>
    <row r="729">
      <c r="D729" t="n">
        <v>1</v>
      </c>
      <c r="E729" s="3">
        <f>IFERROR(XLOOKUP(C729,Strafenkatalog!$A$2:$A$400,Strafenkatalog!$B$2:$B$400),IFERROR(VLOOKUP(C729,Strafenkatalog!$A$2:$B$400,2,FALSE),0))</f>
        <v/>
      </c>
      <c r="F729" s="3">
        <f>IFERROR(D729*E729,0)</f>
        <v/>
      </c>
    </row>
    <row r="730">
      <c r="D730" t="n">
        <v>1</v>
      </c>
      <c r="E730" s="3">
        <f>IFERROR(XLOOKUP(C730,Strafenkatalog!$A$2:$A$400,Strafenkatalog!$B$2:$B$400),IFERROR(VLOOKUP(C730,Strafenkatalog!$A$2:$B$400,2,FALSE),0))</f>
        <v/>
      </c>
      <c r="F730" s="3">
        <f>IFERROR(D730*E730,0)</f>
        <v/>
      </c>
    </row>
    <row r="731">
      <c r="D731" t="n">
        <v>1</v>
      </c>
      <c r="E731" s="3">
        <f>IFERROR(XLOOKUP(C731,Strafenkatalog!$A$2:$A$400,Strafenkatalog!$B$2:$B$400),IFERROR(VLOOKUP(C731,Strafenkatalog!$A$2:$B$400,2,FALSE),0))</f>
        <v/>
      </c>
      <c r="F731" s="3">
        <f>IFERROR(D731*E731,0)</f>
        <v/>
      </c>
    </row>
    <row r="732">
      <c r="D732" t="n">
        <v>1</v>
      </c>
      <c r="E732" s="3">
        <f>IFERROR(XLOOKUP(C732,Strafenkatalog!$A$2:$A$400,Strafenkatalog!$B$2:$B$400),IFERROR(VLOOKUP(C732,Strafenkatalog!$A$2:$B$400,2,FALSE),0))</f>
        <v/>
      </c>
      <c r="F732" s="3">
        <f>IFERROR(D732*E732,0)</f>
        <v/>
      </c>
    </row>
    <row r="733">
      <c r="D733" t="n">
        <v>1</v>
      </c>
      <c r="E733" s="3">
        <f>IFERROR(XLOOKUP(C733,Strafenkatalog!$A$2:$A$400,Strafenkatalog!$B$2:$B$400),IFERROR(VLOOKUP(C733,Strafenkatalog!$A$2:$B$400,2,FALSE),0))</f>
        <v/>
      </c>
      <c r="F733" s="3">
        <f>IFERROR(D733*E733,0)</f>
        <v/>
      </c>
    </row>
    <row r="734">
      <c r="D734" t="n">
        <v>1</v>
      </c>
      <c r="E734" s="3">
        <f>IFERROR(XLOOKUP(C734,Strafenkatalog!$A$2:$A$400,Strafenkatalog!$B$2:$B$400),IFERROR(VLOOKUP(C734,Strafenkatalog!$A$2:$B$400,2,FALSE),0))</f>
        <v/>
      </c>
      <c r="F734" s="3">
        <f>IFERROR(D734*E734,0)</f>
        <v/>
      </c>
    </row>
    <row r="735">
      <c r="D735" t="n">
        <v>1</v>
      </c>
      <c r="E735" s="3">
        <f>IFERROR(XLOOKUP(C735,Strafenkatalog!$A$2:$A$400,Strafenkatalog!$B$2:$B$400),IFERROR(VLOOKUP(C735,Strafenkatalog!$A$2:$B$400,2,FALSE),0))</f>
        <v/>
      </c>
      <c r="F735" s="3">
        <f>IFERROR(D735*E735,0)</f>
        <v/>
      </c>
    </row>
    <row r="736">
      <c r="D736" t="n">
        <v>1</v>
      </c>
      <c r="E736" s="3">
        <f>IFERROR(XLOOKUP(C736,Strafenkatalog!$A$2:$A$400,Strafenkatalog!$B$2:$B$400),IFERROR(VLOOKUP(C736,Strafenkatalog!$A$2:$B$400,2,FALSE),0))</f>
        <v/>
      </c>
      <c r="F736" s="3">
        <f>IFERROR(D736*E736,0)</f>
        <v/>
      </c>
    </row>
    <row r="737">
      <c r="D737" t="n">
        <v>1</v>
      </c>
      <c r="E737" s="3">
        <f>IFERROR(XLOOKUP(C737,Strafenkatalog!$A$2:$A$400,Strafenkatalog!$B$2:$B$400),IFERROR(VLOOKUP(C737,Strafenkatalog!$A$2:$B$400,2,FALSE),0))</f>
        <v/>
      </c>
      <c r="F737" s="3">
        <f>IFERROR(D737*E737,0)</f>
        <v/>
      </c>
    </row>
    <row r="738">
      <c r="D738" t="n">
        <v>1</v>
      </c>
      <c r="E738" s="3">
        <f>IFERROR(XLOOKUP(C738,Strafenkatalog!$A$2:$A$400,Strafenkatalog!$B$2:$B$400),IFERROR(VLOOKUP(C738,Strafenkatalog!$A$2:$B$400,2,FALSE),0))</f>
        <v/>
      </c>
      <c r="F738" s="3">
        <f>IFERROR(D738*E738,0)</f>
        <v/>
      </c>
    </row>
    <row r="739">
      <c r="D739" t="n">
        <v>1</v>
      </c>
      <c r="E739" s="3">
        <f>IFERROR(XLOOKUP(C739,Strafenkatalog!$A$2:$A$400,Strafenkatalog!$B$2:$B$400),IFERROR(VLOOKUP(C739,Strafenkatalog!$A$2:$B$400,2,FALSE),0))</f>
        <v/>
      </c>
      <c r="F739" s="3">
        <f>IFERROR(D739*E739,0)</f>
        <v/>
      </c>
    </row>
    <row r="740">
      <c r="D740" t="n">
        <v>1</v>
      </c>
      <c r="E740" s="3">
        <f>IFERROR(XLOOKUP(C740,Strafenkatalog!$A$2:$A$400,Strafenkatalog!$B$2:$B$400),IFERROR(VLOOKUP(C740,Strafenkatalog!$A$2:$B$400,2,FALSE),0))</f>
        <v/>
      </c>
      <c r="F740" s="3">
        <f>IFERROR(D740*E740,0)</f>
        <v/>
      </c>
    </row>
    <row r="741">
      <c r="D741" t="n">
        <v>1</v>
      </c>
      <c r="E741" s="3">
        <f>IFERROR(XLOOKUP(C741,Strafenkatalog!$A$2:$A$400,Strafenkatalog!$B$2:$B$400),IFERROR(VLOOKUP(C741,Strafenkatalog!$A$2:$B$400,2,FALSE),0))</f>
        <v/>
      </c>
      <c r="F741" s="3">
        <f>IFERROR(D741*E741,0)</f>
        <v/>
      </c>
    </row>
    <row r="742">
      <c r="D742" t="n">
        <v>1</v>
      </c>
      <c r="E742" s="3">
        <f>IFERROR(XLOOKUP(C742,Strafenkatalog!$A$2:$A$400,Strafenkatalog!$B$2:$B$400),IFERROR(VLOOKUP(C742,Strafenkatalog!$A$2:$B$400,2,FALSE),0))</f>
        <v/>
      </c>
      <c r="F742" s="3">
        <f>IFERROR(D742*E742,0)</f>
        <v/>
      </c>
    </row>
    <row r="743">
      <c r="D743" t="n">
        <v>1</v>
      </c>
      <c r="E743" s="3">
        <f>IFERROR(XLOOKUP(C743,Strafenkatalog!$A$2:$A$400,Strafenkatalog!$B$2:$B$400),IFERROR(VLOOKUP(C743,Strafenkatalog!$A$2:$B$400,2,FALSE),0))</f>
        <v/>
      </c>
      <c r="F743" s="3">
        <f>IFERROR(D743*E743,0)</f>
        <v/>
      </c>
    </row>
    <row r="744">
      <c r="D744" t="n">
        <v>1</v>
      </c>
      <c r="E744" s="3">
        <f>IFERROR(XLOOKUP(C744,Strafenkatalog!$A$2:$A$400,Strafenkatalog!$B$2:$B$400),IFERROR(VLOOKUP(C744,Strafenkatalog!$A$2:$B$400,2,FALSE),0))</f>
        <v/>
      </c>
      <c r="F744" s="3">
        <f>IFERROR(D744*E744,0)</f>
        <v/>
      </c>
    </row>
    <row r="745">
      <c r="D745" t="n">
        <v>1</v>
      </c>
      <c r="E745" s="3">
        <f>IFERROR(XLOOKUP(C745,Strafenkatalog!$A$2:$A$400,Strafenkatalog!$B$2:$B$400),IFERROR(VLOOKUP(C745,Strafenkatalog!$A$2:$B$400,2,FALSE),0))</f>
        <v/>
      </c>
      <c r="F745" s="3">
        <f>IFERROR(D745*E745,0)</f>
        <v/>
      </c>
    </row>
    <row r="746">
      <c r="D746" t="n">
        <v>1</v>
      </c>
      <c r="E746" s="3">
        <f>IFERROR(XLOOKUP(C746,Strafenkatalog!$A$2:$A$400,Strafenkatalog!$B$2:$B$400),IFERROR(VLOOKUP(C746,Strafenkatalog!$A$2:$B$400,2,FALSE),0))</f>
        <v/>
      </c>
      <c r="F746" s="3">
        <f>IFERROR(D746*E746,0)</f>
        <v/>
      </c>
    </row>
    <row r="747">
      <c r="D747" t="n">
        <v>1</v>
      </c>
      <c r="E747" s="3">
        <f>IFERROR(XLOOKUP(C747,Strafenkatalog!$A$2:$A$400,Strafenkatalog!$B$2:$B$400),IFERROR(VLOOKUP(C747,Strafenkatalog!$A$2:$B$400,2,FALSE),0))</f>
        <v/>
      </c>
      <c r="F747" s="3">
        <f>IFERROR(D747*E747,0)</f>
        <v/>
      </c>
    </row>
    <row r="748">
      <c r="D748" t="n">
        <v>1</v>
      </c>
      <c r="E748" s="3">
        <f>IFERROR(XLOOKUP(C748,Strafenkatalog!$A$2:$A$400,Strafenkatalog!$B$2:$B$400),IFERROR(VLOOKUP(C748,Strafenkatalog!$A$2:$B$400,2,FALSE),0))</f>
        <v/>
      </c>
      <c r="F748" s="3">
        <f>IFERROR(D748*E748,0)</f>
        <v/>
      </c>
    </row>
    <row r="749">
      <c r="D749" t="n">
        <v>1</v>
      </c>
      <c r="E749" s="3">
        <f>IFERROR(XLOOKUP(C749,Strafenkatalog!$A$2:$A$400,Strafenkatalog!$B$2:$B$400),IFERROR(VLOOKUP(C749,Strafenkatalog!$A$2:$B$400,2,FALSE),0))</f>
        <v/>
      </c>
      <c r="F749" s="3">
        <f>IFERROR(D749*E749,0)</f>
        <v/>
      </c>
    </row>
    <row r="750">
      <c r="D750" t="n">
        <v>1</v>
      </c>
      <c r="E750" s="3">
        <f>IFERROR(XLOOKUP(C750,Strafenkatalog!$A$2:$A$400,Strafenkatalog!$B$2:$B$400),IFERROR(VLOOKUP(C750,Strafenkatalog!$A$2:$B$400,2,FALSE),0))</f>
        <v/>
      </c>
      <c r="F750" s="3">
        <f>IFERROR(D750*E750,0)</f>
        <v/>
      </c>
    </row>
    <row r="751">
      <c r="D751" t="n">
        <v>1</v>
      </c>
      <c r="E751" s="3">
        <f>IFERROR(XLOOKUP(C751,Strafenkatalog!$A$2:$A$400,Strafenkatalog!$B$2:$B$400),IFERROR(VLOOKUP(C751,Strafenkatalog!$A$2:$B$400,2,FALSE),0))</f>
        <v/>
      </c>
      <c r="F751" s="3">
        <f>IFERROR(D751*E751,0)</f>
        <v/>
      </c>
    </row>
    <row r="752">
      <c r="D752" t="n">
        <v>1</v>
      </c>
      <c r="E752" s="3">
        <f>IFERROR(XLOOKUP(C752,Strafenkatalog!$A$2:$A$400,Strafenkatalog!$B$2:$B$400),IFERROR(VLOOKUP(C752,Strafenkatalog!$A$2:$B$400,2,FALSE),0))</f>
        <v/>
      </c>
      <c r="F752" s="3">
        <f>IFERROR(D752*E752,0)</f>
        <v/>
      </c>
    </row>
    <row r="753">
      <c r="D753" t="n">
        <v>1</v>
      </c>
      <c r="E753" s="3">
        <f>IFERROR(XLOOKUP(C753,Strafenkatalog!$A$2:$A$400,Strafenkatalog!$B$2:$B$400),IFERROR(VLOOKUP(C753,Strafenkatalog!$A$2:$B$400,2,FALSE),0))</f>
        <v/>
      </c>
      <c r="F753" s="3">
        <f>IFERROR(D753*E753,0)</f>
        <v/>
      </c>
    </row>
    <row r="754">
      <c r="D754" t="n">
        <v>1</v>
      </c>
      <c r="E754" s="3">
        <f>IFERROR(XLOOKUP(C754,Strafenkatalog!$A$2:$A$400,Strafenkatalog!$B$2:$B$400),IFERROR(VLOOKUP(C754,Strafenkatalog!$A$2:$B$400,2,FALSE),0))</f>
        <v/>
      </c>
      <c r="F754" s="3">
        <f>IFERROR(D754*E754,0)</f>
        <v/>
      </c>
    </row>
    <row r="755">
      <c r="D755" t="n">
        <v>1</v>
      </c>
      <c r="E755" s="3">
        <f>IFERROR(XLOOKUP(C755,Strafenkatalog!$A$2:$A$400,Strafenkatalog!$B$2:$B$400),IFERROR(VLOOKUP(C755,Strafenkatalog!$A$2:$B$400,2,FALSE),0))</f>
        <v/>
      </c>
      <c r="F755" s="3">
        <f>IFERROR(D755*E755,0)</f>
        <v/>
      </c>
    </row>
    <row r="756">
      <c r="D756" t="n">
        <v>1</v>
      </c>
      <c r="E756" s="3">
        <f>IFERROR(XLOOKUP(C756,Strafenkatalog!$A$2:$A$400,Strafenkatalog!$B$2:$B$400),IFERROR(VLOOKUP(C756,Strafenkatalog!$A$2:$B$400,2,FALSE),0))</f>
        <v/>
      </c>
      <c r="F756" s="3">
        <f>IFERROR(D756*E756,0)</f>
        <v/>
      </c>
    </row>
    <row r="757">
      <c r="D757" t="n">
        <v>1</v>
      </c>
      <c r="E757" s="3">
        <f>IFERROR(XLOOKUP(C757,Strafenkatalog!$A$2:$A$400,Strafenkatalog!$B$2:$B$400),IFERROR(VLOOKUP(C757,Strafenkatalog!$A$2:$B$400,2,FALSE),0))</f>
        <v/>
      </c>
      <c r="F757" s="3">
        <f>IFERROR(D757*E757,0)</f>
        <v/>
      </c>
    </row>
    <row r="758">
      <c r="D758" t="n">
        <v>1</v>
      </c>
      <c r="E758" s="3">
        <f>IFERROR(XLOOKUP(C758,Strafenkatalog!$A$2:$A$400,Strafenkatalog!$B$2:$B$400),IFERROR(VLOOKUP(C758,Strafenkatalog!$A$2:$B$400,2,FALSE),0))</f>
        <v/>
      </c>
      <c r="F758" s="3">
        <f>IFERROR(D758*E758,0)</f>
        <v/>
      </c>
    </row>
    <row r="759">
      <c r="D759" t="n">
        <v>1</v>
      </c>
      <c r="E759" s="3">
        <f>IFERROR(XLOOKUP(C759,Strafenkatalog!$A$2:$A$400,Strafenkatalog!$B$2:$B$400),IFERROR(VLOOKUP(C759,Strafenkatalog!$A$2:$B$400,2,FALSE),0))</f>
        <v/>
      </c>
      <c r="F759" s="3">
        <f>IFERROR(D759*E759,0)</f>
        <v/>
      </c>
    </row>
    <row r="760">
      <c r="D760" t="n">
        <v>1</v>
      </c>
      <c r="E760" s="3">
        <f>IFERROR(XLOOKUP(C760,Strafenkatalog!$A$2:$A$400,Strafenkatalog!$B$2:$B$400),IFERROR(VLOOKUP(C760,Strafenkatalog!$A$2:$B$400,2,FALSE),0))</f>
        <v/>
      </c>
      <c r="F760" s="3">
        <f>IFERROR(D760*E760,0)</f>
        <v/>
      </c>
    </row>
    <row r="761">
      <c r="D761" t="n">
        <v>1</v>
      </c>
      <c r="E761" s="3">
        <f>IFERROR(XLOOKUP(C761,Strafenkatalog!$A$2:$A$400,Strafenkatalog!$B$2:$B$400),IFERROR(VLOOKUP(C761,Strafenkatalog!$A$2:$B$400,2,FALSE),0))</f>
        <v/>
      </c>
      <c r="F761" s="3">
        <f>IFERROR(D761*E761,0)</f>
        <v/>
      </c>
    </row>
    <row r="762">
      <c r="D762" t="n">
        <v>1</v>
      </c>
      <c r="E762" s="3">
        <f>IFERROR(XLOOKUP(C762,Strafenkatalog!$A$2:$A$400,Strafenkatalog!$B$2:$B$400),IFERROR(VLOOKUP(C762,Strafenkatalog!$A$2:$B$400,2,FALSE),0))</f>
        <v/>
      </c>
      <c r="F762" s="3">
        <f>IFERROR(D762*E762,0)</f>
        <v/>
      </c>
    </row>
    <row r="763">
      <c r="D763" t="n">
        <v>1</v>
      </c>
      <c r="E763" s="3">
        <f>IFERROR(XLOOKUP(C763,Strafenkatalog!$A$2:$A$400,Strafenkatalog!$B$2:$B$400),IFERROR(VLOOKUP(C763,Strafenkatalog!$A$2:$B$400,2,FALSE),0))</f>
        <v/>
      </c>
      <c r="F763" s="3">
        <f>IFERROR(D763*E763,0)</f>
        <v/>
      </c>
    </row>
    <row r="764">
      <c r="D764" t="n">
        <v>1</v>
      </c>
      <c r="E764" s="3">
        <f>IFERROR(XLOOKUP(C764,Strafenkatalog!$A$2:$A$400,Strafenkatalog!$B$2:$B$400),IFERROR(VLOOKUP(C764,Strafenkatalog!$A$2:$B$400,2,FALSE),0))</f>
        <v/>
      </c>
      <c r="F764" s="3">
        <f>IFERROR(D764*E764,0)</f>
        <v/>
      </c>
    </row>
    <row r="765">
      <c r="D765" t="n">
        <v>1</v>
      </c>
      <c r="E765" s="3">
        <f>IFERROR(XLOOKUP(C765,Strafenkatalog!$A$2:$A$400,Strafenkatalog!$B$2:$B$400),IFERROR(VLOOKUP(C765,Strafenkatalog!$A$2:$B$400,2,FALSE),0))</f>
        <v/>
      </c>
      <c r="F765" s="3">
        <f>IFERROR(D765*E765,0)</f>
        <v/>
      </c>
    </row>
    <row r="766">
      <c r="D766" t="n">
        <v>1</v>
      </c>
      <c r="E766" s="3">
        <f>IFERROR(XLOOKUP(C766,Strafenkatalog!$A$2:$A$400,Strafenkatalog!$B$2:$B$400),IFERROR(VLOOKUP(C766,Strafenkatalog!$A$2:$B$400,2,FALSE),0))</f>
        <v/>
      </c>
      <c r="F766" s="3">
        <f>IFERROR(D766*E766,0)</f>
        <v/>
      </c>
    </row>
    <row r="767">
      <c r="D767" t="n">
        <v>1</v>
      </c>
      <c r="E767" s="3">
        <f>IFERROR(XLOOKUP(C767,Strafenkatalog!$A$2:$A$400,Strafenkatalog!$B$2:$B$400),IFERROR(VLOOKUP(C767,Strafenkatalog!$A$2:$B$400,2,FALSE),0))</f>
        <v/>
      </c>
      <c r="F767" s="3">
        <f>IFERROR(D767*E767,0)</f>
        <v/>
      </c>
    </row>
    <row r="768">
      <c r="D768" t="n">
        <v>1</v>
      </c>
      <c r="E768" s="3">
        <f>IFERROR(XLOOKUP(C768,Strafenkatalog!$A$2:$A$400,Strafenkatalog!$B$2:$B$400),IFERROR(VLOOKUP(C768,Strafenkatalog!$A$2:$B$400,2,FALSE),0))</f>
        <v/>
      </c>
      <c r="F768" s="3">
        <f>IFERROR(D768*E768,0)</f>
        <v/>
      </c>
    </row>
    <row r="769">
      <c r="D769" t="n">
        <v>1</v>
      </c>
      <c r="E769" s="3">
        <f>IFERROR(XLOOKUP(C769,Strafenkatalog!$A$2:$A$400,Strafenkatalog!$B$2:$B$400),IFERROR(VLOOKUP(C769,Strafenkatalog!$A$2:$B$400,2,FALSE),0))</f>
        <v/>
      </c>
      <c r="F769" s="3">
        <f>IFERROR(D769*E769,0)</f>
        <v/>
      </c>
    </row>
    <row r="770">
      <c r="D770" t="n">
        <v>1</v>
      </c>
      <c r="E770" s="3">
        <f>IFERROR(XLOOKUP(C770,Strafenkatalog!$A$2:$A$400,Strafenkatalog!$B$2:$B$400),IFERROR(VLOOKUP(C770,Strafenkatalog!$A$2:$B$400,2,FALSE),0))</f>
        <v/>
      </c>
      <c r="F770" s="3">
        <f>IFERROR(D770*E770,0)</f>
        <v/>
      </c>
    </row>
    <row r="771">
      <c r="D771" t="n">
        <v>1</v>
      </c>
      <c r="E771" s="3">
        <f>IFERROR(XLOOKUP(C771,Strafenkatalog!$A$2:$A$400,Strafenkatalog!$B$2:$B$400),IFERROR(VLOOKUP(C771,Strafenkatalog!$A$2:$B$400,2,FALSE),0))</f>
        <v/>
      </c>
      <c r="F771" s="3">
        <f>IFERROR(D771*E771,0)</f>
        <v/>
      </c>
    </row>
    <row r="772">
      <c r="D772" t="n">
        <v>1</v>
      </c>
      <c r="E772" s="3">
        <f>IFERROR(XLOOKUP(C772,Strafenkatalog!$A$2:$A$400,Strafenkatalog!$B$2:$B$400),IFERROR(VLOOKUP(C772,Strafenkatalog!$A$2:$B$400,2,FALSE),0))</f>
        <v/>
      </c>
      <c r="F772" s="3">
        <f>IFERROR(D772*E772,0)</f>
        <v/>
      </c>
    </row>
    <row r="773">
      <c r="D773" t="n">
        <v>1</v>
      </c>
      <c r="E773" s="3">
        <f>IFERROR(XLOOKUP(C773,Strafenkatalog!$A$2:$A$400,Strafenkatalog!$B$2:$B$400),IFERROR(VLOOKUP(C773,Strafenkatalog!$A$2:$B$400,2,FALSE),0))</f>
        <v/>
      </c>
      <c r="F773" s="3">
        <f>IFERROR(D773*E773,0)</f>
        <v/>
      </c>
    </row>
    <row r="774">
      <c r="D774" t="n">
        <v>1</v>
      </c>
      <c r="E774" s="3">
        <f>IFERROR(XLOOKUP(C774,Strafenkatalog!$A$2:$A$400,Strafenkatalog!$B$2:$B$400),IFERROR(VLOOKUP(C774,Strafenkatalog!$A$2:$B$400,2,FALSE),0))</f>
        <v/>
      </c>
      <c r="F774" s="3">
        <f>IFERROR(D774*E774,0)</f>
        <v/>
      </c>
    </row>
    <row r="775">
      <c r="D775" t="n">
        <v>1</v>
      </c>
      <c r="E775" s="3">
        <f>IFERROR(XLOOKUP(C775,Strafenkatalog!$A$2:$A$400,Strafenkatalog!$B$2:$B$400),IFERROR(VLOOKUP(C775,Strafenkatalog!$A$2:$B$400,2,FALSE),0))</f>
        <v/>
      </c>
      <c r="F775" s="3">
        <f>IFERROR(D775*E775,0)</f>
        <v/>
      </c>
    </row>
    <row r="776">
      <c r="D776" t="n">
        <v>1</v>
      </c>
      <c r="E776" s="3">
        <f>IFERROR(XLOOKUP(C776,Strafenkatalog!$A$2:$A$400,Strafenkatalog!$B$2:$B$400),IFERROR(VLOOKUP(C776,Strafenkatalog!$A$2:$B$400,2,FALSE),0))</f>
        <v/>
      </c>
      <c r="F776" s="3">
        <f>IFERROR(D776*E776,0)</f>
        <v/>
      </c>
    </row>
    <row r="777">
      <c r="D777" t="n">
        <v>1</v>
      </c>
      <c r="E777" s="3">
        <f>IFERROR(XLOOKUP(C777,Strafenkatalog!$A$2:$A$400,Strafenkatalog!$B$2:$B$400),IFERROR(VLOOKUP(C777,Strafenkatalog!$A$2:$B$400,2,FALSE),0))</f>
        <v/>
      </c>
      <c r="F777" s="3">
        <f>IFERROR(D777*E777,0)</f>
        <v/>
      </c>
    </row>
    <row r="778">
      <c r="D778" t="n">
        <v>1</v>
      </c>
      <c r="E778" s="3">
        <f>IFERROR(XLOOKUP(C778,Strafenkatalog!$A$2:$A$400,Strafenkatalog!$B$2:$B$400),IFERROR(VLOOKUP(C778,Strafenkatalog!$A$2:$B$400,2,FALSE),0))</f>
        <v/>
      </c>
      <c r="F778" s="3">
        <f>IFERROR(D778*E778,0)</f>
        <v/>
      </c>
    </row>
    <row r="779">
      <c r="D779" t="n">
        <v>1</v>
      </c>
      <c r="E779" s="3">
        <f>IFERROR(XLOOKUP(C779,Strafenkatalog!$A$2:$A$400,Strafenkatalog!$B$2:$B$400),IFERROR(VLOOKUP(C779,Strafenkatalog!$A$2:$B$400,2,FALSE),0))</f>
        <v/>
      </c>
      <c r="F779" s="3">
        <f>IFERROR(D779*E779,0)</f>
        <v/>
      </c>
    </row>
    <row r="780">
      <c r="D780" t="n">
        <v>1</v>
      </c>
      <c r="E780" s="3">
        <f>IFERROR(XLOOKUP(C780,Strafenkatalog!$A$2:$A$400,Strafenkatalog!$B$2:$B$400),IFERROR(VLOOKUP(C780,Strafenkatalog!$A$2:$B$400,2,FALSE),0))</f>
        <v/>
      </c>
      <c r="F780" s="3">
        <f>IFERROR(D780*E780,0)</f>
        <v/>
      </c>
    </row>
    <row r="781">
      <c r="D781" t="n">
        <v>1</v>
      </c>
      <c r="E781" s="3">
        <f>IFERROR(XLOOKUP(C781,Strafenkatalog!$A$2:$A$400,Strafenkatalog!$B$2:$B$400),IFERROR(VLOOKUP(C781,Strafenkatalog!$A$2:$B$400,2,FALSE),0))</f>
        <v/>
      </c>
      <c r="F781" s="3">
        <f>IFERROR(D781*E781,0)</f>
        <v/>
      </c>
    </row>
    <row r="782">
      <c r="D782" t="n">
        <v>1</v>
      </c>
      <c r="E782" s="3">
        <f>IFERROR(XLOOKUP(C782,Strafenkatalog!$A$2:$A$400,Strafenkatalog!$B$2:$B$400),IFERROR(VLOOKUP(C782,Strafenkatalog!$A$2:$B$400,2,FALSE),0))</f>
        <v/>
      </c>
      <c r="F782" s="3">
        <f>IFERROR(D782*E782,0)</f>
        <v/>
      </c>
    </row>
    <row r="783">
      <c r="D783" t="n">
        <v>1</v>
      </c>
      <c r="E783" s="3">
        <f>IFERROR(XLOOKUP(C783,Strafenkatalog!$A$2:$A$400,Strafenkatalog!$B$2:$B$400),IFERROR(VLOOKUP(C783,Strafenkatalog!$A$2:$B$400,2,FALSE),0))</f>
        <v/>
      </c>
      <c r="F783" s="3">
        <f>IFERROR(D783*E783,0)</f>
        <v/>
      </c>
    </row>
    <row r="784">
      <c r="D784" t="n">
        <v>1</v>
      </c>
      <c r="E784" s="3">
        <f>IFERROR(XLOOKUP(C784,Strafenkatalog!$A$2:$A$400,Strafenkatalog!$B$2:$B$400),IFERROR(VLOOKUP(C784,Strafenkatalog!$A$2:$B$400,2,FALSE),0))</f>
        <v/>
      </c>
      <c r="F784" s="3">
        <f>IFERROR(D784*E784,0)</f>
        <v/>
      </c>
    </row>
    <row r="785">
      <c r="D785" t="n">
        <v>1</v>
      </c>
      <c r="E785" s="3">
        <f>IFERROR(XLOOKUP(C785,Strafenkatalog!$A$2:$A$400,Strafenkatalog!$B$2:$B$400),IFERROR(VLOOKUP(C785,Strafenkatalog!$A$2:$B$400,2,FALSE),0))</f>
        <v/>
      </c>
      <c r="F785" s="3">
        <f>IFERROR(D785*E785,0)</f>
        <v/>
      </c>
    </row>
    <row r="786">
      <c r="D786" t="n">
        <v>1</v>
      </c>
      <c r="E786" s="3">
        <f>IFERROR(XLOOKUP(C786,Strafenkatalog!$A$2:$A$400,Strafenkatalog!$B$2:$B$400),IFERROR(VLOOKUP(C786,Strafenkatalog!$A$2:$B$400,2,FALSE),0))</f>
        <v/>
      </c>
      <c r="F786" s="3">
        <f>IFERROR(D786*E786,0)</f>
        <v/>
      </c>
    </row>
    <row r="787">
      <c r="D787" t="n">
        <v>1</v>
      </c>
      <c r="E787" s="3">
        <f>IFERROR(XLOOKUP(C787,Strafenkatalog!$A$2:$A$400,Strafenkatalog!$B$2:$B$400),IFERROR(VLOOKUP(C787,Strafenkatalog!$A$2:$B$400,2,FALSE),0))</f>
        <v/>
      </c>
      <c r="F787" s="3">
        <f>IFERROR(D787*E787,0)</f>
        <v/>
      </c>
    </row>
    <row r="788">
      <c r="D788" t="n">
        <v>1</v>
      </c>
      <c r="E788" s="3">
        <f>IFERROR(XLOOKUP(C788,Strafenkatalog!$A$2:$A$400,Strafenkatalog!$B$2:$B$400),IFERROR(VLOOKUP(C788,Strafenkatalog!$A$2:$B$400,2,FALSE),0))</f>
        <v/>
      </c>
      <c r="F788" s="3">
        <f>IFERROR(D788*E788,0)</f>
        <v/>
      </c>
    </row>
    <row r="789">
      <c r="D789" t="n">
        <v>1</v>
      </c>
      <c r="E789" s="3">
        <f>IFERROR(XLOOKUP(C789,Strafenkatalog!$A$2:$A$400,Strafenkatalog!$B$2:$B$400),IFERROR(VLOOKUP(C789,Strafenkatalog!$A$2:$B$400,2,FALSE),0))</f>
        <v/>
      </c>
      <c r="F789" s="3">
        <f>IFERROR(D789*E789,0)</f>
        <v/>
      </c>
    </row>
    <row r="790">
      <c r="D790" t="n">
        <v>1</v>
      </c>
      <c r="E790" s="3">
        <f>IFERROR(XLOOKUP(C790,Strafenkatalog!$A$2:$A$400,Strafenkatalog!$B$2:$B$400),IFERROR(VLOOKUP(C790,Strafenkatalog!$A$2:$B$400,2,FALSE),0))</f>
        <v/>
      </c>
      <c r="F790" s="3">
        <f>IFERROR(D790*E790,0)</f>
        <v/>
      </c>
    </row>
    <row r="791">
      <c r="D791" t="n">
        <v>1</v>
      </c>
      <c r="E791" s="3">
        <f>IFERROR(XLOOKUP(C791,Strafenkatalog!$A$2:$A$400,Strafenkatalog!$B$2:$B$400),IFERROR(VLOOKUP(C791,Strafenkatalog!$A$2:$B$400,2,FALSE),0))</f>
        <v/>
      </c>
      <c r="F791" s="3">
        <f>IFERROR(D791*E791,0)</f>
        <v/>
      </c>
    </row>
    <row r="792">
      <c r="D792" t="n">
        <v>1</v>
      </c>
      <c r="E792" s="3">
        <f>IFERROR(XLOOKUP(C792,Strafenkatalog!$A$2:$A$400,Strafenkatalog!$B$2:$B$400),IFERROR(VLOOKUP(C792,Strafenkatalog!$A$2:$B$400,2,FALSE),0))</f>
        <v/>
      </c>
      <c r="F792" s="3">
        <f>IFERROR(D792*E792,0)</f>
        <v/>
      </c>
    </row>
    <row r="793">
      <c r="D793" t="n">
        <v>1</v>
      </c>
      <c r="E793" s="3">
        <f>IFERROR(XLOOKUP(C793,Strafenkatalog!$A$2:$A$400,Strafenkatalog!$B$2:$B$400),IFERROR(VLOOKUP(C793,Strafenkatalog!$A$2:$B$400,2,FALSE),0))</f>
        <v/>
      </c>
      <c r="F793" s="3">
        <f>IFERROR(D793*E793,0)</f>
        <v/>
      </c>
    </row>
    <row r="794">
      <c r="D794" t="n">
        <v>1</v>
      </c>
      <c r="E794" s="3">
        <f>IFERROR(XLOOKUP(C794,Strafenkatalog!$A$2:$A$400,Strafenkatalog!$B$2:$B$400),IFERROR(VLOOKUP(C794,Strafenkatalog!$A$2:$B$400,2,FALSE),0))</f>
        <v/>
      </c>
      <c r="F794" s="3">
        <f>IFERROR(D794*E794,0)</f>
        <v/>
      </c>
    </row>
    <row r="795">
      <c r="D795" t="n">
        <v>1</v>
      </c>
      <c r="E795" s="3">
        <f>IFERROR(XLOOKUP(C795,Strafenkatalog!$A$2:$A$400,Strafenkatalog!$B$2:$B$400),IFERROR(VLOOKUP(C795,Strafenkatalog!$A$2:$B$400,2,FALSE),0))</f>
        <v/>
      </c>
      <c r="F795" s="3">
        <f>IFERROR(D795*E795,0)</f>
        <v/>
      </c>
    </row>
    <row r="796">
      <c r="D796" t="n">
        <v>1</v>
      </c>
      <c r="E796" s="3">
        <f>IFERROR(XLOOKUP(C796,Strafenkatalog!$A$2:$A$400,Strafenkatalog!$B$2:$B$400),IFERROR(VLOOKUP(C796,Strafenkatalog!$A$2:$B$400,2,FALSE),0))</f>
        <v/>
      </c>
      <c r="F796" s="3">
        <f>IFERROR(D796*E796,0)</f>
        <v/>
      </c>
    </row>
    <row r="797">
      <c r="D797" t="n">
        <v>1</v>
      </c>
      <c r="E797" s="3">
        <f>IFERROR(XLOOKUP(C797,Strafenkatalog!$A$2:$A$400,Strafenkatalog!$B$2:$B$400),IFERROR(VLOOKUP(C797,Strafenkatalog!$A$2:$B$400,2,FALSE),0))</f>
        <v/>
      </c>
      <c r="F797" s="3">
        <f>IFERROR(D797*E797,0)</f>
        <v/>
      </c>
    </row>
    <row r="798">
      <c r="D798" t="n">
        <v>1</v>
      </c>
      <c r="E798" s="3">
        <f>IFERROR(XLOOKUP(C798,Strafenkatalog!$A$2:$A$400,Strafenkatalog!$B$2:$B$400),IFERROR(VLOOKUP(C798,Strafenkatalog!$A$2:$B$400,2,FALSE),0))</f>
        <v/>
      </c>
      <c r="F798" s="3">
        <f>IFERROR(D798*E798,0)</f>
        <v/>
      </c>
    </row>
    <row r="799">
      <c r="D799" t="n">
        <v>1</v>
      </c>
      <c r="E799" s="3">
        <f>IFERROR(XLOOKUP(C799,Strafenkatalog!$A$2:$A$400,Strafenkatalog!$B$2:$B$400),IFERROR(VLOOKUP(C799,Strafenkatalog!$A$2:$B$400,2,FALSE),0))</f>
        <v/>
      </c>
      <c r="F799" s="3">
        <f>IFERROR(D799*E799,0)</f>
        <v/>
      </c>
    </row>
    <row r="800">
      <c r="D800" t="n">
        <v>1</v>
      </c>
      <c r="E800" s="3">
        <f>IFERROR(XLOOKUP(C800,Strafenkatalog!$A$2:$A$400,Strafenkatalog!$B$2:$B$400),IFERROR(VLOOKUP(C800,Strafenkatalog!$A$2:$B$400,2,FALSE),0))</f>
        <v/>
      </c>
      <c r="F800" s="3">
        <f>IFERROR(D800*E800,0)</f>
        <v/>
      </c>
    </row>
    <row r="801">
      <c r="D801" t="n">
        <v>1</v>
      </c>
      <c r="E801" s="3">
        <f>IFERROR(XLOOKUP(C801,Strafenkatalog!$A$2:$A$400,Strafenkatalog!$B$2:$B$400),IFERROR(VLOOKUP(C801,Strafenkatalog!$A$2:$B$400,2,FALSE),0))</f>
        <v/>
      </c>
      <c r="F801" s="3">
        <f>IFERROR(D801*E801,0)</f>
        <v/>
      </c>
    </row>
    <row r="802">
      <c r="D802" t="n">
        <v>1</v>
      </c>
      <c r="E802" s="3">
        <f>IFERROR(XLOOKUP(C802,Strafenkatalog!$A$2:$A$400,Strafenkatalog!$B$2:$B$400),IFERROR(VLOOKUP(C802,Strafenkatalog!$A$2:$B$400,2,FALSE),0))</f>
        <v/>
      </c>
      <c r="F802" s="3">
        <f>IFERROR(D802*E802,0)</f>
        <v/>
      </c>
    </row>
    <row r="803">
      <c r="D803" t="n">
        <v>1</v>
      </c>
      <c r="E803" s="3">
        <f>IFERROR(XLOOKUP(C803,Strafenkatalog!$A$2:$A$400,Strafenkatalog!$B$2:$B$400),IFERROR(VLOOKUP(C803,Strafenkatalog!$A$2:$B$400,2,FALSE),0))</f>
        <v/>
      </c>
      <c r="F803" s="3">
        <f>IFERROR(D803*E803,0)</f>
        <v/>
      </c>
    </row>
    <row r="804">
      <c r="D804" t="n">
        <v>1</v>
      </c>
      <c r="E804" s="3">
        <f>IFERROR(XLOOKUP(C804,Strafenkatalog!$A$2:$A$400,Strafenkatalog!$B$2:$B$400),IFERROR(VLOOKUP(C804,Strafenkatalog!$A$2:$B$400,2,FALSE),0))</f>
        <v/>
      </c>
      <c r="F804" s="3">
        <f>IFERROR(D804*E804,0)</f>
        <v/>
      </c>
    </row>
    <row r="805">
      <c r="D805" t="n">
        <v>1</v>
      </c>
      <c r="E805" s="3">
        <f>IFERROR(XLOOKUP(C805,Strafenkatalog!$A$2:$A$400,Strafenkatalog!$B$2:$B$400),IFERROR(VLOOKUP(C805,Strafenkatalog!$A$2:$B$400,2,FALSE),0))</f>
        <v/>
      </c>
      <c r="F805" s="3">
        <f>IFERROR(D805*E805,0)</f>
        <v/>
      </c>
    </row>
    <row r="806">
      <c r="D806" t="n">
        <v>1</v>
      </c>
      <c r="E806" s="3">
        <f>IFERROR(XLOOKUP(C806,Strafenkatalog!$A$2:$A$400,Strafenkatalog!$B$2:$B$400),IFERROR(VLOOKUP(C806,Strafenkatalog!$A$2:$B$400,2,FALSE),0))</f>
        <v/>
      </c>
      <c r="F806" s="3">
        <f>IFERROR(D806*E806,0)</f>
        <v/>
      </c>
    </row>
    <row r="807">
      <c r="D807" t="n">
        <v>1</v>
      </c>
      <c r="E807" s="3">
        <f>IFERROR(XLOOKUP(C807,Strafenkatalog!$A$2:$A$400,Strafenkatalog!$B$2:$B$400),IFERROR(VLOOKUP(C807,Strafenkatalog!$A$2:$B$400,2,FALSE),0))</f>
        <v/>
      </c>
      <c r="F807" s="3">
        <f>IFERROR(D807*E807,0)</f>
        <v/>
      </c>
    </row>
    <row r="808">
      <c r="D808" t="n">
        <v>1</v>
      </c>
      <c r="E808" s="3">
        <f>IFERROR(XLOOKUP(C808,Strafenkatalog!$A$2:$A$400,Strafenkatalog!$B$2:$B$400),IFERROR(VLOOKUP(C808,Strafenkatalog!$A$2:$B$400,2,FALSE),0))</f>
        <v/>
      </c>
      <c r="F808" s="3">
        <f>IFERROR(D808*E808,0)</f>
        <v/>
      </c>
    </row>
    <row r="809">
      <c r="D809" t="n">
        <v>1</v>
      </c>
      <c r="E809" s="3">
        <f>IFERROR(XLOOKUP(C809,Strafenkatalog!$A$2:$A$400,Strafenkatalog!$B$2:$B$400),IFERROR(VLOOKUP(C809,Strafenkatalog!$A$2:$B$400,2,FALSE),0))</f>
        <v/>
      </c>
      <c r="F809" s="3">
        <f>IFERROR(D809*E809,0)</f>
        <v/>
      </c>
    </row>
    <row r="810">
      <c r="D810" t="n">
        <v>1</v>
      </c>
      <c r="E810" s="3">
        <f>IFERROR(XLOOKUP(C810,Strafenkatalog!$A$2:$A$400,Strafenkatalog!$B$2:$B$400),IFERROR(VLOOKUP(C810,Strafenkatalog!$A$2:$B$400,2,FALSE),0))</f>
        <v/>
      </c>
      <c r="F810" s="3">
        <f>IFERROR(D810*E810,0)</f>
        <v/>
      </c>
    </row>
    <row r="811">
      <c r="D811" t="n">
        <v>1</v>
      </c>
      <c r="E811" s="3">
        <f>IFERROR(XLOOKUP(C811,Strafenkatalog!$A$2:$A$400,Strafenkatalog!$B$2:$B$400),IFERROR(VLOOKUP(C811,Strafenkatalog!$A$2:$B$400,2,FALSE),0))</f>
        <v/>
      </c>
      <c r="F811" s="3">
        <f>IFERROR(D811*E811,0)</f>
        <v/>
      </c>
    </row>
    <row r="812">
      <c r="D812" t="n">
        <v>1</v>
      </c>
      <c r="E812" s="3">
        <f>IFERROR(XLOOKUP(C812,Strafenkatalog!$A$2:$A$400,Strafenkatalog!$B$2:$B$400),IFERROR(VLOOKUP(C812,Strafenkatalog!$A$2:$B$400,2,FALSE),0))</f>
        <v/>
      </c>
      <c r="F812" s="3">
        <f>IFERROR(D812*E812,0)</f>
        <v/>
      </c>
    </row>
    <row r="813">
      <c r="D813" t="n">
        <v>1</v>
      </c>
      <c r="E813" s="3">
        <f>IFERROR(XLOOKUP(C813,Strafenkatalog!$A$2:$A$400,Strafenkatalog!$B$2:$B$400),IFERROR(VLOOKUP(C813,Strafenkatalog!$A$2:$B$400,2,FALSE),0))</f>
        <v/>
      </c>
      <c r="F813" s="3">
        <f>IFERROR(D813*E813,0)</f>
        <v/>
      </c>
    </row>
    <row r="814">
      <c r="D814" t="n">
        <v>1</v>
      </c>
      <c r="E814" s="3">
        <f>IFERROR(XLOOKUP(C814,Strafenkatalog!$A$2:$A$400,Strafenkatalog!$B$2:$B$400),IFERROR(VLOOKUP(C814,Strafenkatalog!$A$2:$B$400,2,FALSE),0))</f>
        <v/>
      </c>
      <c r="F814" s="3">
        <f>IFERROR(D814*E814,0)</f>
        <v/>
      </c>
    </row>
    <row r="815">
      <c r="D815" t="n">
        <v>1</v>
      </c>
      <c r="E815" s="3">
        <f>IFERROR(XLOOKUP(C815,Strafenkatalog!$A$2:$A$400,Strafenkatalog!$B$2:$B$400),IFERROR(VLOOKUP(C815,Strafenkatalog!$A$2:$B$400,2,FALSE),0))</f>
        <v/>
      </c>
      <c r="F815" s="3">
        <f>IFERROR(D815*E815,0)</f>
        <v/>
      </c>
    </row>
    <row r="816">
      <c r="D816" t="n">
        <v>1</v>
      </c>
      <c r="E816" s="3">
        <f>IFERROR(XLOOKUP(C816,Strafenkatalog!$A$2:$A$400,Strafenkatalog!$B$2:$B$400),IFERROR(VLOOKUP(C816,Strafenkatalog!$A$2:$B$400,2,FALSE),0))</f>
        <v/>
      </c>
      <c r="F816" s="3">
        <f>IFERROR(D816*E816,0)</f>
        <v/>
      </c>
    </row>
    <row r="817">
      <c r="D817" t="n">
        <v>1</v>
      </c>
      <c r="E817" s="3">
        <f>IFERROR(XLOOKUP(C817,Strafenkatalog!$A$2:$A$400,Strafenkatalog!$B$2:$B$400),IFERROR(VLOOKUP(C817,Strafenkatalog!$A$2:$B$400,2,FALSE),0))</f>
        <v/>
      </c>
      <c r="F817" s="3">
        <f>IFERROR(D817*E817,0)</f>
        <v/>
      </c>
    </row>
    <row r="818">
      <c r="D818" t="n">
        <v>1</v>
      </c>
      <c r="E818" s="3">
        <f>IFERROR(XLOOKUP(C818,Strafenkatalog!$A$2:$A$400,Strafenkatalog!$B$2:$B$400),IFERROR(VLOOKUP(C818,Strafenkatalog!$A$2:$B$400,2,FALSE),0))</f>
        <v/>
      </c>
      <c r="F818" s="3">
        <f>IFERROR(D818*E818,0)</f>
        <v/>
      </c>
    </row>
    <row r="819">
      <c r="D819" t="n">
        <v>1</v>
      </c>
      <c r="E819" s="3">
        <f>IFERROR(XLOOKUP(C819,Strafenkatalog!$A$2:$A$400,Strafenkatalog!$B$2:$B$400),IFERROR(VLOOKUP(C819,Strafenkatalog!$A$2:$B$400,2,FALSE),0))</f>
        <v/>
      </c>
      <c r="F819" s="3">
        <f>IFERROR(D819*E819,0)</f>
        <v/>
      </c>
    </row>
    <row r="820">
      <c r="D820" t="n">
        <v>1</v>
      </c>
      <c r="E820" s="3">
        <f>IFERROR(XLOOKUP(C820,Strafenkatalog!$A$2:$A$400,Strafenkatalog!$B$2:$B$400),IFERROR(VLOOKUP(C820,Strafenkatalog!$A$2:$B$400,2,FALSE),0))</f>
        <v/>
      </c>
      <c r="F820" s="3">
        <f>IFERROR(D820*E820,0)</f>
        <v/>
      </c>
    </row>
    <row r="821">
      <c r="D821" t="n">
        <v>1</v>
      </c>
      <c r="E821" s="3">
        <f>IFERROR(XLOOKUP(C821,Strafenkatalog!$A$2:$A$400,Strafenkatalog!$B$2:$B$400),IFERROR(VLOOKUP(C821,Strafenkatalog!$A$2:$B$400,2,FALSE),0))</f>
        <v/>
      </c>
      <c r="F821" s="3">
        <f>IFERROR(D821*E821,0)</f>
        <v/>
      </c>
    </row>
    <row r="822">
      <c r="D822" t="n">
        <v>1</v>
      </c>
      <c r="E822" s="3">
        <f>IFERROR(XLOOKUP(C822,Strafenkatalog!$A$2:$A$400,Strafenkatalog!$B$2:$B$400),IFERROR(VLOOKUP(C822,Strafenkatalog!$A$2:$B$400,2,FALSE),0))</f>
        <v/>
      </c>
      <c r="F822" s="3">
        <f>IFERROR(D822*E822,0)</f>
        <v/>
      </c>
    </row>
    <row r="823">
      <c r="D823" t="n">
        <v>1</v>
      </c>
      <c r="E823" s="3">
        <f>IFERROR(XLOOKUP(C823,Strafenkatalog!$A$2:$A$400,Strafenkatalog!$B$2:$B$400),IFERROR(VLOOKUP(C823,Strafenkatalog!$A$2:$B$400,2,FALSE),0))</f>
        <v/>
      </c>
      <c r="F823" s="3">
        <f>IFERROR(D823*E823,0)</f>
        <v/>
      </c>
    </row>
    <row r="824">
      <c r="D824" t="n">
        <v>1</v>
      </c>
      <c r="E824" s="3">
        <f>IFERROR(XLOOKUP(C824,Strafenkatalog!$A$2:$A$400,Strafenkatalog!$B$2:$B$400),IFERROR(VLOOKUP(C824,Strafenkatalog!$A$2:$B$400,2,FALSE),0))</f>
        <v/>
      </c>
      <c r="F824" s="3">
        <f>IFERROR(D824*E824,0)</f>
        <v/>
      </c>
    </row>
    <row r="825">
      <c r="D825" t="n">
        <v>1</v>
      </c>
      <c r="E825" s="3">
        <f>IFERROR(XLOOKUP(C825,Strafenkatalog!$A$2:$A$400,Strafenkatalog!$B$2:$B$400),IFERROR(VLOOKUP(C825,Strafenkatalog!$A$2:$B$400,2,FALSE),0))</f>
        <v/>
      </c>
      <c r="F825" s="3">
        <f>IFERROR(D825*E825,0)</f>
        <v/>
      </c>
    </row>
    <row r="826">
      <c r="D826" t="n">
        <v>1</v>
      </c>
      <c r="E826" s="3">
        <f>IFERROR(XLOOKUP(C826,Strafenkatalog!$A$2:$A$400,Strafenkatalog!$B$2:$B$400),IFERROR(VLOOKUP(C826,Strafenkatalog!$A$2:$B$400,2,FALSE),0))</f>
        <v/>
      </c>
      <c r="F826" s="3">
        <f>IFERROR(D826*E826,0)</f>
        <v/>
      </c>
    </row>
    <row r="827">
      <c r="D827" t="n">
        <v>1</v>
      </c>
      <c r="E827" s="3">
        <f>IFERROR(XLOOKUP(C827,Strafenkatalog!$A$2:$A$400,Strafenkatalog!$B$2:$B$400),IFERROR(VLOOKUP(C827,Strafenkatalog!$A$2:$B$400,2,FALSE),0))</f>
        <v/>
      </c>
      <c r="F827" s="3">
        <f>IFERROR(D827*E827,0)</f>
        <v/>
      </c>
    </row>
    <row r="828">
      <c r="D828" t="n">
        <v>1</v>
      </c>
      <c r="E828" s="3">
        <f>IFERROR(XLOOKUP(C828,Strafenkatalog!$A$2:$A$400,Strafenkatalog!$B$2:$B$400),IFERROR(VLOOKUP(C828,Strafenkatalog!$A$2:$B$400,2,FALSE),0))</f>
        <v/>
      </c>
      <c r="F828" s="3">
        <f>IFERROR(D828*E828,0)</f>
        <v/>
      </c>
    </row>
    <row r="829">
      <c r="D829" t="n">
        <v>1</v>
      </c>
      <c r="E829" s="3">
        <f>IFERROR(XLOOKUP(C829,Strafenkatalog!$A$2:$A$400,Strafenkatalog!$B$2:$B$400),IFERROR(VLOOKUP(C829,Strafenkatalog!$A$2:$B$400,2,FALSE),0))</f>
        <v/>
      </c>
      <c r="F829" s="3">
        <f>IFERROR(D829*E829,0)</f>
        <v/>
      </c>
    </row>
    <row r="830">
      <c r="D830" t="n">
        <v>1</v>
      </c>
      <c r="E830" s="3">
        <f>IFERROR(XLOOKUP(C830,Strafenkatalog!$A$2:$A$400,Strafenkatalog!$B$2:$B$400),IFERROR(VLOOKUP(C830,Strafenkatalog!$A$2:$B$400,2,FALSE),0))</f>
        <v/>
      </c>
      <c r="F830" s="3">
        <f>IFERROR(D830*E830,0)</f>
        <v/>
      </c>
    </row>
    <row r="831">
      <c r="D831" t="n">
        <v>1</v>
      </c>
      <c r="E831" s="3">
        <f>IFERROR(XLOOKUP(C831,Strafenkatalog!$A$2:$A$400,Strafenkatalog!$B$2:$B$400),IFERROR(VLOOKUP(C831,Strafenkatalog!$A$2:$B$400,2,FALSE),0))</f>
        <v/>
      </c>
      <c r="F831" s="3">
        <f>IFERROR(D831*E831,0)</f>
        <v/>
      </c>
    </row>
    <row r="832">
      <c r="D832" t="n">
        <v>1</v>
      </c>
      <c r="E832" s="3">
        <f>IFERROR(XLOOKUP(C832,Strafenkatalog!$A$2:$A$400,Strafenkatalog!$B$2:$B$400),IFERROR(VLOOKUP(C832,Strafenkatalog!$A$2:$B$400,2,FALSE),0))</f>
        <v/>
      </c>
      <c r="F832" s="3">
        <f>IFERROR(D832*E832,0)</f>
        <v/>
      </c>
    </row>
    <row r="833">
      <c r="D833" t="n">
        <v>1</v>
      </c>
      <c r="E833" s="3">
        <f>IFERROR(XLOOKUP(C833,Strafenkatalog!$A$2:$A$400,Strafenkatalog!$B$2:$B$400),IFERROR(VLOOKUP(C833,Strafenkatalog!$A$2:$B$400,2,FALSE),0))</f>
        <v/>
      </c>
      <c r="F833" s="3">
        <f>IFERROR(D833*E833,0)</f>
        <v/>
      </c>
    </row>
    <row r="834">
      <c r="D834" t="n">
        <v>1</v>
      </c>
      <c r="E834" s="3">
        <f>IFERROR(XLOOKUP(C834,Strafenkatalog!$A$2:$A$400,Strafenkatalog!$B$2:$B$400),IFERROR(VLOOKUP(C834,Strafenkatalog!$A$2:$B$400,2,FALSE),0))</f>
        <v/>
      </c>
      <c r="F834" s="3">
        <f>IFERROR(D834*E834,0)</f>
        <v/>
      </c>
    </row>
    <row r="835">
      <c r="D835" t="n">
        <v>1</v>
      </c>
      <c r="E835" s="3">
        <f>IFERROR(XLOOKUP(C835,Strafenkatalog!$A$2:$A$400,Strafenkatalog!$B$2:$B$400),IFERROR(VLOOKUP(C835,Strafenkatalog!$A$2:$B$400,2,FALSE),0))</f>
        <v/>
      </c>
      <c r="F835" s="3">
        <f>IFERROR(D835*E835,0)</f>
        <v/>
      </c>
    </row>
    <row r="836">
      <c r="D836" t="n">
        <v>1</v>
      </c>
      <c r="E836" s="3">
        <f>IFERROR(XLOOKUP(C836,Strafenkatalog!$A$2:$A$400,Strafenkatalog!$B$2:$B$400),IFERROR(VLOOKUP(C836,Strafenkatalog!$A$2:$B$400,2,FALSE),0))</f>
        <v/>
      </c>
      <c r="F836" s="3">
        <f>IFERROR(D836*E836,0)</f>
        <v/>
      </c>
    </row>
    <row r="837">
      <c r="D837" t="n">
        <v>1</v>
      </c>
      <c r="E837" s="3">
        <f>IFERROR(XLOOKUP(C837,Strafenkatalog!$A$2:$A$400,Strafenkatalog!$B$2:$B$400),IFERROR(VLOOKUP(C837,Strafenkatalog!$A$2:$B$400,2,FALSE),0))</f>
        <v/>
      </c>
      <c r="F837" s="3">
        <f>IFERROR(D837*E837,0)</f>
        <v/>
      </c>
    </row>
    <row r="838">
      <c r="D838" t="n">
        <v>1</v>
      </c>
      <c r="E838" s="3">
        <f>IFERROR(XLOOKUP(C838,Strafenkatalog!$A$2:$A$400,Strafenkatalog!$B$2:$B$400),IFERROR(VLOOKUP(C838,Strafenkatalog!$A$2:$B$400,2,FALSE),0))</f>
        <v/>
      </c>
      <c r="F838" s="3">
        <f>IFERROR(D838*E838,0)</f>
        <v/>
      </c>
    </row>
    <row r="839">
      <c r="D839" t="n">
        <v>1</v>
      </c>
      <c r="E839" s="3">
        <f>IFERROR(XLOOKUP(C839,Strafenkatalog!$A$2:$A$400,Strafenkatalog!$B$2:$B$400),IFERROR(VLOOKUP(C839,Strafenkatalog!$A$2:$B$400,2,FALSE),0))</f>
        <v/>
      </c>
      <c r="F839" s="3">
        <f>IFERROR(D839*E839,0)</f>
        <v/>
      </c>
    </row>
    <row r="840">
      <c r="D840" t="n">
        <v>1</v>
      </c>
      <c r="E840" s="3">
        <f>IFERROR(XLOOKUP(C840,Strafenkatalog!$A$2:$A$400,Strafenkatalog!$B$2:$B$400),IFERROR(VLOOKUP(C840,Strafenkatalog!$A$2:$B$400,2,FALSE),0))</f>
        <v/>
      </c>
      <c r="F840" s="3">
        <f>IFERROR(D840*E840,0)</f>
        <v/>
      </c>
    </row>
    <row r="841">
      <c r="D841" t="n">
        <v>1</v>
      </c>
      <c r="E841" s="3">
        <f>IFERROR(XLOOKUP(C841,Strafenkatalog!$A$2:$A$400,Strafenkatalog!$B$2:$B$400),IFERROR(VLOOKUP(C841,Strafenkatalog!$A$2:$B$400,2,FALSE),0))</f>
        <v/>
      </c>
      <c r="F841" s="3">
        <f>IFERROR(D841*E841,0)</f>
        <v/>
      </c>
    </row>
    <row r="842">
      <c r="D842" t="n">
        <v>1</v>
      </c>
      <c r="E842" s="3">
        <f>IFERROR(XLOOKUP(C842,Strafenkatalog!$A$2:$A$400,Strafenkatalog!$B$2:$B$400),IFERROR(VLOOKUP(C842,Strafenkatalog!$A$2:$B$400,2,FALSE),0))</f>
        <v/>
      </c>
      <c r="F842" s="3">
        <f>IFERROR(D842*E842,0)</f>
        <v/>
      </c>
    </row>
    <row r="843">
      <c r="D843" t="n">
        <v>1</v>
      </c>
      <c r="E843" s="3">
        <f>IFERROR(XLOOKUP(C843,Strafenkatalog!$A$2:$A$400,Strafenkatalog!$B$2:$B$400),IFERROR(VLOOKUP(C843,Strafenkatalog!$A$2:$B$400,2,FALSE),0))</f>
        <v/>
      </c>
      <c r="F843" s="3">
        <f>IFERROR(D843*E843,0)</f>
        <v/>
      </c>
    </row>
    <row r="844">
      <c r="D844" t="n">
        <v>1</v>
      </c>
      <c r="E844" s="3">
        <f>IFERROR(XLOOKUP(C844,Strafenkatalog!$A$2:$A$400,Strafenkatalog!$B$2:$B$400),IFERROR(VLOOKUP(C844,Strafenkatalog!$A$2:$B$400,2,FALSE),0))</f>
        <v/>
      </c>
      <c r="F844" s="3">
        <f>IFERROR(D844*E844,0)</f>
        <v/>
      </c>
    </row>
    <row r="845">
      <c r="D845" t="n">
        <v>1</v>
      </c>
      <c r="E845" s="3">
        <f>IFERROR(XLOOKUP(C845,Strafenkatalog!$A$2:$A$400,Strafenkatalog!$B$2:$B$400),IFERROR(VLOOKUP(C845,Strafenkatalog!$A$2:$B$400,2,FALSE),0))</f>
        <v/>
      </c>
      <c r="F845" s="3">
        <f>IFERROR(D845*E845,0)</f>
        <v/>
      </c>
    </row>
    <row r="846">
      <c r="D846" t="n">
        <v>1</v>
      </c>
      <c r="E846" s="3">
        <f>IFERROR(XLOOKUP(C846,Strafenkatalog!$A$2:$A$400,Strafenkatalog!$B$2:$B$400),IFERROR(VLOOKUP(C846,Strafenkatalog!$A$2:$B$400,2,FALSE),0))</f>
        <v/>
      </c>
      <c r="F846" s="3">
        <f>IFERROR(D846*E846,0)</f>
        <v/>
      </c>
    </row>
    <row r="847">
      <c r="D847" t="n">
        <v>1</v>
      </c>
      <c r="E847" s="3">
        <f>IFERROR(XLOOKUP(C847,Strafenkatalog!$A$2:$A$400,Strafenkatalog!$B$2:$B$400),IFERROR(VLOOKUP(C847,Strafenkatalog!$A$2:$B$400,2,FALSE),0))</f>
        <v/>
      </c>
      <c r="F847" s="3">
        <f>IFERROR(D847*E847,0)</f>
        <v/>
      </c>
    </row>
    <row r="848">
      <c r="D848" t="n">
        <v>1</v>
      </c>
      <c r="E848" s="3">
        <f>IFERROR(XLOOKUP(C848,Strafenkatalog!$A$2:$A$400,Strafenkatalog!$B$2:$B$400),IFERROR(VLOOKUP(C848,Strafenkatalog!$A$2:$B$400,2,FALSE),0))</f>
        <v/>
      </c>
      <c r="F848" s="3">
        <f>IFERROR(D848*E848,0)</f>
        <v/>
      </c>
    </row>
    <row r="849">
      <c r="D849" t="n">
        <v>1</v>
      </c>
      <c r="E849" s="3">
        <f>IFERROR(XLOOKUP(C849,Strafenkatalog!$A$2:$A$400,Strafenkatalog!$B$2:$B$400),IFERROR(VLOOKUP(C849,Strafenkatalog!$A$2:$B$400,2,FALSE),0))</f>
        <v/>
      </c>
      <c r="F849" s="3">
        <f>IFERROR(D849*E849,0)</f>
        <v/>
      </c>
    </row>
    <row r="850">
      <c r="D850" t="n">
        <v>1</v>
      </c>
      <c r="E850" s="3">
        <f>IFERROR(XLOOKUP(C850,Strafenkatalog!$A$2:$A$400,Strafenkatalog!$B$2:$B$400),IFERROR(VLOOKUP(C850,Strafenkatalog!$A$2:$B$400,2,FALSE),0))</f>
        <v/>
      </c>
      <c r="F850" s="3">
        <f>IFERROR(D850*E850,0)</f>
        <v/>
      </c>
    </row>
    <row r="851">
      <c r="D851" t="n">
        <v>1</v>
      </c>
      <c r="E851" s="3">
        <f>IFERROR(XLOOKUP(C851,Strafenkatalog!$A$2:$A$400,Strafenkatalog!$B$2:$B$400),IFERROR(VLOOKUP(C851,Strafenkatalog!$A$2:$B$400,2,FALSE),0))</f>
        <v/>
      </c>
      <c r="F851" s="3">
        <f>IFERROR(D851*E851,0)</f>
        <v/>
      </c>
    </row>
    <row r="852">
      <c r="D852" t="n">
        <v>1</v>
      </c>
      <c r="E852" s="3">
        <f>IFERROR(XLOOKUP(C852,Strafenkatalog!$A$2:$A$400,Strafenkatalog!$B$2:$B$400),IFERROR(VLOOKUP(C852,Strafenkatalog!$A$2:$B$400,2,FALSE),0))</f>
        <v/>
      </c>
      <c r="F852" s="3">
        <f>IFERROR(D852*E852,0)</f>
        <v/>
      </c>
    </row>
    <row r="853">
      <c r="D853" t="n">
        <v>1</v>
      </c>
      <c r="E853" s="3">
        <f>IFERROR(XLOOKUP(C853,Strafenkatalog!$A$2:$A$400,Strafenkatalog!$B$2:$B$400),IFERROR(VLOOKUP(C853,Strafenkatalog!$A$2:$B$400,2,FALSE),0))</f>
        <v/>
      </c>
      <c r="F853" s="3">
        <f>IFERROR(D853*E853,0)</f>
        <v/>
      </c>
    </row>
    <row r="854">
      <c r="D854" t="n">
        <v>1</v>
      </c>
      <c r="E854" s="3">
        <f>IFERROR(XLOOKUP(C854,Strafenkatalog!$A$2:$A$400,Strafenkatalog!$B$2:$B$400),IFERROR(VLOOKUP(C854,Strafenkatalog!$A$2:$B$400,2,FALSE),0))</f>
        <v/>
      </c>
      <c r="F854" s="3">
        <f>IFERROR(D854*E854,0)</f>
        <v/>
      </c>
    </row>
    <row r="855">
      <c r="D855" t="n">
        <v>1</v>
      </c>
      <c r="E855" s="3">
        <f>IFERROR(XLOOKUP(C855,Strafenkatalog!$A$2:$A$400,Strafenkatalog!$B$2:$B$400),IFERROR(VLOOKUP(C855,Strafenkatalog!$A$2:$B$400,2,FALSE),0))</f>
        <v/>
      </c>
      <c r="F855" s="3">
        <f>IFERROR(D855*E855,0)</f>
        <v/>
      </c>
    </row>
    <row r="856">
      <c r="D856" t="n">
        <v>1</v>
      </c>
      <c r="E856" s="3">
        <f>IFERROR(XLOOKUP(C856,Strafenkatalog!$A$2:$A$400,Strafenkatalog!$B$2:$B$400),IFERROR(VLOOKUP(C856,Strafenkatalog!$A$2:$B$400,2,FALSE),0))</f>
        <v/>
      </c>
      <c r="F856" s="3">
        <f>IFERROR(D856*E856,0)</f>
        <v/>
      </c>
    </row>
    <row r="857">
      <c r="D857" t="n">
        <v>1</v>
      </c>
      <c r="E857" s="3">
        <f>IFERROR(XLOOKUP(C857,Strafenkatalog!$A$2:$A$400,Strafenkatalog!$B$2:$B$400),IFERROR(VLOOKUP(C857,Strafenkatalog!$A$2:$B$400,2,FALSE),0))</f>
        <v/>
      </c>
      <c r="F857" s="3">
        <f>IFERROR(D857*E857,0)</f>
        <v/>
      </c>
    </row>
    <row r="858">
      <c r="D858" t="n">
        <v>1</v>
      </c>
      <c r="E858" s="3">
        <f>IFERROR(XLOOKUP(C858,Strafenkatalog!$A$2:$A$400,Strafenkatalog!$B$2:$B$400),IFERROR(VLOOKUP(C858,Strafenkatalog!$A$2:$B$400,2,FALSE),0))</f>
        <v/>
      </c>
      <c r="F858" s="3">
        <f>IFERROR(D858*E858,0)</f>
        <v/>
      </c>
    </row>
    <row r="859">
      <c r="D859" t="n">
        <v>1</v>
      </c>
      <c r="E859" s="3">
        <f>IFERROR(XLOOKUP(C859,Strafenkatalog!$A$2:$A$400,Strafenkatalog!$B$2:$B$400),IFERROR(VLOOKUP(C859,Strafenkatalog!$A$2:$B$400,2,FALSE),0))</f>
        <v/>
      </c>
      <c r="F859" s="3">
        <f>IFERROR(D859*E859,0)</f>
        <v/>
      </c>
    </row>
    <row r="860">
      <c r="D860" t="n">
        <v>1</v>
      </c>
      <c r="E860" s="3">
        <f>IFERROR(XLOOKUP(C860,Strafenkatalog!$A$2:$A$400,Strafenkatalog!$B$2:$B$400),IFERROR(VLOOKUP(C860,Strafenkatalog!$A$2:$B$400,2,FALSE),0))</f>
        <v/>
      </c>
      <c r="F860" s="3">
        <f>IFERROR(D860*E860,0)</f>
        <v/>
      </c>
    </row>
    <row r="861">
      <c r="D861" t="n">
        <v>1</v>
      </c>
      <c r="E861" s="3">
        <f>IFERROR(XLOOKUP(C861,Strafenkatalog!$A$2:$A$400,Strafenkatalog!$B$2:$B$400),IFERROR(VLOOKUP(C861,Strafenkatalog!$A$2:$B$400,2,FALSE),0))</f>
        <v/>
      </c>
      <c r="F861" s="3">
        <f>IFERROR(D861*E861,0)</f>
        <v/>
      </c>
    </row>
    <row r="862">
      <c r="D862" t="n">
        <v>1</v>
      </c>
      <c r="E862" s="3">
        <f>IFERROR(XLOOKUP(C862,Strafenkatalog!$A$2:$A$400,Strafenkatalog!$B$2:$B$400),IFERROR(VLOOKUP(C862,Strafenkatalog!$A$2:$B$400,2,FALSE),0))</f>
        <v/>
      </c>
      <c r="F862" s="3">
        <f>IFERROR(D862*E862,0)</f>
        <v/>
      </c>
    </row>
    <row r="863">
      <c r="D863" t="n">
        <v>1</v>
      </c>
      <c r="E863" s="3">
        <f>IFERROR(XLOOKUP(C863,Strafenkatalog!$A$2:$A$400,Strafenkatalog!$B$2:$B$400),IFERROR(VLOOKUP(C863,Strafenkatalog!$A$2:$B$400,2,FALSE),0))</f>
        <v/>
      </c>
      <c r="F863" s="3">
        <f>IFERROR(D863*E863,0)</f>
        <v/>
      </c>
    </row>
    <row r="864">
      <c r="D864" t="n">
        <v>1</v>
      </c>
      <c r="E864" s="3">
        <f>IFERROR(XLOOKUP(C864,Strafenkatalog!$A$2:$A$400,Strafenkatalog!$B$2:$B$400),IFERROR(VLOOKUP(C864,Strafenkatalog!$A$2:$B$400,2,FALSE),0))</f>
        <v/>
      </c>
      <c r="F864" s="3">
        <f>IFERROR(D864*E864,0)</f>
        <v/>
      </c>
    </row>
    <row r="865">
      <c r="D865" t="n">
        <v>1</v>
      </c>
      <c r="E865" s="3">
        <f>IFERROR(XLOOKUP(C865,Strafenkatalog!$A$2:$A$400,Strafenkatalog!$B$2:$B$400),IFERROR(VLOOKUP(C865,Strafenkatalog!$A$2:$B$400,2,FALSE),0))</f>
        <v/>
      </c>
      <c r="F865" s="3">
        <f>IFERROR(D865*E865,0)</f>
        <v/>
      </c>
    </row>
    <row r="866">
      <c r="D866" t="n">
        <v>1</v>
      </c>
      <c r="E866" s="3">
        <f>IFERROR(XLOOKUP(C866,Strafenkatalog!$A$2:$A$400,Strafenkatalog!$B$2:$B$400),IFERROR(VLOOKUP(C866,Strafenkatalog!$A$2:$B$400,2,FALSE),0))</f>
        <v/>
      </c>
      <c r="F866" s="3">
        <f>IFERROR(D866*E866,0)</f>
        <v/>
      </c>
    </row>
    <row r="867">
      <c r="D867" t="n">
        <v>1</v>
      </c>
      <c r="E867" s="3">
        <f>IFERROR(XLOOKUP(C867,Strafenkatalog!$A$2:$A$400,Strafenkatalog!$B$2:$B$400),IFERROR(VLOOKUP(C867,Strafenkatalog!$A$2:$B$400,2,FALSE),0))</f>
        <v/>
      </c>
      <c r="F867" s="3">
        <f>IFERROR(D867*E867,0)</f>
        <v/>
      </c>
    </row>
    <row r="868">
      <c r="D868" t="n">
        <v>1</v>
      </c>
      <c r="E868" s="3">
        <f>IFERROR(XLOOKUP(C868,Strafenkatalog!$A$2:$A$400,Strafenkatalog!$B$2:$B$400),IFERROR(VLOOKUP(C868,Strafenkatalog!$A$2:$B$400,2,FALSE),0))</f>
        <v/>
      </c>
      <c r="F868" s="3">
        <f>IFERROR(D868*E868,0)</f>
        <v/>
      </c>
    </row>
    <row r="869">
      <c r="D869" t="n">
        <v>1</v>
      </c>
      <c r="E869" s="3">
        <f>IFERROR(XLOOKUP(C869,Strafenkatalog!$A$2:$A$400,Strafenkatalog!$B$2:$B$400),IFERROR(VLOOKUP(C869,Strafenkatalog!$A$2:$B$400,2,FALSE),0))</f>
        <v/>
      </c>
      <c r="F869" s="3">
        <f>IFERROR(D869*E869,0)</f>
        <v/>
      </c>
    </row>
    <row r="870">
      <c r="D870" t="n">
        <v>1</v>
      </c>
      <c r="E870" s="3">
        <f>IFERROR(XLOOKUP(C870,Strafenkatalog!$A$2:$A$400,Strafenkatalog!$B$2:$B$400),IFERROR(VLOOKUP(C870,Strafenkatalog!$A$2:$B$400,2,FALSE),0))</f>
        <v/>
      </c>
      <c r="F870" s="3">
        <f>IFERROR(D870*E870,0)</f>
        <v/>
      </c>
    </row>
    <row r="871">
      <c r="D871" t="n">
        <v>1</v>
      </c>
      <c r="E871" s="3">
        <f>IFERROR(XLOOKUP(C871,Strafenkatalog!$A$2:$A$400,Strafenkatalog!$B$2:$B$400),IFERROR(VLOOKUP(C871,Strafenkatalog!$A$2:$B$400,2,FALSE),0))</f>
        <v/>
      </c>
      <c r="F871" s="3">
        <f>IFERROR(D871*E871,0)</f>
        <v/>
      </c>
    </row>
    <row r="872">
      <c r="D872" t="n">
        <v>1</v>
      </c>
      <c r="E872" s="3">
        <f>IFERROR(XLOOKUP(C872,Strafenkatalog!$A$2:$A$400,Strafenkatalog!$B$2:$B$400),IFERROR(VLOOKUP(C872,Strafenkatalog!$A$2:$B$400,2,FALSE),0))</f>
        <v/>
      </c>
      <c r="F872" s="3">
        <f>IFERROR(D872*E872,0)</f>
        <v/>
      </c>
    </row>
    <row r="873">
      <c r="D873" t="n">
        <v>1</v>
      </c>
      <c r="E873" s="3">
        <f>IFERROR(XLOOKUP(C873,Strafenkatalog!$A$2:$A$400,Strafenkatalog!$B$2:$B$400),IFERROR(VLOOKUP(C873,Strafenkatalog!$A$2:$B$400,2,FALSE),0))</f>
        <v/>
      </c>
      <c r="F873" s="3">
        <f>IFERROR(D873*E873,0)</f>
        <v/>
      </c>
    </row>
    <row r="874">
      <c r="D874" t="n">
        <v>1</v>
      </c>
      <c r="E874" s="3">
        <f>IFERROR(XLOOKUP(C874,Strafenkatalog!$A$2:$A$400,Strafenkatalog!$B$2:$B$400),IFERROR(VLOOKUP(C874,Strafenkatalog!$A$2:$B$400,2,FALSE),0))</f>
        <v/>
      </c>
      <c r="F874" s="3">
        <f>IFERROR(D874*E874,0)</f>
        <v/>
      </c>
    </row>
    <row r="875">
      <c r="D875" t="n">
        <v>1</v>
      </c>
      <c r="E875" s="3">
        <f>IFERROR(XLOOKUP(C875,Strafenkatalog!$A$2:$A$400,Strafenkatalog!$B$2:$B$400),IFERROR(VLOOKUP(C875,Strafenkatalog!$A$2:$B$400,2,FALSE),0))</f>
        <v/>
      </c>
      <c r="F875" s="3">
        <f>IFERROR(D875*E875,0)</f>
        <v/>
      </c>
    </row>
    <row r="876">
      <c r="D876" t="n">
        <v>1</v>
      </c>
      <c r="E876" s="3">
        <f>IFERROR(XLOOKUP(C876,Strafenkatalog!$A$2:$A$400,Strafenkatalog!$B$2:$B$400),IFERROR(VLOOKUP(C876,Strafenkatalog!$A$2:$B$400,2,FALSE),0))</f>
        <v/>
      </c>
      <c r="F876" s="3">
        <f>IFERROR(D876*E876,0)</f>
        <v/>
      </c>
    </row>
    <row r="877">
      <c r="D877" t="n">
        <v>1</v>
      </c>
      <c r="E877" s="3">
        <f>IFERROR(XLOOKUP(C877,Strafenkatalog!$A$2:$A$400,Strafenkatalog!$B$2:$B$400),IFERROR(VLOOKUP(C877,Strafenkatalog!$A$2:$B$400,2,FALSE),0))</f>
        <v/>
      </c>
      <c r="F877" s="3">
        <f>IFERROR(D877*E877,0)</f>
        <v/>
      </c>
    </row>
    <row r="878">
      <c r="D878" t="n">
        <v>1</v>
      </c>
      <c r="E878" s="3">
        <f>IFERROR(XLOOKUP(C878,Strafenkatalog!$A$2:$A$400,Strafenkatalog!$B$2:$B$400),IFERROR(VLOOKUP(C878,Strafenkatalog!$A$2:$B$400,2,FALSE),0))</f>
        <v/>
      </c>
      <c r="F878" s="3">
        <f>IFERROR(D878*E878,0)</f>
        <v/>
      </c>
    </row>
    <row r="879">
      <c r="D879" t="n">
        <v>1</v>
      </c>
      <c r="E879" s="3">
        <f>IFERROR(XLOOKUP(C879,Strafenkatalog!$A$2:$A$400,Strafenkatalog!$B$2:$B$400),IFERROR(VLOOKUP(C879,Strafenkatalog!$A$2:$B$400,2,FALSE),0))</f>
        <v/>
      </c>
      <c r="F879" s="3">
        <f>IFERROR(D879*E879,0)</f>
        <v/>
      </c>
    </row>
    <row r="880">
      <c r="D880" t="n">
        <v>1</v>
      </c>
      <c r="E880" s="3">
        <f>IFERROR(XLOOKUP(C880,Strafenkatalog!$A$2:$A$400,Strafenkatalog!$B$2:$B$400),IFERROR(VLOOKUP(C880,Strafenkatalog!$A$2:$B$400,2,FALSE),0))</f>
        <v/>
      </c>
      <c r="F880" s="3">
        <f>IFERROR(D880*E880,0)</f>
        <v/>
      </c>
    </row>
    <row r="881">
      <c r="D881" t="n">
        <v>1</v>
      </c>
      <c r="E881" s="3">
        <f>IFERROR(XLOOKUP(C881,Strafenkatalog!$A$2:$A$400,Strafenkatalog!$B$2:$B$400),IFERROR(VLOOKUP(C881,Strafenkatalog!$A$2:$B$400,2,FALSE),0))</f>
        <v/>
      </c>
      <c r="F881" s="3">
        <f>IFERROR(D881*E881,0)</f>
        <v/>
      </c>
    </row>
    <row r="882">
      <c r="D882" t="n">
        <v>1</v>
      </c>
      <c r="E882" s="3">
        <f>IFERROR(XLOOKUP(C882,Strafenkatalog!$A$2:$A$400,Strafenkatalog!$B$2:$B$400),IFERROR(VLOOKUP(C882,Strafenkatalog!$A$2:$B$400,2,FALSE),0))</f>
        <v/>
      </c>
      <c r="F882" s="3">
        <f>IFERROR(D882*E882,0)</f>
        <v/>
      </c>
    </row>
    <row r="883">
      <c r="D883" t="n">
        <v>1</v>
      </c>
      <c r="E883" s="3">
        <f>IFERROR(XLOOKUP(C883,Strafenkatalog!$A$2:$A$400,Strafenkatalog!$B$2:$B$400),IFERROR(VLOOKUP(C883,Strafenkatalog!$A$2:$B$400,2,FALSE),0))</f>
        <v/>
      </c>
      <c r="F883" s="3">
        <f>IFERROR(D883*E883,0)</f>
        <v/>
      </c>
    </row>
    <row r="884">
      <c r="D884" t="n">
        <v>1</v>
      </c>
      <c r="E884" s="3">
        <f>IFERROR(XLOOKUP(C884,Strafenkatalog!$A$2:$A$400,Strafenkatalog!$B$2:$B$400),IFERROR(VLOOKUP(C884,Strafenkatalog!$A$2:$B$400,2,FALSE),0))</f>
        <v/>
      </c>
      <c r="F884" s="3">
        <f>IFERROR(D884*E884,0)</f>
        <v/>
      </c>
    </row>
    <row r="885">
      <c r="D885" t="n">
        <v>1</v>
      </c>
      <c r="E885" s="3">
        <f>IFERROR(XLOOKUP(C885,Strafenkatalog!$A$2:$A$400,Strafenkatalog!$B$2:$B$400),IFERROR(VLOOKUP(C885,Strafenkatalog!$A$2:$B$400,2,FALSE),0))</f>
        <v/>
      </c>
      <c r="F885" s="3">
        <f>IFERROR(D885*E885,0)</f>
        <v/>
      </c>
    </row>
    <row r="886">
      <c r="D886" t="n">
        <v>1</v>
      </c>
      <c r="E886" s="3">
        <f>IFERROR(XLOOKUP(C886,Strafenkatalog!$A$2:$A$400,Strafenkatalog!$B$2:$B$400),IFERROR(VLOOKUP(C886,Strafenkatalog!$A$2:$B$400,2,FALSE),0))</f>
        <v/>
      </c>
      <c r="F886" s="3">
        <f>IFERROR(D886*E886,0)</f>
        <v/>
      </c>
    </row>
    <row r="887">
      <c r="D887" t="n">
        <v>1</v>
      </c>
      <c r="E887" s="3">
        <f>IFERROR(XLOOKUP(C887,Strafenkatalog!$A$2:$A$400,Strafenkatalog!$B$2:$B$400),IFERROR(VLOOKUP(C887,Strafenkatalog!$A$2:$B$400,2,FALSE),0))</f>
        <v/>
      </c>
      <c r="F887" s="3">
        <f>IFERROR(D887*E887,0)</f>
        <v/>
      </c>
    </row>
    <row r="888">
      <c r="D888" t="n">
        <v>1</v>
      </c>
      <c r="E888" s="3">
        <f>IFERROR(XLOOKUP(C888,Strafenkatalog!$A$2:$A$400,Strafenkatalog!$B$2:$B$400),IFERROR(VLOOKUP(C888,Strafenkatalog!$A$2:$B$400,2,FALSE),0))</f>
        <v/>
      </c>
      <c r="F888" s="3">
        <f>IFERROR(D888*E888,0)</f>
        <v/>
      </c>
    </row>
    <row r="889">
      <c r="D889" t="n">
        <v>1</v>
      </c>
      <c r="E889" s="3">
        <f>IFERROR(XLOOKUP(C889,Strafenkatalog!$A$2:$A$400,Strafenkatalog!$B$2:$B$400),IFERROR(VLOOKUP(C889,Strafenkatalog!$A$2:$B$400,2,FALSE),0))</f>
        <v/>
      </c>
      <c r="F889" s="3">
        <f>IFERROR(D889*E889,0)</f>
        <v/>
      </c>
    </row>
    <row r="890">
      <c r="D890" t="n">
        <v>1</v>
      </c>
      <c r="E890" s="3">
        <f>IFERROR(XLOOKUP(C890,Strafenkatalog!$A$2:$A$400,Strafenkatalog!$B$2:$B$400),IFERROR(VLOOKUP(C890,Strafenkatalog!$A$2:$B$400,2,FALSE),0))</f>
        <v/>
      </c>
      <c r="F890" s="3">
        <f>IFERROR(D890*E890,0)</f>
        <v/>
      </c>
    </row>
    <row r="891">
      <c r="D891" t="n">
        <v>1</v>
      </c>
      <c r="E891" s="3">
        <f>IFERROR(XLOOKUP(C891,Strafenkatalog!$A$2:$A$400,Strafenkatalog!$B$2:$B$400),IFERROR(VLOOKUP(C891,Strafenkatalog!$A$2:$B$400,2,FALSE),0))</f>
        <v/>
      </c>
      <c r="F891" s="3">
        <f>IFERROR(D891*E891,0)</f>
        <v/>
      </c>
    </row>
    <row r="892">
      <c r="D892" t="n">
        <v>1</v>
      </c>
      <c r="E892" s="3">
        <f>IFERROR(XLOOKUP(C892,Strafenkatalog!$A$2:$A$400,Strafenkatalog!$B$2:$B$400),IFERROR(VLOOKUP(C892,Strafenkatalog!$A$2:$B$400,2,FALSE),0))</f>
        <v/>
      </c>
      <c r="F892" s="3">
        <f>IFERROR(D892*E892,0)</f>
        <v/>
      </c>
    </row>
    <row r="893">
      <c r="D893" t="n">
        <v>1</v>
      </c>
      <c r="E893" s="3">
        <f>IFERROR(XLOOKUP(C893,Strafenkatalog!$A$2:$A$400,Strafenkatalog!$B$2:$B$400),IFERROR(VLOOKUP(C893,Strafenkatalog!$A$2:$B$400,2,FALSE),0))</f>
        <v/>
      </c>
      <c r="F893" s="3">
        <f>IFERROR(D893*E893,0)</f>
        <v/>
      </c>
    </row>
    <row r="894">
      <c r="D894" t="n">
        <v>1</v>
      </c>
      <c r="E894" s="3">
        <f>IFERROR(XLOOKUP(C894,Strafenkatalog!$A$2:$A$400,Strafenkatalog!$B$2:$B$400),IFERROR(VLOOKUP(C894,Strafenkatalog!$A$2:$B$400,2,FALSE),0))</f>
        <v/>
      </c>
      <c r="F894" s="3">
        <f>IFERROR(D894*E894,0)</f>
        <v/>
      </c>
    </row>
    <row r="895">
      <c r="D895" t="n">
        <v>1</v>
      </c>
      <c r="E895" s="3">
        <f>IFERROR(XLOOKUP(C895,Strafenkatalog!$A$2:$A$400,Strafenkatalog!$B$2:$B$400),IFERROR(VLOOKUP(C895,Strafenkatalog!$A$2:$B$400,2,FALSE),0))</f>
        <v/>
      </c>
      <c r="F895" s="3">
        <f>IFERROR(D895*E895,0)</f>
        <v/>
      </c>
    </row>
    <row r="896">
      <c r="D896" t="n">
        <v>1</v>
      </c>
      <c r="E896" s="3">
        <f>IFERROR(XLOOKUP(C896,Strafenkatalog!$A$2:$A$400,Strafenkatalog!$B$2:$B$400),IFERROR(VLOOKUP(C896,Strafenkatalog!$A$2:$B$400,2,FALSE),0))</f>
        <v/>
      </c>
      <c r="F896" s="3">
        <f>IFERROR(D896*E896,0)</f>
        <v/>
      </c>
    </row>
    <row r="897">
      <c r="D897" t="n">
        <v>1</v>
      </c>
      <c r="E897" s="3">
        <f>IFERROR(XLOOKUP(C897,Strafenkatalog!$A$2:$A$400,Strafenkatalog!$B$2:$B$400),IFERROR(VLOOKUP(C897,Strafenkatalog!$A$2:$B$400,2,FALSE),0))</f>
        <v/>
      </c>
      <c r="F897" s="3">
        <f>IFERROR(D897*E897,0)</f>
        <v/>
      </c>
    </row>
    <row r="898">
      <c r="D898" t="n">
        <v>1</v>
      </c>
      <c r="E898" s="3">
        <f>IFERROR(XLOOKUP(C898,Strafenkatalog!$A$2:$A$400,Strafenkatalog!$B$2:$B$400),IFERROR(VLOOKUP(C898,Strafenkatalog!$A$2:$B$400,2,FALSE),0))</f>
        <v/>
      </c>
      <c r="F898" s="3">
        <f>IFERROR(D898*E898,0)</f>
        <v/>
      </c>
    </row>
    <row r="899">
      <c r="D899" t="n">
        <v>1</v>
      </c>
      <c r="E899" s="3">
        <f>IFERROR(XLOOKUP(C899,Strafenkatalog!$A$2:$A$400,Strafenkatalog!$B$2:$B$400),IFERROR(VLOOKUP(C899,Strafenkatalog!$A$2:$B$400,2,FALSE),0))</f>
        <v/>
      </c>
      <c r="F899" s="3">
        <f>IFERROR(D899*E899,0)</f>
        <v/>
      </c>
    </row>
    <row r="900">
      <c r="D900" t="n">
        <v>1</v>
      </c>
      <c r="E900" s="3">
        <f>IFERROR(XLOOKUP(C900,Strafenkatalog!$A$2:$A$400,Strafenkatalog!$B$2:$B$400),IFERROR(VLOOKUP(C900,Strafenkatalog!$A$2:$B$400,2,FALSE),0))</f>
        <v/>
      </c>
      <c r="F900" s="3">
        <f>IFERROR(D900*E900,0)</f>
        <v/>
      </c>
    </row>
    <row r="901">
      <c r="D901" t="n">
        <v>1</v>
      </c>
      <c r="E901" s="3">
        <f>IFERROR(XLOOKUP(C901,Strafenkatalog!$A$2:$A$400,Strafenkatalog!$B$2:$B$400),IFERROR(VLOOKUP(C901,Strafenkatalog!$A$2:$B$400,2,FALSE),0))</f>
        <v/>
      </c>
      <c r="F901" s="3">
        <f>IFERROR(D901*E901,0)</f>
        <v/>
      </c>
    </row>
    <row r="902">
      <c r="D902" t="n">
        <v>1</v>
      </c>
      <c r="E902" s="3">
        <f>IFERROR(XLOOKUP(C902,Strafenkatalog!$A$2:$A$400,Strafenkatalog!$B$2:$B$400),IFERROR(VLOOKUP(C902,Strafenkatalog!$A$2:$B$400,2,FALSE),0))</f>
        <v/>
      </c>
      <c r="F902" s="3">
        <f>IFERROR(D902*E902,0)</f>
        <v/>
      </c>
    </row>
    <row r="903">
      <c r="D903" t="n">
        <v>1</v>
      </c>
      <c r="E903" s="3">
        <f>IFERROR(XLOOKUP(C903,Strafenkatalog!$A$2:$A$400,Strafenkatalog!$B$2:$B$400),IFERROR(VLOOKUP(C903,Strafenkatalog!$A$2:$B$400,2,FALSE),0))</f>
        <v/>
      </c>
      <c r="F903" s="3">
        <f>IFERROR(D903*E903,0)</f>
        <v/>
      </c>
    </row>
    <row r="904">
      <c r="D904" t="n">
        <v>1</v>
      </c>
      <c r="E904" s="3">
        <f>IFERROR(XLOOKUP(C904,Strafenkatalog!$A$2:$A$400,Strafenkatalog!$B$2:$B$400),IFERROR(VLOOKUP(C904,Strafenkatalog!$A$2:$B$400,2,FALSE),0))</f>
        <v/>
      </c>
      <c r="F904" s="3">
        <f>IFERROR(D904*E904,0)</f>
        <v/>
      </c>
    </row>
    <row r="905">
      <c r="D905" t="n">
        <v>1</v>
      </c>
      <c r="E905" s="3">
        <f>IFERROR(XLOOKUP(C905,Strafenkatalog!$A$2:$A$400,Strafenkatalog!$B$2:$B$400),IFERROR(VLOOKUP(C905,Strafenkatalog!$A$2:$B$400,2,FALSE),0))</f>
        <v/>
      </c>
      <c r="F905" s="3">
        <f>IFERROR(D905*E905,0)</f>
        <v/>
      </c>
    </row>
    <row r="906">
      <c r="D906" t="n">
        <v>1</v>
      </c>
      <c r="E906" s="3">
        <f>IFERROR(XLOOKUP(C906,Strafenkatalog!$A$2:$A$400,Strafenkatalog!$B$2:$B$400),IFERROR(VLOOKUP(C906,Strafenkatalog!$A$2:$B$400,2,FALSE),0))</f>
        <v/>
      </c>
      <c r="F906" s="3">
        <f>IFERROR(D906*E906,0)</f>
        <v/>
      </c>
    </row>
    <row r="907">
      <c r="D907" t="n">
        <v>1</v>
      </c>
      <c r="E907" s="3">
        <f>IFERROR(XLOOKUP(C907,Strafenkatalog!$A$2:$A$400,Strafenkatalog!$B$2:$B$400),IFERROR(VLOOKUP(C907,Strafenkatalog!$A$2:$B$400,2,FALSE),0))</f>
        <v/>
      </c>
      <c r="F907" s="3">
        <f>IFERROR(D907*E907,0)</f>
        <v/>
      </c>
    </row>
    <row r="908">
      <c r="D908" t="n">
        <v>1</v>
      </c>
      <c r="E908" s="3">
        <f>IFERROR(XLOOKUP(C908,Strafenkatalog!$A$2:$A$400,Strafenkatalog!$B$2:$B$400),IFERROR(VLOOKUP(C908,Strafenkatalog!$A$2:$B$400,2,FALSE),0))</f>
        <v/>
      </c>
      <c r="F908" s="3">
        <f>IFERROR(D908*E908,0)</f>
        <v/>
      </c>
    </row>
    <row r="909">
      <c r="D909" t="n">
        <v>1</v>
      </c>
      <c r="E909" s="3">
        <f>IFERROR(XLOOKUP(C909,Strafenkatalog!$A$2:$A$400,Strafenkatalog!$B$2:$B$400),IFERROR(VLOOKUP(C909,Strafenkatalog!$A$2:$B$400,2,FALSE),0))</f>
        <v/>
      </c>
      <c r="F909" s="3">
        <f>IFERROR(D909*E909,0)</f>
        <v/>
      </c>
    </row>
    <row r="910">
      <c r="D910" t="n">
        <v>1</v>
      </c>
      <c r="E910" s="3">
        <f>IFERROR(XLOOKUP(C910,Strafenkatalog!$A$2:$A$400,Strafenkatalog!$B$2:$B$400),IFERROR(VLOOKUP(C910,Strafenkatalog!$A$2:$B$400,2,FALSE),0))</f>
        <v/>
      </c>
      <c r="F910" s="3">
        <f>IFERROR(D910*E910,0)</f>
        <v/>
      </c>
    </row>
    <row r="911">
      <c r="D911" t="n">
        <v>1</v>
      </c>
      <c r="E911" s="3">
        <f>IFERROR(XLOOKUP(C911,Strafenkatalog!$A$2:$A$400,Strafenkatalog!$B$2:$B$400),IFERROR(VLOOKUP(C911,Strafenkatalog!$A$2:$B$400,2,FALSE),0))</f>
        <v/>
      </c>
      <c r="F911" s="3">
        <f>IFERROR(D911*E911,0)</f>
        <v/>
      </c>
    </row>
    <row r="912">
      <c r="D912" t="n">
        <v>1</v>
      </c>
      <c r="E912" s="3">
        <f>IFERROR(XLOOKUP(C912,Strafenkatalog!$A$2:$A$400,Strafenkatalog!$B$2:$B$400),IFERROR(VLOOKUP(C912,Strafenkatalog!$A$2:$B$400,2,FALSE),0))</f>
        <v/>
      </c>
      <c r="F912" s="3">
        <f>IFERROR(D912*E912,0)</f>
        <v/>
      </c>
    </row>
    <row r="913">
      <c r="D913" t="n">
        <v>1</v>
      </c>
      <c r="E913" s="3">
        <f>IFERROR(XLOOKUP(C913,Strafenkatalog!$A$2:$A$400,Strafenkatalog!$B$2:$B$400),IFERROR(VLOOKUP(C913,Strafenkatalog!$A$2:$B$400,2,FALSE),0))</f>
        <v/>
      </c>
      <c r="F913" s="3">
        <f>IFERROR(D913*E913,0)</f>
        <v/>
      </c>
    </row>
    <row r="914">
      <c r="D914" t="n">
        <v>1</v>
      </c>
      <c r="E914" s="3">
        <f>IFERROR(XLOOKUP(C914,Strafenkatalog!$A$2:$A$400,Strafenkatalog!$B$2:$B$400),IFERROR(VLOOKUP(C914,Strafenkatalog!$A$2:$B$400,2,FALSE),0))</f>
        <v/>
      </c>
      <c r="F914" s="3">
        <f>IFERROR(D914*E914,0)</f>
        <v/>
      </c>
    </row>
    <row r="915">
      <c r="D915" t="n">
        <v>1</v>
      </c>
      <c r="E915" s="3">
        <f>IFERROR(XLOOKUP(C915,Strafenkatalog!$A$2:$A$400,Strafenkatalog!$B$2:$B$400),IFERROR(VLOOKUP(C915,Strafenkatalog!$A$2:$B$400,2,FALSE),0))</f>
        <v/>
      </c>
      <c r="F915" s="3">
        <f>IFERROR(D915*E915,0)</f>
        <v/>
      </c>
    </row>
    <row r="916">
      <c r="D916" t="n">
        <v>1</v>
      </c>
      <c r="E916" s="3">
        <f>IFERROR(XLOOKUP(C916,Strafenkatalog!$A$2:$A$400,Strafenkatalog!$B$2:$B$400),IFERROR(VLOOKUP(C916,Strafenkatalog!$A$2:$B$400,2,FALSE),0))</f>
        <v/>
      </c>
      <c r="F916" s="3">
        <f>IFERROR(D916*E916,0)</f>
        <v/>
      </c>
    </row>
    <row r="917">
      <c r="D917" t="n">
        <v>1</v>
      </c>
      <c r="E917" s="3">
        <f>IFERROR(XLOOKUP(C917,Strafenkatalog!$A$2:$A$400,Strafenkatalog!$B$2:$B$400),IFERROR(VLOOKUP(C917,Strafenkatalog!$A$2:$B$400,2,FALSE),0))</f>
        <v/>
      </c>
      <c r="F917" s="3">
        <f>IFERROR(D917*E917,0)</f>
        <v/>
      </c>
    </row>
    <row r="918">
      <c r="D918" t="n">
        <v>1</v>
      </c>
      <c r="E918" s="3">
        <f>IFERROR(XLOOKUP(C918,Strafenkatalog!$A$2:$A$400,Strafenkatalog!$B$2:$B$400),IFERROR(VLOOKUP(C918,Strafenkatalog!$A$2:$B$400,2,FALSE),0))</f>
        <v/>
      </c>
      <c r="F918" s="3">
        <f>IFERROR(D918*E918,0)</f>
        <v/>
      </c>
    </row>
    <row r="919">
      <c r="D919" t="n">
        <v>1</v>
      </c>
      <c r="E919" s="3">
        <f>IFERROR(XLOOKUP(C919,Strafenkatalog!$A$2:$A$400,Strafenkatalog!$B$2:$B$400),IFERROR(VLOOKUP(C919,Strafenkatalog!$A$2:$B$400,2,FALSE),0))</f>
        <v/>
      </c>
      <c r="F919" s="3">
        <f>IFERROR(D919*E919,0)</f>
        <v/>
      </c>
    </row>
    <row r="920">
      <c r="D920" t="n">
        <v>1</v>
      </c>
      <c r="E920" s="3">
        <f>IFERROR(XLOOKUP(C920,Strafenkatalog!$A$2:$A$400,Strafenkatalog!$B$2:$B$400),IFERROR(VLOOKUP(C920,Strafenkatalog!$A$2:$B$400,2,FALSE),0))</f>
        <v/>
      </c>
      <c r="F920" s="3">
        <f>IFERROR(D920*E920,0)</f>
        <v/>
      </c>
    </row>
    <row r="921">
      <c r="D921" t="n">
        <v>1</v>
      </c>
      <c r="E921" s="3">
        <f>IFERROR(XLOOKUP(C921,Strafenkatalog!$A$2:$A$400,Strafenkatalog!$B$2:$B$400),IFERROR(VLOOKUP(C921,Strafenkatalog!$A$2:$B$400,2,FALSE),0))</f>
        <v/>
      </c>
      <c r="F921" s="3">
        <f>IFERROR(D921*E921,0)</f>
        <v/>
      </c>
    </row>
    <row r="922">
      <c r="D922" t="n">
        <v>1</v>
      </c>
      <c r="E922" s="3">
        <f>IFERROR(XLOOKUP(C922,Strafenkatalog!$A$2:$A$400,Strafenkatalog!$B$2:$B$400),IFERROR(VLOOKUP(C922,Strafenkatalog!$A$2:$B$400,2,FALSE),0))</f>
        <v/>
      </c>
      <c r="F922" s="3">
        <f>IFERROR(D922*E922,0)</f>
        <v/>
      </c>
    </row>
    <row r="923">
      <c r="D923" t="n">
        <v>1</v>
      </c>
      <c r="E923" s="3">
        <f>IFERROR(XLOOKUP(C923,Strafenkatalog!$A$2:$A$400,Strafenkatalog!$B$2:$B$400),IFERROR(VLOOKUP(C923,Strafenkatalog!$A$2:$B$400,2,FALSE),0))</f>
        <v/>
      </c>
      <c r="F923" s="3">
        <f>IFERROR(D923*E923,0)</f>
        <v/>
      </c>
    </row>
    <row r="924">
      <c r="D924" t="n">
        <v>1</v>
      </c>
      <c r="E924" s="3">
        <f>IFERROR(XLOOKUP(C924,Strafenkatalog!$A$2:$A$400,Strafenkatalog!$B$2:$B$400),IFERROR(VLOOKUP(C924,Strafenkatalog!$A$2:$B$400,2,FALSE),0))</f>
        <v/>
      </c>
      <c r="F924" s="3">
        <f>IFERROR(D924*E924,0)</f>
        <v/>
      </c>
    </row>
    <row r="925">
      <c r="D925" t="n">
        <v>1</v>
      </c>
      <c r="E925" s="3">
        <f>IFERROR(XLOOKUP(C925,Strafenkatalog!$A$2:$A$400,Strafenkatalog!$B$2:$B$400),IFERROR(VLOOKUP(C925,Strafenkatalog!$A$2:$B$400,2,FALSE),0))</f>
        <v/>
      </c>
      <c r="F925" s="3">
        <f>IFERROR(D925*E925,0)</f>
        <v/>
      </c>
    </row>
    <row r="926">
      <c r="D926" t="n">
        <v>1</v>
      </c>
      <c r="E926" s="3">
        <f>IFERROR(XLOOKUP(C926,Strafenkatalog!$A$2:$A$400,Strafenkatalog!$B$2:$B$400),IFERROR(VLOOKUP(C926,Strafenkatalog!$A$2:$B$400,2,FALSE),0))</f>
        <v/>
      </c>
      <c r="F926" s="3">
        <f>IFERROR(D926*E926,0)</f>
        <v/>
      </c>
    </row>
    <row r="927">
      <c r="D927" t="n">
        <v>1</v>
      </c>
      <c r="E927" s="3">
        <f>IFERROR(XLOOKUP(C927,Strafenkatalog!$A$2:$A$400,Strafenkatalog!$B$2:$B$400),IFERROR(VLOOKUP(C927,Strafenkatalog!$A$2:$B$400,2,FALSE),0))</f>
        <v/>
      </c>
      <c r="F927" s="3">
        <f>IFERROR(D927*E927,0)</f>
        <v/>
      </c>
    </row>
    <row r="928">
      <c r="D928" t="n">
        <v>1</v>
      </c>
      <c r="E928" s="3">
        <f>IFERROR(XLOOKUP(C928,Strafenkatalog!$A$2:$A$400,Strafenkatalog!$B$2:$B$400),IFERROR(VLOOKUP(C928,Strafenkatalog!$A$2:$B$400,2,FALSE),0))</f>
        <v/>
      </c>
      <c r="F928" s="3">
        <f>IFERROR(D928*E928,0)</f>
        <v/>
      </c>
    </row>
    <row r="929">
      <c r="D929" t="n">
        <v>1</v>
      </c>
      <c r="E929" s="3">
        <f>IFERROR(XLOOKUP(C929,Strafenkatalog!$A$2:$A$400,Strafenkatalog!$B$2:$B$400),IFERROR(VLOOKUP(C929,Strafenkatalog!$A$2:$B$400,2,FALSE),0))</f>
        <v/>
      </c>
      <c r="F929" s="3">
        <f>IFERROR(D929*E929,0)</f>
        <v/>
      </c>
    </row>
    <row r="930">
      <c r="D930" t="n">
        <v>1</v>
      </c>
      <c r="E930" s="3">
        <f>IFERROR(XLOOKUP(C930,Strafenkatalog!$A$2:$A$400,Strafenkatalog!$B$2:$B$400),IFERROR(VLOOKUP(C930,Strafenkatalog!$A$2:$B$400,2,FALSE),0))</f>
        <v/>
      </c>
      <c r="F930" s="3">
        <f>IFERROR(D930*E930,0)</f>
        <v/>
      </c>
    </row>
    <row r="931">
      <c r="D931" t="n">
        <v>1</v>
      </c>
      <c r="E931" s="3">
        <f>IFERROR(XLOOKUP(C931,Strafenkatalog!$A$2:$A$400,Strafenkatalog!$B$2:$B$400),IFERROR(VLOOKUP(C931,Strafenkatalog!$A$2:$B$400,2,FALSE),0))</f>
        <v/>
      </c>
      <c r="F931" s="3">
        <f>IFERROR(D931*E931,0)</f>
        <v/>
      </c>
    </row>
    <row r="932">
      <c r="D932" t="n">
        <v>1</v>
      </c>
      <c r="E932" s="3">
        <f>IFERROR(XLOOKUP(C932,Strafenkatalog!$A$2:$A$400,Strafenkatalog!$B$2:$B$400),IFERROR(VLOOKUP(C932,Strafenkatalog!$A$2:$B$400,2,FALSE),0))</f>
        <v/>
      </c>
      <c r="F932" s="3">
        <f>IFERROR(D932*E932,0)</f>
        <v/>
      </c>
    </row>
    <row r="933">
      <c r="D933" t="n">
        <v>1</v>
      </c>
      <c r="E933" s="3">
        <f>IFERROR(XLOOKUP(C933,Strafenkatalog!$A$2:$A$400,Strafenkatalog!$B$2:$B$400),IFERROR(VLOOKUP(C933,Strafenkatalog!$A$2:$B$400,2,FALSE),0))</f>
        <v/>
      </c>
      <c r="F933" s="3">
        <f>IFERROR(D933*E933,0)</f>
        <v/>
      </c>
    </row>
    <row r="934">
      <c r="D934" t="n">
        <v>1</v>
      </c>
      <c r="E934" s="3">
        <f>IFERROR(XLOOKUP(C934,Strafenkatalog!$A$2:$A$400,Strafenkatalog!$B$2:$B$400),IFERROR(VLOOKUP(C934,Strafenkatalog!$A$2:$B$400,2,FALSE),0))</f>
        <v/>
      </c>
      <c r="F934" s="3">
        <f>IFERROR(D934*E934,0)</f>
        <v/>
      </c>
    </row>
    <row r="935">
      <c r="D935" t="n">
        <v>1</v>
      </c>
      <c r="E935" s="3">
        <f>IFERROR(XLOOKUP(C935,Strafenkatalog!$A$2:$A$400,Strafenkatalog!$B$2:$B$400),IFERROR(VLOOKUP(C935,Strafenkatalog!$A$2:$B$400,2,FALSE),0))</f>
        <v/>
      </c>
      <c r="F935" s="3">
        <f>IFERROR(D935*E935,0)</f>
        <v/>
      </c>
    </row>
    <row r="936">
      <c r="D936" t="n">
        <v>1</v>
      </c>
      <c r="E936" s="3">
        <f>IFERROR(XLOOKUP(C936,Strafenkatalog!$A$2:$A$400,Strafenkatalog!$B$2:$B$400),IFERROR(VLOOKUP(C936,Strafenkatalog!$A$2:$B$400,2,FALSE),0))</f>
        <v/>
      </c>
      <c r="F936" s="3">
        <f>IFERROR(D936*E936,0)</f>
        <v/>
      </c>
    </row>
    <row r="937">
      <c r="D937" t="n">
        <v>1</v>
      </c>
      <c r="E937" s="3">
        <f>IFERROR(XLOOKUP(C937,Strafenkatalog!$A$2:$A$400,Strafenkatalog!$B$2:$B$400),IFERROR(VLOOKUP(C937,Strafenkatalog!$A$2:$B$400,2,FALSE),0))</f>
        <v/>
      </c>
      <c r="F937" s="3">
        <f>IFERROR(D937*E937,0)</f>
        <v/>
      </c>
    </row>
    <row r="938">
      <c r="D938" t="n">
        <v>1</v>
      </c>
      <c r="E938" s="3">
        <f>IFERROR(XLOOKUP(C938,Strafenkatalog!$A$2:$A$400,Strafenkatalog!$B$2:$B$400),IFERROR(VLOOKUP(C938,Strafenkatalog!$A$2:$B$400,2,FALSE),0))</f>
        <v/>
      </c>
      <c r="F938" s="3">
        <f>IFERROR(D938*E938,0)</f>
        <v/>
      </c>
    </row>
    <row r="939">
      <c r="D939" t="n">
        <v>1</v>
      </c>
      <c r="E939" s="3">
        <f>IFERROR(XLOOKUP(C939,Strafenkatalog!$A$2:$A$400,Strafenkatalog!$B$2:$B$400),IFERROR(VLOOKUP(C939,Strafenkatalog!$A$2:$B$400,2,FALSE),0))</f>
        <v/>
      </c>
      <c r="F939" s="3">
        <f>IFERROR(D939*E939,0)</f>
        <v/>
      </c>
    </row>
    <row r="940">
      <c r="D940" t="n">
        <v>1</v>
      </c>
      <c r="E940" s="3">
        <f>IFERROR(XLOOKUP(C940,Strafenkatalog!$A$2:$A$400,Strafenkatalog!$B$2:$B$400),IFERROR(VLOOKUP(C940,Strafenkatalog!$A$2:$B$400,2,FALSE),0))</f>
        <v/>
      </c>
      <c r="F940" s="3">
        <f>IFERROR(D940*E940,0)</f>
        <v/>
      </c>
    </row>
    <row r="941">
      <c r="D941" t="n">
        <v>1</v>
      </c>
      <c r="E941" s="3">
        <f>IFERROR(XLOOKUP(C941,Strafenkatalog!$A$2:$A$400,Strafenkatalog!$B$2:$B$400),IFERROR(VLOOKUP(C941,Strafenkatalog!$A$2:$B$400,2,FALSE),0))</f>
        <v/>
      </c>
      <c r="F941" s="3">
        <f>IFERROR(D941*E941,0)</f>
        <v/>
      </c>
    </row>
    <row r="942">
      <c r="D942" t="n">
        <v>1</v>
      </c>
      <c r="E942" s="3">
        <f>IFERROR(XLOOKUP(C942,Strafenkatalog!$A$2:$A$400,Strafenkatalog!$B$2:$B$400),IFERROR(VLOOKUP(C942,Strafenkatalog!$A$2:$B$400,2,FALSE),0))</f>
        <v/>
      </c>
      <c r="F942" s="3">
        <f>IFERROR(D942*E942,0)</f>
        <v/>
      </c>
    </row>
    <row r="943">
      <c r="D943" t="n">
        <v>1</v>
      </c>
      <c r="E943" s="3">
        <f>IFERROR(XLOOKUP(C943,Strafenkatalog!$A$2:$A$400,Strafenkatalog!$B$2:$B$400),IFERROR(VLOOKUP(C943,Strafenkatalog!$A$2:$B$400,2,FALSE),0))</f>
        <v/>
      </c>
      <c r="F943" s="3">
        <f>IFERROR(D943*E943,0)</f>
        <v/>
      </c>
    </row>
    <row r="944">
      <c r="D944" t="n">
        <v>1</v>
      </c>
      <c r="E944" s="3">
        <f>IFERROR(XLOOKUP(C944,Strafenkatalog!$A$2:$A$400,Strafenkatalog!$B$2:$B$400),IFERROR(VLOOKUP(C944,Strafenkatalog!$A$2:$B$400,2,FALSE),0))</f>
        <v/>
      </c>
      <c r="F944" s="3">
        <f>IFERROR(D944*E944,0)</f>
        <v/>
      </c>
    </row>
    <row r="945">
      <c r="D945" t="n">
        <v>1</v>
      </c>
      <c r="E945" s="3">
        <f>IFERROR(XLOOKUP(C945,Strafenkatalog!$A$2:$A$400,Strafenkatalog!$B$2:$B$400),IFERROR(VLOOKUP(C945,Strafenkatalog!$A$2:$B$400,2,FALSE),0))</f>
        <v/>
      </c>
      <c r="F945" s="3">
        <f>IFERROR(D945*E945,0)</f>
        <v/>
      </c>
    </row>
    <row r="946">
      <c r="D946" t="n">
        <v>1</v>
      </c>
      <c r="E946" s="3">
        <f>IFERROR(XLOOKUP(C946,Strafenkatalog!$A$2:$A$400,Strafenkatalog!$B$2:$B$400),IFERROR(VLOOKUP(C946,Strafenkatalog!$A$2:$B$400,2,FALSE),0))</f>
        <v/>
      </c>
      <c r="F946" s="3">
        <f>IFERROR(D946*E946,0)</f>
        <v/>
      </c>
    </row>
    <row r="947">
      <c r="D947" t="n">
        <v>1</v>
      </c>
      <c r="E947" s="3">
        <f>IFERROR(XLOOKUP(C947,Strafenkatalog!$A$2:$A$400,Strafenkatalog!$B$2:$B$400),IFERROR(VLOOKUP(C947,Strafenkatalog!$A$2:$B$400,2,FALSE),0))</f>
        <v/>
      </c>
      <c r="F947" s="3">
        <f>IFERROR(D947*E947,0)</f>
        <v/>
      </c>
    </row>
    <row r="948">
      <c r="D948" t="n">
        <v>1</v>
      </c>
      <c r="E948" s="3">
        <f>IFERROR(XLOOKUP(C948,Strafenkatalog!$A$2:$A$400,Strafenkatalog!$B$2:$B$400),IFERROR(VLOOKUP(C948,Strafenkatalog!$A$2:$B$400,2,FALSE),0))</f>
        <v/>
      </c>
      <c r="F948" s="3">
        <f>IFERROR(D948*E948,0)</f>
        <v/>
      </c>
    </row>
    <row r="949">
      <c r="D949" t="n">
        <v>1</v>
      </c>
      <c r="E949" s="3">
        <f>IFERROR(XLOOKUP(C949,Strafenkatalog!$A$2:$A$400,Strafenkatalog!$B$2:$B$400),IFERROR(VLOOKUP(C949,Strafenkatalog!$A$2:$B$400,2,FALSE),0))</f>
        <v/>
      </c>
      <c r="F949" s="3">
        <f>IFERROR(D949*E949,0)</f>
        <v/>
      </c>
    </row>
    <row r="950">
      <c r="D950" t="n">
        <v>1</v>
      </c>
      <c r="E950" s="3">
        <f>IFERROR(XLOOKUP(C950,Strafenkatalog!$A$2:$A$400,Strafenkatalog!$B$2:$B$400),IFERROR(VLOOKUP(C950,Strafenkatalog!$A$2:$B$400,2,FALSE),0))</f>
        <v/>
      </c>
      <c r="F950" s="3">
        <f>IFERROR(D950*E950,0)</f>
        <v/>
      </c>
    </row>
    <row r="951">
      <c r="D951" t="n">
        <v>1</v>
      </c>
      <c r="E951" s="3">
        <f>IFERROR(XLOOKUP(C951,Strafenkatalog!$A$2:$A$400,Strafenkatalog!$B$2:$B$400),IFERROR(VLOOKUP(C951,Strafenkatalog!$A$2:$B$400,2,FALSE),0))</f>
        <v/>
      </c>
      <c r="F951" s="3">
        <f>IFERROR(D951*E951,0)</f>
        <v/>
      </c>
    </row>
    <row r="952">
      <c r="D952" t="n">
        <v>1</v>
      </c>
      <c r="E952" s="3">
        <f>IFERROR(XLOOKUP(C952,Strafenkatalog!$A$2:$A$400,Strafenkatalog!$B$2:$B$400),IFERROR(VLOOKUP(C952,Strafenkatalog!$A$2:$B$400,2,FALSE),0))</f>
        <v/>
      </c>
      <c r="F952" s="3">
        <f>IFERROR(D952*E952,0)</f>
        <v/>
      </c>
    </row>
    <row r="953">
      <c r="D953" t="n">
        <v>1</v>
      </c>
      <c r="E953" s="3">
        <f>IFERROR(XLOOKUP(C953,Strafenkatalog!$A$2:$A$400,Strafenkatalog!$B$2:$B$400),IFERROR(VLOOKUP(C953,Strafenkatalog!$A$2:$B$400,2,FALSE),0))</f>
        <v/>
      </c>
      <c r="F953" s="3">
        <f>IFERROR(D953*E953,0)</f>
        <v/>
      </c>
    </row>
    <row r="954">
      <c r="D954" t="n">
        <v>1</v>
      </c>
      <c r="E954" s="3">
        <f>IFERROR(XLOOKUP(C954,Strafenkatalog!$A$2:$A$400,Strafenkatalog!$B$2:$B$400),IFERROR(VLOOKUP(C954,Strafenkatalog!$A$2:$B$400,2,FALSE),0))</f>
        <v/>
      </c>
      <c r="F954" s="3">
        <f>IFERROR(D954*E954,0)</f>
        <v/>
      </c>
    </row>
    <row r="955">
      <c r="D955" t="n">
        <v>1</v>
      </c>
      <c r="E955" s="3">
        <f>IFERROR(XLOOKUP(C955,Strafenkatalog!$A$2:$A$400,Strafenkatalog!$B$2:$B$400),IFERROR(VLOOKUP(C955,Strafenkatalog!$A$2:$B$400,2,FALSE),0))</f>
        <v/>
      </c>
      <c r="F955" s="3">
        <f>IFERROR(D955*E955,0)</f>
        <v/>
      </c>
    </row>
    <row r="956">
      <c r="D956" t="n">
        <v>1</v>
      </c>
      <c r="E956" s="3">
        <f>IFERROR(XLOOKUP(C956,Strafenkatalog!$A$2:$A$400,Strafenkatalog!$B$2:$B$400),IFERROR(VLOOKUP(C956,Strafenkatalog!$A$2:$B$400,2,FALSE),0))</f>
        <v/>
      </c>
      <c r="F956" s="3">
        <f>IFERROR(D956*E956,0)</f>
        <v/>
      </c>
    </row>
    <row r="957">
      <c r="D957" t="n">
        <v>1</v>
      </c>
      <c r="E957" s="3">
        <f>IFERROR(XLOOKUP(C957,Strafenkatalog!$A$2:$A$400,Strafenkatalog!$B$2:$B$400),IFERROR(VLOOKUP(C957,Strafenkatalog!$A$2:$B$400,2,FALSE),0))</f>
        <v/>
      </c>
      <c r="F957" s="3">
        <f>IFERROR(D957*E957,0)</f>
        <v/>
      </c>
    </row>
    <row r="958">
      <c r="D958" t="n">
        <v>1</v>
      </c>
      <c r="E958" s="3">
        <f>IFERROR(XLOOKUP(C958,Strafenkatalog!$A$2:$A$400,Strafenkatalog!$B$2:$B$400),IFERROR(VLOOKUP(C958,Strafenkatalog!$A$2:$B$400,2,FALSE),0))</f>
        <v/>
      </c>
      <c r="F958" s="3">
        <f>IFERROR(D958*E958,0)</f>
        <v/>
      </c>
    </row>
    <row r="959">
      <c r="D959" t="n">
        <v>1</v>
      </c>
      <c r="E959" s="3">
        <f>IFERROR(XLOOKUP(C959,Strafenkatalog!$A$2:$A$400,Strafenkatalog!$B$2:$B$400),IFERROR(VLOOKUP(C959,Strafenkatalog!$A$2:$B$400,2,FALSE),0))</f>
        <v/>
      </c>
      <c r="F959" s="3">
        <f>IFERROR(D959*E959,0)</f>
        <v/>
      </c>
    </row>
    <row r="960">
      <c r="D960" t="n">
        <v>1</v>
      </c>
      <c r="E960" s="3">
        <f>IFERROR(XLOOKUP(C960,Strafenkatalog!$A$2:$A$400,Strafenkatalog!$B$2:$B$400),IFERROR(VLOOKUP(C960,Strafenkatalog!$A$2:$B$400,2,FALSE),0))</f>
        <v/>
      </c>
      <c r="F960" s="3">
        <f>IFERROR(D960*E960,0)</f>
        <v/>
      </c>
    </row>
    <row r="961">
      <c r="D961" t="n">
        <v>1</v>
      </c>
      <c r="E961" s="3">
        <f>IFERROR(XLOOKUP(C961,Strafenkatalog!$A$2:$A$400,Strafenkatalog!$B$2:$B$400),IFERROR(VLOOKUP(C961,Strafenkatalog!$A$2:$B$400,2,FALSE),0))</f>
        <v/>
      </c>
      <c r="F961" s="3">
        <f>IFERROR(D961*E961,0)</f>
        <v/>
      </c>
    </row>
    <row r="962">
      <c r="D962" t="n">
        <v>1</v>
      </c>
      <c r="E962" s="3">
        <f>IFERROR(XLOOKUP(C962,Strafenkatalog!$A$2:$A$400,Strafenkatalog!$B$2:$B$400),IFERROR(VLOOKUP(C962,Strafenkatalog!$A$2:$B$400,2,FALSE),0))</f>
        <v/>
      </c>
      <c r="F962" s="3">
        <f>IFERROR(D962*E962,0)</f>
        <v/>
      </c>
    </row>
    <row r="963">
      <c r="D963" t="n">
        <v>1</v>
      </c>
      <c r="E963" s="3">
        <f>IFERROR(XLOOKUP(C963,Strafenkatalog!$A$2:$A$400,Strafenkatalog!$B$2:$B$400),IFERROR(VLOOKUP(C963,Strafenkatalog!$A$2:$B$400,2,FALSE),0))</f>
        <v/>
      </c>
      <c r="F963" s="3">
        <f>IFERROR(D963*E963,0)</f>
        <v/>
      </c>
    </row>
    <row r="964">
      <c r="D964" t="n">
        <v>1</v>
      </c>
      <c r="E964" s="3">
        <f>IFERROR(XLOOKUP(C964,Strafenkatalog!$A$2:$A$400,Strafenkatalog!$B$2:$B$400),IFERROR(VLOOKUP(C964,Strafenkatalog!$A$2:$B$400,2,FALSE),0))</f>
        <v/>
      </c>
      <c r="F964" s="3">
        <f>IFERROR(D964*E964,0)</f>
        <v/>
      </c>
    </row>
    <row r="965">
      <c r="D965" t="n">
        <v>1</v>
      </c>
      <c r="E965" s="3">
        <f>IFERROR(XLOOKUP(C965,Strafenkatalog!$A$2:$A$400,Strafenkatalog!$B$2:$B$400),IFERROR(VLOOKUP(C965,Strafenkatalog!$A$2:$B$400,2,FALSE),0))</f>
        <v/>
      </c>
      <c r="F965" s="3">
        <f>IFERROR(D965*E965,0)</f>
        <v/>
      </c>
    </row>
    <row r="966">
      <c r="D966" t="n">
        <v>1</v>
      </c>
      <c r="E966" s="3">
        <f>IFERROR(XLOOKUP(C966,Strafenkatalog!$A$2:$A$400,Strafenkatalog!$B$2:$B$400),IFERROR(VLOOKUP(C966,Strafenkatalog!$A$2:$B$400,2,FALSE),0))</f>
        <v/>
      </c>
      <c r="F966" s="3">
        <f>IFERROR(D966*E966,0)</f>
        <v/>
      </c>
    </row>
    <row r="967">
      <c r="D967" t="n">
        <v>1</v>
      </c>
      <c r="E967" s="3">
        <f>IFERROR(XLOOKUP(C967,Strafenkatalog!$A$2:$A$400,Strafenkatalog!$B$2:$B$400),IFERROR(VLOOKUP(C967,Strafenkatalog!$A$2:$B$400,2,FALSE),0))</f>
        <v/>
      </c>
      <c r="F967" s="3">
        <f>IFERROR(D967*E967,0)</f>
        <v/>
      </c>
    </row>
    <row r="968">
      <c r="D968" t="n">
        <v>1</v>
      </c>
      <c r="E968" s="3">
        <f>IFERROR(XLOOKUP(C968,Strafenkatalog!$A$2:$A$400,Strafenkatalog!$B$2:$B$400),IFERROR(VLOOKUP(C968,Strafenkatalog!$A$2:$B$400,2,FALSE),0))</f>
        <v/>
      </c>
      <c r="F968" s="3">
        <f>IFERROR(D968*E968,0)</f>
        <v/>
      </c>
    </row>
    <row r="969">
      <c r="D969" t="n">
        <v>1</v>
      </c>
      <c r="E969" s="3">
        <f>IFERROR(XLOOKUP(C969,Strafenkatalog!$A$2:$A$400,Strafenkatalog!$B$2:$B$400),IFERROR(VLOOKUP(C969,Strafenkatalog!$A$2:$B$400,2,FALSE),0))</f>
        <v/>
      </c>
      <c r="F969" s="3">
        <f>IFERROR(D969*E969,0)</f>
        <v/>
      </c>
    </row>
    <row r="970">
      <c r="D970" t="n">
        <v>1</v>
      </c>
      <c r="E970" s="3">
        <f>IFERROR(XLOOKUP(C970,Strafenkatalog!$A$2:$A$400,Strafenkatalog!$B$2:$B$400),IFERROR(VLOOKUP(C970,Strafenkatalog!$A$2:$B$400,2,FALSE),0))</f>
        <v/>
      </c>
      <c r="F970" s="3">
        <f>IFERROR(D970*E970,0)</f>
        <v/>
      </c>
    </row>
    <row r="971">
      <c r="D971" t="n">
        <v>1</v>
      </c>
      <c r="E971" s="3">
        <f>IFERROR(XLOOKUP(C971,Strafenkatalog!$A$2:$A$400,Strafenkatalog!$B$2:$B$400),IFERROR(VLOOKUP(C971,Strafenkatalog!$A$2:$B$400,2,FALSE),0))</f>
        <v/>
      </c>
      <c r="F971" s="3">
        <f>IFERROR(D971*E971,0)</f>
        <v/>
      </c>
    </row>
    <row r="972">
      <c r="D972" t="n">
        <v>1</v>
      </c>
      <c r="E972" s="3">
        <f>IFERROR(XLOOKUP(C972,Strafenkatalog!$A$2:$A$400,Strafenkatalog!$B$2:$B$400),IFERROR(VLOOKUP(C972,Strafenkatalog!$A$2:$B$400,2,FALSE),0))</f>
        <v/>
      </c>
      <c r="F972" s="3">
        <f>IFERROR(D972*E972,0)</f>
        <v/>
      </c>
    </row>
    <row r="973">
      <c r="D973" t="n">
        <v>1</v>
      </c>
      <c r="E973" s="3">
        <f>IFERROR(XLOOKUP(C973,Strafenkatalog!$A$2:$A$400,Strafenkatalog!$B$2:$B$400),IFERROR(VLOOKUP(C973,Strafenkatalog!$A$2:$B$400,2,FALSE),0))</f>
        <v/>
      </c>
      <c r="F973" s="3">
        <f>IFERROR(D973*E973,0)</f>
        <v/>
      </c>
    </row>
    <row r="974">
      <c r="D974" t="n">
        <v>1</v>
      </c>
      <c r="E974" s="3">
        <f>IFERROR(XLOOKUP(C974,Strafenkatalog!$A$2:$A$400,Strafenkatalog!$B$2:$B$400),IFERROR(VLOOKUP(C974,Strafenkatalog!$A$2:$B$400,2,FALSE),0))</f>
        <v/>
      </c>
      <c r="F974" s="3">
        <f>IFERROR(D974*E974,0)</f>
        <v/>
      </c>
    </row>
    <row r="975">
      <c r="D975" t="n">
        <v>1</v>
      </c>
      <c r="E975" s="3">
        <f>IFERROR(XLOOKUP(C975,Strafenkatalog!$A$2:$A$400,Strafenkatalog!$B$2:$B$400),IFERROR(VLOOKUP(C975,Strafenkatalog!$A$2:$B$400,2,FALSE),0))</f>
        <v/>
      </c>
      <c r="F975" s="3">
        <f>IFERROR(D975*E975,0)</f>
        <v/>
      </c>
    </row>
    <row r="976">
      <c r="D976" t="n">
        <v>1</v>
      </c>
      <c r="E976" s="3">
        <f>IFERROR(XLOOKUP(C976,Strafenkatalog!$A$2:$A$400,Strafenkatalog!$B$2:$B$400),IFERROR(VLOOKUP(C976,Strafenkatalog!$A$2:$B$400,2,FALSE),0))</f>
        <v/>
      </c>
      <c r="F976" s="3">
        <f>IFERROR(D976*E976,0)</f>
        <v/>
      </c>
    </row>
    <row r="977">
      <c r="D977" t="n">
        <v>1</v>
      </c>
      <c r="E977" s="3">
        <f>IFERROR(XLOOKUP(C977,Strafenkatalog!$A$2:$A$400,Strafenkatalog!$B$2:$B$400),IFERROR(VLOOKUP(C977,Strafenkatalog!$A$2:$B$400,2,FALSE),0))</f>
        <v/>
      </c>
      <c r="F977" s="3">
        <f>IFERROR(D977*E977,0)</f>
        <v/>
      </c>
    </row>
    <row r="978">
      <c r="D978" t="n">
        <v>1</v>
      </c>
      <c r="E978" s="3">
        <f>IFERROR(XLOOKUP(C978,Strafenkatalog!$A$2:$A$400,Strafenkatalog!$B$2:$B$400),IFERROR(VLOOKUP(C978,Strafenkatalog!$A$2:$B$400,2,FALSE),0))</f>
        <v/>
      </c>
      <c r="F978" s="3">
        <f>IFERROR(D978*E978,0)</f>
        <v/>
      </c>
    </row>
    <row r="979">
      <c r="D979" t="n">
        <v>1</v>
      </c>
      <c r="E979" s="3">
        <f>IFERROR(XLOOKUP(C979,Strafenkatalog!$A$2:$A$400,Strafenkatalog!$B$2:$B$400),IFERROR(VLOOKUP(C979,Strafenkatalog!$A$2:$B$400,2,FALSE),0))</f>
        <v/>
      </c>
      <c r="F979" s="3">
        <f>IFERROR(D979*E979,0)</f>
        <v/>
      </c>
    </row>
    <row r="980">
      <c r="D980" t="n">
        <v>1</v>
      </c>
      <c r="E980" s="3">
        <f>IFERROR(XLOOKUP(C980,Strafenkatalog!$A$2:$A$400,Strafenkatalog!$B$2:$B$400),IFERROR(VLOOKUP(C980,Strafenkatalog!$A$2:$B$400,2,FALSE),0))</f>
        <v/>
      </c>
      <c r="F980" s="3">
        <f>IFERROR(D980*E980,0)</f>
        <v/>
      </c>
    </row>
    <row r="981">
      <c r="D981" t="n">
        <v>1</v>
      </c>
      <c r="E981" s="3">
        <f>IFERROR(XLOOKUP(C981,Strafenkatalog!$A$2:$A$400,Strafenkatalog!$B$2:$B$400),IFERROR(VLOOKUP(C981,Strafenkatalog!$A$2:$B$400,2,FALSE),0))</f>
        <v/>
      </c>
      <c r="F981" s="3">
        <f>IFERROR(D981*E981,0)</f>
        <v/>
      </c>
    </row>
    <row r="982">
      <c r="D982" t="n">
        <v>1</v>
      </c>
      <c r="E982" s="3">
        <f>IFERROR(XLOOKUP(C982,Strafenkatalog!$A$2:$A$400,Strafenkatalog!$B$2:$B$400),IFERROR(VLOOKUP(C982,Strafenkatalog!$A$2:$B$400,2,FALSE),0))</f>
        <v/>
      </c>
      <c r="F982" s="3">
        <f>IFERROR(D982*E982,0)</f>
        <v/>
      </c>
    </row>
    <row r="983">
      <c r="D983" t="n">
        <v>1</v>
      </c>
      <c r="E983" s="3">
        <f>IFERROR(XLOOKUP(C983,Strafenkatalog!$A$2:$A$400,Strafenkatalog!$B$2:$B$400),IFERROR(VLOOKUP(C983,Strafenkatalog!$A$2:$B$400,2,FALSE),0))</f>
        <v/>
      </c>
      <c r="F983" s="3">
        <f>IFERROR(D983*E983,0)</f>
        <v/>
      </c>
    </row>
    <row r="984">
      <c r="D984" t="n">
        <v>1</v>
      </c>
      <c r="E984" s="3">
        <f>IFERROR(XLOOKUP(C984,Strafenkatalog!$A$2:$A$400,Strafenkatalog!$B$2:$B$400),IFERROR(VLOOKUP(C984,Strafenkatalog!$A$2:$B$400,2,FALSE),0))</f>
        <v/>
      </c>
      <c r="F984" s="3">
        <f>IFERROR(D984*E984,0)</f>
        <v/>
      </c>
    </row>
    <row r="985">
      <c r="D985" t="n">
        <v>1</v>
      </c>
      <c r="E985" s="3">
        <f>IFERROR(XLOOKUP(C985,Strafenkatalog!$A$2:$A$400,Strafenkatalog!$B$2:$B$400),IFERROR(VLOOKUP(C985,Strafenkatalog!$A$2:$B$400,2,FALSE),0))</f>
        <v/>
      </c>
      <c r="F985" s="3">
        <f>IFERROR(D985*E985,0)</f>
        <v/>
      </c>
    </row>
    <row r="986">
      <c r="D986" t="n">
        <v>1</v>
      </c>
      <c r="E986" s="3">
        <f>IFERROR(XLOOKUP(C986,Strafenkatalog!$A$2:$A$400,Strafenkatalog!$B$2:$B$400),IFERROR(VLOOKUP(C986,Strafenkatalog!$A$2:$B$400,2,FALSE),0))</f>
        <v/>
      </c>
      <c r="F986" s="3">
        <f>IFERROR(D986*E986,0)</f>
        <v/>
      </c>
    </row>
    <row r="987">
      <c r="D987" t="n">
        <v>1</v>
      </c>
      <c r="E987" s="3">
        <f>IFERROR(XLOOKUP(C987,Strafenkatalog!$A$2:$A$400,Strafenkatalog!$B$2:$B$400),IFERROR(VLOOKUP(C987,Strafenkatalog!$A$2:$B$400,2,FALSE),0))</f>
        <v/>
      </c>
      <c r="F987" s="3">
        <f>IFERROR(D987*E987,0)</f>
        <v/>
      </c>
    </row>
    <row r="988">
      <c r="D988" t="n">
        <v>1</v>
      </c>
      <c r="E988" s="3">
        <f>IFERROR(XLOOKUP(C988,Strafenkatalog!$A$2:$A$400,Strafenkatalog!$B$2:$B$400),IFERROR(VLOOKUP(C988,Strafenkatalog!$A$2:$B$400,2,FALSE),0))</f>
        <v/>
      </c>
      <c r="F988" s="3">
        <f>IFERROR(D988*E988,0)</f>
        <v/>
      </c>
    </row>
    <row r="989">
      <c r="D989" t="n">
        <v>1</v>
      </c>
      <c r="E989" s="3">
        <f>IFERROR(XLOOKUP(C989,Strafenkatalog!$A$2:$A$400,Strafenkatalog!$B$2:$B$400),IFERROR(VLOOKUP(C989,Strafenkatalog!$A$2:$B$400,2,FALSE),0))</f>
        <v/>
      </c>
      <c r="F989" s="3">
        <f>IFERROR(D989*E989,0)</f>
        <v/>
      </c>
    </row>
    <row r="990">
      <c r="D990" t="n">
        <v>1</v>
      </c>
      <c r="E990" s="3">
        <f>IFERROR(XLOOKUP(C990,Strafenkatalog!$A$2:$A$400,Strafenkatalog!$B$2:$B$400),IFERROR(VLOOKUP(C990,Strafenkatalog!$A$2:$B$400,2,FALSE),0))</f>
        <v/>
      </c>
      <c r="F990" s="3">
        <f>IFERROR(D990*E990,0)</f>
        <v/>
      </c>
    </row>
    <row r="991">
      <c r="D991" t="n">
        <v>1</v>
      </c>
      <c r="E991" s="3">
        <f>IFERROR(XLOOKUP(C991,Strafenkatalog!$A$2:$A$400,Strafenkatalog!$B$2:$B$400),IFERROR(VLOOKUP(C991,Strafenkatalog!$A$2:$B$400,2,FALSE),0))</f>
        <v/>
      </c>
      <c r="F991" s="3">
        <f>IFERROR(D991*E991,0)</f>
        <v/>
      </c>
    </row>
    <row r="992">
      <c r="D992" t="n">
        <v>1</v>
      </c>
      <c r="E992" s="3">
        <f>IFERROR(XLOOKUP(C992,Strafenkatalog!$A$2:$A$400,Strafenkatalog!$B$2:$B$400),IFERROR(VLOOKUP(C992,Strafenkatalog!$A$2:$B$400,2,FALSE),0))</f>
        <v/>
      </c>
      <c r="F992" s="3">
        <f>IFERROR(D992*E992,0)</f>
        <v/>
      </c>
    </row>
    <row r="993">
      <c r="D993" t="n">
        <v>1</v>
      </c>
      <c r="E993" s="3">
        <f>IFERROR(XLOOKUP(C993,Strafenkatalog!$A$2:$A$400,Strafenkatalog!$B$2:$B$400),IFERROR(VLOOKUP(C993,Strafenkatalog!$A$2:$B$400,2,FALSE),0))</f>
        <v/>
      </c>
      <c r="F993" s="3">
        <f>IFERROR(D993*E993,0)</f>
        <v/>
      </c>
    </row>
    <row r="994">
      <c r="D994" t="n">
        <v>1</v>
      </c>
      <c r="E994" s="3">
        <f>IFERROR(XLOOKUP(C994,Strafenkatalog!$A$2:$A$400,Strafenkatalog!$B$2:$B$400),IFERROR(VLOOKUP(C994,Strafenkatalog!$A$2:$B$400,2,FALSE),0))</f>
        <v/>
      </c>
      <c r="F994" s="3">
        <f>IFERROR(D994*E994,0)</f>
        <v/>
      </c>
    </row>
    <row r="995">
      <c r="D995" t="n">
        <v>1</v>
      </c>
      <c r="E995" s="3">
        <f>IFERROR(XLOOKUP(C995,Strafenkatalog!$A$2:$A$400,Strafenkatalog!$B$2:$B$400),IFERROR(VLOOKUP(C995,Strafenkatalog!$A$2:$B$400,2,FALSE),0))</f>
        <v/>
      </c>
      <c r="F995" s="3">
        <f>IFERROR(D995*E995,0)</f>
        <v/>
      </c>
    </row>
    <row r="996">
      <c r="D996" t="n">
        <v>1</v>
      </c>
      <c r="E996" s="3">
        <f>IFERROR(XLOOKUP(C996,Strafenkatalog!$A$2:$A$400,Strafenkatalog!$B$2:$B$400),IFERROR(VLOOKUP(C996,Strafenkatalog!$A$2:$B$400,2,FALSE),0))</f>
        <v/>
      </c>
      <c r="F996" s="3">
        <f>IFERROR(D996*E996,0)</f>
        <v/>
      </c>
    </row>
    <row r="997">
      <c r="D997" t="n">
        <v>1</v>
      </c>
      <c r="E997" s="3">
        <f>IFERROR(XLOOKUP(C997,Strafenkatalog!$A$2:$A$400,Strafenkatalog!$B$2:$B$400),IFERROR(VLOOKUP(C997,Strafenkatalog!$A$2:$B$400,2,FALSE),0))</f>
        <v/>
      </c>
      <c r="F997" s="3">
        <f>IFERROR(D997*E997,0)</f>
        <v/>
      </c>
    </row>
    <row r="998">
      <c r="D998" t="n">
        <v>1</v>
      </c>
      <c r="E998" s="3">
        <f>IFERROR(XLOOKUP(C998,Strafenkatalog!$A$2:$A$400,Strafenkatalog!$B$2:$B$400),IFERROR(VLOOKUP(C998,Strafenkatalog!$A$2:$B$400,2,FALSE),0))</f>
        <v/>
      </c>
      <c r="F998" s="3">
        <f>IFERROR(D998*E998,0)</f>
        <v/>
      </c>
    </row>
    <row r="999">
      <c r="D999" t="n">
        <v>1</v>
      </c>
      <c r="E999" s="3">
        <f>IFERROR(XLOOKUP(C999,Strafenkatalog!$A$2:$A$400,Strafenkatalog!$B$2:$B$400),IFERROR(VLOOKUP(C999,Strafenkatalog!$A$2:$B$400,2,FALSE),0))</f>
        <v/>
      </c>
      <c r="F999" s="3">
        <f>IFERROR(D999*E999,0)</f>
        <v/>
      </c>
    </row>
    <row r="1000">
      <c r="D1000" t="n">
        <v>1</v>
      </c>
      <c r="E1000" s="3">
        <f>IFERROR(XLOOKUP(C1000,Strafenkatalog!$A$2:$A$400,Strafenkatalog!$B$2:$B$400),IFERROR(VLOOKUP(C1000,Strafenkatalog!$A$2:$B$400,2,FALSE),0))</f>
        <v/>
      </c>
      <c r="F1000" s="3">
        <f>IFERROR(D1000*E1000,0)</f>
        <v/>
      </c>
    </row>
    <row r="1001">
      <c r="D1001" t="n">
        <v>1</v>
      </c>
      <c r="E1001" s="3">
        <f>IFERROR(XLOOKUP(C1001,Strafenkatalog!$A$2:$A$400,Strafenkatalog!$B$2:$B$400),IFERROR(VLOOKUP(C1001,Strafenkatalog!$A$2:$B$400,2,FALSE),0))</f>
        <v/>
      </c>
      <c r="F1001" s="3">
        <f>IFERROR(D1001*E1001,0)</f>
        <v/>
      </c>
    </row>
    <row r="1002">
      <c r="D1002" t="n">
        <v>1</v>
      </c>
      <c r="E1002" s="3">
        <f>IFERROR(XLOOKUP(C1002,Strafenkatalog!$A$2:$A$400,Strafenkatalog!$B$2:$B$400),IFERROR(VLOOKUP(C1002,Strafenkatalog!$A$2:$B$400,2,FALSE),0))</f>
        <v/>
      </c>
      <c r="F1002" s="3">
        <f>IFERROR(D1002*E1002,0)</f>
        <v/>
      </c>
    </row>
    <row r="1003">
      <c r="D1003" t="n">
        <v>1</v>
      </c>
      <c r="E1003" s="3">
        <f>IFERROR(XLOOKUP(C1003,Strafenkatalog!$A$2:$A$400,Strafenkatalog!$B$2:$B$400),IFERROR(VLOOKUP(C1003,Strafenkatalog!$A$2:$B$400,2,FALSE),0))</f>
        <v/>
      </c>
      <c r="F1003" s="3">
        <f>IFERROR(D1003*E1003,0)</f>
        <v/>
      </c>
    </row>
    <row r="1004">
      <c r="D1004" t="n">
        <v>1</v>
      </c>
      <c r="E1004" s="3">
        <f>IFERROR(XLOOKUP(C1004,Strafenkatalog!$A$2:$A$400,Strafenkatalog!$B$2:$B$400),IFERROR(VLOOKUP(C1004,Strafenkatalog!$A$2:$B$400,2,FALSE),0))</f>
        <v/>
      </c>
      <c r="F1004" s="3">
        <f>IFERROR(D1004*E1004,0)</f>
        <v/>
      </c>
    </row>
    <row r="1005">
      <c r="D1005" t="n">
        <v>1</v>
      </c>
      <c r="E1005" s="3">
        <f>IFERROR(XLOOKUP(C1005,Strafenkatalog!$A$2:$A$400,Strafenkatalog!$B$2:$B$400),IFERROR(VLOOKUP(C1005,Strafenkatalog!$A$2:$B$400,2,FALSE),0))</f>
        <v/>
      </c>
      <c r="F1005" s="3">
        <f>IFERROR(D1005*E1005,0)</f>
        <v/>
      </c>
    </row>
    <row r="1006">
      <c r="D1006" t="n">
        <v>1</v>
      </c>
      <c r="E1006" s="3">
        <f>IFERROR(XLOOKUP(C1006,Strafenkatalog!$A$2:$A$400,Strafenkatalog!$B$2:$B$400),IFERROR(VLOOKUP(C1006,Strafenkatalog!$A$2:$B$400,2,FALSE),0))</f>
        <v/>
      </c>
      <c r="F1006" s="3">
        <f>IFERROR(D1006*E1006,0)</f>
        <v/>
      </c>
    </row>
    <row r="1007">
      <c r="D1007" t="n">
        <v>1</v>
      </c>
      <c r="E1007" s="3">
        <f>IFERROR(XLOOKUP(C1007,Strafenkatalog!$A$2:$A$400,Strafenkatalog!$B$2:$B$400),IFERROR(VLOOKUP(C1007,Strafenkatalog!$A$2:$B$400,2,FALSE),0))</f>
        <v/>
      </c>
      <c r="F1007" s="3">
        <f>IFERROR(D1007*E1007,0)</f>
        <v/>
      </c>
    </row>
    <row r="1008">
      <c r="D1008" t="n">
        <v>1</v>
      </c>
      <c r="E1008" s="3">
        <f>IFERROR(XLOOKUP(C1008,Strafenkatalog!$A$2:$A$400,Strafenkatalog!$B$2:$B$400),IFERROR(VLOOKUP(C1008,Strafenkatalog!$A$2:$B$400,2,FALSE),0))</f>
        <v/>
      </c>
      <c r="F1008" s="3">
        <f>IFERROR(D1008*E1008,0)</f>
        <v/>
      </c>
    </row>
    <row r="1009">
      <c r="D1009" t="n">
        <v>1</v>
      </c>
      <c r="E1009" s="3">
        <f>IFERROR(XLOOKUP(C1009,Strafenkatalog!$A$2:$A$400,Strafenkatalog!$B$2:$B$400),IFERROR(VLOOKUP(C1009,Strafenkatalog!$A$2:$B$400,2,FALSE),0))</f>
        <v/>
      </c>
      <c r="F1009" s="3">
        <f>IFERROR(D1009*E1009,0)</f>
        <v/>
      </c>
    </row>
    <row r="1010">
      <c r="D1010" t="n">
        <v>1</v>
      </c>
      <c r="E1010" s="3">
        <f>IFERROR(XLOOKUP(C1010,Strafenkatalog!$A$2:$A$400,Strafenkatalog!$B$2:$B$400),IFERROR(VLOOKUP(C1010,Strafenkatalog!$A$2:$B$400,2,FALSE),0))</f>
        <v/>
      </c>
      <c r="F1010" s="3">
        <f>IFERROR(D1010*E1010,0)</f>
        <v/>
      </c>
    </row>
    <row r="1011">
      <c r="D1011" t="n">
        <v>1</v>
      </c>
      <c r="E1011" s="3">
        <f>IFERROR(XLOOKUP(C1011,Strafenkatalog!$A$2:$A$400,Strafenkatalog!$B$2:$B$400),IFERROR(VLOOKUP(C1011,Strafenkatalog!$A$2:$B$400,2,FALSE),0))</f>
        <v/>
      </c>
      <c r="F1011" s="3">
        <f>IFERROR(D1011*E1011,0)</f>
        <v/>
      </c>
    </row>
    <row r="1012">
      <c r="D1012" t="n">
        <v>1</v>
      </c>
      <c r="E1012" s="3">
        <f>IFERROR(XLOOKUP(C1012,Strafenkatalog!$A$2:$A$400,Strafenkatalog!$B$2:$B$400),IFERROR(VLOOKUP(C1012,Strafenkatalog!$A$2:$B$400,2,FALSE),0))</f>
        <v/>
      </c>
      <c r="F1012" s="3">
        <f>IFERROR(D1012*E1012,0)</f>
        <v/>
      </c>
    </row>
    <row r="1013">
      <c r="D1013" t="n">
        <v>1</v>
      </c>
      <c r="E1013" s="3">
        <f>IFERROR(XLOOKUP(C1013,Strafenkatalog!$A$2:$A$400,Strafenkatalog!$B$2:$B$400),IFERROR(VLOOKUP(C1013,Strafenkatalog!$A$2:$B$400,2,FALSE),0))</f>
        <v/>
      </c>
      <c r="F1013" s="3">
        <f>IFERROR(D1013*E1013,0)</f>
        <v/>
      </c>
    </row>
    <row r="1014">
      <c r="D1014" t="n">
        <v>1</v>
      </c>
      <c r="E1014" s="3">
        <f>IFERROR(XLOOKUP(C1014,Strafenkatalog!$A$2:$A$400,Strafenkatalog!$B$2:$B$400),IFERROR(VLOOKUP(C1014,Strafenkatalog!$A$2:$B$400,2,FALSE),0))</f>
        <v/>
      </c>
      <c r="F1014" s="3">
        <f>IFERROR(D1014*E1014,0)</f>
        <v/>
      </c>
    </row>
    <row r="1015">
      <c r="D1015" t="n">
        <v>1</v>
      </c>
      <c r="E1015" s="3">
        <f>IFERROR(XLOOKUP(C1015,Strafenkatalog!$A$2:$A$400,Strafenkatalog!$B$2:$B$400),IFERROR(VLOOKUP(C1015,Strafenkatalog!$A$2:$B$400,2,FALSE),0))</f>
        <v/>
      </c>
      <c r="F1015" s="3">
        <f>IFERROR(D1015*E1015,0)</f>
        <v/>
      </c>
    </row>
    <row r="1016">
      <c r="D1016" t="n">
        <v>1</v>
      </c>
      <c r="E1016" s="3">
        <f>IFERROR(XLOOKUP(C1016,Strafenkatalog!$A$2:$A$400,Strafenkatalog!$B$2:$B$400),IFERROR(VLOOKUP(C1016,Strafenkatalog!$A$2:$B$400,2,FALSE),0))</f>
        <v/>
      </c>
      <c r="F1016" s="3">
        <f>IFERROR(D1016*E1016,0)</f>
        <v/>
      </c>
    </row>
    <row r="1017">
      <c r="D1017" t="n">
        <v>1</v>
      </c>
      <c r="E1017" s="3">
        <f>IFERROR(XLOOKUP(C1017,Strafenkatalog!$A$2:$A$400,Strafenkatalog!$B$2:$B$400),IFERROR(VLOOKUP(C1017,Strafenkatalog!$A$2:$B$400,2,FALSE),0))</f>
        <v/>
      </c>
      <c r="F1017" s="3">
        <f>IFERROR(D1017*E1017,0)</f>
        <v/>
      </c>
    </row>
    <row r="1018">
      <c r="D1018" t="n">
        <v>1</v>
      </c>
      <c r="E1018" s="3">
        <f>IFERROR(XLOOKUP(C1018,Strafenkatalog!$A$2:$A$400,Strafenkatalog!$B$2:$B$400),IFERROR(VLOOKUP(C1018,Strafenkatalog!$A$2:$B$400,2,FALSE),0))</f>
        <v/>
      </c>
      <c r="F1018" s="3">
        <f>IFERROR(D1018*E1018,0)</f>
        <v/>
      </c>
    </row>
    <row r="1019">
      <c r="D1019" t="n">
        <v>1</v>
      </c>
      <c r="E1019" s="3">
        <f>IFERROR(XLOOKUP(C1019,Strafenkatalog!$A$2:$A$400,Strafenkatalog!$B$2:$B$400),IFERROR(VLOOKUP(C1019,Strafenkatalog!$A$2:$B$400,2,FALSE),0))</f>
        <v/>
      </c>
      <c r="F1019" s="3">
        <f>IFERROR(D1019*E1019,0)</f>
        <v/>
      </c>
    </row>
    <row r="1020">
      <c r="D1020" t="n">
        <v>1</v>
      </c>
      <c r="E1020" s="3">
        <f>IFERROR(XLOOKUP(C1020,Strafenkatalog!$A$2:$A$400,Strafenkatalog!$B$2:$B$400),IFERROR(VLOOKUP(C1020,Strafenkatalog!$A$2:$B$400,2,FALSE),0))</f>
        <v/>
      </c>
      <c r="F1020" s="3">
        <f>IFERROR(D1020*E1020,0)</f>
        <v/>
      </c>
    </row>
    <row r="1021">
      <c r="D1021" t="n">
        <v>1</v>
      </c>
      <c r="E1021" s="3">
        <f>IFERROR(XLOOKUP(C1021,Strafenkatalog!$A$2:$A$400,Strafenkatalog!$B$2:$B$400),IFERROR(VLOOKUP(C1021,Strafenkatalog!$A$2:$B$400,2,FALSE),0))</f>
        <v/>
      </c>
      <c r="F1021" s="3">
        <f>IFERROR(D1021*E1021,0)</f>
        <v/>
      </c>
    </row>
    <row r="1022">
      <c r="D1022" t="n">
        <v>1</v>
      </c>
      <c r="E1022" s="3">
        <f>IFERROR(XLOOKUP(C1022,Strafenkatalog!$A$2:$A$400,Strafenkatalog!$B$2:$B$400),IFERROR(VLOOKUP(C1022,Strafenkatalog!$A$2:$B$400,2,FALSE),0))</f>
        <v/>
      </c>
      <c r="F1022" s="3">
        <f>IFERROR(D1022*E1022,0)</f>
        <v/>
      </c>
    </row>
    <row r="1023">
      <c r="D1023" t="n">
        <v>1</v>
      </c>
      <c r="E1023" s="3">
        <f>IFERROR(XLOOKUP(C1023,Strafenkatalog!$A$2:$A$400,Strafenkatalog!$B$2:$B$400),IFERROR(VLOOKUP(C1023,Strafenkatalog!$A$2:$B$400,2,FALSE),0))</f>
        <v/>
      </c>
      <c r="F1023" s="3">
        <f>IFERROR(D1023*E1023,0)</f>
        <v/>
      </c>
    </row>
    <row r="1024">
      <c r="D1024" t="n">
        <v>1</v>
      </c>
      <c r="E1024" s="3">
        <f>IFERROR(XLOOKUP(C1024,Strafenkatalog!$A$2:$A$400,Strafenkatalog!$B$2:$B$400),IFERROR(VLOOKUP(C1024,Strafenkatalog!$A$2:$B$400,2,FALSE),0))</f>
        <v/>
      </c>
      <c r="F1024" s="3">
        <f>IFERROR(D1024*E1024,0)</f>
        <v/>
      </c>
    </row>
    <row r="1025">
      <c r="D1025" t="n">
        <v>1</v>
      </c>
      <c r="E1025" s="3">
        <f>IFERROR(XLOOKUP(C1025,Strafenkatalog!$A$2:$A$400,Strafenkatalog!$B$2:$B$400),IFERROR(VLOOKUP(C1025,Strafenkatalog!$A$2:$B$400,2,FALSE),0))</f>
        <v/>
      </c>
      <c r="F1025" s="3">
        <f>IFERROR(D1025*E1025,0)</f>
        <v/>
      </c>
    </row>
    <row r="1026">
      <c r="D1026" t="n">
        <v>1</v>
      </c>
      <c r="E1026" s="3">
        <f>IFERROR(XLOOKUP(C1026,Strafenkatalog!$A$2:$A$400,Strafenkatalog!$B$2:$B$400),IFERROR(VLOOKUP(C1026,Strafenkatalog!$A$2:$B$400,2,FALSE),0))</f>
        <v/>
      </c>
      <c r="F1026" s="3">
        <f>IFERROR(D1026*E1026,0)</f>
        <v/>
      </c>
    </row>
    <row r="1027">
      <c r="D1027" t="n">
        <v>1</v>
      </c>
      <c r="E1027" s="3">
        <f>IFERROR(XLOOKUP(C1027,Strafenkatalog!$A$2:$A$400,Strafenkatalog!$B$2:$B$400),IFERROR(VLOOKUP(C1027,Strafenkatalog!$A$2:$B$400,2,FALSE),0))</f>
        <v/>
      </c>
      <c r="F1027" s="3">
        <f>IFERROR(D1027*E1027,0)</f>
        <v/>
      </c>
    </row>
    <row r="1028">
      <c r="D1028" t="n">
        <v>1</v>
      </c>
      <c r="E1028" s="3">
        <f>IFERROR(XLOOKUP(C1028,Strafenkatalog!$A$2:$A$400,Strafenkatalog!$B$2:$B$400),IFERROR(VLOOKUP(C1028,Strafenkatalog!$A$2:$B$400,2,FALSE),0))</f>
        <v/>
      </c>
      <c r="F1028" s="3">
        <f>IFERROR(D1028*E1028,0)</f>
        <v/>
      </c>
    </row>
    <row r="1029">
      <c r="D1029" t="n">
        <v>1</v>
      </c>
      <c r="E1029" s="3">
        <f>IFERROR(XLOOKUP(C1029,Strafenkatalog!$A$2:$A$400,Strafenkatalog!$B$2:$B$400),IFERROR(VLOOKUP(C1029,Strafenkatalog!$A$2:$B$400,2,FALSE),0))</f>
        <v/>
      </c>
      <c r="F1029" s="3">
        <f>IFERROR(D1029*E1029,0)</f>
        <v/>
      </c>
    </row>
    <row r="1030">
      <c r="D1030" t="n">
        <v>1</v>
      </c>
      <c r="E1030" s="3">
        <f>IFERROR(XLOOKUP(C1030,Strafenkatalog!$A$2:$A$400,Strafenkatalog!$B$2:$B$400),IFERROR(VLOOKUP(C1030,Strafenkatalog!$A$2:$B$400,2,FALSE),0))</f>
        <v/>
      </c>
      <c r="F1030" s="3">
        <f>IFERROR(D1030*E1030,0)</f>
        <v/>
      </c>
    </row>
    <row r="1031">
      <c r="D1031" t="n">
        <v>1</v>
      </c>
      <c r="E1031" s="3">
        <f>IFERROR(XLOOKUP(C1031,Strafenkatalog!$A$2:$A$400,Strafenkatalog!$B$2:$B$400),IFERROR(VLOOKUP(C1031,Strafenkatalog!$A$2:$B$400,2,FALSE),0))</f>
        <v/>
      </c>
      <c r="F1031" s="3">
        <f>IFERROR(D1031*E1031,0)</f>
        <v/>
      </c>
    </row>
    <row r="1032">
      <c r="D1032" t="n">
        <v>1</v>
      </c>
      <c r="E1032" s="3">
        <f>IFERROR(XLOOKUP(C1032,Strafenkatalog!$A$2:$A$400,Strafenkatalog!$B$2:$B$400),IFERROR(VLOOKUP(C1032,Strafenkatalog!$A$2:$B$400,2,FALSE),0))</f>
        <v/>
      </c>
      <c r="F1032" s="3">
        <f>IFERROR(D1032*E1032,0)</f>
        <v/>
      </c>
    </row>
    <row r="1033">
      <c r="D1033" t="n">
        <v>1</v>
      </c>
      <c r="E1033" s="3">
        <f>IFERROR(XLOOKUP(C1033,Strafenkatalog!$A$2:$A$400,Strafenkatalog!$B$2:$B$400),IFERROR(VLOOKUP(C1033,Strafenkatalog!$A$2:$B$400,2,FALSE),0))</f>
        <v/>
      </c>
      <c r="F1033" s="3">
        <f>IFERROR(D1033*E1033,0)</f>
        <v/>
      </c>
    </row>
    <row r="1034">
      <c r="D1034" t="n">
        <v>1</v>
      </c>
      <c r="E1034" s="3">
        <f>IFERROR(XLOOKUP(C1034,Strafenkatalog!$A$2:$A$400,Strafenkatalog!$B$2:$B$400),IFERROR(VLOOKUP(C1034,Strafenkatalog!$A$2:$B$400,2,FALSE),0))</f>
        <v/>
      </c>
      <c r="F1034" s="3">
        <f>IFERROR(D1034*E1034,0)</f>
        <v/>
      </c>
    </row>
    <row r="1035">
      <c r="D1035" t="n">
        <v>1</v>
      </c>
      <c r="E1035" s="3">
        <f>IFERROR(XLOOKUP(C1035,Strafenkatalog!$A$2:$A$400,Strafenkatalog!$B$2:$B$400),IFERROR(VLOOKUP(C1035,Strafenkatalog!$A$2:$B$400,2,FALSE),0))</f>
        <v/>
      </c>
      <c r="F1035" s="3">
        <f>IFERROR(D1035*E1035,0)</f>
        <v/>
      </c>
    </row>
    <row r="1036">
      <c r="D1036" t="n">
        <v>1</v>
      </c>
      <c r="E1036" s="3">
        <f>IFERROR(XLOOKUP(C1036,Strafenkatalog!$A$2:$A$400,Strafenkatalog!$B$2:$B$400),IFERROR(VLOOKUP(C1036,Strafenkatalog!$A$2:$B$400,2,FALSE),0))</f>
        <v/>
      </c>
      <c r="F1036" s="3">
        <f>IFERROR(D1036*E1036,0)</f>
        <v/>
      </c>
    </row>
    <row r="1037">
      <c r="D1037" t="n">
        <v>1</v>
      </c>
      <c r="E1037" s="3">
        <f>IFERROR(XLOOKUP(C1037,Strafenkatalog!$A$2:$A$400,Strafenkatalog!$B$2:$B$400),IFERROR(VLOOKUP(C1037,Strafenkatalog!$A$2:$B$400,2,FALSE),0))</f>
        <v/>
      </c>
      <c r="F1037" s="3">
        <f>IFERROR(D1037*E1037,0)</f>
        <v/>
      </c>
    </row>
    <row r="1038">
      <c r="D1038" t="n">
        <v>1</v>
      </c>
      <c r="E1038" s="3">
        <f>IFERROR(XLOOKUP(C1038,Strafenkatalog!$A$2:$A$400,Strafenkatalog!$B$2:$B$400),IFERROR(VLOOKUP(C1038,Strafenkatalog!$A$2:$B$400,2,FALSE),0))</f>
        <v/>
      </c>
      <c r="F1038" s="3">
        <f>IFERROR(D1038*E1038,0)</f>
        <v/>
      </c>
    </row>
    <row r="1039">
      <c r="D1039" t="n">
        <v>1</v>
      </c>
      <c r="E1039" s="3">
        <f>IFERROR(XLOOKUP(C1039,Strafenkatalog!$A$2:$A$400,Strafenkatalog!$B$2:$B$400),IFERROR(VLOOKUP(C1039,Strafenkatalog!$A$2:$B$400,2,FALSE),0))</f>
        <v/>
      </c>
      <c r="F1039" s="3">
        <f>IFERROR(D1039*E1039,0)</f>
        <v/>
      </c>
    </row>
    <row r="1040">
      <c r="D1040" t="n">
        <v>1</v>
      </c>
      <c r="E1040" s="3">
        <f>IFERROR(XLOOKUP(C1040,Strafenkatalog!$A$2:$A$400,Strafenkatalog!$B$2:$B$400),IFERROR(VLOOKUP(C1040,Strafenkatalog!$A$2:$B$400,2,FALSE),0))</f>
        <v/>
      </c>
      <c r="F1040" s="3">
        <f>IFERROR(D1040*E1040,0)</f>
        <v/>
      </c>
    </row>
    <row r="1041">
      <c r="D1041" t="n">
        <v>1</v>
      </c>
      <c r="E1041" s="3">
        <f>IFERROR(XLOOKUP(C1041,Strafenkatalog!$A$2:$A$400,Strafenkatalog!$B$2:$B$400),IFERROR(VLOOKUP(C1041,Strafenkatalog!$A$2:$B$400,2,FALSE),0))</f>
        <v/>
      </c>
      <c r="F1041" s="3">
        <f>IFERROR(D1041*E1041,0)</f>
        <v/>
      </c>
    </row>
    <row r="1042">
      <c r="D1042" t="n">
        <v>1</v>
      </c>
      <c r="E1042" s="3">
        <f>IFERROR(XLOOKUP(C1042,Strafenkatalog!$A$2:$A$400,Strafenkatalog!$B$2:$B$400),IFERROR(VLOOKUP(C1042,Strafenkatalog!$A$2:$B$400,2,FALSE),0))</f>
        <v/>
      </c>
      <c r="F1042" s="3">
        <f>IFERROR(D1042*E1042,0)</f>
        <v/>
      </c>
    </row>
    <row r="1043">
      <c r="D1043" t="n">
        <v>1</v>
      </c>
      <c r="E1043" s="3">
        <f>IFERROR(XLOOKUP(C1043,Strafenkatalog!$A$2:$A$400,Strafenkatalog!$B$2:$B$400),IFERROR(VLOOKUP(C1043,Strafenkatalog!$A$2:$B$400,2,FALSE),0))</f>
        <v/>
      </c>
      <c r="F1043" s="3">
        <f>IFERROR(D1043*E1043,0)</f>
        <v/>
      </c>
    </row>
    <row r="1044">
      <c r="D1044" t="n">
        <v>1</v>
      </c>
      <c r="E1044" s="3">
        <f>IFERROR(XLOOKUP(C1044,Strafenkatalog!$A$2:$A$400,Strafenkatalog!$B$2:$B$400),IFERROR(VLOOKUP(C1044,Strafenkatalog!$A$2:$B$400,2,FALSE),0))</f>
        <v/>
      </c>
      <c r="F1044" s="3">
        <f>IFERROR(D1044*E1044,0)</f>
        <v/>
      </c>
    </row>
    <row r="1045">
      <c r="D1045" t="n">
        <v>1</v>
      </c>
      <c r="E1045" s="3">
        <f>IFERROR(XLOOKUP(C1045,Strafenkatalog!$A$2:$A$400,Strafenkatalog!$B$2:$B$400),IFERROR(VLOOKUP(C1045,Strafenkatalog!$A$2:$B$400,2,FALSE),0))</f>
        <v/>
      </c>
      <c r="F1045" s="3">
        <f>IFERROR(D1045*E1045,0)</f>
        <v/>
      </c>
    </row>
    <row r="1046">
      <c r="D1046" t="n">
        <v>1</v>
      </c>
      <c r="E1046" s="3">
        <f>IFERROR(XLOOKUP(C1046,Strafenkatalog!$A$2:$A$400,Strafenkatalog!$B$2:$B$400),IFERROR(VLOOKUP(C1046,Strafenkatalog!$A$2:$B$400,2,FALSE),0))</f>
        <v/>
      </c>
      <c r="F1046" s="3">
        <f>IFERROR(D1046*E1046,0)</f>
        <v/>
      </c>
    </row>
    <row r="1047">
      <c r="D1047" t="n">
        <v>1</v>
      </c>
      <c r="E1047" s="3">
        <f>IFERROR(XLOOKUP(C1047,Strafenkatalog!$A$2:$A$400,Strafenkatalog!$B$2:$B$400),IFERROR(VLOOKUP(C1047,Strafenkatalog!$A$2:$B$400,2,FALSE),0))</f>
        <v/>
      </c>
      <c r="F1047" s="3">
        <f>IFERROR(D1047*E1047,0)</f>
        <v/>
      </c>
    </row>
    <row r="1048">
      <c r="D1048" t="n">
        <v>1</v>
      </c>
      <c r="E1048" s="3">
        <f>IFERROR(XLOOKUP(C1048,Strafenkatalog!$A$2:$A$400,Strafenkatalog!$B$2:$B$400),IFERROR(VLOOKUP(C1048,Strafenkatalog!$A$2:$B$400,2,FALSE),0))</f>
        <v/>
      </c>
      <c r="F1048" s="3">
        <f>IFERROR(D1048*E1048,0)</f>
        <v/>
      </c>
    </row>
    <row r="1049">
      <c r="D1049" t="n">
        <v>1</v>
      </c>
      <c r="E1049" s="3">
        <f>IFERROR(XLOOKUP(C1049,Strafenkatalog!$A$2:$A$400,Strafenkatalog!$B$2:$B$400),IFERROR(VLOOKUP(C1049,Strafenkatalog!$A$2:$B$400,2,FALSE),0))</f>
        <v/>
      </c>
      <c r="F1049" s="3">
        <f>IFERROR(D1049*E1049,0)</f>
        <v/>
      </c>
    </row>
    <row r="1050">
      <c r="D1050" t="n">
        <v>1</v>
      </c>
      <c r="E1050" s="3">
        <f>IFERROR(XLOOKUP(C1050,Strafenkatalog!$A$2:$A$400,Strafenkatalog!$B$2:$B$400),IFERROR(VLOOKUP(C1050,Strafenkatalog!$A$2:$B$400,2,FALSE),0))</f>
        <v/>
      </c>
      <c r="F1050" s="3">
        <f>IFERROR(D1050*E1050,0)</f>
        <v/>
      </c>
    </row>
    <row r="1051">
      <c r="D1051" t="n">
        <v>1</v>
      </c>
      <c r="E1051" s="3">
        <f>IFERROR(XLOOKUP(C1051,Strafenkatalog!$A$2:$A$400,Strafenkatalog!$B$2:$B$400),IFERROR(VLOOKUP(C1051,Strafenkatalog!$A$2:$B$400,2,FALSE),0))</f>
        <v/>
      </c>
      <c r="F1051" s="3">
        <f>IFERROR(D1051*E1051,0)</f>
        <v/>
      </c>
    </row>
    <row r="1052">
      <c r="D1052" t="n">
        <v>1</v>
      </c>
      <c r="E1052" s="3">
        <f>IFERROR(XLOOKUP(C1052,Strafenkatalog!$A$2:$A$400,Strafenkatalog!$B$2:$B$400),IFERROR(VLOOKUP(C1052,Strafenkatalog!$A$2:$B$400,2,FALSE),0))</f>
        <v/>
      </c>
      <c r="F1052" s="3">
        <f>IFERROR(D1052*E1052,0)</f>
        <v/>
      </c>
    </row>
    <row r="1053">
      <c r="D1053" t="n">
        <v>1</v>
      </c>
      <c r="E1053" s="3">
        <f>IFERROR(XLOOKUP(C1053,Strafenkatalog!$A$2:$A$400,Strafenkatalog!$B$2:$B$400),IFERROR(VLOOKUP(C1053,Strafenkatalog!$A$2:$B$400,2,FALSE),0))</f>
        <v/>
      </c>
      <c r="F1053" s="3">
        <f>IFERROR(D1053*E1053,0)</f>
        <v/>
      </c>
    </row>
    <row r="1054">
      <c r="D1054" t="n">
        <v>1</v>
      </c>
      <c r="E1054" s="3">
        <f>IFERROR(XLOOKUP(C1054,Strafenkatalog!$A$2:$A$400,Strafenkatalog!$B$2:$B$400),IFERROR(VLOOKUP(C1054,Strafenkatalog!$A$2:$B$400,2,FALSE),0))</f>
        <v/>
      </c>
      <c r="F1054" s="3">
        <f>IFERROR(D1054*E1054,0)</f>
        <v/>
      </c>
    </row>
    <row r="1055">
      <c r="D1055" t="n">
        <v>1</v>
      </c>
      <c r="E1055" s="3">
        <f>IFERROR(XLOOKUP(C1055,Strafenkatalog!$A$2:$A$400,Strafenkatalog!$B$2:$B$400),IFERROR(VLOOKUP(C1055,Strafenkatalog!$A$2:$B$400,2,FALSE),0))</f>
        <v/>
      </c>
      <c r="F1055" s="3">
        <f>IFERROR(D1055*E1055,0)</f>
        <v/>
      </c>
    </row>
    <row r="1056">
      <c r="D1056" t="n">
        <v>1</v>
      </c>
      <c r="E1056" s="3">
        <f>IFERROR(XLOOKUP(C1056,Strafenkatalog!$A$2:$A$400,Strafenkatalog!$B$2:$B$400),IFERROR(VLOOKUP(C1056,Strafenkatalog!$A$2:$B$400,2,FALSE),0))</f>
        <v/>
      </c>
      <c r="F1056" s="3">
        <f>IFERROR(D1056*E1056,0)</f>
        <v/>
      </c>
    </row>
    <row r="1057">
      <c r="D1057" t="n">
        <v>1</v>
      </c>
      <c r="E1057" s="3">
        <f>IFERROR(XLOOKUP(C1057,Strafenkatalog!$A$2:$A$400,Strafenkatalog!$B$2:$B$400),IFERROR(VLOOKUP(C1057,Strafenkatalog!$A$2:$B$400,2,FALSE),0))</f>
        <v/>
      </c>
      <c r="F1057" s="3">
        <f>IFERROR(D1057*E1057,0)</f>
        <v/>
      </c>
    </row>
    <row r="1058">
      <c r="D1058" t="n">
        <v>1</v>
      </c>
      <c r="E1058" s="3">
        <f>IFERROR(XLOOKUP(C1058,Strafenkatalog!$A$2:$A$400,Strafenkatalog!$B$2:$B$400),IFERROR(VLOOKUP(C1058,Strafenkatalog!$A$2:$B$400,2,FALSE),0))</f>
        <v/>
      </c>
      <c r="F1058" s="3">
        <f>IFERROR(D1058*E1058,0)</f>
        <v/>
      </c>
    </row>
    <row r="1059">
      <c r="D1059" t="n">
        <v>1</v>
      </c>
      <c r="E1059" s="3">
        <f>IFERROR(XLOOKUP(C1059,Strafenkatalog!$A$2:$A$400,Strafenkatalog!$B$2:$B$400),IFERROR(VLOOKUP(C1059,Strafenkatalog!$A$2:$B$400,2,FALSE),0))</f>
        <v/>
      </c>
      <c r="F1059" s="3">
        <f>IFERROR(D1059*E1059,0)</f>
        <v/>
      </c>
    </row>
    <row r="1060">
      <c r="D1060" t="n">
        <v>1</v>
      </c>
      <c r="E1060" s="3">
        <f>IFERROR(XLOOKUP(C1060,Strafenkatalog!$A$2:$A$400,Strafenkatalog!$B$2:$B$400),IFERROR(VLOOKUP(C1060,Strafenkatalog!$A$2:$B$400,2,FALSE),0))</f>
        <v/>
      </c>
      <c r="F1060" s="3">
        <f>IFERROR(D1060*E1060,0)</f>
        <v/>
      </c>
    </row>
    <row r="1061">
      <c r="D1061" t="n">
        <v>1</v>
      </c>
      <c r="E1061" s="3">
        <f>IFERROR(XLOOKUP(C1061,Strafenkatalog!$A$2:$A$400,Strafenkatalog!$B$2:$B$400),IFERROR(VLOOKUP(C1061,Strafenkatalog!$A$2:$B$400,2,FALSE),0))</f>
        <v/>
      </c>
      <c r="F1061" s="3">
        <f>IFERROR(D1061*E1061,0)</f>
        <v/>
      </c>
    </row>
    <row r="1062">
      <c r="D1062" t="n">
        <v>1</v>
      </c>
      <c r="E1062" s="3">
        <f>IFERROR(XLOOKUP(C1062,Strafenkatalog!$A$2:$A$400,Strafenkatalog!$B$2:$B$400),IFERROR(VLOOKUP(C1062,Strafenkatalog!$A$2:$B$400,2,FALSE),0))</f>
        <v/>
      </c>
      <c r="F1062" s="3">
        <f>IFERROR(D1062*E1062,0)</f>
        <v/>
      </c>
    </row>
    <row r="1063">
      <c r="D1063" t="n">
        <v>1</v>
      </c>
      <c r="E1063" s="3">
        <f>IFERROR(XLOOKUP(C1063,Strafenkatalog!$A$2:$A$400,Strafenkatalog!$B$2:$B$400),IFERROR(VLOOKUP(C1063,Strafenkatalog!$A$2:$B$400,2,FALSE),0))</f>
        <v/>
      </c>
      <c r="F1063" s="3">
        <f>IFERROR(D1063*E1063,0)</f>
        <v/>
      </c>
    </row>
    <row r="1064">
      <c r="D1064" t="n">
        <v>1</v>
      </c>
      <c r="E1064" s="3">
        <f>IFERROR(XLOOKUP(C1064,Strafenkatalog!$A$2:$A$400,Strafenkatalog!$B$2:$B$400),IFERROR(VLOOKUP(C1064,Strafenkatalog!$A$2:$B$400,2,FALSE),0))</f>
        <v/>
      </c>
      <c r="F1064" s="3">
        <f>IFERROR(D1064*E1064,0)</f>
        <v/>
      </c>
    </row>
    <row r="1065">
      <c r="D1065" t="n">
        <v>1</v>
      </c>
      <c r="E1065" s="3">
        <f>IFERROR(XLOOKUP(C1065,Strafenkatalog!$A$2:$A$400,Strafenkatalog!$B$2:$B$400),IFERROR(VLOOKUP(C1065,Strafenkatalog!$A$2:$B$400,2,FALSE),0))</f>
        <v/>
      </c>
      <c r="F1065" s="3">
        <f>IFERROR(D1065*E1065,0)</f>
        <v/>
      </c>
    </row>
    <row r="1066">
      <c r="D1066" t="n">
        <v>1</v>
      </c>
      <c r="E1066" s="3">
        <f>IFERROR(XLOOKUP(C1066,Strafenkatalog!$A$2:$A$400,Strafenkatalog!$B$2:$B$400),IFERROR(VLOOKUP(C1066,Strafenkatalog!$A$2:$B$400,2,FALSE),0))</f>
        <v/>
      </c>
      <c r="F1066" s="3">
        <f>IFERROR(D1066*E1066,0)</f>
        <v/>
      </c>
    </row>
    <row r="1067">
      <c r="D1067" t="n">
        <v>1</v>
      </c>
      <c r="E1067" s="3">
        <f>IFERROR(XLOOKUP(C1067,Strafenkatalog!$A$2:$A$400,Strafenkatalog!$B$2:$B$400),IFERROR(VLOOKUP(C1067,Strafenkatalog!$A$2:$B$400,2,FALSE),0))</f>
        <v/>
      </c>
      <c r="F1067" s="3">
        <f>IFERROR(D1067*E1067,0)</f>
        <v/>
      </c>
    </row>
    <row r="1068">
      <c r="D1068" t="n">
        <v>1</v>
      </c>
      <c r="E1068" s="3">
        <f>IFERROR(XLOOKUP(C1068,Strafenkatalog!$A$2:$A$400,Strafenkatalog!$B$2:$B$400),IFERROR(VLOOKUP(C1068,Strafenkatalog!$A$2:$B$400,2,FALSE),0))</f>
        <v/>
      </c>
      <c r="F1068" s="3">
        <f>IFERROR(D1068*E1068,0)</f>
        <v/>
      </c>
    </row>
    <row r="1069">
      <c r="D1069" t="n">
        <v>1</v>
      </c>
      <c r="E1069" s="3">
        <f>IFERROR(XLOOKUP(C1069,Strafenkatalog!$A$2:$A$400,Strafenkatalog!$B$2:$B$400),IFERROR(VLOOKUP(C1069,Strafenkatalog!$A$2:$B$400,2,FALSE),0))</f>
        <v/>
      </c>
      <c r="F1069" s="3">
        <f>IFERROR(D1069*E1069,0)</f>
        <v/>
      </c>
    </row>
    <row r="1070">
      <c r="D1070" t="n">
        <v>1</v>
      </c>
      <c r="E1070" s="3">
        <f>IFERROR(XLOOKUP(C1070,Strafenkatalog!$A$2:$A$400,Strafenkatalog!$B$2:$B$400),IFERROR(VLOOKUP(C1070,Strafenkatalog!$A$2:$B$400,2,FALSE),0))</f>
        <v/>
      </c>
      <c r="F1070" s="3">
        <f>IFERROR(D1070*E1070,0)</f>
        <v/>
      </c>
    </row>
    <row r="1071">
      <c r="D1071" t="n">
        <v>1</v>
      </c>
      <c r="E1071" s="3">
        <f>IFERROR(XLOOKUP(C1071,Strafenkatalog!$A$2:$A$400,Strafenkatalog!$B$2:$B$400),IFERROR(VLOOKUP(C1071,Strafenkatalog!$A$2:$B$400,2,FALSE),0))</f>
        <v/>
      </c>
      <c r="F1071" s="3">
        <f>IFERROR(D1071*E1071,0)</f>
        <v/>
      </c>
    </row>
    <row r="1072">
      <c r="D1072" t="n">
        <v>1</v>
      </c>
      <c r="E1072" s="3">
        <f>IFERROR(XLOOKUP(C1072,Strafenkatalog!$A$2:$A$400,Strafenkatalog!$B$2:$B$400),IFERROR(VLOOKUP(C1072,Strafenkatalog!$A$2:$B$400,2,FALSE),0))</f>
        <v/>
      </c>
      <c r="F1072" s="3">
        <f>IFERROR(D1072*E1072,0)</f>
        <v/>
      </c>
    </row>
    <row r="1073">
      <c r="D1073" t="n">
        <v>1</v>
      </c>
      <c r="E1073" s="3">
        <f>IFERROR(XLOOKUP(C1073,Strafenkatalog!$A$2:$A$400,Strafenkatalog!$B$2:$B$400),IFERROR(VLOOKUP(C1073,Strafenkatalog!$A$2:$B$400,2,FALSE),0))</f>
        <v/>
      </c>
      <c r="F1073" s="3">
        <f>IFERROR(D1073*E1073,0)</f>
        <v/>
      </c>
    </row>
    <row r="1074">
      <c r="D1074" t="n">
        <v>1</v>
      </c>
      <c r="E1074" s="3">
        <f>IFERROR(XLOOKUP(C1074,Strafenkatalog!$A$2:$A$400,Strafenkatalog!$B$2:$B$400),IFERROR(VLOOKUP(C1074,Strafenkatalog!$A$2:$B$400,2,FALSE),0))</f>
        <v/>
      </c>
      <c r="F1074" s="3">
        <f>IFERROR(D1074*E1074,0)</f>
        <v/>
      </c>
    </row>
    <row r="1075">
      <c r="D1075" t="n">
        <v>1</v>
      </c>
      <c r="E1075" s="3">
        <f>IFERROR(XLOOKUP(C1075,Strafenkatalog!$A$2:$A$400,Strafenkatalog!$B$2:$B$400),IFERROR(VLOOKUP(C1075,Strafenkatalog!$A$2:$B$400,2,FALSE),0))</f>
        <v/>
      </c>
      <c r="F1075" s="3">
        <f>IFERROR(D1075*E1075,0)</f>
        <v/>
      </c>
    </row>
    <row r="1076">
      <c r="D1076" t="n">
        <v>1</v>
      </c>
      <c r="E1076" s="3">
        <f>IFERROR(XLOOKUP(C1076,Strafenkatalog!$A$2:$A$400,Strafenkatalog!$B$2:$B$400),IFERROR(VLOOKUP(C1076,Strafenkatalog!$A$2:$B$400,2,FALSE),0))</f>
        <v/>
      </c>
      <c r="F1076" s="3">
        <f>IFERROR(D1076*E1076,0)</f>
        <v/>
      </c>
    </row>
    <row r="1077">
      <c r="D1077" t="n">
        <v>1</v>
      </c>
      <c r="E1077" s="3">
        <f>IFERROR(XLOOKUP(C1077,Strafenkatalog!$A$2:$A$400,Strafenkatalog!$B$2:$B$400),IFERROR(VLOOKUP(C1077,Strafenkatalog!$A$2:$B$400,2,FALSE),0))</f>
        <v/>
      </c>
      <c r="F1077" s="3">
        <f>IFERROR(D1077*E1077,0)</f>
        <v/>
      </c>
    </row>
    <row r="1078">
      <c r="D1078" t="n">
        <v>1</v>
      </c>
      <c r="E1078" s="3">
        <f>IFERROR(XLOOKUP(C1078,Strafenkatalog!$A$2:$A$400,Strafenkatalog!$B$2:$B$400),IFERROR(VLOOKUP(C1078,Strafenkatalog!$A$2:$B$400,2,FALSE),0))</f>
        <v/>
      </c>
      <c r="F1078" s="3">
        <f>IFERROR(D1078*E1078,0)</f>
        <v/>
      </c>
    </row>
    <row r="1079">
      <c r="D1079" t="n">
        <v>1</v>
      </c>
      <c r="E1079" s="3">
        <f>IFERROR(XLOOKUP(C1079,Strafenkatalog!$A$2:$A$400,Strafenkatalog!$B$2:$B$400),IFERROR(VLOOKUP(C1079,Strafenkatalog!$A$2:$B$400,2,FALSE),0))</f>
        <v/>
      </c>
      <c r="F1079" s="3">
        <f>IFERROR(D1079*E1079,0)</f>
        <v/>
      </c>
    </row>
    <row r="1080">
      <c r="D1080" t="n">
        <v>1</v>
      </c>
      <c r="E1080" s="3">
        <f>IFERROR(XLOOKUP(C1080,Strafenkatalog!$A$2:$A$400,Strafenkatalog!$B$2:$B$400),IFERROR(VLOOKUP(C1080,Strafenkatalog!$A$2:$B$400,2,FALSE),0))</f>
        <v/>
      </c>
      <c r="F1080" s="3">
        <f>IFERROR(D1080*E1080,0)</f>
        <v/>
      </c>
    </row>
    <row r="1081">
      <c r="D1081" t="n">
        <v>1</v>
      </c>
      <c r="E1081" s="3">
        <f>IFERROR(XLOOKUP(C1081,Strafenkatalog!$A$2:$A$400,Strafenkatalog!$B$2:$B$400),IFERROR(VLOOKUP(C1081,Strafenkatalog!$A$2:$B$400,2,FALSE),0))</f>
        <v/>
      </c>
      <c r="F1081" s="3">
        <f>IFERROR(D1081*E1081,0)</f>
        <v/>
      </c>
    </row>
    <row r="1082">
      <c r="D1082" t="n">
        <v>1</v>
      </c>
      <c r="E1082" s="3">
        <f>IFERROR(XLOOKUP(C1082,Strafenkatalog!$A$2:$A$400,Strafenkatalog!$B$2:$B$400),IFERROR(VLOOKUP(C1082,Strafenkatalog!$A$2:$B$400,2,FALSE),0))</f>
        <v/>
      </c>
      <c r="F1082" s="3">
        <f>IFERROR(D1082*E1082,0)</f>
        <v/>
      </c>
    </row>
    <row r="1083">
      <c r="D1083" t="n">
        <v>1</v>
      </c>
      <c r="E1083" s="3">
        <f>IFERROR(XLOOKUP(C1083,Strafenkatalog!$A$2:$A$400,Strafenkatalog!$B$2:$B$400),IFERROR(VLOOKUP(C1083,Strafenkatalog!$A$2:$B$400,2,FALSE),0))</f>
        <v/>
      </c>
      <c r="F1083" s="3">
        <f>IFERROR(D1083*E1083,0)</f>
        <v/>
      </c>
    </row>
    <row r="1084">
      <c r="D1084" t="n">
        <v>1</v>
      </c>
      <c r="E1084" s="3">
        <f>IFERROR(XLOOKUP(C1084,Strafenkatalog!$A$2:$A$400,Strafenkatalog!$B$2:$B$400),IFERROR(VLOOKUP(C1084,Strafenkatalog!$A$2:$B$400,2,FALSE),0))</f>
        <v/>
      </c>
      <c r="F1084" s="3">
        <f>IFERROR(D1084*E1084,0)</f>
        <v/>
      </c>
    </row>
    <row r="1085">
      <c r="D1085" t="n">
        <v>1</v>
      </c>
      <c r="E1085" s="3">
        <f>IFERROR(XLOOKUP(C1085,Strafenkatalog!$A$2:$A$400,Strafenkatalog!$B$2:$B$400),IFERROR(VLOOKUP(C1085,Strafenkatalog!$A$2:$B$400,2,FALSE),0))</f>
        <v/>
      </c>
      <c r="F1085" s="3">
        <f>IFERROR(D1085*E1085,0)</f>
        <v/>
      </c>
    </row>
    <row r="1086">
      <c r="D1086" t="n">
        <v>1</v>
      </c>
      <c r="E1086" s="3">
        <f>IFERROR(XLOOKUP(C1086,Strafenkatalog!$A$2:$A$400,Strafenkatalog!$B$2:$B$400),IFERROR(VLOOKUP(C1086,Strafenkatalog!$A$2:$B$400,2,FALSE),0))</f>
        <v/>
      </c>
      <c r="F1086" s="3">
        <f>IFERROR(D1086*E1086,0)</f>
        <v/>
      </c>
    </row>
    <row r="1087">
      <c r="D1087" t="n">
        <v>1</v>
      </c>
      <c r="E1087" s="3">
        <f>IFERROR(XLOOKUP(C1087,Strafenkatalog!$A$2:$A$400,Strafenkatalog!$B$2:$B$400),IFERROR(VLOOKUP(C1087,Strafenkatalog!$A$2:$B$400,2,FALSE),0))</f>
        <v/>
      </c>
      <c r="F1087" s="3">
        <f>IFERROR(D1087*E1087,0)</f>
        <v/>
      </c>
    </row>
    <row r="1088">
      <c r="D1088" t="n">
        <v>1</v>
      </c>
      <c r="E1088" s="3">
        <f>IFERROR(XLOOKUP(C1088,Strafenkatalog!$A$2:$A$400,Strafenkatalog!$B$2:$B$400),IFERROR(VLOOKUP(C1088,Strafenkatalog!$A$2:$B$400,2,FALSE),0))</f>
        <v/>
      </c>
      <c r="F1088" s="3">
        <f>IFERROR(D1088*E1088,0)</f>
        <v/>
      </c>
    </row>
    <row r="1089">
      <c r="D1089" t="n">
        <v>1</v>
      </c>
      <c r="E1089" s="3">
        <f>IFERROR(XLOOKUP(C1089,Strafenkatalog!$A$2:$A$400,Strafenkatalog!$B$2:$B$400),IFERROR(VLOOKUP(C1089,Strafenkatalog!$A$2:$B$400,2,FALSE),0))</f>
        <v/>
      </c>
      <c r="F1089" s="3">
        <f>IFERROR(D1089*E1089,0)</f>
        <v/>
      </c>
    </row>
    <row r="1090">
      <c r="D1090" t="n">
        <v>1</v>
      </c>
      <c r="E1090" s="3">
        <f>IFERROR(XLOOKUP(C1090,Strafenkatalog!$A$2:$A$400,Strafenkatalog!$B$2:$B$400),IFERROR(VLOOKUP(C1090,Strafenkatalog!$A$2:$B$400,2,FALSE),0))</f>
        <v/>
      </c>
      <c r="F1090" s="3">
        <f>IFERROR(D1090*E1090,0)</f>
        <v/>
      </c>
    </row>
    <row r="1091">
      <c r="D1091" t="n">
        <v>1</v>
      </c>
      <c r="E1091" s="3">
        <f>IFERROR(XLOOKUP(C1091,Strafenkatalog!$A$2:$A$400,Strafenkatalog!$B$2:$B$400),IFERROR(VLOOKUP(C1091,Strafenkatalog!$A$2:$B$400,2,FALSE),0))</f>
        <v/>
      </c>
      <c r="F1091" s="3">
        <f>IFERROR(D1091*E1091,0)</f>
        <v/>
      </c>
    </row>
    <row r="1092">
      <c r="D1092" t="n">
        <v>1</v>
      </c>
      <c r="E1092" s="3">
        <f>IFERROR(XLOOKUP(C1092,Strafenkatalog!$A$2:$A$400,Strafenkatalog!$B$2:$B$400),IFERROR(VLOOKUP(C1092,Strafenkatalog!$A$2:$B$400,2,FALSE),0))</f>
        <v/>
      </c>
      <c r="F1092" s="3">
        <f>IFERROR(D1092*E1092,0)</f>
        <v/>
      </c>
    </row>
    <row r="1093">
      <c r="D1093" t="n">
        <v>1</v>
      </c>
      <c r="E1093" s="3">
        <f>IFERROR(XLOOKUP(C1093,Strafenkatalog!$A$2:$A$400,Strafenkatalog!$B$2:$B$400),IFERROR(VLOOKUP(C1093,Strafenkatalog!$A$2:$B$400,2,FALSE),0))</f>
        <v/>
      </c>
      <c r="F1093" s="3">
        <f>IFERROR(D1093*E1093,0)</f>
        <v/>
      </c>
    </row>
    <row r="1094">
      <c r="D1094" t="n">
        <v>1</v>
      </c>
      <c r="E1094" s="3">
        <f>IFERROR(XLOOKUP(C1094,Strafenkatalog!$A$2:$A$400,Strafenkatalog!$B$2:$B$400),IFERROR(VLOOKUP(C1094,Strafenkatalog!$A$2:$B$400,2,FALSE),0))</f>
        <v/>
      </c>
      <c r="F1094" s="3">
        <f>IFERROR(D1094*E1094,0)</f>
        <v/>
      </c>
    </row>
    <row r="1095">
      <c r="D1095" t="n">
        <v>1</v>
      </c>
      <c r="E1095" s="3">
        <f>IFERROR(XLOOKUP(C1095,Strafenkatalog!$A$2:$A$400,Strafenkatalog!$B$2:$B$400),IFERROR(VLOOKUP(C1095,Strafenkatalog!$A$2:$B$400,2,FALSE),0))</f>
        <v/>
      </c>
      <c r="F1095" s="3">
        <f>IFERROR(D1095*E1095,0)</f>
        <v/>
      </c>
    </row>
    <row r="1096">
      <c r="D1096" t="n">
        <v>1</v>
      </c>
      <c r="E1096" s="3">
        <f>IFERROR(XLOOKUP(C1096,Strafenkatalog!$A$2:$A$400,Strafenkatalog!$B$2:$B$400),IFERROR(VLOOKUP(C1096,Strafenkatalog!$A$2:$B$400,2,FALSE),0))</f>
        <v/>
      </c>
      <c r="F1096" s="3">
        <f>IFERROR(D1096*E1096,0)</f>
        <v/>
      </c>
    </row>
    <row r="1097">
      <c r="D1097" t="n">
        <v>1</v>
      </c>
      <c r="E1097" s="3">
        <f>IFERROR(XLOOKUP(C1097,Strafenkatalog!$A$2:$A$400,Strafenkatalog!$B$2:$B$400),IFERROR(VLOOKUP(C1097,Strafenkatalog!$A$2:$B$400,2,FALSE),0))</f>
        <v/>
      </c>
      <c r="F1097" s="3">
        <f>IFERROR(D1097*E1097,0)</f>
        <v/>
      </c>
    </row>
    <row r="1098">
      <c r="D1098" t="n">
        <v>1</v>
      </c>
      <c r="E1098" s="3">
        <f>IFERROR(XLOOKUP(C1098,Strafenkatalog!$A$2:$A$400,Strafenkatalog!$B$2:$B$400),IFERROR(VLOOKUP(C1098,Strafenkatalog!$A$2:$B$400,2,FALSE),0))</f>
        <v/>
      </c>
      <c r="F1098" s="3">
        <f>IFERROR(D1098*E1098,0)</f>
        <v/>
      </c>
    </row>
    <row r="1099">
      <c r="D1099" t="n">
        <v>1</v>
      </c>
      <c r="E1099" s="3">
        <f>IFERROR(XLOOKUP(C1099,Strafenkatalog!$A$2:$A$400,Strafenkatalog!$B$2:$B$400),IFERROR(VLOOKUP(C1099,Strafenkatalog!$A$2:$B$400,2,FALSE),0))</f>
        <v/>
      </c>
      <c r="F1099" s="3">
        <f>IFERROR(D1099*E1099,0)</f>
        <v/>
      </c>
    </row>
    <row r="1100">
      <c r="D1100" t="n">
        <v>1</v>
      </c>
      <c r="E1100" s="3">
        <f>IFERROR(XLOOKUP(C1100,Strafenkatalog!$A$2:$A$400,Strafenkatalog!$B$2:$B$400),IFERROR(VLOOKUP(C1100,Strafenkatalog!$A$2:$B$400,2,FALSE),0))</f>
        <v/>
      </c>
      <c r="F1100" s="3">
        <f>IFERROR(D1100*E1100,0)</f>
        <v/>
      </c>
    </row>
    <row r="1101">
      <c r="D1101" t="n">
        <v>1</v>
      </c>
      <c r="E1101" s="3">
        <f>IFERROR(XLOOKUP(C1101,Strafenkatalog!$A$2:$A$400,Strafenkatalog!$B$2:$B$400),IFERROR(VLOOKUP(C1101,Strafenkatalog!$A$2:$B$400,2,FALSE),0))</f>
        <v/>
      </c>
      <c r="F1101" s="3">
        <f>IFERROR(D1101*E1101,0)</f>
        <v/>
      </c>
    </row>
    <row r="1102">
      <c r="D1102" t="n">
        <v>1</v>
      </c>
      <c r="E1102" s="3">
        <f>IFERROR(XLOOKUP(C1102,Strafenkatalog!$A$2:$A$400,Strafenkatalog!$B$2:$B$400),IFERROR(VLOOKUP(C1102,Strafenkatalog!$A$2:$B$400,2,FALSE),0))</f>
        <v/>
      </c>
      <c r="F1102" s="3">
        <f>IFERROR(D1102*E1102,0)</f>
        <v/>
      </c>
    </row>
    <row r="1103">
      <c r="D1103" t="n">
        <v>1</v>
      </c>
      <c r="E1103" s="3">
        <f>IFERROR(XLOOKUP(C1103,Strafenkatalog!$A$2:$A$400,Strafenkatalog!$B$2:$B$400),IFERROR(VLOOKUP(C1103,Strafenkatalog!$A$2:$B$400,2,FALSE),0))</f>
        <v/>
      </c>
      <c r="F1103" s="3">
        <f>IFERROR(D1103*E1103,0)</f>
        <v/>
      </c>
    </row>
    <row r="1104">
      <c r="D1104" t="n">
        <v>1</v>
      </c>
      <c r="E1104" s="3">
        <f>IFERROR(XLOOKUP(C1104,Strafenkatalog!$A$2:$A$400,Strafenkatalog!$B$2:$B$400),IFERROR(VLOOKUP(C1104,Strafenkatalog!$A$2:$B$400,2,FALSE),0))</f>
        <v/>
      </c>
      <c r="F1104" s="3">
        <f>IFERROR(D1104*E1104,0)</f>
        <v/>
      </c>
    </row>
    <row r="1105">
      <c r="D1105" t="n">
        <v>1</v>
      </c>
      <c r="E1105" s="3">
        <f>IFERROR(XLOOKUP(C1105,Strafenkatalog!$A$2:$A$400,Strafenkatalog!$B$2:$B$400),IFERROR(VLOOKUP(C1105,Strafenkatalog!$A$2:$B$400,2,FALSE),0))</f>
        <v/>
      </c>
      <c r="F1105" s="3">
        <f>IFERROR(D1105*E1105,0)</f>
        <v/>
      </c>
    </row>
    <row r="1106">
      <c r="D1106" t="n">
        <v>1</v>
      </c>
      <c r="E1106" s="3">
        <f>IFERROR(XLOOKUP(C1106,Strafenkatalog!$A$2:$A$400,Strafenkatalog!$B$2:$B$400),IFERROR(VLOOKUP(C1106,Strafenkatalog!$A$2:$B$400,2,FALSE),0))</f>
        <v/>
      </c>
      <c r="F1106" s="3">
        <f>IFERROR(D1106*E1106,0)</f>
        <v/>
      </c>
    </row>
    <row r="1107">
      <c r="D1107" t="n">
        <v>1</v>
      </c>
      <c r="E1107" s="3">
        <f>IFERROR(XLOOKUP(C1107,Strafenkatalog!$A$2:$A$400,Strafenkatalog!$B$2:$B$400),IFERROR(VLOOKUP(C1107,Strafenkatalog!$A$2:$B$400,2,FALSE),0))</f>
        <v/>
      </c>
      <c r="F1107" s="3">
        <f>IFERROR(D1107*E1107,0)</f>
        <v/>
      </c>
    </row>
    <row r="1108">
      <c r="D1108" t="n">
        <v>1</v>
      </c>
      <c r="E1108" s="3">
        <f>IFERROR(XLOOKUP(C1108,Strafenkatalog!$A$2:$A$400,Strafenkatalog!$B$2:$B$400),IFERROR(VLOOKUP(C1108,Strafenkatalog!$A$2:$B$400,2,FALSE),0))</f>
        <v/>
      </c>
      <c r="F1108" s="3">
        <f>IFERROR(D1108*E1108,0)</f>
        <v/>
      </c>
    </row>
    <row r="1109">
      <c r="D1109" t="n">
        <v>1</v>
      </c>
      <c r="E1109" s="3">
        <f>IFERROR(XLOOKUP(C1109,Strafenkatalog!$A$2:$A$400,Strafenkatalog!$B$2:$B$400),IFERROR(VLOOKUP(C1109,Strafenkatalog!$A$2:$B$400,2,FALSE),0))</f>
        <v/>
      </c>
      <c r="F1109" s="3">
        <f>IFERROR(D1109*E1109,0)</f>
        <v/>
      </c>
    </row>
    <row r="1110">
      <c r="D1110" t="n">
        <v>1</v>
      </c>
      <c r="E1110" s="3">
        <f>IFERROR(XLOOKUP(C1110,Strafenkatalog!$A$2:$A$400,Strafenkatalog!$B$2:$B$400),IFERROR(VLOOKUP(C1110,Strafenkatalog!$A$2:$B$400,2,FALSE),0))</f>
        <v/>
      </c>
      <c r="F1110" s="3">
        <f>IFERROR(D1110*E1110,0)</f>
        <v/>
      </c>
    </row>
    <row r="1111">
      <c r="D1111" t="n">
        <v>1</v>
      </c>
      <c r="E1111" s="3">
        <f>IFERROR(XLOOKUP(C1111,Strafenkatalog!$A$2:$A$400,Strafenkatalog!$B$2:$B$400),IFERROR(VLOOKUP(C1111,Strafenkatalog!$A$2:$B$400,2,FALSE),0))</f>
        <v/>
      </c>
      <c r="F1111" s="3">
        <f>IFERROR(D1111*E1111,0)</f>
        <v/>
      </c>
    </row>
    <row r="1112">
      <c r="D1112" t="n">
        <v>1</v>
      </c>
      <c r="E1112" s="3">
        <f>IFERROR(XLOOKUP(C1112,Strafenkatalog!$A$2:$A$400,Strafenkatalog!$B$2:$B$400),IFERROR(VLOOKUP(C1112,Strafenkatalog!$A$2:$B$400,2,FALSE),0))</f>
        <v/>
      </c>
      <c r="F1112" s="3">
        <f>IFERROR(D1112*E1112,0)</f>
        <v/>
      </c>
    </row>
    <row r="1113">
      <c r="D1113" t="n">
        <v>1</v>
      </c>
      <c r="E1113" s="3">
        <f>IFERROR(XLOOKUP(C1113,Strafenkatalog!$A$2:$A$400,Strafenkatalog!$B$2:$B$400),IFERROR(VLOOKUP(C1113,Strafenkatalog!$A$2:$B$400,2,FALSE),0))</f>
        <v/>
      </c>
      <c r="F1113" s="3">
        <f>IFERROR(D1113*E1113,0)</f>
        <v/>
      </c>
    </row>
    <row r="1114">
      <c r="D1114" t="n">
        <v>1</v>
      </c>
      <c r="E1114" s="3">
        <f>IFERROR(XLOOKUP(C1114,Strafenkatalog!$A$2:$A$400,Strafenkatalog!$B$2:$B$400),IFERROR(VLOOKUP(C1114,Strafenkatalog!$A$2:$B$400,2,FALSE),0))</f>
        <v/>
      </c>
      <c r="F1114" s="3">
        <f>IFERROR(D1114*E1114,0)</f>
        <v/>
      </c>
    </row>
    <row r="1115">
      <c r="D1115" t="n">
        <v>1</v>
      </c>
      <c r="E1115" s="3">
        <f>IFERROR(XLOOKUP(C1115,Strafenkatalog!$A$2:$A$400,Strafenkatalog!$B$2:$B$400),IFERROR(VLOOKUP(C1115,Strafenkatalog!$A$2:$B$400,2,FALSE),0))</f>
        <v/>
      </c>
      <c r="F1115" s="3">
        <f>IFERROR(D1115*E1115,0)</f>
        <v/>
      </c>
    </row>
    <row r="1116">
      <c r="D1116" t="n">
        <v>1</v>
      </c>
      <c r="E1116" s="3">
        <f>IFERROR(XLOOKUP(C1116,Strafenkatalog!$A$2:$A$400,Strafenkatalog!$B$2:$B$400),IFERROR(VLOOKUP(C1116,Strafenkatalog!$A$2:$B$400,2,FALSE),0))</f>
        <v/>
      </c>
      <c r="F1116" s="3">
        <f>IFERROR(D1116*E1116,0)</f>
        <v/>
      </c>
    </row>
    <row r="1117">
      <c r="D1117" t="n">
        <v>1</v>
      </c>
      <c r="E1117" s="3">
        <f>IFERROR(XLOOKUP(C1117,Strafenkatalog!$A$2:$A$400,Strafenkatalog!$B$2:$B$400),IFERROR(VLOOKUP(C1117,Strafenkatalog!$A$2:$B$400,2,FALSE),0))</f>
        <v/>
      </c>
      <c r="F1117" s="3">
        <f>IFERROR(D1117*E1117,0)</f>
        <v/>
      </c>
    </row>
    <row r="1118">
      <c r="D1118" t="n">
        <v>1</v>
      </c>
      <c r="E1118" s="3">
        <f>IFERROR(XLOOKUP(C1118,Strafenkatalog!$A$2:$A$400,Strafenkatalog!$B$2:$B$400),IFERROR(VLOOKUP(C1118,Strafenkatalog!$A$2:$B$400,2,FALSE),0))</f>
        <v/>
      </c>
      <c r="F1118" s="3">
        <f>IFERROR(D1118*E1118,0)</f>
        <v/>
      </c>
    </row>
    <row r="1119">
      <c r="D1119" t="n">
        <v>1</v>
      </c>
      <c r="E1119" s="3">
        <f>IFERROR(XLOOKUP(C1119,Strafenkatalog!$A$2:$A$400,Strafenkatalog!$B$2:$B$400),IFERROR(VLOOKUP(C1119,Strafenkatalog!$A$2:$B$400,2,FALSE),0))</f>
        <v/>
      </c>
      <c r="F1119" s="3">
        <f>IFERROR(D1119*E1119,0)</f>
        <v/>
      </c>
    </row>
    <row r="1120">
      <c r="D1120" t="n">
        <v>1</v>
      </c>
      <c r="E1120" s="3">
        <f>IFERROR(XLOOKUP(C1120,Strafenkatalog!$A$2:$A$400,Strafenkatalog!$B$2:$B$400),IFERROR(VLOOKUP(C1120,Strafenkatalog!$A$2:$B$400,2,FALSE),0))</f>
        <v/>
      </c>
      <c r="F1120" s="3">
        <f>IFERROR(D1120*E1120,0)</f>
        <v/>
      </c>
    </row>
    <row r="1121">
      <c r="D1121" t="n">
        <v>1</v>
      </c>
      <c r="E1121" s="3">
        <f>IFERROR(XLOOKUP(C1121,Strafenkatalog!$A$2:$A$400,Strafenkatalog!$B$2:$B$400),IFERROR(VLOOKUP(C1121,Strafenkatalog!$A$2:$B$400,2,FALSE),0))</f>
        <v/>
      </c>
      <c r="F1121" s="3">
        <f>IFERROR(D1121*E1121,0)</f>
        <v/>
      </c>
    </row>
    <row r="1122">
      <c r="D1122" t="n">
        <v>1</v>
      </c>
      <c r="E1122" s="3">
        <f>IFERROR(XLOOKUP(C1122,Strafenkatalog!$A$2:$A$400,Strafenkatalog!$B$2:$B$400),IFERROR(VLOOKUP(C1122,Strafenkatalog!$A$2:$B$400,2,FALSE),0))</f>
        <v/>
      </c>
      <c r="F1122" s="3">
        <f>IFERROR(D1122*E1122,0)</f>
        <v/>
      </c>
    </row>
    <row r="1123">
      <c r="D1123" t="n">
        <v>1</v>
      </c>
      <c r="E1123" s="3">
        <f>IFERROR(XLOOKUP(C1123,Strafenkatalog!$A$2:$A$400,Strafenkatalog!$B$2:$B$400),IFERROR(VLOOKUP(C1123,Strafenkatalog!$A$2:$B$400,2,FALSE),0))</f>
        <v/>
      </c>
      <c r="F1123" s="3">
        <f>IFERROR(D1123*E1123,0)</f>
        <v/>
      </c>
    </row>
    <row r="1124">
      <c r="D1124" t="n">
        <v>1</v>
      </c>
      <c r="E1124" s="3">
        <f>IFERROR(XLOOKUP(C1124,Strafenkatalog!$A$2:$A$400,Strafenkatalog!$B$2:$B$400),IFERROR(VLOOKUP(C1124,Strafenkatalog!$A$2:$B$400,2,FALSE),0))</f>
        <v/>
      </c>
      <c r="F1124" s="3">
        <f>IFERROR(D1124*E1124,0)</f>
        <v/>
      </c>
    </row>
    <row r="1125">
      <c r="D1125" t="n">
        <v>1</v>
      </c>
      <c r="E1125" s="3">
        <f>IFERROR(XLOOKUP(C1125,Strafenkatalog!$A$2:$A$400,Strafenkatalog!$B$2:$B$400),IFERROR(VLOOKUP(C1125,Strafenkatalog!$A$2:$B$400,2,FALSE),0))</f>
        <v/>
      </c>
      <c r="F1125" s="3">
        <f>IFERROR(D1125*E1125,0)</f>
        <v/>
      </c>
    </row>
    <row r="1126">
      <c r="D1126" t="n">
        <v>1</v>
      </c>
      <c r="E1126" s="3">
        <f>IFERROR(XLOOKUP(C1126,Strafenkatalog!$A$2:$A$400,Strafenkatalog!$B$2:$B$400),IFERROR(VLOOKUP(C1126,Strafenkatalog!$A$2:$B$400,2,FALSE),0))</f>
        <v/>
      </c>
      <c r="F1126" s="3">
        <f>IFERROR(D1126*E1126,0)</f>
        <v/>
      </c>
    </row>
    <row r="1127">
      <c r="D1127" t="n">
        <v>1</v>
      </c>
      <c r="E1127" s="3">
        <f>IFERROR(XLOOKUP(C1127,Strafenkatalog!$A$2:$A$400,Strafenkatalog!$B$2:$B$400),IFERROR(VLOOKUP(C1127,Strafenkatalog!$A$2:$B$400,2,FALSE),0))</f>
        <v/>
      </c>
      <c r="F1127" s="3">
        <f>IFERROR(D1127*E1127,0)</f>
        <v/>
      </c>
    </row>
    <row r="1128">
      <c r="D1128" t="n">
        <v>1</v>
      </c>
      <c r="E1128" s="3">
        <f>IFERROR(XLOOKUP(C1128,Strafenkatalog!$A$2:$A$400,Strafenkatalog!$B$2:$B$400),IFERROR(VLOOKUP(C1128,Strafenkatalog!$A$2:$B$400,2,FALSE),0))</f>
        <v/>
      </c>
      <c r="F1128" s="3">
        <f>IFERROR(D1128*E1128,0)</f>
        <v/>
      </c>
    </row>
    <row r="1129">
      <c r="D1129" t="n">
        <v>1</v>
      </c>
      <c r="E1129" s="3">
        <f>IFERROR(XLOOKUP(C1129,Strafenkatalog!$A$2:$A$400,Strafenkatalog!$B$2:$B$400),IFERROR(VLOOKUP(C1129,Strafenkatalog!$A$2:$B$400,2,FALSE),0))</f>
        <v/>
      </c>
      <c r="F1129" s="3">
        <f>IFERROR(D1129*E1129,0)</f>
        <v/>
      </c>
    </row>
    <row r="1130">
      <c r="D1130" t="n">
        <v>1</v>
      </c>
      <c r="E1130" s="3">
        <f>IFERROR(XLOOKUP(C1130,Strafenkatalog!$A$2:$A$400,Strafenkatalog!$B$2:$B$400),IFERROR(VLOOKUP(C1130,Strafenkatalog!$A$2:$B$400,2,FALSE),0))</f>
        <v/>
      </c>
      <c r="F1130" s="3">
        <f>IFERROR(D1130*E1130,0)</f>
        <v/>
      </c>
    </row>
    <row r="1131">
      <c r="D1131" t="n">
        <v>1</v>
      </c>
      <c r="E1131" s="3">
        <f>IFERROR(XLOOKUP(C1131,Strafenkatalog!$A$2:$A$400,Strafenkatalog!$B$2:$B$400),IFERROR(VLOOKUP(C1131,Strafenkatalog!$A$2:$B$400,2,FALSE),0))</f>
        <v/>
      </c>
      <c r="F1131" s="3">
        <f>IFERROR(D1131*E1131,0)</f>
        <v/>
      </c>
    </row>
    <row r="1132">
      <c r="D1132" t="n">
        <v>1</v>
      </c>
      <c r="E1132" s="3">
        <f>IFERROR(XLOOKUP(C1132,Strafenkatalog!$A$2:$A$400,Strafenkatalog!$B$2:$B$400),IFERROR(VLOOKUP(C1132,Strafenkatalog!$A$2:$B$400,2,FALSE),0))</f>
        <v/>
      </c>
      <c r="F1132" s="3">
        <f>IFERROR(D1132*E1132,0)</f>
        <v/>
      </c>
    </row>
    <row r="1133">
      <c r="D1133" t="n">
        <v>1</v>
      </c>
      <c r="E1133" s="3">
        <f>IFERROR(XLOOKUP(C1133,Strafenkatalog!$A$2:$A$400,Strafenkatalog!$B$2:$B$400),IFERROR(VLOOKUP(C1133,Strafenkatalog!$A$2:$B$400,2,FALSE),0))</f>
        <v/>
      </c>
      <c r="F1133" s="3">
        <f>IFERROR(D1133*E1133,0)</f>
        <v/>
      </c>
    </row>
    <row r="1134">
      <c r="D1134" t="n">
        <v>1</v>
      </c>
      <c r="E1134" s="3">
        <f>IFERROR(XLOOKUP(C1134,Strafenkatalog!$A$2:$A$400,Strafenkatalog!$B$2:$B$400),IFERROR(VLOOKUP(C1134,Strafenkatalog!$A$2:$B$400,2,FALSE),0))</f>
        <v/>
      </c>
      <c r="F1134" s="3">
        <f>IFERROR(D1134*E1134,0)</f>
        <v/>
      </c>
    </row>
    <row r="1135">
      <c r="D1135" t="n">
        <v>1</v>
      </c>
      <c r="E1135" s="3">
        <f>IFERROR(XLOOKUP(C1135,Strafenkatalog!$A$2:$A$400,Strafenkatalog!$B$2:$B$400),IFERROR(VLOOKUP(C1135,Strafenkatalog!$A$2:$B$400,2,FALSE),0))</f>
        <v/>
      </c>
      <c r="F1135" s="3">
        <f>IFERROR(D1135*E1135,0)</f>
        <v/>
      </c>
    </row>
    <row r="1136">
      <c r="D1136" t="n">
        <v>1</v>
      </c>
      <c r="E1136" s="3">
        <f>IFERROR(XLOOKUP(C1136,Strafenkatalog!$A$2:$A$400,Strafenkatalog!$B$2:$B$400),IFERROR(VLOOKUP(C1136,Strafenkatalog!$A$2:$B$400,2,FALSE),0))</f>
        <v/>
      </c>
      <c r="F1136" s="3">
        <f>IFERROR(D1136*E1136,0)</f>
        <v/>
      </c>
    </row>
    <row r="1137">
      <c r="D1137" t="n">
        <v>1</v>
      </c>
      <c r="E1137" s="3">
        <f>IFERROR(XLOOKUP(C1137,Strafenkatalog!$A$2:$A$400,Strafenkatalog!$B$2:$B$400),IFERROR(VLOOKUP(C1137,Strafenkatalog!$A$2:$B$400,2,FALSE),0))</f>
        <v/>
      </c>
      <c r="F1137" s="3">
        <f>IFERROR(D1137*E1137,0)</f>
        <v/>
      </c>
    </row>
    <row r="1138">
      <c r="D1138" t="n">
        <v>1</v>
      </c>
      <c r="E1138" s="3">
        <f>IFERROR(XLOOKUP(C1138,Strafenkatalog!$A$2:$A$400,Strafenkatalog!$B$2:$B$400),IFERROR(VLOOKUP(C1138,Strafenkatalog!$A$2:$B$400,2,FALSE),0))</f>
        <v/>
      </c>
      <c r="F1138" s="3">
        <f>IFERROR(D1138*E1138,0)</f>
        <v/>
      </c>
    </row>
    <row r="1139">
      <c r="D1139" t="n">
        <v>1</v>
      </c>
      <c r="E1139" s="3">
        <f>IFERROR(XLOOKUP(C1139,Strafenkatalog!$A$2:$A$400,Strafenkatalog!$B$2:$B$400),IFERROR(VLOOKUP(C1139,Strafenkatalog!$A$2:$B$400,2,FALSE),0))</f>
        <v/>
      </c>
      <c r="F1139" s="3">
        <f>IFERROR(D1139*E1139,0)</f>
        <v/>
      </c>
    </row>
    <row r="1140">
      <c r="D1140" t="n">
        <v>1</v>
      </c>
      <c r="E1140" s="3">
        <f>IFERROR(XLOOKUP(C1140,Strafenkatalog!$A$2:$A$400,Strafenkatalog!$B$2:$B$400),IFERROR(VLOOKUP(C1140,Strafenkatalog!$A$2:$B$400,2,FALSE),0))</f>
        <v/>
      </c>
      <c r="F1140" s="3">
        <f>IFERROR(D1140*E1140,0)</f>
        <v/>
      </c>
    </row>
    <row r="1141">
      <c r="D1141" t="n">
        <v>1</v>
      </c>
      <c r="E1141" s="3">
        <f>IFERROR(XLOOKUP(C1141,Strafenkatalog!$A$2:$A$400,Strafenkatalog!$B$2:$B$400),IFERROR(VLOOKUP(C1141,Strafenkatalog!$A$2:$B$400,2,FALSE),0))</f>
        <v/>
      </c>
      <c r="F1141" s="3">
        <f>IFERROR(D1141*E1141,0)</f>
        <v/>
      </c>
    </row>
    <row r="1142">
      <c r="D1142" t="n">
        <v>1</v>
      </c>
      <c r="E1142" s="3">
        <f>IFERROR(XLOOKUP(C1142,Strafenkatalog!$A$2:$A$400,Strafenkatalog!$B$2:$B$400),IFERROR(VLOOKUP(C1142,Strafenkatalog!$A$2:$B$400,2,FALSE),0))</f>
        <v/>
      </c>
      <c r="F1142" s="3">
        <f>IFERROR(D1142*E1142,0)</f>
        <v/>
      </c>
    </row>
    <row r="1143">
      <c r="D1143" t="n">
        <v>1</v>
      </c>
      <c r="E1143" s="3">
        <f>IFERROR(XLOOKUP(C1143,Strafenkatalog!$A$2:$A$400,Strafenkatalog!$B$2:$B$400),IFERROR(VLOOKUP(C1143,Strafenkatalog!$A$2:$B$400,2,FALSE),0))</f>
        <v/>
      </c>
      <c r="F1143" s="3">
        <f>IFERROR(D1143*E1143,0)</f>
        <v/>
      </c>
    </row>
    <row r="1144">
      <c r="D1144" t="n">
        <v>1</v>
      </c>
      <c r="E1144" s="3">
        <f>IFERROR(XLOOKUP(C1144,Strafenkatalog!$A$2:$A$400,Strafenkatalog!$B$2:$B$400),IFERROR(VLOOKUP(C1144,Strafenkatalog!$A$2:$B$400,2,FALSE),0))</f>
        <v/>
      </c>
      <c r="F1144" s="3">
        <f>IFERROR(D1144*E1144,0)</f>
        <v/>
      </c>
    </row>
    <row r="1145">
      <c r="D1145" t="n">
        <v>1</v>
      </c>
      <c r="E1145" s="3">
        <f>IFERROR(XLOOKUP(C1145,Strafenkatalog!$A$2:$A$400,Strafenkatalog!$B$2:$B$400),IFERROR(VLOOKUP(C1145,Strafenkatalog!$A$2:$B$400,2,FALSE),0))</f>
        <v/>
      </c>
      <c r="F1145" s="3">
        <f>IFERROR(D1145*E1145,0)</f>
        <v/>
      </c>
    </row>
    <row r="1146">
      <c r="D1146" t="n">
        <v>1</v>
      </c>
      <c r="E1146" s="3">
        <f>IFERROR(XLOOKUP(C1146,Strafenkatalog!$A$2:$A$400,Strafenkatalog!$B$2:$B$400),IFERROR(VLOOKUP(C1146,Strafenkatalog!$A$2:$B$400,2,FALSE),0))</f>
        <v/>
      </c>
      <c r="F1146" s="3">
        <f>IFERROR(D1146*E1146,0)</f>
        <v/>
      </c>
    </row>
    <row r="1147">
      <c r="D1147" t="n">
        <v>1</v>
      </c>
      <c r="E1147" s="3">
        <f>IFERROR(XLOOKUP(C1147,Strafenkatalog!$A$2:$A$400,Strafenkatalog!$B$2:$B$400),IFERROR(VLOOKUP(C1147,Strafenkatalog!$A$2:$B$400,2,FALSE),0))</f>
        <v/>
      </c>
      <c r="F1147" s="3">
        <f>IFERROR(D1147*E1147,0)</f>
        <v/>
      </c>
    </row>
    <row r="1148">
      <c r="D1148" t="n">
        <v>1</v>
      </c>
      <c r="E1148" s="3">
        <f>IFERROR(XLOOKUP(C1148,Strafenkatalog!$A$2:$A$400,Strafenkatalog!$B$2:$B$400),IFERROR(VLOOKUP(C1148,Strafenkatalog!$A$2:$B$400,2,FALSE),0))</f>
        <v/>
      </c>
      <c r="F1148" s="3">
        <f>IFERROR(D1148*E1148,0)</f>
        <v/>
      </c>
    </row>
    <row r="1149">
      <c r="D1149" t="n">
        <v>1</v>
      </c>
      <c r="E1149" s="3">
        <f>IFERROR(XLOOKUP(C1149,Strafenkatalog!$A$2:$A$400,Strafenkatalog!$B$2:$B$400),IFERROR(VLOOKUP(C1149,Strafenkatalog!$A$2:$B$400,2,FALSE),0))</f>
        <v/>
      </c>
      <c r="F1149" s="3">
        <f>IFERROR(D1149*E1149,0)</f>
        <v/>
      </c>
    </row>
    <row r="1150">
      <c r="D1150" t="n">
        <v>1</v>
      </c>
      <c r="E1150" s="3">
        <f>IFERROR(XLOOKUP(C1150,Strafenkatalog!$A$2:$A$400,Strafenkatalog!$B$2:$B$400),IFERROR(VLOOKUP(C1150,Strafenkatalog!$A$2:$B$400,2,FALSE),0))</f>
        <v/>
      </c>
      <c r="F1150" s="3">
        <f>IFERROR(D1150*E1150,0)</f>
        <v/>
      </c>
    </row>
    <row r="1151">
      <c r="D1151" t="n">
        <v>1</v>
      </c>
      <c r="E1151" s="3">
        <f>IFERROR(XLOOKUP(C1151,Strafenkatalog!$A$2:$A$400,Strafenkatalog!$B$2:$B$400),IFERROR(VLOOKUP(C1151,Strafenkatalog!$A$2:$B$400,2,FALSE),0))</f>
        <v/>
      </c>
      <c r="F1151" s="3">
        <f>IFERROR(D1151*E1151,0)</f>
        <v/>
      </c>
    </row>
    <row r="1152">
      <c r="D1152" t="n">
        <v>1</v>
      </c>
      <c r="E1152" s="3">
        <f>IFERROR(XLOOKUP(C1152,Strafenkatalog!$A$2:$A$400,Strafenkatalog!$B$2:$B$400),IFERROR(VLOOKUP(C1152,Strafenkatalog!$A$2:$B$400,2,FALSE),0))</f>
        <v/>
      </c>
      <c r="F1152" s="3">
        <f>IFERROR(D1152*E1152,0)</f>
        <v/>
      </c>
    </row>
    <row r="1153">
      <c r="D1153" t="n">
        <v>1</v>
      </c>
      <c r="E1153" s="3">
        <f>IFERROR(XLOOKUP(C1153,Strafenkatalog!$A$2:$A$400,Strafenkatalog!$B$2:$B$400),IFERROR(VLOOKUP(C1153,Strafenkatalog!$A$2:$B$400,2,FALSE),0))</f>
        <v/>
      </c>
      <c r="F1153" s="3">
        <f>IFERROR(D1153*E1153,0)</f>
        <v/>
      </c>
    </row>
    <row r="1154">
      <c r="D1154" t="n">
        <v>1</v>
      </c>
      <c r="E1154" s="3">
        <f>IFERROR(XLOOKUP(C1154,Strafenkatalog!$A$2:$A$400,Strafenkatalog!$B$2:$B$400),IFERROR(VLOOKUP(C1154,Strafenkatalog!$A$2:$B$400,2,FALSE),0))</f>
        <v/>
      </c>
      <c r="F1154" s="3">
        <f>IFERROR(D1154*E1154,0)</f>
        <v/>
      </c>
    </row>
    <row r="1155">
      <c r="D1155" t="n">
        <v>1</v>
      </c>
      <c r="E1155" s="3">
        <f>IFERROR(XLOOKUP(C1155,Strafenkatalog!$A$2:$A$400,Strafenkatalog!$B$2:$B$400),IFERROR(VLOOKUP(C1155,Strafenkatalog!$A$2:$B$400,2,FALSE),0))</f>
        <v/>
      </c>
      <c r="F1155" s="3">
        <f>IFERROR(D1155*E1155,0)</f>
        <v/>
      </c>
    </row>
    <row r="1156">
      <c r="D1156" t="n">
        <v>1</v>
      </c>
      <c r="E1156" s="3">
        <f>IFERROR(XLOOKUP(C1156,Strafenkatalog!$A$2:$A$400,Strafenkatalog!$B$2:$B$400),IFERROR(VLOOKUP(C1156,Strafenkatalog!$A$2:$B$400,2,FALSE),0))</f>
        <v/>
      </c>
      <c r="F1156" s="3">
        <f>IFERROR(D1156*E1156,0)</f>
        <v/>
      </c>
    </row>
    <row r="1157">
      <c r="D1157" t="n">
        <v>1</v>
      </c>
      <c r="E1157" s="3">
        <f>IFERROR(XLOOKUP(C1157,Strafenkatalog!$A$2:$A$400,Strafenkatalog!$B$2:$B$400),IFERROR(VLOOKUP(C1157,Strafenkatalog!$A$2:$B$400,2,FALSE),0))</f>
        <v/>
      </c>
      <c r="F1157" s="3">
        <f>IFERROR(D1157*E1157,0)</f>
        <v/>
      </c>
    </row>
    <row r="1158">
      <c r="D1158" t="n">
        <v>1</v>
      </c>
      <c r="E1158" s="3">
        <f>IFERROR(XLOOKUP(C1158,Strafenkatalog!$A$2:$A$400,Strafenkatalog!$B$2:$B$400),IFERROR(VLOOKUP(C1158,Strafenkatalog!$A$2:$B$400,2,FALSE),0))</f>
        <v/>
      </c>
      <c r="F1158" s="3">
        <f>IFERROR(D1158*E1158,0)</f>
        <v/>
      </c>
    </row>
    <row r="1159">
      <c r="D1159" t="n">
        <v>1</v>
      </c>
      <c r="E1159" s="3">
        <f>IFERROR(XLOOKUP(C1159,Strafenkatalog!$A$2:$A$400,Strafenkatalog!$B$2:$B$400),IFERROR(VLOOKUP(C1159,Strafenkatalog!$A$2:$B$400,2,FALSE),0))</f>
        <v/>
      </c>
      <c r="F1159" s="3">
        <f>IFERROR(D1159*E1159,0)</f>
        <v/>
      </c>
    </row>
    <row r="1160">
      <c r="D1160" t="n">
        <v>1</v>
      </c>
      <c r="E1160" s="3">
        <f>IFERROR(XLOOKUP(C1160,Strafenkatalog!$A$2:$A$400,Strafenkatalog!$B$2:$B$400),IFERROR(VLOOKUP(C1160,Strafenkatalog!$A$2:$B$400,2,FALSE),0))</f>
        <v/>
      </c>
      <c r="F1160" s="3">
        <f>IFERROR(D1160*E1160,0)</f>
        <v/>
      </c>
    </row>
    <row r="1161">
      <c r="D1161" t="n">
        <v>1</v>
      </c>
      <c r="E1161" s="3">
        <f>IFERROR(XLOOKUP(C1161,Strafenkatalog!$A$2:$A$400,Strafenkatalog!$B$2:$B$400),IFERROR(VLOOKUP(C1161,Strafenkatalog!$A$2:$B$400,2,FALSE),0))</f>
        <v/>
      </c>
      <c r="F1161" s="3">
        <f>IFERROR(D1161*E1161,0)</f>
        <v/>
      </c>
    </row>
    <row r="1162">
      <c r="D1162" t="n">
        <v>1</v>
      </c>
      <c r="E1162" s="3">
        <f>IFERROR(XLOOKUP(C1162,Strafenkatalog!$A$2:$A$400,Strafenkatalog!$B$2:$B$400),IFERROR(VLOOKUP(C1162,Strafenkatalog!$A$2:$B$400,2,FALSE),0))</f>
        <v/>
      </c>
      <c r="F1162" s="3">
        <f>IFERROR(D1162*E1162,0)</f>
        <v/>
      </c>
    </row>
    <row r="1163">
      <c r="D1163" t="n">
        <v>1</v>
      </c>
      <c r="E1163" s="3">
        <f>IFERROR(XLOOKUP(C1163,Strafenkatalog!$A$2:$A$400,Strafenkatalog!$B$2:$B$400),IFERROR(VLOOKUP(C1163,Strafenkatalog!$A$2:$B$400,2,FALSE),0))</f>
        <v/>
      </c>
      <c r="F1163" s="3">
        <f>IFERROR(D1163*E1163,0)</f>
        <v/>
      </c>
    </row>
    <row r="1164">
      <c r="D1164" t="n">
        <v>1</v>
      </c>
      <c r="E1164" s="3">
        <f>IFERROR(XLOOKUP(C1164,Strafenkatalog!$A$2:$A$400,Strafenkatalog!$B$2:$B$400),IFERROR(VLOOKUP(C1164,Strafenkatalog!$A$2:$B$400,2,FALSE),0))</f>
        <v/>
      </c>
      <c r="F1164" s="3">
        <f>IFERROR(D1164*E1164,0)</f>
        <v/>
      </c>
    </row>
    <row r="1165">
      <c r="D1165" t="n">
        <v>1</v>
      </c>
      <c r="E1165" s="3">
        <f>IFERROR(XLOOKUP(C1165,Strafenkatalog!$A$2:$A$400,Strafenkatalog!$B$2:$B$400),IFERROR(VLOOKUP(C1165,Strafenkatalog!$A$2:$B$400,2,FALSE),0))</f>
        <v/>
      </c>
      <c r="F1165" s="3">
        <f>IFERROR(D1165*E1165,0)</f>
        <v/>
      </c>
    </row>
    <row r="1166">
      <c r="D1166" t="n">
        <v>1</v>
      </c>
      <c r="E1166" s="3">
        <f>IFERROR(XLOOKUP(C1166,Strafenkatalog!$A$2:$A$400,Strafenkatalog!$B$2:$B$400),IFERROR(VLOOKUP(C1166,Strafenkatalog!$A$2:$B$400,2,FALSE),0))</f>
        <v/>
      </c>
      <c r="F1166" s="3">
        <f>IFERROR(D1166*E1166,0)</f>
        <v/>
      </c>
    </row>
    <row r="1167">
      <c r="D1167" t="n">
        <v>1</v>
      </c>
      <c r="E1167" s="3">
        <f>IFERROR(XLOOKUP(C1167,Strafenkatalog!$A$2:$A$400,Strafenkatalog!$B$2:$B$400),IFERROR(VLOOKUP(C1167,Strafenkatalog!$A$2:$B$400,2,FALSE),0))</f>
        <v/>
      </c>
      <c r="F1167" s="3">
        <f>IFERROR(D1167*E1167,0)</f>
        <v/>
      </c>
    </row>
    <row r="1168">
      <c r="D1168" t="n">
        <v>1</v>
      </c>
      <c r="E1168" s="3">
        <f>IFERROR(XLOOKUP(C1168,Strafenkatalog!$A$2:$A$400,Strafenkatalog!$B$2:$B$400),IFERROR(VLOOKUP(C1168,Strafenkatalog!$A$2:$B$400,2,FALSE),0))</f>
        <v/>
      </c>
      <c r="F1168" s="3">
        <f>IFERROR(D1168*E1168,0)</f>
        <v/>
      </c>
    </row>
    <row r="1169">
      <c r="D1169" t="n">
        <v>1</v>
      </c>
      <c r="E1169" s="3">
        <f>IFERROR(XLOOKUP(C1169,Strafenkatalog!$A$2:$A$400,Strafenkatalog!$B$2:$B$400),IFERROR(VLOOKUP(C1169,Strafenkatalog!$A$2:$B$400,2,FALSE),0))</f>
        <v/>
      </c>
      <c r="F1169" s="3">
        <f>IFERROR(D1169*E1169,0)</f>
        <v/>
      </c>
    </row>
    <row r="1170">
      <c r="D1170" t="n">
        <v>1</v>
      </c>
      <c r="E1170" s="3">
        <f>IFERROR(XLOOKUP(C1170,Strafenkatalog!$A$2:$A$400,Strafenkatalog!$B$2:$B$400),IFERROR(VLOOKUP(C1170,Strafenkatalog!$A$2:$B$400,2,FALSE),0))</f>
        <v/>
      </c>
      <c r="F1170" s="3">
        <f>IFERROR(D1170*E1170,0)</f>
        <v/>
      </c>
    </row>
    <row r="1171">
      <c r="D1171" t="n">
        <v>1</v>
      </c>
      <c r="E1171" s="3">
        <f>IFERROR(XLOOKUP(C1171,Strafenkatalog!$A$2:$A$400,Strafenkatalog!$B$2:$B$400),IFERROR(VLOOKUP(C1171,Strafenkatalog!$A$2:$B$400,2,FALSE),0))</f>
        <v/>
      </c>
      <c r="F1171" s="3">
        <f>IFERROR(D1171*E1171,0)</f>
        <v/>
      </c>
    </row>
    <row r="1172">
      <c r="D1172" t="n">
        <v>1</v>
      </c>
      <c r="E1172" s="3">
        <f>IFERROR(XLOOKUP(C1172,Strafenkatalog!$A$2:$A$400,Strafenkatalog!$B$2:$B$400),IFERROR(VLOOKUP(C1172,Strafenkatalog!$A$2:$B$400,2,FALSE),0))</f>
        <v/>
      </c>
      <c r="F1172" s="3">
        <f>IFERROR(D1172*E1172,0)</f>
        <v/>
      </c>
    </row>
    <row r="1173">
      <c r="D1173" t="n">
        <v>1</v>
      </c>
      <c r="E1173" s="3">
        <f>IFERROR(XLOOKUP(C1173,Strafenkatalog!$A$2:$A$400,Strafenkatalog!$B$2:$B$400),IFERROR(VLOOKUP(C1173,Strafenkatalog!$A$2:$B$400,2,FALSE),0))</f>
        <v/>
      </c>
      <c r="F1173" s="3">
        <f>IFERROR(D1173*E1173,0)</f>
        <v/>
      </c>
    </row>
    <row r="1174">
      <c r="D1174" t="n">
        <v>1</v>
      </c>
      <c r="E1174" s="3">
        <f>IFERROR(XLOOKUP(C1174,Strafenkatalog!$A$2:$A$400,Strafenkatalog!$B$2:$B$400),IFERROR(VLOOKUP(C1174,Strafenkatalog!$A$2:$B$400,2,FALSE),0))</f>
        <v/>
      </c>
      <c r="F1174" s="3">
        <f>IFERROR(D1174*E1174,0)</f>
        <v/>
      </c>
    </row>
    <row r="1175">
      <c r="D1175" t="n">
        <v>1</v>
      </c>
      <c r="E1175" s="3">
        <f>IFERROR(XLOOKUP(C1175,Strafenkatalog!$A$2:$A$400,Strafenkatalog!$B$2:$B$400),IFERROR(VLOOKUP(C1175,Strafenkatalog!$A$2:$B$400,2,FALSE),0))</f>
        <v/>
      </c>
      <c r="F1175" s="3">
        <f>IFERROR(D1175*E1175,0)</f>
        <v/>
      </c>
    </row>
    <row r="1176">
      <c r="D1176" t="n">
        <v>1</v>
      </c>
      <c r="E1176" s="3">
        <f>IFERROR(XLOOKUP(C1176,Strafenkatalog!$A$2:$A$400,Strafenkatalog!$B$2:$B$400),IFERROR(VLOOKUP(C1176,Strafenkatalog!$A$2:$B$400,2,FALSE),0))</f>
        <v/>
      </c>
      <c r="F1176" s="3">
        <f>IFERROR(D1176*E1176,0)</f>
        <v/>
      </c>
    </row>
    <row r="1177">
      <c r="D1177" t="n">
        <v>1</v>
      </c>
      <c r="E1177" s="3">
        <f>IFERROR(XLOOKUP(C1177,Strafenkatalog!$A$2:$A$400,Strafenkatalog!$B$2:$B$400),IFERROR(VLOOKUP(C1177,Strafenkatalog!$A$2:$B$400,2,FALSE),0))</f>
        <v/>
      </c>
      <c r="F1177" s="3">
        <f>IFERROR(D1177*E1177,0)</f>
        <v/>
      </c>
    </row>
    <row r="1178">
      <c r="D1178" t="n">
        <v>1</v>
      </c>
      <c r="E1178" s="3">
        <f>IFERROR(XLOOKUP(C1178,Strafenkatalog!$A$2:$A$400,Strafenkatalog!$B$2:$B$400),IFERROR(VLOOKUP(C1178,Strafenkatalog!$A$2:$B$400,2,FALSE),0))</f>
        <v/>
      </c>
      <c r="F1178" s="3">
        <f>IFERROR(D1178*E1178,0)</f>
        <v/>
      </c>
    </row>
    <row r="1179">
      <c r="D1179" t="n">
        <v>1</v>
      </c>
      <c r="E1179" s="3">
        <f>IFERROR(XLOOKUP(C1179,Strafenkatalog!$A$2:$A$400,Strafenkatalog!$B$2:$B$400),IFERROR(VLOOKUP(C1179,Strafenkatalog!$A$2:$B$400,2,FALSE),0))</f>
        <v/>
      </c>
      <c r="F1179" s="3">
        <f>IFERROR(D1179*E1179,0)</f>
        <v/>
      </c>
    </row>
    <row r="1180">
      <c r="D1180" t="n">
        <v>1</v>
      </c>
      <c r="E1180" s="3">
        <f>IFERROR(XLOOKUP(C1180,Strafenkatalog!$A$2:$A$400,Strafenkatalog!$B$2:$B$400),IFERROR(VLOOKUP(C1180,Strafenkatalog!$A$2:$B$400,2,FALSE),0))</f>
        <v/>
      </c>
      <c r="F1180" s="3">
        <f>IFERROR(D1180*E1180,0)</f>
        <v/>
      </c>
    </row>
    <row r="1181">
      <c r="D1181" t="n">
        <v>1</v>
      </c>
      <c r="E1181" s="3">
        <f>IFERROR(XLOOKUP(C1181,Strafenkatalog!$A$2:$A$400,Strafenkatalog!$B$2:$B$400),IFERROR(VLOOKUP(C1181,Strafenkatalog!$A$2:$B$400,2,FALSE),0))</f>
        <v/>
      </c>
      <c r="F1181" s="3">
        <f>IFERROR(D1181*E1181,0)</f>
        <v/>
      </c>
    </row>
    <row r="1182">
      <c r="D1182" t="n">
        <v>1</v>
      </c>
      <c r="E1182" s="3">
        <f>IFERROR(XLOOKUP(C1182,Strafenkatalog!$A$2:$A$400,Strafenkatalog!$B$2:$B$400),IFERROR(VLOOKUP(C1182,Strafenkatalog!$A$2:$B$400,2,FALSE),0))</f>
        <v/>
      </c>
      <c r="F1182" s="3">
        <f>IFERROR(D1182*E1182,0)</f>
        <v/>
      </c>
    </row>
    <row r="1183">
      <c r="D1183" t="n">
        <v>1</v>
      </c>
      <c r="E1183" s="3">
        <f>IFERROR(XLOOKUP(C1183,Strafenkatalog!$A$2:$A$400,Strafenkatalog!$B$2:$B$400),IFERROR(VLOOKUP(C1183,Strafenkatalog!$A$2:$B$400,2,FALSE),0))</f>
        <v/>
      </c>
      <c r="F1183" s="3">
        <f>IFERROR(D1183*E1183,0)</f>
        <v/>
      </c>
    </row>
    <row r="1184">
      <c r="D1184" t="n">
        <v>1</v>
      </c>
      <c r="E1184" s="3">
        <f>IFERROR(XLOOKUP(C1184,Strafenkatalog!$A$2:$A$400,Strafenkatalog!$B$2:$B$400),IFERROR(VLOOKUP(C1184,Strafenkatalog!$A$2:$B$400,2,FALSE),0))</f>
        <v/>
      </c>
      <c r="F1184" s="3">
        <f>IFERROR(D1184*E1184,0)</f>
        <v/>
      </c>
    </row>
    <row r="1185">
      <c r="D1185" t="n">
        <v>1</v>
      </c>
      <c r="E1185" s="3">
        <f>IFERROR(XLOOKUP(C1185,Strafenkatalog!$A$2:$A$400,Strafenkatalog!$B$2:$B$400),IFERROR(VLOOKUP(C1185,Strafenkatalog!$A$2:$B$400,2,FALSE),0))</f>
        <v/>
      </c>
      <c r="F1185" s="3">
        <f>IFERROR(D1185*E1185,0)</f>
        <v/>
      </c>
    </row>
    <row r="1186">
      <c r="D1186" t="n">
        <v>1</v>
      </c>
      <c r="E1186" s="3">
        <f>IFERROR(XLOOKUP(C1186,Strafenkatalog!$A$2:$A$400,Strafenkatalog!$B$2:$B$400),IFERROR(VLOOKUP(C1186,Strafenkatalog!$A$2:$B$400,2,FALSE),0))</f>
        <v/>
      </c>
      <c r="F1186" s="3">
        <f>IFERROR(D1186*E1186,0)</f>
        <v/>
      </c>
    </row>
    <row r="1187">
      <c r="D1187" t="n">
        <v>1</v>
      </c>
      <c r="E1187" s="3">
        <f>IFERROR(XLOOKUP(C1187,Strafenkatalog!$A$2:$A$400,Strafenkatalog!$B$2:$B$400),IFERROR(VLOOKUP(C1187,Strafenkatalog!$A$2:$B$400,2,FALSE),0))</f>
        <v/>
      </c>
      <c r="F1187" s="3">
        <f>IFERROR(D1187*E1187,0)</f>
        <v/>
      </c>
    </row>
    <row r="1188">
      <c r="D1188" t="n">
        <v>1</v>
      </c>
      <c r="E1188" s="3">
        <f>IFERROR(XLOOKUP(C1188,Strafenkatalog!$A$2:$A$400,Strafenkatalog!$B$2:$B$400),IFERROR(VLOOKUP(C1188,Strafenkatalog!$A$2:$B$400,2,FALSE),0))</f>
        <v/>
      </c>
      <c r="F1188" s="3">
        <f>IFERROR(D1188*E1188,0)</f>
        <v/>
      </c>
    </row>
    <row r="1189">
      <c r="D1189" t="n">
        <v>1</v>
      </c>
      <c r="E1189" s="3">
        <f>IFERROR(XLOOKUP(C1189,Strafenkatalog!$A$2:$A$400,Strafenkatalog!$B$2:$B$400),IFERROR(VLOOKUP(C1189,Strafenkatalog!$A$2:$B$400,2,FALSE),0))</f>
        <v/>
      </c>
      <c r="F1189" s="3">
        <f>IFERROR(D1189*E1189,0)</f>
        <v/>
      </c>
    </row>
    <row r="1190">
      <c r="D1190" t="n">
        <v>1</v>
      </c>
      <c r="E1190" s="3">
        <f>IFERROR(XLOOKUP(C1190,Strafenkatalog!$A$2:$A$400,Strafenkatalog!$B$2:$B$400),IFERROR(VLOOKUP(C1190,Strafenkatalog!$A$2:$B$400,2,FALSE),0))</f>
        <v/>
      </c>
      <c r="F1190" s="3">
        <f>IFERROR(D1190*E1190,0)</f>
        <v/>
      </c>
    </row>
    <row r="1191">
      <c r="D1191" t="n">
        <v>1</v>
      </c>
      <c r="E1191" s="3">
        <f>IFERROR(XLOOKUP(C1191,Strafenkatalog!$A$2:$A$400,Strafenkatalog!$B$2:$B$400),IFERROR(VLOOKUP(C1191,Strafenkatalog!$A$2:$B$400,2,FALSE),0))</f>
        <v/>
      </c>
      <c r="F1191" s="3">
        <f>IFERROR(D1191*E1191,0)</f>
        <v/>
      </c>
    </row>
    <row r="1192">
      <c r="D1192" t="n">
        <v>1</v>
      </c>
      <c r="E1192" s="3">
        <f>IFERROR(XLOOKUP(C1192,Strafenkatalog!$A$2:$A$400,Strafenkatalog!$B$2:$B$400),IFERROR(VLOOKUP(C1192,Strafenkatalog!$A$2:$B$400,2,FALSE),0))</f>
        <v/>
      </c>
      <c r="F1192" s="3">
        <f>IFERROR(D1192*E1192,0)</f>
        <v/>
      </c>
    </row>
    <row r="1193">
      <c r="D1193" t="n">
        <v>1</v>
      </c>
      <c r="E1193" s="3">
        <f>IFERROR(XLOOKUP(C1193,Strafenkatalog!$A$2:$A$400,Strafenkatalog!$B$2:$B$400),IFERROR(VLOOKUP(C1193,Strafenkatalog!$A$2:$B$400,2,FALSE),0))</f>
        <v/>
      </c>
      <c r="F1193" s="3">
        <f>IFERROR(D1193*E1193,0)</f>
        <v/>
      </c>
    </row>
    <row r="1194">
      <c r="D1194" t="n">
        <v>1</v>
      </c>
      <c r="E1194" s="3">
        <f>IFERROR(XLOOKUP(C1194,Strafenkatalog!$A$2:$A$400,Strafenkatalog!$B$2:$B$400),IFERROR(VLOOKUP(C1194,Strafenkatalog!$A$2:$B$400,2,FALSE),0))</f>
        <v/>
      </c>
      <c r="F1194" s="3">
        <f>IFERROR(D1194*E1194,0)</f>
        <v/>
      </c>
    </row>
    <row r="1195">
      <c r="D1195" t="n">
        <v>1</v>
      </c>
      <c r="E1195" s="3">
        <f>IFERROR(XLOOKUP(C1195,Strafenkatalog!$A$2:$A$400,Strafenkatalog!$B$2:$B$400),IFERROR(VLOOKUP(C1195,Strafenkatalog!$A$2:$B$400,2,FALSE),0))</f>
        <v/>
      </c>
      <c r="F1195" s="3">
        <f>IFERROR(D1195*E1195,0)</f>
        <v/>
      </c>
    </row>
    <row r="1196">
      <c r="D1196" t="n">
        <v>1</v>
      </c>
      <c r="E1196" s="3">
        <f>IFERROR(XLOOKUP(C1196,Strafenkatalog!$A$2:$A$400,Strafenkatalog!$B$2:$B$400),IFERROR(VLOOKUP(C1196,Strafenkatalog!$A$2:$B$400,2,FALSE),0))</f>
        <v/>
      </c>
      <c r="F1196" s="3">
        <f>IFERROR(D1196*E1196,0)</f>
        <v/>
      </c>
    </row>
    <row r="1197">
      <c r="D1197" t="n">
        <v>1</v>
      </c>
      <c r="E1197" s="3">
        <f>IFERROR(XLOOKUP(C1197,Strafenkatalog!$A$2:$A$400,Strafenkatalog!$B$2:$B$400),IFERROR(VLOOKUP(C1197,Strafenkatalog!$A$2:$B$400,2,FALSE),0))</f>
        <v/>
      </c>
      <c r="F1197" s="3">
        <f>IFERROR(D1197*E1197,0)</f>
        <v/>
      </c>
    </row>
    <row r="1198">
      <c r="D1198" t="n">
        <v>1</v>
      </c>
      <c r="E1198" s="3">
        <f>IFERROR(XLOOKUP(C1198,Strafenkatalog!$A$2:$A$400,Strafenkatalog!$B$2:$B$400),IFERROR(VLOOKUP(C1198,Strafenkatalog!$A$2:$B$400,2,FALSE),0))</f>
        <v/>
      </c>
      <c r="F1198" s="3">
        <f>IFERROR(D1198*E1198,0)</f>
        <v/>
      </c>
    </row>
    <row r="1199">
      <c r="D1199" t="n">
        <v>1</v>
      </c>
      <c r="E1199" s="3">
        <f>IFERROR(XLOOKUP(C1199,Strafenkatalog!$A$2:$A$400,Strafenkatalog!$B$2:$B$400),IFERROR(VLOOKUP(C1199,Strafenkatalog!$A$2:$B$400,2,FALSE),0))</f>
        <v/>
      </c>
      <c r="F1199" s="3">
        <f>IFERROR(D1199*E1199,0)</f>
        <v/>
      </c>
    </row>
    <row r="1200">
      <c r="D1200" t="n">
        <v>1</v>
      </c>
      <c r="E1200" s="3">
        <f>IFERROR(XLOOKUP(C1200,Strafenkatalog!$A$2:$A$400,Strafenkatalog!$B$2:$B$400),IFERROR(VLOOKUP(C1200,Strafenkatalog!$A$2:$B$400,2,FALSE),0))</f>
        <v/>
      </c>
      <c r="F1200" s="3">
        <f>IFERROR(D1200*E1200,0)</f>
        <v/>
      </c>
    </row>
    <row r="1201">
      <c r="D1201" t="n">
        <v>1</v>
      </c>
      <c r="E1201" s="3">
        <f>IFERROR(XLOOKUP(C1201,Strafenkatalog!$A$2:$A$400,Strafenkatalog!$B$2:$B$400),IFERROR(VLOOKUP(C1201,Strafenkatalog!$A$2:$B$400,2,FALSE),0))</f>
        <v/>
      </c>
      <c r="F1201" s="3">
        <f>IFERROR(D1201*E1201,0)</f>
        <v/>
      </c>
    </row>
    <row r="1202">
      <c r="D1202" t="n">
        <v>1</v>
      </c>
      <c r="E1202" s="3">
        <f>IFERROR(XLOOKUP(C1202,Strafenkatalog!$A$2:$A$400,Strafenkatalog!$B$2:$B$400),IFERROR(VLOOKUP(C1202,Strafenkatalog!$A$2:$B$400,2,FALSE),0))</f>
        <v/>
      </c>
      <c r="F1202" s="3">
        <f>IFERROR(D1202*E1202,0)</f>
        <v/>
      </c>
    </row>
    <row r="1203">
      <c r="D1203" t="n">
        <v>1</v>
      </c>
      <c r="E1203" s="3">
        <f>IFERROR(XLOOKUP(C1203,Strafenkatalog!$A$2:$A$400,Strafenkatalog!$B$2:$B$400),IFERROR(VLOOKUP(C1203,Strafenkatalog!$A$2:$B$400,2,FALSE),0))</f>
        <v/>
      </c>
      <c r="F1203" s="3">
        <f>IFERROR(D1203*E1203,0)</f>
        <v/>
      </c>
    </row>
    <row r="1204">
      <c r="D1204" t="n">
        <v>1</v>
      </c>
      <c r="E1204" s="3">
        <f>IFERROR(XLOOKUP(C1204,Strafenkatalog!$A$2:$A$400,Strafenkatalog!$B$2:$B$400),IFERROR(VLOOKUP(C1204,Strafenkatalog!$A$2:$B$400,2,FALSE),0))</f>
        <v/>
      </c>
      <c r="F1204" s="3">
        <f>IFERROR(D1204*E1204,0)</f>
        <v/>
      </c>
    </row>
    <row r="1205">
      <c r="D1205" t="n">
        <v>1</v>
      </c>
      <c r="E1205" s="3">
        <f>IFERROR(XLOOKUP(C1205,Strafenkatalog!$A$2:$A$400,Strafenkatalog!$B$2:$B$400),IFERROR(VLOOKUP(C1205,Strafenkatalog!$A$2:$B$400,2,FALSE),0))</f>
        <v/>
      </c>
      <c r="F1205" s="3">
        <f>IFERROR(D1205*E1205,0)</f>
        <v/>
      </c>
    </row>
    <row r="1206">
      <c r="D1206" t="n">
        <v>1</v>
      </c>
      <c r="E1206" s="3">
        <f>IFERROR(XLOOKUP(C1206,Strafenkatalog!$A$2:$A$400,Strafenkatalog!$B$2:$B$400),IFERROR(VLOOKUP(C1206,Strafenkatalog!$A$2:$B$400,2,FALSE),0))</f>
        <v/>
      </c>
      <c r="F1206" s="3">
        <f>IFERROR(D1206*E1206,0)</f>
        <v/>
      </c>
    </row>
    <row r="1207">
      <c r="D1207" t="n">
        <v>1</v>
      </c>
      <c r="E1207" s="3">
        <f>IFERROR(XLOOKUP(C1207,Strafenkatalog!$A$2:$A$400,Strafenkatalog!$B$2:$B$400),IFERROR(VLOOKUP(C1207,Strafenkatalog!$A$2:$B$400,2,FALSE),0))</f>
        <v/>
      </c>
      <c r="F1207" s="3">
        <f>IFERROR(D1207*E1207,0)</f>
        <v/>
      </c>
    </row>
    <row r="1208">
      <c r="D1208" t="n">
        <v>1</v>
      </c>
      <c r="E1208" s="3">
        <f>IFERROR(XLOOKUP(C1208,Strafenkatalog!$A$2:$A$400,Strafenkatalog!$B$2:$B$400),IFERROR(VLOOKUP(C1208,Strafenkatalog!$A$2:$B$400,2,FALSE),0))</f>
        <v/>
      </c>
      <c r="F1208" s="3">
        <f>IFERROR(D1208*E1208,0)</f>
        <v/>
      </c>
    </row>
    <row r="1209">
      <c r="D1209" t="n">
        <v>1</v>
      </c>
      <c r="E1209" s="3">
        <f>IFERROR(XLOOKUP(C1209,Strafenkatalog!$A$2:$A$400,Strafenkatalog!$B$2:$B$400),IFERROR(VLOOKUP(C1209,Strafenkatalog!$A$2:$B$400,2,FALSE),0))</f>
        <v/>
      </c>
      <c r="F1209" s="3">
        <f>IFERROR(D1209*E1209,0)</f>
        <v/>
      </c>
    </row>
    <row r="1210">
      <c r="D1210" t="n">
        <v>1</v>
      </c>
      <c r="E1210" s="3">
        <f>IFERROR(XLOOKUP(C1210,Strafenkatalog!$A$2:$A$400,Strafenkatalog!$B$2:$B$400),IFERROR(VLOOKUP(C1210,Strafenkatalog!$A$2:$B$400,2,FALSE),0))</f>
        <v/>
      </c>
      <c r="F1210" s="3">
        <f>IFERROR(D1210*E1210,0)</f>
        <v/>
      </c>
    </row>
    <row r="1211">
      <c r="D1211" t="n">
        <v>1</v>
      </c>
      <c r="E1211" s="3">
        <f>IFERROR(XLOOKUP(C1211,Strafenkatalog!$A$2:$A$400,Strafenkatalog!$B$2:$B$400),IFERROR(VLOOKUP(C1211,Strafenkatalog!$A$2:$B$400,2,FALSE),0))</f>
        <v/>
      </c>
      <c r="F1211" s="3">
        <f>IFERROR(D1211*E1211,0)</f>
        <v/>
      </c>
    </row>
    <row r="1212">
      <c r="D1212" t="n">
        <v>1</v>
      </c>
      <c r="E1212" s="3">
        <f>IFERROR(XLOOKUP(C1212,Strafenkatalog!$A$2:$A$400,Strafenkatalog!$B$2:$B$400),IFERROR(VLOOKUP(C1212,Strafenkatalog!$A$2:$B$400,2,FALSE),0))</f>
        <v/>
      </c>
      <c r="F1212" s="3">
        <f>IFERROR(D1212*E1212,0)</f>
        <v/>
      </c>
    </row>
    <row r="1213">
      <c r="D1213" t="n">
        <v>1</v>
      </c>
      <c r="E1213" s="3">
        <f>IFERROR(XLOOKUP(C1213,Strafenkatalog!$A$2:$A$400,Strafenkatalog!$B$2:$B$400),IFERROR(VLOOKUP(C1213,Strafenkatalog!$A$2:$B$400,2,FALSE),0))</f>
        <v/>
      </c>
      <c r="F1213" s="3">
        <f>IFERROR(D1213*E1213,0)</f>
        <v/>
      </c>
    </row>
    <row r="1214">
      <c r="D1214" t="n">
        <v>1</v>
      </c>
      <c r="E1214" s="3">
        <f>IFERROR(XLOOKUP(C1214,Strafenkatalog!$A$2:$A$400,Strafenkatalog!$B$2:$B$400),IFERROR(VLOOKUP(C1214,Strafenkatalog!$A$2:$B$400,2,FALSE),0))</f>
        <v/>
      </c>
      <c r="F1214" s="3">
        <f>IFERROR(D1214*E1214,0)</f>
        <v/>
      </c>
    </row>
    <row r="1215">
      <c r="D1215" t="n">
        <v>1</v>
      </c>
      <c r="E1215" s="3">
        <f>IFERROR(XLOOKUP(C1215,Strafenkatalog!$A$2:$A$400,Strafenkatalog!$B$2:$B$400),IFERROR(VLOOKUP(C1215,Strafenkatalog!$A$2:$B$400,2,FALSE),0))</f>
        <v/>
      </c>
      <c r="F1215" s="3">
        <f>IFERROR(D1215*E1215,0)</f>
        <v/>
      </c>
    </row>
    <row r="1216">
      <c r="D1216" t="n">
        <v>1</v>
      </c>
      <c r="E1216" s="3">
        <f>IFERROR(XLOOKUP(C1216,Strafenkatalog!$A$2:$A$400,Strafenkatalog!$B$2:$B$400),IFERROR(VLOOKUP(C1216,Strafenkatalog!$A$2:$B$400,2,FALSE),0))</f>
        <v/>
      </c>
      <c r="F1216" s="3">
        <f>IFERROR(D1216*E1216,0)</f>
        <v/>
      </c>
    </row>
    <row r="1217">
      <c r="D1217" t="n">
        <v>1</v>
      </c>
      <c r="E1217" s="3">
        <f>IFERROR(XLOOKUP(C1217,Strafenkatalog!$A$2:$A$400,Strafenkatalog!$B$2:$B$400),IFERROR(VLOOKUP(C1217,Strafenkatalog!$A$2:$B$400,2,FALSE),0))</f>
        <v/>
      </c>
      <c r="F1217" s="3">
        <f>IFERROR(D1217*E1217,0)</f>
        <v/>
      </c>
    </row>
    <row r="1218">
      <c r="D1218" t="n">
        <v>1</v>
      </c>
      <c r="E1218" s="3">
        <f>IFERROR(XLOOKUP(C1218,Strafenkatalog!$A$2:$A$400,Strafenkatalog!$B$2:$B$400),IFERROR(VLOOKUP(C1218,Strafenkatalog!$A$2:$B$400,2,FALSE),0))</f>
        <v/>
      </c>
      <c r="F1218" s="3">
        <f>IFERROR(D1218*E1218,0)</f>
        <v/>
      </c>
    </row>
    <row r="1219">
      <c r="D1219" t="n">
        <v>1</v>
      </c>
      <c r="E1219" s="3">
        <f>IFERROR(XLOOKUP(C1219,Strafenkatalog!$A$2:$A$400,Strafenkatalog!$B$2:$B$400),IFERROR(VLOOKUP(C1219,Strafenkatalog!$A$2:$B$400,2,FALSE),0))</f>
        <v/>
      </c>
      <c r="F1219" s="3">
        <f>IFERROR(D1219*E1219,0)</f>
        <v/>
      </c>
    </row>
    <row r="1220">
      <c r="D1220" t="n">
        <v>1</v>
      </c>
      <c r="E1220" s="3">
        <f>IFERROR(XLOOKUP(C1220,Strafenkatalog!$A$2:$A$400,Strafenkatalog!$B$2:$B$400),IFERROR(VLOOKUP(C1220,Strafenkatalog!$A$2:$B$400,2,FALSE),0))</f>
        <v/>
      </c>
      <c r="F1220" s="3">
        <f>IFERROR(D1220*E1220,0)</f>
        <v/>
      </c>
    </row>
    <row r="1221">
      <c r="D1221" t="n">
        <v>1</v>
      </c>
      <c r="E1221" s="3">
        <f>IFERROR(XLOOKUP(C1221,Strafenkatalog!$A$2:$A$400,Strafenkatalog!$B$2:$B$400),IFERROR(VLOOKUP(C1221,Strafenkatalog!$A$2:$B$400,2,FALSE),0))</f>
        <v/>
      </c>
      <c r="F1221" s="3">
        <f>IFERROR(D1221*E1221,0)</f>
        <v/>
      </c>
    </row>
    <row r="1222">
      <c r="D1222" t="n">
        <v>1</v>
      </c>
      <c r="E1222" s="3">
        <f>IFERROR(XLOOKUP(C1222,Strafenkatalog!$A$2:$A$400,Strafenkatalog!$B$2:$B$400),IFERROR(VLOOKUP(C1222,Strafenkatalog!$A$2:$B$400,2,FALSE),0))</f>
        <v/>
      </c>
      <c r="F1222" s="3">
        <f>IFERROR(D1222*E1222,0)</f>
        <v/>
      </c>
    </row>
    <row r="1223">
      <c r="D1223" t="n">
        <v>1</v>
      </c>
      <c r="E1223" s="3">
        <f>IFERROR(XLOOKUP(C1223,Strafenkatalog!$A$2:$A$400,Strafenkatalog!$B$2:$B$400),IFERROR(VLOOKUP(C1223,Strafenkatalog!$A$2:$B$400,2,FALSE),0))</f>
        <v/>
      </c>
      <c r="F1223" s="3">
        <f>IFERROR(D1223*E1223,0)</f>
        <v/>
      </c>
    </row>
    <row r="1224">
      <c r="D1224" t="n">
        <v>1</v>
      </c>
      <c r="E1224" s="3">
        <f>IFERROR(XLOOKUP(C1224,Strafenkatalog!$A$2:$A$400,Strafenkatalog!$B$2:$B$400),IFERROR(VLOOKUP(C1224,Strafenkatalog!$A$2:$B$400,2,FALSE),0))</f>
        <v/>
      </c>
      <c r="F1224" s="3">
        <f>IFERROR(D1224*E1224,0)</f>
        <v/>
      </c>
    </row>
    <row r="1225">
      <c r="D1225" t="n">
        <v>1</v>
      </c>
      <c r="E1225" s="3">
        <f>IFERROR(XLOOKUP(C1225,Strafenkatalog!$A$2:$A$400,Strafenkatalog!$B$2:$B$400),IFERROR(VLOOKUP(C1225,Strafenkatalog!$A$2:$B$400,2,FALSE),0))</f>
        <v/>
      </c>
      <c r="F1225" s="3">
        <f>IFERROR(D1225*E1225,0)</f>
        <v/>
      </c>
    </row>
    <row r="1226">
      <c r="D1226" t="n">
        <v>1</v>
      </c>
      <c r="E1226" s="3">
        <f>IFERROR(XLOOKUP(C1226,Strafenkatalog!$A$2:$A$400,Strafenkatalog!$B$2:$B$400),IFERROR(VLOOKUP(C1226,Strafenkatalog!$A$2:$B$400,2,FALSE),0))</f>
        <v/>
      </c>
      <c r="F1226" s="3">
        <f>IFERROR(D1226*E1226,0)</f>
        <v/>
      </c>
    </row>
    <row r="1227">
      <c r="D1227" t="n">
        <v>1</v>
      </c>
      <c r="E1227" s="3">
        <f>IFERROR(XLOOKUP(C1227,Strafenkatalog!$A$2:$A$400,Strafenkatalog!$B$2:$B$400),IFERROR(VLOOKUP(C1227,Strafenkatalog!$A$2:$B$400,2,FALSE),0))</f>
        <v/>
      </c>
      <c r="F1227" s="3">
        <f>IFERROR(D1227*E1227,0)</f>
        <v/>
      </c>
    </row>
    <row r="1228">
      <c r="D1228" t="n">
        <v>1</v>
      </c>
      <c r="E1228" s="3">
        <f>IFERROR(XLOOKUP(C1228,Strafenkatalog!$A$2:$A$400,Strafenkatalog!$B$2:$B$400),IFERROR(VLOOKUP(C1228,Strafenkatalog!$A$2:$B$400,2,FALSE),0))</f>
        <v/>
      </c>
      <c r="F1228" s="3">
        <f>IFERROR(D1228*E1228,0)</f>
        <v/>
      </c>
    </row>
    <row r="1229">
      <c r="D1229" t="n">
        <v>1</v>
      </c>
      <c r="E1229" s="3">
        <f>IFERROR(XLOOKUP(C1229,Strafenkatalog!$A$2:$A$400,Strafenkatalog!$B$2:$B$400),IFERROR(VLOOKUP(C1229,Strafenkatalog!$A$2:$B$400,2,FALSE),0))</f>
        <v/>
      </c>
      <c r="F1229" s="3">
        <f>IFERROR(D1229*E1229,0)</f>
        <v/>
      </c>
    </row>
    <row r="1230">
      <c r="D1230" t="n">
        <v>1</v>
      </c>
      <c r="E1230" s="3">
        <f>IFERROR(XLOOKUP(C1230,Strafenkatalog!$A$2:$A$400,Strafenkatalog!$B$2:$B$400),IFERROR(VLOOKUP(C1230,Strafenkatalog!$A$2:$B$400,2,FALSE),0))</f>
        <v/>
      </c>
      <c r="F1230" s="3">
        <f>IFERROR(D1230*E1230,0)</f>
        <v/>
      </c>
    </row>
    <row r="1231">
      <c r="D1231" t="n">
        <v>1</v>
      </c>
      <c r="E1231" s="3">
        <f>IFERROR(XLOOKUP(C1231,Strafenkatalog!$A$2:$A$400,Strafenkatalog!$B$2:$B$400),IFERROR(VLOOKUP(C1231,Strafenkatalog!$A$2:$B$400,2,FALSE),0))</f>
        <v/>
      </c>
      <c r="F1231" s="3">
        <f>IFERROR(D1231*E1231,0)</f>
        <v/>
      </c>
    </row>
    <row r="1232">
      <c r="D1232" t="n">
        <v>1</v>
      </c>
      <c r="E1232" s="3">
        <f>IFERROR(XLOOKUP(C1232,Strafenkatalog!$A$2:$A$400,Strafenkatalog!$B$2:$B$400),IFERROR(VLOOKUP(C1232,Strafenkatalog!$A$2:$B$400,2,FALSE),0))</f>
        <v/>
      </c>
      <c r="F1232" s="3">
        <f>IFERROR(D1232*E1232,0)</f>
        <v/>
      </c>
    </row>
    <row r="1233">
      <c r="D1233" t="n">
        <v>1</v>
      </c>
      <c r="E1233" s="3">
        <f>IFERROR(XLOOKUP(C1233,Strafenkatalog!$A$2:$A$400,Strafenkatalog!$B$2:$B$400),IFERROR(VLOOKUP(C1233,Strafenkatalog!$A$2:$B$400,2,FALSE),0))</f>
        <v/>
      </c>
      <c r="F1233" s="3">
        <f>IFERROR(D1233*E1233,0)</f>
        <v/>
      </c>
    </row>
    <row r="1234">
      <c r="D1234" t="n">
        <v>1</v>
      </c>
      <c r="E1234" s="3">
        <f>IFERROR(XLOOKUP(C1234,Strafenkatalog!$A$2:$A$400,Strafenkatalog!$B$2:$B$400),IFERROR(VLOOKUP(C1234,Strafenkatalog!$A$2:$B$400,2,FALSE),0))</f>
        <v/>
      </c>
      <c r="F1234" s="3">
        <f>IFERROR(D1234*E1234,0)</f>
        <v/>
      </c>
    </row>
    <row r="1235">
      <c r="D1235" t="n">
        <v>1</v>
      </c>
      <c r="E1235" s="3">
        <f>IFERROR(XLOOKUP(C1235,Strafenkatalog!$A$2:$A$400,Strafenkatalog!$B$2:$B$400),IFERROR(VLOOKUP(C1235,Strafenkatalog!$A$2:$B$400,2,FALSE),0))</f>
        <v/>
      </c>
      <c r="F1235" s="3">
        <f>IFERROR(D1235*E1235,0)</f>
        <v/>
      </c>
    </row>
    <row r="1236">
      <c r="D1236" t="n">
        <v>1</v>
      </c>
      <c r="E1236" s="3">
        <f>IFERROR(XLOOKUP(C1236,Strafenkatalog!$A$2:$A$400,Strafenkatalog!$B$2:$B$400),IFERROR(VLOOKUP(C1236,Strafenkatalog!$A$2:$B$400,2,FALSE),0))</f>
        <v/>
      </c>
      <c r="F1236" s="3">
        <f>IFERROR(D1236*E1236,0)</f>
        <v/>
      </c>
    </row>
    <row r="1237">
      <c r="D1237" t="n">
        <v>1</v>
      </c>
      <c r="E1237" s="3">
        <f>IFERROR(XLOOKUP(C1237,Strafenkatalog!$A$2:$A$400,Strafenkatalog!$B$2:$B$400),IFERROR(VLOOKUP(C1237,Strafenkatalog!$A$2:$B$400,2,FALSE),0))</f>
        <v/>
      </c>
      <c r="F1237" s="3">
        <f>IFERROR(D1237*E1237,0)</f>
        <v/>
      </c>
    </row>
    <row r="1238">
      <c r="D1238" t="n">
        <v>1</v>
      </c>
      <c r="E1238" s="3">
        <f>IFERROR(XLOOKUP(C1238,Strafenkatalog!$A$2:$A$400,Strafenkatalog!$B$2:$B$400),IFERROR(VLOOKUP(C1238,Strafenkatalog!$A$2:$B$400,2,FALSE),0))</f>
        <v/>
      </c>
      <c r="F1238" s="3">
        <f>IFERROR(D1238*E1238,0)</f>
        <v/>
      </c>
    </row>
    <row r="1239">
      <c r="D1239" t="n">
        <v>1</v>
      </c>
      <c r="E1239" s="3">
        <f>IFERROR(XLOOKUP(C1239,Strafenkatalog!$A$2:$A$400,Strafenkatalog!$B$2:$B$400),IFERROR(VLOOKUP(C1239,Strafenkatalog!$A$2:$B$400,2,FALSE),0))</f>
        <v/>
      </c>
      <c r="F1239" s="3">
        <f>IFERROR(D1239*E1239,0)</f>
        <v/>
      </c>
    </row>
    <row r="1240">
      <c r="D1240" t="n">
        <v>1</v>
      </c>
      <c r="E1240" s="3">
        <f>IFERROR(XLOOKUP(C1240,Strafenkatalog!$A$2:$A$400,Strafenkatalog!$B$2:$B$400),IFERROR(VLOOKUP(C1240,Strafenkatalog!$A$2:$B$400,2,FALSE),0))</f>
        <v/>
      </c>
      <c r="F1240" s="3">
        <f>IFERROR(D1240*E1240,0)</f>
        <v/>
      </c>
    </row>
    <row r="1241">
      <c r="D1241" t="n">
        <v>1</v>
      </c>
      <c r="E1241" s="3">
        <f>IFERROR(XLOOKUP(C1241,Strafenkatalog!$A$2:$A$400,Strafenkatalog!$B$2:$B$400),IFERROR(VLOOKUP(C1241,Strafenkatalog!$A$2:$B$400,2,FALSE),0))</f>
        <v/>
      </c>
      <c r="F1241" s="3">
        <f>IFERROR(D1241*E1241,0)</f>
        <v/>
      </c>
    </row>
    <row r="1242">
      <c r="D1242" t="n">
        <v>1</v>
      </c>
      <c r="E1242" s="3">
        <f>IFERROR(XLOOKUP(C1242,Strafenkatalog!$A$2:$A$400,Strafenkatalog!$B$2:$B$400),IFERROR(VLOOKUP(C1242,Strafenkatalog!$A$2:$B$400,2,FALSE),0))</f>
        <v/>
      </c>
      <c r="F1242" s="3">
        <f>IFERROR(D1242*E1242,0)</f>
        <v/>
      </c>
    </row>
    <row r="1243">
      <c r="D1243" t="n">
        <v>1</v>
      </c>
      <c r="E1243" s="3">
        <f>IFERROR(XLOOKUP(C1243,Strafenkatalog!$A$2:$A$400,Strafenkatalog!$B$2:$B$400),IFERROR(VLOOKUP(C1243,Strafenkatalog!$A$2:$B$400,2,FALSE),0))</f>
        <v/>
      </c>
      <c r="F1243" s="3">
        <f>IFERROR(D1243*E1243,0)</f>
        <v/>
      </c>
    </row>
    <row r="1244">
      <c r="D1244" t="n">
        <v>1</v>
      </c>
      <c r="E1244" s="3">
        <f>IFERROR(XLOOKUP(C1244,Strafenkatalog!$A$2:$A$400,Strafenkatalog!$B$2:$B$400),IFERROR(VLOOKUP(C1244,Strafenkatalog!$A$2:$B$400,2,FALSE),0))</f>
        <v/>
      </c>
      <c r="F1244" s="3">
        <f>IFERROR(D1244*E1244,0)</f>
        <v/>
      </c>
    </row>
    <row r="1245">
      <c r="D1245" t="n">
        <v>1</v>
      </c>
      <c r="E1245" s="3">
        <f>IFERROR(XLOOKUP(C1245,Strafenkatalog!$A$2:$A$400,Strafenkatalog!$B$2:$B$400),IFERROR(VLOOKUP(C1245,Strafenkatalog!$A$2:$B$400,2,FALSE),0))</f>
        <v/>
      </c>
      <c r="F1245" s="3">
        <f>IFERROR(D1245*E1245,0)</f>
        <v/>
      </c>
    </row>
    <row r="1246">
      <c r="D1246" t="n">
        <v>1</v>
      </c>
      <c r="E1246" s="3">
        <f>IFERROR(XLOOKUP(C1246,Strafenkatalog!$A$2:$A$400,Strafenkatalog!$B$2:$B$400),IFERROR(VLOOKUP(C1246,Strafenkatalog!$A$2:$B$400,2,FALSE),0))</f>
        <v/>
      </c>
      <c r="F1246" s="3">
        <f>IFERROR(D1246*E1246,0)</f>
        <v/>
      </c>
    </row>
    <row r="1247">
      <c r="D1247" t="n">
        <v>1</v>
      </c>
      <c r="E1247" s="3">
        <f>IFERROR(XLOOKUP(C1247,Strafenkatalog!$A$2:$A$400,Strafenkatalog!$B$2:$B$400),IFERROR(VLOOKUP(C1247,Strafenkatalog!$A$2:$B$400,2,FALSE),0))</f>
        <v/>
      </c>
      <c r="F1247" s="3">
        <f>IFERROR(D1247*E1247,0)</f>
        <v/>
      </c>
    </row>
    <row r="1248">
      <c r="D1248" t="n">
        <v>1</v>
      </c>
      <c r="E1248" s="3">
        <f>IFERROR(XLOOKUP(C1248,Strafenkatalog!$A$2:$A$400,Strafenkatalog!$B$2:$B$400),IFERROR(VLOOKUP(C1248,Strafenkatalog!$A$2:$B$400,2,FALSE),0))</f>
        <v/>
      </c>
      <c r="F1248" s="3">
        <f>IFERROR(D1248*E1248,0)</f>
        <v/>
      </c>
    </row>
    <row r="1249">
      <c r="D1249" t="n">
        <v>1</v>
      </c>
      <c r="E1249" s="3">
        <f>IFERROR(XLOOKUP(C1249,Strafenkatalog!$A$2:$A$400,Strafenkatalog!$B$2:$B$400),IFERROR(VLOOKUP(C1249,Strafenkatalog!$A$2:$B$400,2,FALSE),0))</f>
        <v/>
      </c>
      <c r="F1249" s="3">
        <f>IFERROR(D1249*E1249,0)</f>
        <v/>
      </c>
    </row>
    <row r="1250">
      <c r="D1250" t="n">
        <v>1</v>
      </c>
      <c r="E1250" s="3">
        <f>IFERROR(XLOOKUP(C1250,Strafenkatalog!$A$2:$A$400,Strafenkatalog!$B$2:$B$400),IFERROR(VLOOKUP(C1250,Strafenkatalog!$A$2:$B$400,2,FALSE),0))</f>
        <v/>
      </c>
      <c r="F1250" s="3">
        <f>IFERROR(D1250*E1250,0)</f>
        <v/>
      </c>
    </row>
    <row r="1251">
      <c r="D1251" t="n">
        <v>1</v>
      </c>
      <c r="E1251" s="3">
        <f>IFERROR(XLOOKUP(C1251,Strafenkatalog!$A$2:$A$400,Strafenkatalog!$B$2:$B$400),IFERROR(VLOOKUP(C1251,Strafenkatalog!$A$2:$B$400,2,FALSE),0))</f>
        <v/>
      </c>
      <c r="F1251" s="3">
        <f>IFERROR(D1251*E1251,0)</f>
        <v/>
      </c>
    </row>
    <row r="1252">
      <c r="D1252" t="n">
        <v>1</v>
      </c>
      <c r="E1252" s="3">
        <f>IFERROR(XLOOKUP(C1252,Strafenkatalog!$A$2:$A$400,Strafenkatalog!$B$2:$B$400),IFERROR(VLOOKUP(C1252,Strafenkatalog!$A$2:$B$400,2,FALSE),0))</f>
        <v/>
      </c>
      <c r="F1252" s="3">
        <f>IFERROR(D1252*E1252,0)</f>
        <v/>
      </c>
    </row>
    <row r="1253">
      <c r="D1253" t="n">
        <v>1</v>
      </c>
      <c r="E1253" s="3">
        <f>IFERROR(XLOOKUP(C1253,Strafenkatalog!$A$2:$A$400,Strafenkatalog!$B$2:$B$400),IFERROR(VLOOKUP(C1253,Strafenkatalog!$A$2:$B$400,2,FALSE),0))</f>
        <v/>
      </c>
      <c r="F1253" s="3">
        <f>IFERROR(D1253*E1253,0)</f>
        <v/>
      </c>
    </row>
    <row r="1254">
      <c r="D1254" t="n">
        <v>1</v>
      </c>
      <c r="E1254" s="3">
        <f>IFERROR(XLOOKUP(C1254,Strafenkatalog!$A$2:$A$400,Strafenkatalog!$B$2:$B$400),IFERROR(VLOOKUP(C1254,Strafenkatalog!$A$2:$B$400,2,FALSE),0))</f>
        <v/>
      </c>
      <c r="F1254" s="3">
        <f>IFERROR(D1254*E1254,0)</f>
        <v/>
      </c>
    </row>
    <row r="1255">
      <c r="D1255" t="n">
        <v>1</v>
      </c>
      <c r="E1255" s="3">
        <f>IFERROR(XLOOKUP(C1255,Strafenkatalog!$A$2:$A$400,Strafenkatalog!$B$2:$B$400),IFERROR(VLOOKUP(C1255,Strafenkatalog!$A$2:$B$400,2,FALSE),0))</f>
        <v/>
      </c>
      <c r="F1255" s="3">
        <f>IFERROR(D1255*E1255,0)</f>
        <v/>
      </c>
    </row>
    <row r="1256">
      <c r="D1256" t="n">
        <v>1</v>
      </c>
      <c r="E1256" s="3">
        <f>IFERROR(XLOOKUP(C1256,Strafenkatalog!$A$2:$A$400,Strafenkatalog!$B$2:$B$400),IFERROR(VLOOKUP(C1256,Strafenkatalog!$A$2:$B$400,2,FALSE),0))</f>
        <v/>
      </c>
      <c r="F1256" s="3">
        <f>IFERROR(D1256*E1256,0)</f>
        <v/>
      </c>
    </row>
    <row r="1257">
      <c r="D1257" t="n">
        <v>1</v>
      </c>
      <c r="E1257" s="3">
        <f>IFERROR(XLOOKUP(C1257,Strafenkatalog!$A$2:$A$400,Strafenkatalog!$B$2:$B$400),IFERROR(VLOOKUP(C1257,Strafenkatalog!$A$2:$B$400,2,FALSE),0))</f>
        <v/>
      </c>
      <c r="F1257" s="3">
        <f>IFERROR(D1257*E1257,0)</f>
        <v/>
      </c>
    </row>
    <row r="1258">
      <c r="D1258" t="n">
        <v>1</v>
      </c>
      <c r="E1258" s="3">
        <f>IFERROR(XLOOKUP(C1258,Strafenkatalog!$A$2:$A$400,Strafenkatalog!$B$2:$B$400),IFERROR(VLOOKUP(C1258,Strafenkatalog!$A$2:$B$400,2,FALSE),0))</f>
        <v/>
      </c>
      <c r="F1258" s="3">
        <f>IFERROR(D1258*E1258,0)</f>
        <v/>
      </c>
    </row>
    <row r="1259">
      <c r="D1259" t="n">
        <v>1</v>
      </c>
      <c r="E1259" s="3">
        <f>IFERROR(XLOOKUP(C1259,Strafenkatalog!$A$2:$A$400,Strafenkatalog!$B$2:$B$400),IFERROR(VLOOKUP(C1259,Strafenkatalog!$A$2:$B$400,2,FALSE),0))</f>
        <v/>
      </c>
      <c r="F1259" s="3">
        <f>IFERROR(D1259*E1259,0)</f>
        <v/>
      </c>
    </row>
    <row r="1260">
      <c r="D1260" t="n">
        <v>1</v>
      </c>
      <c r="E1260" s="3">
        <f>IFERROR(XLOOKUP(C1260,Strafenkatalog!$A$2:$A$400,Strafenkatalog!$B$2:$B$400),IFERROR(VLOOKUP(C1260,Strafenkatalog!$A$2:$B$400,2,FALSE),0))</f>
        <v/>
      </c>
      <c r="F1260" s="3">
        <f>IFERROR(D1260*E1260,0)</f>
        <v/>
      </c>
    </row>
    <row r="1261">
      <c r="D1261" t="n">
        <v>1</v>
      </c>
      <c r="E1261" s="3">
        <f>IFERROR(XLOOKUP(C1261,Strafenkatalog!$A$2:$A$400,Strafenkatalog!$B$2:$B$400),IFERROR(VLOOKUP(C1261,Strafenkatalog!$A$2:$B$400,2,FALSE),0))</f>
        <v/>
      </c>
      <c r="F1261" s="3">
        <f>IFERROR(D1261*E1261,0)</f>
        <v/>
      </c>
    </row>
    <row r="1262">
      <c r="D1262" t="n">
        <v>1</v>
      </c>
      <c r="E1262" s="3">
        <f>IFERROR(XLOOKUP(C1262,Strafenkatalog!$A$2:$A$400,Strafenkatalog!$B$2:$B$400),IFERROR(VLOOKUP(C1262,Strafenkatalog!$A$2:$B$400,2,FALSE),0))</f>
        <v/>
      </c>
      <c r="F1262" s="3">
        <f>IFERROR(D1262*E1262,0)</f>
        <v/>
      </c>
    </row>
    <row r="1263">
      <c r="D1263" t="n">
        <v>1</v>
      </c>
      <c r="E1263" s="3">
        <f>IFERROR(XLOOKUP(C1263,Strafenkatalog!$A$2:$A$400,Strafenkatalog!$B$2:$B$400),IFERROR(VLOOKUP(C1263,Strafenkatalog!$A$2:$B$400,2,FALSE),0))</f>
        <v/>
      </c>
      <c r="F1263" s="3">
        <f>IFERROR(D1263*E1263,0)</f>
        <v/>
      </c>
    </row>
    <row r="1264">
      <c r="D1264" t="n">
        <v>1</v>
      </c>
      <c r="E1264" s="3">
        <f>IFERROR(XLOOKUP(C1264,Strafenkatalog!$A$2:$A$400,Strafenkatalog!$B$2:$B$400),IFERROR(VLOOKUP(C1264,Strafenkatalog!$A$2:$B$400,2,FALSE),0))</f>
        <v/>
      </c>
      <c r="F1264" s="3">
        <f>IFERROR(D1264*E1264,0)</f>
        <v/>
      </c>
    </row>
    <row r="1265">
      <c r="D1265" t="n">
        <v>1</v>
      </c>
      <c r="E1265" s="3">
        <f>IFERROR(XLOOKUP(C1265,Strafenkatalog!$A$2:$A$400,Strafenkatalog!$B$2:$B$400),IFERROR(VLOOKUP(C1265,Strafenkatalog!$A$2:$B$400,2,FALSE),0))</f>
        <v/>
      </c>
      <c r="F1265" s="3">
        <f>IFERROR(D1265*E1265,0)</f>
        <v/>
      </c>
    </row>
    <row r="1266">
      <c r="D1266" t="n">
        <v>1</v>
      </c>
      <c r="E1266" s="3">
        <f>IFERROR(XLOOKUP(C1266,Strafenkatalog!$A$2:$A$400,Strafenkatalog!$B$2:$B$400),IFERROR(VLOOKUP(C1266,Strafenkatalog!$A$2:$B$400,2,FALSE),0))</f>
        <v/>
      </c>
      <c r="F1266" s="3">
        <f>IFERROR(D1266*E1266,0)</f>
        <v/>
      </c>
    </row>
    <row r="1267">
      <c r="D1267" t="n">
        <v>1</v>
      </c>
      <c r="E1267" s="3">
        <f>IFERROR(XLOOKUP(C1267,Strafenkatalog!$A$2:$A$400,Strafenkatalog!$B$2:$B$400),IFERROR(VLOOKUP(C1267,Strafenkatalog!$A$2:$B$400,2,FALSE),0))</f>
        <v/>
      </c>
      <c r="F1267" s="3">
        <f>IFERROR(D1267*E1267,0)</f>
        <v/>
      </c>
    </row>
    <row r="1268">
      <c r="D1268" t="n">
        <v>1</v>
      </c>
      <c r="E1268" s="3">
        <f>IFERROR(XLOOKUP(C1268,Strafenkatalog!$A$2:$A$400,Strafenkatalog!$B$2:$B$400),IFERROR(VLOOKUP(C1268,Strafenkatalog!$A$2:$B$400,2,FALSE),0))</f>
        <v/>
      </c>
      <c r="F1268" s="3">
        <f>IFERROR(D1268*E1268,0)</f>
        <v/>
      </c>
    </row>
    <row r="1269">
      <c r="D1269" t="n">
        <v>1</v>
      </c>
      <c r="E1269" s="3">
        <f>IFERROR(XLOOKUP(C1269,Strafenkatalog!$A$2:$A$400,Strafenkatalog!$B$2:$B$400),IFERROR(VLOOKUP(C1269,Strafenkatalog!$A$2:$B$400,2,FALSE),0))</f>
        <v/>
      </c>
      <c r="F1269" s="3">
        <f>IFERROR(D1269*E1269,0)</f>
        <v/>
      </c>
    </row>
    <row r="1270">
      <c r="D1270" t="n">
        <v>1</v>
      </c>
      <c r="E1270" s="3">
        <f>IFERROR(XLOOKUP(C1270,Strafenkatalog!$A$2:$A$400,Strafenkatalog!$B$2:$B$400),IFERROR(VLOOKUP(C1270,Strafenkatalog!$A$2:$B$400,2,FALSE),0))</f>
        <v/>
      </c>
      <c r="F1270" s="3">
        <f>IFERROR(D1270*E1270,0)</f>
        <v/>
      </c>
    </row>
    <row r="1271">
      <c r="D1271" t="n">
        <v>1</v>
      </c>
      <c r="E1271" s="3">
        <f>IFERROR(XLOOKUP(C1271,Strafenkatalog!$A$2:$A$400,Strafenkatalog!$B$2:$B$400),IFERROR(VLOOKUP(C1271,Strafenkatalog!$A$2:$B$400,2,FALSE),0))</f>
        <v/>
      </c>
      <c r="F1271" s="3">
        <f>IFERROR(D1271*E1271,0)</f>
        <v/>
      </c>
    </row>
    <row r="1272">
      <c r="D1272" t="n">
        <v>1</v>
      </c>
      <c r="E1272" s="3">
        <f>IFERROR(XLOOKUP(C1272,Strafenkatalog!$A$2:$A$400,Strafenkatalog!$B$2:$B$400),IFERROR(VLOOKUP(C1272,Strafenkatalog!$A$2:$B$400,2,FALSE),0))</f>
        <v/>
      </c>
      <c r="F1272" s="3">
        <f>IFERROR(D1272*E1272,0)</f>
        <v/>
      </c>
    </row>
    <row r="1273">
      <c r="D1273" t="n">
        <v>1</v>
      </c>
      <c r="E1273" s="3">
        <f>IFERROR(XLOOKUP(C1273,Strafenkatalog!$A$2:$A$400,Strafenkatalog!$B$2:$B$400),IFERROR(VLOOKUP(C1273,Strafenkatalog!$A$2:$B$400,2,FALSE),0))</f>
        <v/>
      </c>
      <c r="F1273" s="3">
        <f>IFERROR(D1273*E1273,0)</f>
        <v/>
      </c>
    </row>
    <row r="1274">
      <c r="D1274" t="n">
        <v>1</v>
      </c>
      <c r="E1274" s="3">
        <f>IFERROR(XLOOKUP(C1274,Strafenkatalog!$A$2:$A$400,Strafenkatalog!$B$2:$B$400),IFERROR(VLOOKUP(C1274,Strafenkatalog!$A$2:$B$400,2,FALSE),0))</f>
        <v/>
      </c>
      <c r="F1274" s="3">
        <f>IFERROR(D1274*E1274,0)</f>
        <v/>
      </c>
    </row>
    <row r="1275">
      <c r="D1275" t="n">
        <v>1</v>
      </c>
      <c r="E1275" s="3">
        <f>IFERROR(XLOOKUP(C1275,Strafenkatalog!$A$2:$A$400,Strafenkatalog!$B$2:$B$400),IFERROR(VLOOKUP(C1275,Strafenkatalog!$A$2:$B$400,2,FALSE),0))</f>
        <v/>
      </c>
      <c r="F1275" s="3">
        <f>IFERROR(D1275*E1275,0)</f>
        <v/>
      </c>
    </row>
    <row r="1276">
      <c r="D1276" t="n">
        <v>1</v>
      </c>
      <c r="E1276" s="3">
        <f>IFERROR(XLOOKUP(C1276,Strafenkatalog!$A$2:$A$400,Strafenkatalog!$B$2:$B$400),IFERROR(VLOOKUP(C1276,Strafenkatalog!$A$2:$B$400,2,FALSE),0))</f>
        <v/>
      </c>
      <c r="F1276" s="3">
        <f>IFERROR(D1276*E1276,0)</f>
        <v/>
      </c>
    </row>
    <row r="1277">
      <c r="D1277" t="n">
        <v>1</v>
      </c>
      <c r="E1277" s="3">
        <f>IFERROR(XLOOKUP(C1277,Strafenkatalog!$A$2:$A$400,Strafenkatalog!$B$2:$B$400),IFERROR(VLOOKUP(C1277,Strafenkatalog!$A$2:$B$400,2,FALSE),0))</f>
        <v/>
      </c>
      <c r="F1277" s="3">
        <f>IFERROR(D1277*E1277,0)</f>
        <v/>
      </c>
    </row>
    <row r="1278">
      <c r="D1278" t="n">
        <v>1</v>
      </c>
      <c r="E1278" s="3">
        <f>IFERROR(XLOOKUP(C1278,Strafenkatalog!$A$2:$A$400,Strafenkatalog!$B$2:$B$400),IFERROR(VLOOKUP(C1278,Strafenkatalog!$A$2:$B$400,2,FALSE),0))</f>
        <v/>
      </c>
      <c r="F1278" s="3">
        <f>IFERROR(D1278*E1278,0)</f>
        <v/>
      </c>
    </row>
    <row r="1279">
      <c r="D1279" t="n">
        <v>1</v>
      </c>
      <c r="E1279" s="3">
        <f>IFERROR(XLOOKUP(C1279,Strafenkatalog!$A$2:$A$400,Strafenkatalog!$B$2:$B$400),IFERROR(VLOOKUP(C1279,Strafenkatalog!$A$2:$B$400,2,FALSE),0))</f>
        <v/>
      </c>
      <c r="F1279" s="3">
        <f>IFERROR(D1279*E1279,0)</f>
        <v/>
      </c>
    </row>
    <row r="1280">
      <c r="D1280" t="n">
        <v>1</v>
      </c>
      <c r="E1280" s="3">
        <f>IFERROR(XLOOKUP(C1280,Strafenkatalog!$A$2:$A$400,Strafenkatalog!$B$2:$B$400),IFERROR(VLOOKUP(C1280,Strafenkatalog!$A$2:$B$400,2,FALSE),0))</f>
        <v/>
      </c>
      <c r="F1280" s="3">
        <f>IFERROR(D1280*E1280,0)</f>
        <v/>
      </c>
    </row>
    <row r="1281">
      <c r="D1281" t="n">
        <v>1</v>
      </c>
      <c r="E1281" s="3">
        <f>IFERROR(XLOOKUP(C1281,Strafenkatalog!$A$2:$A$400,Strafenkatalog!$B$2:$B$400),IFERROR(VLOOKUP(C1281,Strafenkatalog!$A$2:$B$400,2,FALSE),0))</f>
        <v/>
      </c>
      <c r="F1281" s="3">
        <f>IFERROR(D1281*E1281,0)</f>
        <v/>
      </c>
    </row>
    <row r="1282">
      <c r="D1282" t="n">
        <v>1</v>
      </c>
      <c r="E1282" s="3">
        <f>IFERROR(XLOOKUP(C1282,Strafenkatalog!$A$2:$A$400,Strafenkatalog!$B$2:$B$400),IFERROR(VLOOKUP(C1282,Strafenkatalog!$A$2:$B$400,2,FALSE),0))</f>
        <v/>
      </c>
      <c r="F1282" s="3">
        <f>IFERROR(D1282*E1282,0)</f>
        <v/>
      </c>
    </row>
    <row r="1283">
      <c r="D1283" t="n">
        <v>1</v>
      </c>
      <c r="E1283" s="3">
        <f>IFERROR(XLOOKUP(C1283,Strafenkatalog!$A$2:$A$400,Strafenkatalog!$B$2:$B$400),IFERROR(VLOOKUP(C1283,Strafenkatalog!$A$2:$B$400,2,FALSE),0))</f>
        <v/>
      </c>
      <c r="F1283" s="3">
        <f>IFERROR(D1283*E1283,0)</f>
        <v/>
      </c>
    </row>
    <row r="1284">
      <c r="D1284" t="n">
        <v>1</v>
      </c>
      <c r="E1284" s="3">
        <f>IFERROR(XLOOKUP(C1284,Strafenkatalog!$A$2:$A$400,Strafenkatalog!$B$2:$B$400),IFERROR(VLOOKUP(C1284,Strafenkatalog!$A$2:$B$400,2,FALSE),0))</f>
        <v/>
      </c>
      <c r="F1284" s="3">
        <f>IFERROR(D1284*E1284,0)</f>
        <v/>
      </c>
    </row>
    <row r="1285">
      <c r="D1285" t="n">
        <v>1</v>
      </c>
      <c r="E1285" s="3">
        <f>IFERROR(XLOOKUP(C1285,Strafenkatalog!$A$2:$A$400,Strafenkatalog!$B$2:$B$400),IFERROR(VLOOKUP(C1285,Strafenkatalog!$A$2:$B$400,2,FALSE),0))</f>
        <v/>
      </c>
      <c r="F1285" s="3">
        <f>IFERROR(D1285*E1285,0)</f>
        <v/>
      </c>
    </row>
    <row r="1286">
      <c r="D1286" t="n">
        <v>1</v>
      </c>
      <c r="E1286" s="3">
        <f>IFERROR(XLOOKUP(C1286,Strafenkatalog!$A$2:$A$400,Strafenkatalog!$B$2:$B$400),IFERROR(VLOOKUP(C1286,Strafenkatalog!$A$2:$B$400,2,FALSE),0))</f>
        <v/>
      </c>
      <c r="F1286" s="3">
        <f>IFERROR(D1286*E1286,0)</f>
        <v/>
      </c>
    </row>
    <row r="1287">
      <c r="D1287" t="n">
        <v>1</v>
      </c>
      <c r="E1287" s="3">
        <f>IFERROR(XLOOKUP(C1287,Strafenkatalog!$A$2:$A$400,Strafenkatalog!$B$2:$B$400),IFERROR(VLOOKUP(C1287,Strafenkatalog!$A$2:$B$400,2,FALSE),0))</f>
        <v/>
      </c>
      <c r="F1287" s="3">
        <f>IFERROR(D1287*E1287,0)</f>
        <v/>
      </c>
    </row>
    <row r="1288">
      <c r="D1288" t="n">
        <v>1</v>
      </c>
      <c r="E1288" s="3">
        <f>IFERROR(XLOOKUP(C1288,Strafenkatalog!$A$2:$A$400,Strafenkatalog!$B$2:$B$400),IFERROR(VLOOKUP(C1288,Strafenkatalog!$A$2:$B$400,2,FALSE),0))</f>
        <v/>
      </c>
      <c r="F1288" s="3">
        <f>IFERROR(D1288*E1288,0)</f>
        <v/>
      </c>
    </row>
    <row r="1289">
      <c r="D1289" t="n">
        <v>1</v>
      </c>
      <c r="E1289" s="3">
        <f>IFERROR(XLOOKUP(C1289,Strafenkatalog!$A$2:$A$400,Strafenkatalog!$B$2:$B$400),IFERROR(VLOOKUP(C1289,Strafenkatalog!$A$2:$B$400,2,FALSE),0))</f>
        <v/>
      </c>
      <c r="F1289" s="3">
        <f>IFERROR(D1289*E1289,0)</f>
        <v/>
      </c>
    </row>
    <row r="1290">
      <c r="D1290" t="n">
        <v>1</v>
      </c>
      <c r="E1290" s="3">
        <f>IFERROR(XLOOKUP(C1290,Strafenkatalog!$A$2:$A$400,Strafenkatalog!$B$2:$B$400),IFERROR(VLOOKUP(C1290,Strafenkatalog!$A$2:$B$400,2,FALSE),0))</f>
        <v/>
      </c>
      <c r="F1290" s="3">
        <f>IFERROR(D1290*E1290,0)</f>
        <v/>
      </c>
    </row>
    <row r="1291">
      <c r="D1291" t="n">
        <v>1</v>
      </c>
      <c r="E1291" s="3">
        <f>IFERROR(XLOOKUP(C1291,Strafenkatalog!$A$2:$A$400,Strafenkatalog!$B$2:$B$400),IFERROR(VLOOKUP(C1291,Strafenkatalog!$A$2:$B$400,2,FALSE),0))</f>
        <v/>
      </c>
      <c r="F1291" s="3">
        <f>IFERROR(D1291*E1291,0)</f>
        <v/>
      </c>
    </row>
    <row r="1292">
      <c r="D1292" t="n">
        <v>1</v>
      </c>
      <c r="E1292" s="3">
        <f>IFERROR(XLOOKUP(C1292,Strafenkatalog!$A$2:$A$400,Strafenkatalog!$B$2:$B$400),IFERROR(VLOOKUP(C1292,Strafenkatalog!$A$2:$B$400,2,FALSE),0))</f>
        <v/>
      </c>
      <c r="F1292" s="3">
        <f>IFERROR(D1292*E1292,0)</f>
        <v/>
      </c>
    </row>
    <row r="1293">
      <c r="D1293" t="n">
        <v>1</v>
      </c>
      <c r="E1293" s="3">
        <f>IFERROR(XLOOKUP(C1293,Strafenkatalog!$A$2:$A$400,Strafenkatalog!$B$2:$B$400),IFERROR(VLOOKUP(C1293,Strafenkatalog!$A$2:$B$400,2,FALSE),0))</f>
        <v/>
      </c>
      <c r="F1293" s="3">
        <f>IFERROR(D1293*E1293,0)</f>
        <v/>
      </c>
    </row>
    <row r="1294">
      <c r="D1294" t="n">
        <v>1</v>
      </c>
      <c r="E1294" s="3">
        <f>IFERROR(XLOOKUP(C1294,Strafenkatalog!$A$2:$A$400,Strafenkatalog!$B$2:$B$400),IFERROR(VLOOKUP(C1294,Strafenkatalog!$A$2:$B$400,2,FALSE),0))</f>
        <v/>
      </c>
      <c r="F1294" s="3">
        <f>IFERROR(D1294*E1294,0)</f>
        <v/>
      </c>
    </row>
    <row r="1295">
      <c r="D1295" t="n">
        <v>1</v>
      </c>
      <c r="E1295" s="3">
        <f>IFERROR(XLOOKUP(C1295,Strafenkatalog!$A$2:$A$400,Strafenkatalog!$B$2:$B$400),IFERROR(VLOOKUP(C1295,Strafenkatalog!$A$2:$B$400,2,FALSE),0))</f>
        <v/>
      </c>
      <c r="F1295" s="3">
        <f>IFERROR(D1295*E1295,0)</f>
        <v/>
      </c>
    </row>
    <row r="1296">
      <c r="D1296" t="n">
        <v>1</v>
      </c>
      <c r="E1296" s="3">
        <f>IFERROR(XLOOKUP(C1296,Strafenkatalog!$A$2:$A$400,Strafenkatalog!$B$2:$B$400),IFERROR(VLOOKUP(C1296,Strafenkatalog!$A$2:$B$400,2,FALSE),0))</f>
        <v/>
      </c>
      <c r="F1296" s="3">
        <f>IFERROR(D1296*E1296,0)</f>
        <v/>
      </c>
    </row>
    <row r="1297">
      <c r="D1297" t="n">
        <v>1</v>
      </c>
      <c r="E1297" s="3">
        <f>IFERROR(XLOOKUP(C1297,Strafenkatalog!$A$2:$A$400,Strafenkatalog!$B$2:$B$400),IFERROR(VLOOKUP(C1297,Strafenkatalog!$A$2:$B$400,2,FALSE),0))</f>
        <v/>
      </c>
      <c r="F1297" s="3">
        <f>IFERROR(D1297*E1297,0)</f>
        <v/>
      </c>
    </row>
    <row r="1298">
      <c r="D1298" t="n">
        <v>1</v>
      </c>
      <c r="E1298" s="3">
        <f>IFERROR(XLOOKUP(C1298,Strafenkatalog!$A$2:$A$400,Strafenkatalog!$B$2:$B$400),IFERROR(VLOOKUP(C1298,Strafenkatalog!$A$2:$B$400,2,FALSE),0))</f>
        <v/>
      </c>
      <c r="F1298" s="3">
        <f>IFERROR(D1298*E1298,0)</f>
        <v/>
      </c>
    </row>
    <row r="1299">
      <c r="D1299" t="n">
        <v>1</v>
      </c>
      <c r="E1299" s="3">
        <f>IFERROR(XLOOKUP(C1299,Strafenkatalog!$A$2:$A$400,Strafenkatalog!$B$2:$B$400),IFERROR(VLOOKUP(C1299,Strafenkatalog!$A$2:$B$400,2,FALSE),0))</f>
        <v/>
      </c>
      <c r="F1299" s="3">
        <f>IFERROR(D1299*E1299,0)</f>
        <v/>
      </c>
    </row>
    <row r="1300">
      <c r="D1300" t="n">
        <v>1</v>
      </c>
      <c r="E1300" s="3">
        <f>IFERROR(XLOOKUP(C1300,Strafenkatalog!$A$2:$A$400,Strafenkatalog!$B$2:$B$400),IFERROR(VLOOKUP(C1300,Strafenkatalog!$A$2:$B$400,2,FALSE),0))</f>
        <v/>
      </c>
      <c r="F1300" s="3">
        <f>IFERROR(D1300*E1300,0)</f>
        <v/>
      </c>
    </row>
    <row r="1301">
      <c r="D1301" t="n">
        <v>1</v>
      </c>
      <c r="E1301" s="3">
        <f>IFERROR(XLOOKUP(C1301,Strafenkatalog!$A$2:$A$400,Strafenkatalog!$B$2:$B$400),IFERROR(VLOOKUP(C1301,Strafenkatalog!$A$2:$B$400,2,FALSE),0))</f>
        <v/>
      </c>
      <c r="F1301" s="3">
        <f>IFERROR(D1301*E1301,0)</f>
        <v/>
      </c>
    </row>
    <row r="1302">
      <c r="D1302" t="n">
        <v>1</v>
      </c>
      <c r="E1302" s="3">
        <f>IFERROR(XLOOKUP(C1302,Strafenkatalog!$A$2:$A$400,Strafenkatalog!$B$2:$B$400),IFERROR(VLOOKUP(C1302,Strafenkatalog!$A$2:$B$400,2,FALSE),0))</f>
        <v/>
      </c>
      <c r="F1302" s="3">
        <f>IFERROR(D1302*E1302,0)</f>
        <v/>
      </c>
    </row>
    <row r="1303">
      <c r="D1303" t="n">
        <v>1</v>
      </c>
      <c r="E1303" s="3">
        <f>IFERROR(XLOOKUP(C1303,Strafenkatalog!$A$2:$A$400,Strafenkatalog!$B$2:$B$400),IFERROR(VLOOKUP(C1303,Strafenkatalog!$A$2:$B$400,2,FALSE),0))</f>
        <v/>
      </c>
      <c r="F1303" s="3">
        <f>IFERROR(D1303*E1303,0)</f>
        <v/>
      </c>
    </row>
    <row r="1304">
      <c r="D1304" t="n">
        <v>1</v>
      </c>
      <c r="E1304" s="3">
        <f>IFERROR(XLOOKUP(C1304,Strafenkatalog!$A$2:$A$400,Strafenkatalog!$B$2:$B$400),IFERROR(VLOOKUP(C1304,Strafenkatalog!$A$2:$B$400,2,FALSE),0))</f>
        <v/>
      </c>
      <c r="F1304" s="3">
        <f>IFERROR(D1304*E1304,0)</f>
        <v/>
      </c>
    </row>
    <row r="1305">
      <c r="D1305" t="n">
        <v>1</v>
      </c>
      <c r="E1305" s="3">
        <f>IFERROR(XLOOKUP(C1305,Strafenkatalog!$A$2:$A$400,Strafenkatalog!$B$2:$B$400),IFERROR(VLOOKUP(C1305,Strafenkatalog!$A$2:$B$400,2,FALSE),0))</f>
        <v/>
      </c>
      <c r="F1305" s="3">
        <f>IFERROR(D1305*E1305,0)</f>
        <v/>
      </c>
    </row>
    <row r="1306">
      <c r="D1306" t="n">
        <v>1</v>
      </c>
      <c r="E1306" s="3">
        <f>IFERROR(XLOOKUP(C1306,Strafenkatalog!$A$2:$A$400,Strafenkatalog!$B$2:$B$400),IFERROR(VLOOKUP(C1306,Strafenkatalog!$A$2:$B$400,2,FALSE),0))</f>
        <v/>
      </c>
      <c r="F1306" s="3">
        <f>IFERROR(D1306*E1306,0)</f>
        <v/>
      </c>
    </row>
    <row r="1307">
      <c r="D1307" t="n">
        <v>1</v>
      </c>
      <c r="E1307" s="3">
        <f>IFERROR(XLOOKUP(C1307,Strafenkatalog!$A$2:$A$400,Strafenkatalog!$B$2:$B$400),IFERROR(VLOOKUP(C1307,Strafenkatalog!$A$2:$B$400,2,FALSE),0))</f>
        <v/>
      </c>
      <c r="F1307" s="3">
        <f>IFERROR(D1307*E1307,0)</f>
        <v/>
      </c>
    </row>
    <row r="1308">
      <c r="D1308" t="n">
        <v>1</v>
      </c>
      <c r="E1308" s="3">
        <f>IFERROR(XLOOKUP(C1308,Strafenkatalog!$A$2:$A$400,Strafenkatalog!$B$2:$B$400),IFERROR(VLOOKUP(C1308,Strafenkatalog!$A$2:$B$400,2,FALSE),0))</f>
        <v/>
      </c>
      <c r="F1308" s="3">
        <f>IFERROR(D1308*E1308,0)</f>
        <v/>
      </c>
    </row>
    <row r="1309">
      <c r="D1309" t="n">
        <v>1</v>
      </c>
      <c r="E1309" s="3">
        <f>IFERROR(XLOOKUP(C1309,Strafenkatalog!$A$2:$A$400,Strafenkatalog!$B$2:$B$400),IFERROR(VLOOKUP(C1309,Strafenkatalog!$A$2:$B$400,2,FALSE),0))</f>
        <v/>
      </c>
      <c r="F1309" s="3">
        <f>IFERROR(D1309*E1309,0)</f>
        <v/>
      </c>
    </row>
    <row r="1310">
      <c r="D1310" t="n">
        <v>1</v>
      </c>
      <c r="E1310" s="3">
        <f>IFERROR(XLOOKUP(C1310,Strafenkatalog!$A$2:$A$400,Strafenkatalog!$B$2:$B$400),IFERROR(VLOOKUP(C1310,Strafenkatalog!$A$2:$B$400,2,FALSE),0))</f>
        <v/>
      </c>
      <c r="F1310" s="3">
        <f>IFERROR(D1310*E1310,0)</f>
        <v/>
      </c>
    </row>
    <row r="1311">
      <c r="D1311" t="n">
        <v>1</v>
      </c>
      <c r="E1311" s="3">
        <f>IFERROR(XLOOKUP(C1311,Strafenkatalog!$A$2:$A$400,Strafenkatalog!$B$2:$B$400),IFERROR(VLOOKUP(C1311,Strafenkatalog!$A$2:$B$400,2,FALSE),0))</f>
        <v/>
      </c>
      <c r="F1311" s="3">
        <f>IFERROR(D1311*E1311,0)</f>
        <v/>
      </c>
    </row>
    <row r="1312">
      <c r="D1312" t="n">
        <v>1</v>
      </c>
      <c r="E1312" s="3">
        <f>IFERROR(XLOOKUP(C1312,Strafenkatalog!$A$2:$A$400,Strafenkatalog!$B$2:$B$400),IFERROR(VLOOKUP(C1312,Strafenkatalog!$A$2:$B$400,2,FALSE),0))</f>
        <v/>
      </c>
      <c r="F1312" s="3">
        <f>IFERROR(D1312*E1312,0)</f>
        <v/>
      </c>
    </row>
    <row r="1313">
      <c r="D1313" t="n">
        <v>1</v>
      </c>
      <c r="E1313" s="3">
        <f>IFERROR(XLOOKUP(C1313,Strafenkatalog!$A$2:$A$400,Strafenkatalog!$B$2:$B$400),IFERROR(VLOOKUP(C1313,Strafenkatalog!$A$2:$B$400,2,FALSE),0))</f>
        <v/>
      </c>
      <c r="F1313" s="3">
        <f>IFERROR(D1313*E1313,0)</f>
        <v/>
      </c>
    </row>
    <row r="1314">
      <c r="D1314" t="n">
        <v>1</v>
      </c>
      <c r="E1314" s="3">
        <f>IFERROR(XLOOKUP(C1314,Strafenkatalog!$A$2:$A$400,Strafenkatalog!$B$2:$B$400),IFERROR(VLOOKUP(C1314,Strafenkatalog!$A$2:$B$400,2,FALSE),0))</f>
        <v/>
      </c>
      <c r="F1314" s="3">
        <f>IFERROR(D1314*E1314,0)</f>
        <v/>
      </c>
    </row>
    <row r="1315">
      <c r="D1315" t="n">
        <v>1</v>
      </c>
      <c r="E1315" s="3">
        <f>IFERROR(XLOOKUP(C1315,Strafenkatalog!$A$2:$A$400,Strafenkatalog!$B$2:$B$400),IFERROR(VLOOKUP(C1315,Strafenkatalog!$A$2:$B$400,2,FALSE),0))</f>
        <v/>
      </c>
      <c r="F1315" s="3">
        <f>IFERROR(D1315*E1315,0)</f>
        <v/>
      </c>
    </row>
    <row r="1316">
      <c r="D1316" t="n">
        <v>1</v>
      </c>
      <c r="E1316" s="3">
        <f>IFERROR(XLOOKUP(C1316,Strafenkatalog!$A$2:$A$400,Strafenkatalog!$B$2:$B$400),IFERROR(VLOOKUP(C1316,Strafenkatalog!$A$2:$B$400,2,FALSE),0))</f>
        <v/>
      </c>
      <c r="F1316" s="3">
        <f>IFERROR(D1316*E1316,0)</f>
        <v/>
      </c>
    </row>
    <row r="1317">
      <c r="D1317" t="n">
        <v>1</v>
      </c>
      <c r="E1317" s="3">
        <f>IFERROR(XLOOKUP(C1317,Strafenkatalog!$A$2:$A$400,Strafenkatalog!$B$2:$B$400),IFERROR(VLOOKUP(C1317,Strafenkatalog!$A$2:$B$400,2,FALSE),0))</f>
        <v/>
      </c>
      <c r="F1317" s="3">
        <f>IFERROR(D1317*E1317,0)</f>
        <v/>
      </c>
    </row>
    <row r="1318">
      <c r="D1318" t="n">
        <v>1</v>
      </c>
      <c r="E1318" s="3">
        <f>IFERROR(XLOOKUP(C1318,Strafenkatalog!$A$2:$A$400,Strafenkatalog!$B$2:$B$400),IFERROR(VLOOKUP(C1318,Strafenkatalog!$A$2:$B$400,2,FALSE),0))</f>
        <v/>
      </c>
      <c r="F1318" s="3">
        <f>IFERROR(D1318*E1318,0)</f>
        <v/>
      </c>
    </row>
    <row r="1319">
      <c r="D1319" t="n">
        <v>1</v>
      </c>
      <c r="E1319" s="3">
        <f>IFERROR(XLOOKUP(C1319,Strafenkatalog!$A$2:$A$400,Strafenkatalog!$B$2:$B$400),IFERROR(VLOOKUP(C1319,Strafenkatalog!$A$2:$B$400,2,FALSE),0))</f>
        <v/>
      </c>
      <c r="F1319" s="3">
        <f>IFERROR(D1319*E1319,0)</f>
        <v/>
      </c>
    </row>
    <row r="1320">
      <c r="D1320" t="n">
        <v>1</v>
      </c>
      <c r="E1320" s="3">
        <f>IFERROR(XLOOKUP(C1320,Strafenkatalog!$A$2:$A$400,Strafenkatalog!$B$2:$B$400),IFERROR(VLOOKUP(C1320,Strafenkatalog!$A$2:$B$400,2,FALSE),0))</f>
        <v/>
      </c>
      <c r="F1320" s="3">
        <f>IFERROR(D1320*E1320,0)</f>
        <v/>
      </c>
    </row>
    <row r="1321">
      <c r="D1321" t="n">
        <v>1</v>
      </c>
      <c r="E1321" s="3">
        <f>IFERROR(XLOOKUP(C1321,Strafenkatalog!$A$2:$A$400,Strafenkatalog!$B$2:$B$400),IFERROR(VLOOKUP(C1321,Strafenkatalog!$A$2:$B$400,2,FALSE),0))</f>
        <v/>
      </c>
      <c r="F1321" s="3">
        <f>IFERROR(D1321*E1321,0)</f>
        <v/>
      </c>
    </row>
    <row r="1322">
      <c r="D1322" t="n">
        <v>1</v>
      </c>
      <c r="E1322" s="3">
        <f>IFERROR(XLOOKUP(C1322,Strafenkatalog!$A$2:$A$400,Strafenkatalog!$B$2:$B$400),IFERROR(VLOOKUP(C1322,Strafenkatalog!$A$2:$B$400,2,FALSE),0))</f>
        <v/>
      </c>
      <c r="F1322" s="3">
        <f>IFERROR(D1322*E1322,0)</f>
        <v/>
      </c>
    </row>
    <row r="1323">
      <c r="D1323" t="n">
        <v>1</v>
      </c>
      <c r="E1323" s="3">
        <f>IFERROR(XLOOKUP(C1323,Strafenkatalog!$A$2:$A$400,Strafenkatalog!$B$2:$B$400),IFERROR(VLOOKUP(C1323,Strafenkatalog!$A$2:$B$400,2,FALSE),0))</f>
        <v/>
      </c>
      <c r="F1323" s="3">
        <f>IFERROR(D1323*E1323,0)</f>
        <v/>
      </c>
    </row>
    <row r="1324">
      <c r="D1324" t="n">
        <v>1</v>
      </c>
      <c r="E1324" s="3">
        <f>IFERROR(XLOOKUP(C1324,Strafenkatalog!$A$2:$A$400,Strafenkatalog!$B$2:$B$400),IFERROR(VLOOKUP(C1324,Strafenkatalog!$A$2:$B$400,2,FALSE),0))</f>
        <v/>
      </c>
      <c r="F1324" s="3">
        <f>IFERROR(D1324*E1324,0)</f>
        <v/>
      </c>
    </row>
    <row r="1325">
      <c r="D1325" t="n">
        <v>1</v>
      </c>
      <c r="E1325" s="3">
        <f>IFERROR(XLOOKUP(C1325,Strafenkatalog!$A$2:$A$400,Strafenkatalog!$B$2:$B$400),IFERROR(VLOOKUP(C1325,Strafenkatalog!$A$2:$B$400,2,FALSE),0))</f>
        <v/>
      </c>
      <c r="F1325" s="3">
        <f>IFERROR(D1325*E1325,0)</f>
        <v/>
      </c>
    </row>
    <row r="1326">
      <c r="D1326" t="n">
        <v>1</v>
      </c>
      <c r="E1326" s="3">
        <f>IFERROR(XLOOKUP(C1326,Strafenkatalog!$A$2:$A$400,Strafenkatalog!$B$2:$B$400),IFERROR(VLOOKUP(C1326,Strafenkatalog!$A$2:$B$400,2,FALSE),0))</f>
        <v/>
      </c>
      <c r="F1326" s="3">
        <f>IFERROR(D1326*E1326,0)</f>
        <v/>
      </c>
    </row>
    <row r="1327">
      <c r="D1327" t="n">
        <v>1</v>
      </c>
      <c r="E1327" s="3">
        <f>IFERROR(XLOOKUP(C1327,Strafenkatalog!$A$2:$A$400,Strafenkatalog!$B$2:$B$400),IFERROR(VLOOKUP(C1327,Strafenkatalog!$A$2:$B$400,2,FALSE),0))</f>
        <v/>
      </c>
      <c r="F1327" s="3">
        <f>IFERROR(D1327*E1327,0)</f>
        <v/>
      </c>
    </row>
    <row r="1328">
      <c r="D1328" t="n">
        <v>1</v>
      </c>
      <c r="E1328" s="3">
        <f>IFERROR(XLOOKUP(C1328,Strafenkatalog!$A$2:$A$400,Strafenkatalog!$B$2:$B$400),IFERROR(VLOOKUP(C1328,Strafenkatalog!$A$2:$B$400,2,FALSE),0))</f>
        <v/>
      </c>
      <c r="F1328" s="3">
        <f>IFERROR(D1328*E1328,0)</f>
        <v/>
      </c>
    </row>
    <row r="1329">
      <c r="D1329" t="n">
        <v>1</v>
      </c>
      <c r="E1329" s="3">
        <f>IFERROR(XLOOKUP(C1329,Strafenkatalog!$A$2:$A$400,Strafenkatalog!$B$2:$B$400),IFERROR(VLOOKUP(C1329,Strafenkatalog!$A$2:$B$400,2,FALSE),0))</f>
        <v/>
      </c>
      <c r="F1329" s="3">
        <f>IFERROR(D1329*E1329,0)</f>
        <v/>
      </c>
    </row>
    <row r="1330">
      <c r="D1330" t="n">
        <v>1</v>
      </c>
      <c r="E1330" s="3">
        <f>IFERROR(XLOOKUP(C1330,Strafenkatalog!$A$2:$A$400,Strafenkatalog!$B$2:$B$400),IFERROR(VLOOKUP(C1330,Strafenkatalog!$A$2:$B$400,2,FALSE),0))</f>
        <v/>
      </c>
      <c r="F1330" s="3">
        <f>IFERROR(D1330*E1330,0)</f>
        <v/>
      </c>
    </row>
    <row r="1331">
      <c r="D1331" t="n">
        <v>1</v>
      </c>
      <c r="E1331" s="3">
        <f>IFERROR(XLOOKUP(C1331,Strafenkatalog!$A$2:$A$400,Strafenkatalog!$B$2:$B$400),IFERROR(VLOOKUP(C1331,Strafenkatalog!$A$2:$B$400,2,FALSE),0))</f>
        <v/>
      </c>
      <c r="F1331" s="3">
        <f>IFERROR(D1331*E1331,0)</f>
        <v/>
      </c>
    </row>
    <row r="1332">
      <c r="D1332" t="n">
        <v>1</v>
      </c>
      <c r="E1332" s="3">
        <f>IFERROR(XLOOKUP(C1332,Strafenkatalog!$A$2:$A$400,Strafenkatalog!$B$2:$B$400),IFERROR(VLOOKUP(C1332,Strafenkatalog!$A$2:$B$400,2,FALSE),0))</f>
        <v/>
      </c>
      <c r="F1332" s="3">
        <f>IFERROR(D1332*E1332,0)</f>
        <v/>
      </c>
    </row>
    <row r="1333">
      <c r="D1333" t="n">
        <v>1</v>
      </c>
      <c r="E1333" s="3">
        <f>IFERROR(XLOOKUP(C1333,Strafenkatalog!$A$2:$A$400,Strafenkatalog!$B$2:$B$400),IFERROR(VLOOKUP(C1333,Strafenkatalog!$A$2:$B$400,2,FALSE),0))</f>
        <v/>
      </c>
      <c r="F1333" s="3">
        <f>IFERROR(D1333*E1333,0)</f>
        <v/>
      </c>
    </row>
    <row r="1334">
      <c r="D1334" t="n">
        <v>1</v>
      </c>
      <c r="E1334" s="3">
        <f>IFERROR(XLOOKUP(C1334,Strafenkatalog!$A$2:$A$400,Strafenkatalog!$B$2:$B$400),IFERROR(VLOOKUP(C1334,Strafenkatalog!$A$2:$B$400,2,FALSE),0))</f>
        <v/>
      </c>
      <c r="F1334" s="3">
        <f>IFERROR(D1334*E1334,0)</f>
        <v/>
      </c>
    </row>
    <row r="1335">
      <c r="D1335" t="n">
        <v>1</v>
      </c>
      <c r="E1335" s="3">
        <f>IFERROR(XLOOKUP(C1335,Strafenkatalog!$A$2:$A$400,Strafenkatalog!$B$2:$B$400),IFERROR(VLOOKUP(C1335,Strafenkatalog!$A$2:$B$400,2,FALSE),0))</f>
        <v/>
      </c>
      <c r="F1335" s="3">
        <f>IFERROR(D1335*E1335,0)</f>
        <v/>
      </c>
    </row>
    <row r="1336">
      <c r="D1336" t="n">
        <v>1</v>
      </c>
      <c r="E1336" s="3">
        <f>IFERROR(XLOOKUP(C1336,Strafenkatalog!$A$2:$A$400,Strafenkatalog!$B$2:$B$400),IFERROR(VLOOKUP(C1336,Strafenkatalog!$A$2:$B$400,2,FALSE),0))</f>
        <v/>
      </c>
      <c r="F1336" s="3">
        <f>IFERROR(D1336*E1336,0)</f>
        <v/>
      </c>
    </row>
    <row r="1337">
      <c r="D1337" t="n">
        <v>1</v>
      </c>
      <c r="E1337" s="3">
        <f>IFERROR(XLOOKUP(C1337,Strafenkatalog!$A$2:$A$400,Strafenkatalog!$B$2:$B$400),IFERROR(VLOOKUP(C1337,Strafenkatalog!$A$2:$B$400,2,FALSE),0))</f>
        <v/>
      </c>
      <c r="F1337" s="3">
        <f>IFERROR(D1337*E1337,0)</f>
        <v/>
      </c>
    </row>
    <row r="1338">
      <c r="D1338" t="n">
        <v>1</v>
      </c>
      <c r="E1338" s="3">
        <f>IFERROR(XLOOKUP(C1338,Strafenkatalog!$A$2:$A$400,Strafenkatalog!$B$2:$B$400),IFERROR(VLOOKUP(C1338,Strafenkatalog!$A$2:$B$400,2,FALSE),0))</f>
        <v/>
      </c>
      <c r="F1338" s="3">
        <f>IFERROR(D1338*E1338,0)</f>
        <v/>
      </c>
    </row>
    <row r="1339">
      <c r="D1339" t="n">
        <v>1</v>
      </c>
      <c r="E1339" s="3">
        <f>IFERROR(XLOOKUP(C1339,Strafenkatalog!$A$2:$A$400,Strafenkatalog!$B$2:$B$400),IFERROR(VLOOKUP(C1339,Strafenkatalog!$A$2:$B$400,2,FALSE),0))</f>
        <v/>
      </c>
      <c r="F1339" s="3">
        <f>IFERROR(D1339*E1339,0)</f>
        <v/>
      </c>
    </row>
    <row r="1340">
      <c r="D1340" t="n">
        <v>1</v>
      </c>
      <c r="E1340" s="3">
        <f>IFERROR(XLOOKUP(C1340,Strafenkatalog!$A$2:$A$400,Strafenkatalog!$B$2:$B$400),IFERROR(VLOOKUP(C1340,Strafenkatalog!$A$2:$B$400,2,FALSE),0))</f>
        <v/>
      </c>
      <c r="F1340" s="3">
        <f>IFERROR(D1340*E1340,0)</f>
        <v/>
      </c>
    </row>
    <row r="1341">
      <c r="D1341" t="n">
        <v>1</v>
      </c>
      <c r="E1341" s="3">
        <f>IFERROR(XLOOKUP(C1341,Strafenkatalog!$A$2:$A$400,Strafenkatalog!$B$2:$B$400),IFERROR(VLOOKUP(C1341,Strafenkatalog!$A$2:$B$400,2,FALSE),0))</f>
        <v/>
      </c>
      <c r="F1341" s="3">
        <f>IFERROR(D1341*E1341,0)</f>
        <v/>
      </c>
    </row>
    <row r="1342">
      <c r="D1342" t="n">
        <v>1</v>
      </c>
      <c r="E1342" s="3">
        <f>IFERROR(XLOOKUP(C1342,Strafenkatalog!$A$2:$A$400,Strafenkatalog!$B$2:$B$400),IFERROR(VLOOKUP(C1342,Strafenkatalog!$A$2:$B$400,2,FALSE),0))</f>
        <v/>
      </c>
      <c r="F1342" s="3">
        <f>IFERROR(D1342*E1342,0)</f>
        <v/>
      </c>
    </row>
    <row r="1343">
      <c r="D1343" t="n">
        <v>1</v>
      </c>
      <c r="E1343" s="3">
        <f>IFERROR(XLOOKUP(C1343,Strafenkatalog!$A$2:$A$400,Strafenkatalog!$B$2:$B$400),IFERROR(VLOOKUP(C1343,Strafenkatalog!$A$2:$B$400,2,FALSE),0))</f>
        <v/>
      </c>
      <c r="F1343" s="3">
        <f>IFERROR(D1343*E1343,0)</f>
        <v/>
      </c>
    </row>
    <row r="1344">
      <c r="D1344" t="n">
        <v>1</v>
      </c>
      <c r="E1344" s="3">
        <f>IFERROR(XLOOKUP(C1344,Strafenkatalog!$A$2:$A$400,Strafenkatalog!$B$2:$B$400),IFERROR(VLOOKUP(C1344,Strafenkatalog!$A$2:$B$400,2,FALSE),0))</f>
        <v/>
      </c>
      <c r="F1344" s="3">
        <f>IFERROR(D1344*E1344,0)</f>
        <v/>
      </c>
    </row>
    <row r="1345">
      <c r="D1345" t="n">
        <v>1</v>
      </c>
      <c r="E1345" s="3">
        <f>IFERROR(XLOOKUP(C1345,Strafenkatalog!$A$2:$A$400,Strafenkatalog!$B$2:$B$400),IFERROR(VLOOKUP(C1345,Strafenkatalog!$A$2:$B$400,2,FALSE),0))</f>
        <v/>
      </c>
      <c r="F1345" s="3">
        <f>IFERROR(D1345*E1345,0)</f>
        <v/>
      </c>
    </row>
    <row r="1346">
      <c r="D1346" t="n">
        <v>1</v>
      </c>
      <c r="E1346" s="3">
        <f>IFERROR(XLOOKUP(C1346,Strafenkatalog!$A$2:$A$400,Strafenkatalog!$B$2:$B$400),IFERROR(VLOOKUP(C1346,Strafenkatalog!$A$2:$B$400,2,FALSE),0))</f>
        <v/>
      </c>
      <c r="F1346" s="3">
        <f>IFERROR(D1346*E1346,0)</f>
        <v/>
      </c>
    </row>
    <row r="1347">
      <c r="D1347" t="n">
        <v>1</v>
      </c>
      <c r="E1347" s="3">
        <f>IFERROR(XLOOKUP(C1347,Strafenkatalog!$A$2:$A$400,Strafenkatalog!$B$2:$B$400),IFERROR(VLOOKUP(C1347,Strafenkatalog!$A$2:$B$400,2,FALSE),0))</f>
        <v/>
      </c>
      <c r="F1347" s="3">
        <f>IFERROR(D1347*E1347,0)</f>
        <v/>
      </c>
    </row>
    <row r="1348">
      <c r="D1348" t="n">
        <v>1</v>
      </c>
      <c r="E1348" s="3">
        <f>IFERROR(XLOOKUP(C1348,Strafenkatalog!$A$2:$A$400,Strafenkatalog!$B$2:$B$400),IFERROR(VLOOKUP(C1348,Strafenkatalog!$A$2:$B$400,2,FALSE),0))</f>
        <v/>
      </c>
      <c r="F1348" s="3">
        <f>IFERROR(D1348*E1348,0)</f>
        <v/>
      </c>
    </row>
    <row r="1349">
      <c r="D1349" t="n">
        <v>1</v>
      </c>
      <c r="E1349" s="3">
        <f>IFERROR(XLOOKUP(C1349,Strafenkatalog!$A$2:$A$400,Strafenkatalog!$B$2:$B$400),IFERROR(VLOOKUP(C1349,Strafenkatalog!$A$2:$B$400,2,FALSE),0))</f>
        <v/>
      </c>
      <c r="F1349" s="3">
        <f>IFERROR(D1349*E1349,0)</f>
        <v/>
      </c>
    </row>
    <row r="1350">
      <c r="D1350" t="n">
        <v>1</v>
      </c>
      <c r="E1350" s="3">
        <f>IFERROR(XLOOKUP(C1350,Strafenkatalog!$A$2:$A$400,Strafenkatalog!$B$2:$B$400),IFERROR(VLOOKUP(C1350,Strafenkatalog!$A$2:$B$400,2,FALSE),0))</f>
        <v/>
      </c>
      <c r="F1350" s="3">
        <f>IFERROR(D1350*E1350,0)</f>
        <v/>
      </c>
    </row>
    <row r="1351">
      <c r="D1351" t="n">
        <v>1</v>
      </c>
      <c r="E1351" s="3">
        <f>IFERROR(XLOOKUP(C1351,Strafenkatalog!$A$2:$A$400,Strafenkatalog!$B$2:$B$400),IFERROR(VLOOKUP(C1351,Strafenkatalog!$A$2:$B$400,2,FALSE),0))</f>
        <v/>
      </c>
      <c r="F1351" s="3">
        <f>IFERROR(D1351*E1351,0)</f>
        <v/>
      </c>
    </row>
    <row r="1352">
      <c r="D1352" t="n">
        <v>1</v>
      </c>
      <c r="E1352" s="3">
        <f>IFERROR(XLOOKUP(C1352,Strafenkatalog!$A$2:$A$400,Strafenkatalog!$B$2:$B$400),IFERROR(VLOOKUP(C1352,Strafenkatalog!$A$2:$B$400,2,FALSE),0))</f>
        <v/>
      </c>
      <c r="F1352" s="3">
        <f>IFERROR(D1352*E1352,0)</f>
        <v/>
      </c>
    </row>
    <row r="1353">
      <c r="D1353" t="n">
        <v>1</v>
      </c>
      <c r="E1353" s="3">
        <f>IFERROR(XLOOKUP(C1353,Strafenkatalog!$A$2:$A$400,Strafenkatalog!$B$2:$B$400),IFERROR(VLOOKUP(C1353,Strafenkatalog!$A$2:$B$400,2,FALSE),0))</f>
        <v/>
      </c>
      <c r="F1353" s="3">
        <f>IFERROR(D1353*E1353,0)</f>
        <v/>
      </c>
    </row>
    <row r="1354">
      <c r="D1354" t="n">
        <v>1</v>
      </c>
      <c r="E1354" s="3">
        <f>IFERROR(XLOOKUP(C1354,Strafenkatalog!$A$2:$A$400,Strafenkatalog!$B$2:$B$400),IFERROR(VLOOKUP(C1354,Strafenkatalog!$A$2:$B$400,2,FALSE),0))</f>
        <v/>
      </c>
      <c r="F1354" s="3">
        <f>IFERROR(D1354*E1354,0)</f>
        <v/>
      </c>
    </row>
    <row r="1355">
      <c r="D1355" t="n">
        <v>1</v>
      </c>
      <c r="E1355" s="3">
        <f>IFERROR(XLOOKUP(C1355,Strafenkatalog!$A$2:$A$400,Strafenkatalog!$B$2:$B$400),IFERROR(VLOOKUP(C1355,Strafenkatalog!$A$2:$B$400,2,FALSE),0))</f>
        <v/>
      </c>
      <c r="F1355" s="3">
        <f>IFERROR(D1355*E1355,0)</f>
        <v/>
      </c>
    </row>
    <row r="1356">
      <c r="D1356" t="n">
        <v>1</v>
      </c>
      <c r="E1356" s="3">
        <f>IFERROR(XLOOKUP(C1356,Strafenkatalog!$A$2:$A$400,Strafenkatalog!$B$2:$B$400),IFERROR(VLOOKUP(C1356,Strafenkatalog!$A$2:$B$400,2,FALSE),0))</f>
        <v/>
      </c>
      <c r="F1356" s="3">
        <f>IFERROR(D1356*E1356,0)</f>
        <v/>
      </c>
    </row>
    <row r="1357">
      <c r="D1357" t="n">
        <v>1</v>
      </c>
      <c r="E1357" s="3">
        <f>IFERROR(XLOOKUP(C1357,Strafenkatalog!$A$2:$A$400,Strafenkatalog!$B$2:$B$400),IFERROR(VLOOKUP(C1357,Strafenkatalog!$A$2:$B$400,2,FALSE),0))</f>
        <v/>
      </c>
      <c r="F1357" s="3">
        <f>IFERROR(D1357*E1357,0)</f>
        <v/>
      </c>
    </row>
    <row r="1358">
      <c r="D1358" t="n">
        <v>1</v>
      </c>
      <c r="E1358" s="3">
        <f>IFERROR(XLOOKUP(C1358,Strafenkatalog!$A$2:$A$400,Strafenkatalog!$B$2:$B$400),IFERROR(VLOOKUP(C1358,Strafenkatalog!$A$2:$B$400,2,FALSE),0))</f>
        <v/>
      </c>
      <c r="F1358" s="3">
        <f>IFERROR(D1358*E1358,0)</f>
        <v/>
      </c>
    </row>
    <row r="1359">
      <c r="D1359" t="n">
        <v>1</v>
      </c>
      <c r="E1359" s="3">
        <f>IFERROR(XLOOKUP(C1359,Strafenkatalog!$A$2:$A$400,Strafenkatalog!$B$2:$B$400),IFERROR(VLOOKUP(C1359,Strafenkatalog!$A$2:$B$400,2,FALSE),0))</f>
        <v/>
      </c>
      <c r="F1359" s="3">
        <f>IFERROR(D1359*E1359,0)</f>
        <v/>
      </c>
    </row>
    <row r="1360">
      <c r="D1360" t="n">
        <v>1</v>
      </c>
      <c r="E1360" s="3">
        <f>IFERROR(XLOOKUP(C1360,Strafenkatalog!$A$2:$A$400,Strafenkatalog!$B$2:$B$400),IFERROR(VLOOKUP(C1360,Strafenkatalog!$A$2:$B$400,2,FALSE),0))</f>
        <v/>
      </c>
      <c r="F1360" s="3">
        <f>IFERROR(D1360*E1360,0)</f>
        <v/>
      </c>
    </row>
    <row r="1361">
      <c r="D1361" t="n">
        <v>1</v>
      </c>
      <c r="E1361" s="3">
        <f>IFERROR(XLOOKUP(C1361,Strafenkatalog!$A$2:$A$400,Strafenkatalog!$B$2:$B$400),IFERROR(VLOOKUP(C1361,Strafenkatalog!$A$2:$B$400,2,FALSE),0))</f>
        <v/>
      </c>
      <c r="F1361" s="3">
        <f>IFERROR(D1361*E1361,0)</f>
        <v/>
      </c>
    </row>
    <row r="1362">
      <c r="D1362" t="n">
        <v>1</v>
      </c>
      <c r="E1362" s="3">
        <f>IFERROR(XLOOKUP(C1362,Strafenkatalog!$A$2:$A$400,Strafenkatalog!$B$2:$B$400),IFERROR(VLOOKUP(C1362,Strafenkatalog!$A$2:$B$400,2,FALSE),0))</f>
        <v/>
      </c>
      <c r="F1362" s="3">
        <f>IFERROR(D1362*E1362,0)</f>
        <v/>
      </c>
    </row>
    <row r="1363">
      <c r="D1363" t="n">
        <v>1</v>
      </c>
      <c r="E1363" s="3">
        <f>IFERROR(XLOOKUP(C1363,Strafenkatalog!$A$2:$A$400,Strafenkatalog!$B$2:$B$400),IFERROR(VLOOKUP(C1363,Strafenkatalog!$A$2:$B$400,2,FALSE),0))</f>
        <v/>
      </c>
      <c r="F1363" s="3">
        <f>IFERROR(D1363*E1363,0)</f>
        <v/>
      </c>
    </row>
    <row r="1364">
      <c r="D1364" t="n">
        <v>1</v>
      </c>
      <c r="E1364" s="3">
        <f>IFERROR(XLOOKUP(C1364,Strafenkatalog!$A$2:$A$400,Strafenkatalog!$B$2:$B$400),IFERROR(VLOOKUP(C1364,Strafenkatalog!$A$2:$B$400,2,FALSE),0))</f>
        <v/>
      </c>
      <c r="F1364" s="3">
        <f>IFERROR(D1364*E1364,0)</f>
        <v/>
      </c>
    </row>
    <row r="1365">
      <c r="D1365" t="n">
        <v>1</v>
      </c>
      <c r="E1365" s="3">
        <f>IFERROR(XLOOKUP(C1365,Strafenkatalog!$A$2:$A$400,Strafenkatalog!$B$2:$B$400),IFERROR(VLOOKUP(C1365,Strafenkatalog!$A$2:$B$400,2,FALSE),0))</f>
        <v/>
      </c>
      <c r="F1365" s="3">
        <f>IFERROR(D1365*E1365,0)</f>
        <v/>
      </c>
    </row>
    <row r="1366">
      <c r="D1366" t="n">
        <v>1</v>
      </c>
      <c r="E1366" s="3">
        <f>IFERROR(XLOOKUP(C1366,Strafenkatalog!$A$2:$A$400,Strafenkatalog!$B$2:$B$400),IFERROR(VLOOKUP(C1366,Strafenkatalog!$A$2:$B$400,2,FALSE),0))</f>
        <v/>
      </c>
      <c r="F1366" s="3">
        <f>IFERROR(D1366*E1366,0)</f>
        <v/>
      </c>
    </row>
    <row r="1367">
      <c r="D1367" t="n">
        <v>1</v>
      </c>
      <c r="E1367" s="3">
        <f>IFERROR(XLOOKUP(C1367,Strafenkatalog!$A$2:$A$400,Strafenkatalog!$B$2:$B$400),IFERROR(VLOOKUP(C1367,Strafenkatalog!$A$2:$B$400,2,FALSE),0))</f>
        <v/>
      </c>
      <c r="F1367" s="3">
        <f>IFERROR(D1367*E1367,0)</f>
        <v/>
      </c>
    </row>
    <row r="1368">
      <c r="D1368" t="n">
        <v>1</v>
      </c>
      <c r="E1368" s="3">
        <f>IFERROR(XLOOKUP(C1368,Strafenkatalog!$A$2:$A$400,Strafenkatalog!$B$2:$B$400),IFERROR(VLOOKUP(C1368,Strafenkatalog!$A$2:$B$400,2,FALSE),0))</f>
        <v/>
      </c>
      <c r="F1368" s="3">
        <f>IFERROR(D1368*E1368,0)</f>
        <v/>
      </c>
    </row>
    <row r="1369">
      <c r="D1369" t="n">
        <v>1</v>
      </c>
      <c r="E1369" s="3">
        <f>IFERROR(XLOOKUP(C1369,Strafenkatalog!$A$2:$A$400,Strafenkatalog!$B$2:$B$400),IFERROR(VLOOKUP(C1369,Strafenkatalog!$A$2:$B$400,2,FALSE),0))</f>
        <v/>
      </c>
      <c r="F1369" s="3">
        <f>IFERROR(D1369*E1369,0)</f>
        <v/>
      </c>
    </row>
    <row r="1370">
      <c r="D1370" t="n">
        <v>1</v>
      </c>
      <c r="E1370" s="3">
        <f>IFERROR(XLOOKUP(C1370,Strafenkatalog!$A$2:$A$400,Strafenkatalog!$B$2:$B$400),IFERROR(VLOOKUP(C1370,Strafenkatalog!$A$2:$B$400,2,FALSE),0))</f>
        <v/>
      </c>
      <c r="F1370" s="3">
        <f>IFERROR(D1370*E1370,0)</f>
        <v/>
      </c>
    </row>
    <row r="1371">
      <c r="D1371" t="n">
        <v>1</v>
      </c>
      <c r="E1371" s="3">
        <f>IFERROR(XLOOKUP(C1371,Strafenkatalog!$A$2:$A$400,Strafenkatalog!$B$2:$B$400),IFERROR(VLOOKUP(C1371,Strafenkatalog!$A$2:$B$400,2,FALSE),0))</f>
        <v/>
      </c>
      <c r="F1371" s="3">
        <f>IFERROR(D1371*E1371,0)</f>
        <v/>
      </c>
    </row>
    <row r="1372">
      <c r="D1372" t="n">
        <v>1</v>
      </c>
      <c r="E1372" s="3">
        <f>IFERROR(XLOOKUP(C1372,Strafenkatalog!$A$2:$A$400,Strafenkatalog!$B$2:$B$400),IFERROR(VLOOKUP(C1372,Strafenkatalog!$A$2:$B$400,2,FALSE),0))</f>
        <v/>
      </c>
      <c r="F1372" s="3">
        <f>IFERROR(D1372*E1372,0)</f>
        <v/>
      </c>
    </row>
    <row r="1373">
      <c r="D1373" t="n">
        <v>1</v>
      </c>
      <c r="E1373" s="3">
        <f>IFERROR(XLOOKUP(C1373,Strafenkatalog!$A$2:$A$400,Strafenkatalog!$B$2:$B$400),IFERROR(VLOOKUP(C1373,Strafenkatalog!$A$2:$B$400,2,FALSE),0))</f>
        <v/>
      </c>
      <c r="F1373" s="3">
        <f>IFERROR(D1373*E1373,0)</f>
        <v/>
      </c>
    </row>
    <row r="1374">
      <c r="D1374" t="n">
        <v>1</v>
      </c>
      <c r="E1374" s="3">
        <f>IFERROR(XLOOKUP(C1374,Strafenkatalog!$A$2:$A$400,Strafenkatalog!$B$2:$B$400),IFERROR(VLOOKUP(C1374,Strafenkatalog!$A$2:$B$400,2,FALSE),0))</f>
        <v/>
      </c>
      <c r="F1374" s="3">
        <f>IFERROR(D1374*E1374,0)</f>
        <v/>
      </c>
    </row>
    <row r="1375">
      <c r="D1375" t="n">
        <v>1</v>
      </c>
      <c r="E1375" s="3">
        <f>IFERROR(XLOOKUP(C1375,Strafenkatalog!$A$2:$A$400,Strafenkatalog!$B$2:$B$400),IFERROR(VLOOKUP(C1375,Strafenkatalog!$A$2:$B$400,2,FALSE),0))</f>
        <v/>
      </c>
      <c r="F1375" s="3">
        <f>IFERROR(D1375*E1375,0)</f>
        <v/>
      </c>
    </row>
    <row r="1376">
      <c r="D1376" t="n">
        <v>1</v>
      </c>
      <c r="E1376" s="3">
        <f>IFERROR(XLOOKUP(C1376,Strafenkatalog!$A$2:$A$400,Strafenkatalog!$B$2:$B$400),IFERROR(VLOOKUP(C1376,Strafenkatalog!$A$2:$B$400,2,FALSE),0))</f>
        <v/>
      </c>
      <c r="F1376" s="3">
        <f>IFERROR(D1376*E1376,0)</f>
        <v/>
      </c>
    </row>
    <row r="1377">
      <c r="D1377" t="n">
        <v>1</v>
      </c>
      <c r="E1377" s="3">
        <f>IFERROR(XLOOKUP(C1377,Strafenkatalog!$A$2:$A$400,Strafenkatalog!$B$2:$B$400),IFERROR(VLOOKUP(C1377,Strafenkatalog!$A$2:$B$400,2,FALSE),0))</f>
        <v/>
      </c>
      <c r="F1377" s="3">
        <f>IFERROR(D1377*E1377,0)</f>
        <v/>
      </c>
    </row>
    <row r="1378">
      <c r="D1378" t="n">
        <v>1</v>
      </c>
      <c r="E1378" s="3">
        <f>IFERROR(XLOOKUP(C1378,Strafenkatalog!$A$2:$A$400,Strafenkatalog!$B$2:$B$400),IFERROR(VLOOKUP(C1378,Strafenkatalog!$A$2:$B$400,2,FALSE),0))</f>
        <v/>
      </c>
      <c r="F1378" s="3">
        <f>IFERROR(D1378*E1378,0)</f>
        <v/>
      </c>
    </row>
    <row r="1379">
      <c r="D1379" t="n">
        <v>1</v>
      </c>
      <c r="E1379" s="3">
        <f>IFERROR(XLOOKUP(C1379,Strafenkatalog!$A$2:$A$400,Strafenkatalog!$B$2:$B$400),IFERROR(VLOOKUP(C1379,Strafenkatalog!$A$2:$B$400,2,FALSE),0))</f>
        <v/>
      </c>
      <c r="F1379" s="3">
        <f>IFERROR(D1379*E1379,0)</f>
        <v/>
      </c>
    </row>
    <row r="1380">
      <c r="D1380" t="n">
        <v>1</v>
      </c>
      <c r="E1380" s="3">
        <f>IFERROR(XLOOKUP(C1380,Strafenkatalog!$A$2:$A$400,Strafenkatalog!$B$2:$B$400),IFERROR(VLOOKUP(C1380,Strafenkatalog!$A$2:$B$400,2,FALSE),0))</f>
        <v/>
      </c>
      <c r="F1380" s="3">
        <f>IFERROR(D1380*E1380,0)</f>
        <v/>
      </c>
    </row>
    <row r="1381">
      <c r="D1381" t="n">
        <v>1</v>
      </c>
      <c r="E1381" s="3">
        <f>IFERROR(XLOOKUP(C1381,Strafenkatalog!$A$2:$A$400,Strafenkatalog!$B$2:$B$400),IFERROR(VLOOKUP(C1381,Strafenkatalog!$A$2:$B$400,2,FALSE),0))</f>
        <v/>
      </c>
      <c r="F1381" s="3">
        <f>IFERROR(D1381*E1381,0)</f>
        <v/>
      </c>
    </row>
    <row r="1382">
      <c r="D1382" t="n">
        <v>1</v>
      </c>
      <c r="E1382" s="3">
        <f>IFERROR(XLOOKUP(C1382,Strafenkatalog!$A$2:$A$400,Strafenkatalog!$B$2:$B$400),IFERROR(VLOOKUP(C1382,Strafenkatalog!$A$2:$B$400,2,FALSE),0))</f>
        <v/>
      </c>
      <c r="F1382" s="3">
        <f>IFERROR(D1382*E1382,0)</f>
        <v/>
      </c>
    </row>
    <row r="1383">
      <c r="D1383" t="n">
        <v>1</v>
      </c>
      <c r="E1383" s="3">
        <f>IFERROR(XLOOKUP(C1383,Strafenkatalog!$A$2:$A$400,Strafenkatalog!$B$2:$B$400),IFERROR(VLOOKUP(C1383,Strafenkatalog!$A$2:$B$400,2,FALSE),0))</f>
        <v/>
      </c>
      <c r="F1383" s="3">
        <f>IFERROR(D1383*E1383,0)</f>
        <v/>
      </c>
    </row>
    <row r="1384">
      <c r="D1384" t="n">
        <v>1</v>
      </c>
      <c r="E1384" s="3">
        <f>IFERROR(XLOOKUP(C1384,Strafenkatalog!$A$2:$A$400,Strafenkatalog!$B$2:$B$400),IFERROR(VLOOKUP(C1384,Strafenkatalog!$A$2:$B$400,2,FALSE),0))</f>
        <v/>
      </c>
      <c r="F1384" s="3">
        <f>IFERROR(D1384*E1384,0)</f>
        <v/>
      </c>
    </row>
    <row r="1385">
      <c r="D1385" t="n">
        <v>1</v>
      </c>
      <c r="E1385" s="3">
        <f>IFERROR(XLOOKUP(C1385,Strafenkatalog!$A$2:$A$400,Strafenkatalog!$B$2:$B$400),IFERROR(VLOOKUP(C1385,Strafenkatalog!$A$2:$B$400,2,FALSE),0))</f>
        <v/>
      </c>
      <c r="F1385" s="3">
        <f>IFERROR(D1385*E1385,0)</f>
        <v/>
      </c>
    </row>
    <row r="1386">
      <c r="D1386" t="n">
        <v>1</v>
      </c>
      <c r="E1386" s="3">
        <f>IFERROR(XLOOKUP(C1386,Strafenkatalog!$A$2:$A$400,Strafenkatalog!$B$2:$B$400),IFERROR(VLOOKUP(C1386,Strafenkatalog!$A$2:$B$400,2,FALSE),0))</f>
        <v/>
      </c>
      <c r="F1386" s="3">
        <f>IFERROR(D1386*E1386,0)</f>
        <v/>
      </c>
    </row>
    <row r="1387">
      <c r="D1387" t="n">
        <v>1</v>
      </c>
      <c r="E1387" s="3">
        <f>IFERROR(XLOOKUP(C1387,Strafenkatalog!$A$2:$A$400,Strafenkatalog!$B$2:$B$400),IFERROR(VLOOKUP(C1387,Strafenkatalog!$A$2:$B$400,2,FALSE),0))</f>
        <v/>
      </c>
      <c r="F1387" s="3">
        <f>IFERROR(D1387*E1387,0)</f>
        <v/>
      </c>
    </row>
    <row r="1388">
      <c r="D1388" t="n">
        <v>1</v>
      </c>
      <c r="E1388" s="3">
        <f>IFERROR(XLOOKUP(C1388,Strafenkatalog!$A$2:$A$400,Strafenkatalog!$B$2:$B$400),IFERROR(VLOOKUP(C1388,Strafenkatalog!$A$2:$B$400,2,FALSE),0))</f>
        <v/>
      </c>
      <c r="F1388" s="3">
        <f>IFERROR(D1388*E1388,0)</f>
        <v/>
      </c>
    </row>
    <row r="1389">
      <c r="D1389" t="n">
        <v>1</v>
      </c>
      <c r="E1389" s="3">
        <f>IFERROR(XLOOKUP(C1389,Strafenkatalog!$A$2:$A$400,Strafenkatalog!$B$2:$B$400),IFERROR(VLOOKUP(C1389,Strafenkatalog!$A$2:$B$400,2,FALSE),0))</f>
        <v/>
      </c>
      <c r="F1389" s="3">
        <f>IFERROR(D1389*E1389,0)</f>
        <v/>
      </c>
    </row>
    <row r="1390">
      <c r="D1390" t="n">
        <v>1</v>
      </c>
      <c r="E1390" s="3">
        <f>IFERROR(XLOOKUP(C1390,Strafenkatalog!$A$2:$A$400,Strafenkatalog!$B$2:$B$400),IFERROR(VLOOKUP(C1390,Strafenkatalog!$A$2:$B$400,2,FALSE),0))</f>
        <v/>
      </c>
      <c r="F1390" s="3">
        <f>IFERROR(D1390*E1390,0)</f>
        <v/>
      </c>
    </row>
    <row r="1391">
      <c r="D1391" t="n">
        <v>1</v>
      </c>
      <c r="E1391" s="3">
        <f>IFERROR(XLOOKUP(C1391,Strafenkatalog!$A$2:$A$400,Strafenkatalog!$B$2:$B$400),IFERROR(VLOOKUP(C1391,Strafenkatalog!$A$2:$B$400,2,FALSE),0))</f>
        <v/>
      </c>
      <c r="F1391" s="3">
        <f>IFERROR(D1391*E1391,0)</f>
        <v/>
      </c>
    </row>
    <row r="1392">
      <c r="D1392" t="n">
        <v>1</v>
      </c>
      <c r="E1392" s="3">
        <f>IFERROR(XLOOKUP(C1392,Strafenkatalog!$A$2:$A$400,Strafenkatalog!$B$2:$B$400),IFERROR(VLOOKUP(C1392,Strafenkatalog!$A$2:$B$400,2,FALSE),0))</f>
        <v/>
      </c>
      <c r="F1392" s="3">
        <f>IFERROR(D1392*E1392,0)</f>
        <v/>
      </c>
    </row>
    <row r="1393">
      <c r="D1393" t="n">
        <v>1</v>
      </c>
      <c r="E1393" s="3">
        <f>IFERROR(XLOOKUP(C1393,Strafenkatalog!$A$2:$A$400,Strafenkatalog!$B$2:$B$400),IFERROR(VLOOKUP(C1393,Strafenkatalog!$A$2:$B$400,2,FALSE),0))</f>
        <v/>
      </c>
      <c r="F1393" s="3">
        <f>IFERROR(D1393*E1393,0)</f>
        <v/>
      </c>
    </row>
    <row r="1394">
      <c r="D1394" t="n">
        <v>1</v>
      </c>
      <c r="E1394" s="3">
        <f>IFERROR(XLOOKUP(C1394,Strafenkatalog!$A$2:$A$400,Strafenkatalog!$B$2:$B$400),IFERROR(VLOOKUP(C1394,Strafenkatalog!$A$2:$B$400,2,FALSE),0))</f>
        <v/>
      </c>
      <c r="F1394" s="3">
        <f>IFERROR(D1394*E1394,0)</f>
        <v/>
      </c>
    </row>
    <row r="1395">
      <c r="D1395" t="n">
        <v>1</v>
      </c>
      <c r="E1395" s="3">
        <f>IFERROR(XLOOKUP(C1395,Strafenkatalog!$A$2:$A$400,Strafenkatalog!$B$2:$B$400),IFERROR(VLOOKUP(C1395,Strafenkatalog!$A$2:$B$400,2,FALSE),0))</f>
        <v/>
      </c>
      <c r="F1395" s="3">
        <f>IFERROR(D1395*E1395,0)</f>
        <v/>
      </c>
    </row>
    <row r="1396">
      <c r="D1396" t="n">
        <v>1</v>
      </c>
      <c r="E1396" s="3">
        <f>IFERROR(XLOOKUP(C1396,Strafenkatalog!$A$2:$A$400,Strafenkatalog!$B$2:$B$400),IFERROR(VLOOKUP(C1396,Strafenkatalog!$A$2:$B$400,2,FALSE),0))</f>
        <v/>
      </c>
      <c r="F1396" s="3">
        <f>IFERROR(D1396*E1396,0)</f>
        <v/>
      </c>
    </row>
    <row r="1397">
      <c r="D1397" t="n">
        <v>1</v>
      </c>
      <c r="E1397" s="3">
        <f>IFERROR(XLOOKUP(C1397,Strafenkatalog!$A$2:$A$400,Strafenkatalog!$B$2:$B$400),IFERROR(VLOOKUP(C1397,Strafenkatalog!$A$2:$B$400,2,FALSE),0))</f>
        <v/>
      </c>
      <c r="F1397" s="3">
        <f>IFERROR(D1397*E1397,0)</f>
        <v/>
      </c>
    </row>
    <row r="1398">
      <c r="D1398" t="n">
        <v>1</v>
      </c>
      <c r="E1398" s="3">
        <f>IFERROR(XLOOKUP(C1398,Strafenkatalog!$A$2:$A$400,Strafenkatalog!$B$2:$B$400),IFERROR(VLOOKUP(C1398,Strafenkatalog!$A$2:$B$400,2,FALSE),0))</f>
        <v/>
      </c>
      <c r="F1398" s="3">
        <f>IFERROR(D1398*E1398,0)</f>
        <v/>
      </c>
    </row>
    <row r="1399">
      <c r="D1399" t="n">
        <v>1</v>
      </c>
      <c r="E1399" s="3">
        <f>IFERROR(XLOOKUP(C1399,Strafenkatalog!$A$2:$A$400,Strafenkatalog!$B$2:$B$400),IFERROR(VLOOKUP(C1399,Strafenkatalog!$A$2:$B$400,2,FALSE),0))</f>
        <v/>
      </c>
      <c r="F1399" s="3">
        <f>IFERROR(D1399*E1399,0)</f>
        <v/>
      </c>
    </row>
    <row r="1400">
      <c r="D1400" t="n">
        <v>1</v>
      </c>
      <c r="E1400" s="3">
        <f>IFERROR(XLOOKUP(C1400,Strafenkatalog!$A$2:$A$400,Strafenkatalog!$B$2:$B$400),IFERROR(VLOOKUP(C1400,Strafenkatalog!$A$2:$B$400,2,FALSE),0))</f>
        <v/>
      </c>
      <c r="F1400" s="3">
        <f>IFERROR(D1400*E1400,0)</f>
        <v/>
      </c>
    </row>
    <row r="1401">
      <c r="D1401" t="n">
        <v>1</v>
      </c>
      <c r="E1401" s="3">
        <f>IFERROR(XLOOKUP(C1401,Strafenkatalog!$A$2:$A$400,Strafenkatalog!$B$2:$B$400),IFERROR(VLOOKUP(C1401,Strafenkatalog!$A$2:$B$400,2,FALSE),0))</f>
        <v/>
      </c>
      <c r="F1401" s="3">
        <f>IFERROR(D1401*E1401,0)</f>
        <v/>
      </c>
    </row>
    <row r="1402">
      <c r="D1402" t="n">
        <v>1</v>
      </c>
      <c r="E1402" s="3">
        <f>IFERROR(XLOOKUP(C1402,Strafenkatalog!$A$2:$A$400,Strafenkatalog!$B$2:$B$400),IFERROR(VLOOKUP(C1402,Strafenkatalog!$A$2:$B$400,2,FALSE),0))</f>
        <v/>
      </c>
      <c r="F1402" s="3">
        <f>IFERROR(D1402*E1402,0)</f>
        <v/>
      </c>
    </row>
    <row r="1403">
      <c r="D1403" t="n">
        <v>1</v>
      </c>
      <c r="E1403" s="3">
        <f>IFERROR(XLOOKUP(C1403,Strafenkatalog!$A$2:$A$400,Strafenkatalog!$B$2:$B$400),IFERROR(VLOOKUP(C1403,Strafenkatalog!$A$2:$B$400,2,FALSE),0))</f>
        <v/>
      </c>
      <c r="F1403" s="3">
        <f>IFERROR(D1403*E1403,0)</f>
        <v/>
      </c>
    </row>
    <row r="1404">
      <c r="D1404" t="n">
        <v>1</v>
      </c>
      <c r="E1404" s="3">
        <f>IFERROR(XLOOKUP(C1404,Strafenkatalog!$A$2:$A$400,Strafenkatalog!$B$2:$B$400),IFERROR(VLOOKUP(C1404,Strafenkatalog!$A$2:$B$400,2,FALSE),0))</f>
        <v/>
      </c>
      <c r="F1404" s="3">
        <f>IFERROR(D1404*E1404,0)</f>
        <v/>
      </c>
    </row>
    <row r="1405">
      <c r="D1405" t="n">
        <v>1</v>
      </c>
      <c r="E1405" s="3">
        <f>IFERROR(XLOOKUP(C1405,Strafenkatalog!$A$2:$A$400,Strafenkatalog!$B$2:$B$400),IFERROR(VLOOKUP(C1405,Strafenkatalog!$A$2:$B$400,2,FALSE),0))</f>
        <v/>
      </c>
      <c r="F1405" s="3">
        <f>IFERROR(D1405*E1405,0)</f>
        <v/>
      </c>
    </row>
    <row r="1406">
      <c r="D1406" t="n">
        <v>1</v>
      </c>
      <c r="E1406" s="3">
        <f>IFERROR(XLOOKUP(C1406,Strafenkatalog!$A$2:$A$400,Strafenkatalog!$B$2:$B$400),IFERROR(VLOOKUP(C1406,Strafenkatalog!$A$2:$B$400,2,FALSE),0))</f>
        <v/>
      </c>
      <c r="F1406" s="3">
        <f>IFERROR(D1406*E1406,0)</f>
        <v/>
      </c>
    </row>
    <row r="1407">
      <c r="D1407" t="n">
        <v>1</v>
      </c>
      <c r="E1407" s="3">
        <f>IFERROR(XLOOKUP(C1407,Strafenkatalog!$A$2:$A$400,Strafenkatalog!$B$2:$B$400),IFERROR(VLOOKUP(C1407,Strafenkatalog!$A$2:$B$400,2,FALSE),0))</f>
        <v/>
      </c>
      <c r="F1407" s="3">
        <f>IFERROR(D1407*E1407,0)</f>
        <v/>
      </c>
    </row>
    <row r="1408">
      <c r="D1408" t="n">
        <v>1</v>
      </c>
      <c r="E1408" s="3">
        <f>IFERROR(XLOOKUP(C1408,Strafenkatalog!$A$2:$A$400,Strafenkatalog!$B$2:$B$400),IFERROR(VLOOKUP(C1408,Strafenkatalog!$A$2:$B$400,2,FALSE),0))</f>
        <v/>
      </c>
      <c r="F1408" s="3">
        <f>IFERROR(D1408*E1408,0)</f>
        <v/>
      </c>
    </row>
    <row r="1409">
      <c r="D1409" t="n">
        <v>1</v>
      </c>
      <c r="E1409" s="3">
        <f>IFERROR(XLOOKUP(C1409,Strafenkatalog!$A$2:$A$400,Strafenkatalog!$B$2:$B$400),IFERROR(VLOOKUP(C1409,Strafenkatalog!$A$2:$B$400,2,FALSE),0))</f>
        <v/>
      </c>
      <c r="F1409" s="3">
        <f>IFERROR(D1409*E1409,0)</f>
        <v/>
      </c>
    </row>
    <row r="1410">
      <c r="D1410" t="n">
        <v>1</v>
      </c>
      <c r="E1410" s="3">
        <f>IFERROR(XLOOKUP(C1410,Strafenkatalog!$A$2:$A$400,Strafenkatalog!$B$2:$B$400),IFERROR(VLOOKUP(C1410,Strafenkatalog!$A$2:$B$400,2,FALSE),0))</f>
        <v/>
      </c>
      <c r="F1410" s="3">
        <f>IFERROR(D1410*E1410,0)</f>
        <v/>
      </c>
    </row>
    <row r="1411">
      <c r="D1411" t="n">
        <v>1</v>
      </c>
      <c r="E1411" s="3">
        <f>IFERROR(XLOOKUP(C1411,Strafenkatalog!$A$2:$A$400,Strafenkatalog!$B$2:$B$400),IFERROR(VLOOKUP(C1411,Strafenkatalog!$A$2:$B$400,2,FALSE),0))</f>
        <v/>
      </c>
      <c r="F1411" s="3">
        <f>IFERROR(D1411*E1411,0)</f>
        <v/>
      </c>
    </row>
    <row r="1412">
      <c r="D1412" t="n">
        <v>1</v>
      </c>
      <c r="E1412" s="3">
        <f>IFERROR(XLOOKUP(C1412,Strafenkatalog!$A$2:$A$400,Strafenkatalog!$B$2:$B$400),IFERROR(VLOOKUP(C1412,Strafenkatalog!$A$2:$B$400,2,FALSE),0))</f>
        <v/>
      </c>
      <c r="F1412" s="3">
        <f>IFERROR(D1412*E1412,0)</f>
        <v/>
      </c>
    </row>
    <row r="1413">
      <c r="D1413" t="n">
        <v>1</v>
      </c>
      <c r="E1413" s="3">
        <f>IFERROR(XLOOKUP(C1413,Strafenkatalog!$A$2:$A$400,Strafenkatalog!$B$2:$B$400),IFERROR(VLOOKUP(C1413,Strafenkatalog!$A$2:$B$400,2,FALSE),0))</f>
        <v/>
      </c>
      <c r="F1413" s="3">
        <f>IFERROR(D1413*E1413,0)</f>
        <v/>
      </c>
    </row>
    <row r="1414">
      <c r="D1414" t="n">
        <v>1</v>
      </c>
      <c r="E1414" s="3">
        <f>IFERROR(XLOOKUP(C1414,Strafenkatalog!$A$2:$A$400,Strafenkatalog!$B$2:$B$400),IFERROR(VLOOKUP(C1414,Strafenkatalog!$A$2:$B$400,2,FALSE),0))</f>
        <v/>
      </c>
      <c r="F1414" s="3">
        <f>IFERROR(D1414*E1414,0)</f>
        <v/>
      </c>
    </row>
    <row r="1415">
      <c r="D1415" t="n">
        <v>1</v>
      </c>
      <c r="E1415" s="3">
        <f>IFERROR(XLOOKUP(C1415,Strafenkatalog!$A$2:$A$400,Strafenkatalog!$B$2:$B$400),IFERROR(VLOOKUP(C1415,Strafenkatalog!$A$2:$B$400,2,FALSE),0))</f>
        <v/>
      </c>
      <c r="F1415" s="3">
        <f>IFERROR(D1415*E1415,0)</f>
        <v/>
      </c>
    </row>
    <row r="1416">
      <c r="D1416" t="n">
        <v>1</v>
      </c>
      <c r="E1416" s="3">
        <f>IFERROR(XLOOKUP(C1416,Strafenkatalog!$A$2:$A$400,Strafenkatalog!$B$2:$B$400),IFERROR(VLOOKUP(C1416,Strafenkatalog!$A$2:$B$400,2,FALSE),0))</f>
        <v/>
      </c>
      <c r="F1416" s="3">
        <f>IFERROR(D1416*E1416,0)</f>
        <v/>
      </c>
    </row>
    <row r="1417">
      <c r="D1417" t="n">
        <v>1</v>
      </c>
      <c r="E1417" s="3">
        <f>IFERROR(XLOOKUP(C1417,Strafenkatalog!$A$2:$A$400,Strafenkatalog!$B$2:$B$400),IFERROR(VLOOKUP(C1417,Strafenkatalog!$A$2:$B$400,2,FALSE),0))</f>
        <v/>
      </c>
      <c r="F1417" s="3">
        <f>IFERROR(D1417*E1417,0)</f>
        <v/>
      </c>
    </row>
    <row r="1418">
      <c r="D1418" t="n">
        <v>1</v>
      </c>
      <c r="E1418" s="3">
        <f>IFERROR(XLOOKUP(C1418,Strafenkatalog!$A$2:$A$400,Strafenkatalog!$B$2:$B$400),IFERROR(VLOOKUP(C1418,Strafenkatalog!$A$2:$B$400,2,FALSE),0))</f>
        <v/>
      </c>
      <c r="F1418" s="3">
        <f>IFERROR(D1418*E1418,0)</f>
        <v/>
      </c>
    </row>
    <row r="1419">
      <c r="D1419" t="n">
        <v>1</v>
      </c>
      <c r="E1419" s="3">
        <f>IFERROR(XLOOKUP(C1419,Strafenkatalog!$A$2:$A$400,Strafenkatalog!$B$2:$B$400),IFERROR(VLOOKUP(C1419,Strafenkatalog!$A$2:$B$400,2,FALSE),0))</f>
        <v/>
      </c>
      <c r="F1419" s="3">
        <f>IFERROR(D1419*E1419,0)</f>
        <v/>
      </c>
    </row>
    <row r="1420">
      <c r="D1420" t="n">
        <v>1</v>
      </c>
      <c r="E1420" s="3">
        <f>IFERROR(XLOOKUP(C1420,Strafenkatalog!$A$2:$A$400,Strafenkatalog!$B$2:$B$400),IFERROR(VLOOKUP(C1420,Strafenkatalog!$A$2:$B$400,2,FALSE),0))</f>
        <v/>
      </c>
      <c r="F1420" s="3">
        <f>IFERROR(D1420*E1420,0)</f>
        <v/>
      </c>
    </row>
    <row r="1421">
      <c r="D1421" t="n">
        <v>1</v>
      </c>
      <c r="E1421" s="3">
        <f>IFERROR(XLOOKUP(C1421,Strafenkatalog!$A$2:$A$400,Strafenkatalog!$B$2:$B$400),IFERROR(VLOOKUP(C1421,Strafenkatalog!$A$2:$B$400,2,FALSE),0))</f>
        <v/>
      </c>
      <c r="F1421" s="3">
        <f>IFERROR(D1421*E1421,0)</f>
        <v/>
      </c>
    </row>
    <row r="1422">
      <c r="D1422" t="n">
        <v>1</v>
      </c>
      <c r="E1422" s="3">
        <f>IFERROR(XLOOKUP(C1422,Strafenkatalog!$A$2:$A$400,Strafenkatalog!$B$2:$B$400),IFERROR(VLOOKUP(C1422,Strafenkatalog!$A$2:$B$400,2,FALSE),0))</f>
        <v/>
      </c>
      <c r="F1422" s="3">
        <f>IFERROR(D1422*E1422,0)</f>
        <v/>
      </c>
    </row>
    <row r="1423">
      <c r="D1423" t="n">
        <v>1</v>
      </c>
      <c r="E1423" s="3">
        <f>IFERROR(XLOOKUP(C1423,Strafenkatalog!$A$2:$A$400,Strafenkatalog!$B$2:$B$400),IFERROR(VLOOKUP(C1423,Strafenkatalog!$A$2:$B$400,2,FALSE),0))</f>
        <v/>
      </c>
      <c r="F1423" s="3">
        <f>IFERROR(D1423*E1423,0)</f>
        <v/>
      </c>
    </row>
    <row r="1424">
      <c r="D1424" t="n">
        <v>1</v>
      </c>
      <c r="E1424" s="3">
        <f>IFERROR(XLOOKUP(C1424,Strafenkatalog!$A$2:$A$400,Strafenkatalog!$B$2:$B$400),IFERROR(VLOOKUP(C1424,Strafenkatalog!$A$2:$B$400,2,FALSE),0))</f>
        <v/>
      </c>
      <c r="F1424" s="3">
        <f>IFERROR(D1424*E1424,0)</f>
        <v/>
      </c>
    </row>
    <row r="1425">
      <c r="D1425" t="n">
        <v>1</v>
      </c>
      <c r="E1425" s="3">
        <f>IFERROR(XLOOKUP(C1425,Strafenkatalog!$A$2:$A$400,Strafenkatalog!$B$2:$B$400),IFERROR(VLOOKUP(C1425,Strafenkatalog!$A$2:$B$400,2,FALSE),0))</f>
        <v/>
      </c>
      <c r="F1425" s="3">
        <f>IFERROR(D1425*E1425,0)</f>
        <v/>
      </c>
    </row>
    <row r="1426">
      <c r="D1426" t="n">
        <v>1</v>
      </c>
      <c r="E1426" s="3">
        <f>IFERROR(XLOOKUP(C1426,Strafenkatalog!$A$2:$A$400,Strafenkatalog!$B$2:$B$400),IFERROR(VLOOKUP(C1426,Strafenkatalog!$A$2:$B$400,2,FALSE),0))</f>
        <v/>
      </c>
      <c r="F1426" s="3">
        <f>IFERROR(D1426*E1426,0)</f>
        <v/>
      </c>
    </row>
    <row r="1427">
      <c r="D1427" t="n">
        <v>1</v>
      </c>
      <c r="E1427" s="3">
        <f>IFERROR(XLOOKUP(C1427,Strafenkatalog!$A$2:$A$400,Strafenkatalog!$B$2:$B$400),IFERROR(VLOOKUP(C1427,Strafenkatalog!$A$2:$B$400,2,FALSE),0))</f>
        <v/>
      </c>
      <c r="F1427" s="3">
        <f>IFERROR(D1427*E1427,0)</f>
        <v/>
      </c>
    </row>
    <row r="1428">
      <c r="D1428" t="n">
        <v>1</v>
      </c>
      <c r="E1428" s="3">
        <f>IFERROR(XLOOKUP(C1428,Strafenkatalog!$A$2:$A$400,Strafenkatalog!$B$2:$B$400),IFERROR(VLOOKUP(C1428,Strafenkatalog!$A$2:$B$400,2,FALSE),0))</f>
        <v/>
      </c>
      <c r="F1428" s="3">
        <f>IFERROR(D1428*E1428,0)</f>
        <v/>
      </c>
    </row>
    <row r="1429">
      <c r="D1429" t="n">
        <v>1</v>
      </c>
      <c r="E1429" s="3">
        <f>IFERROR(XLOOKUP(C1429,Strafenkatalog!$A$2:$A$400,Strafenkatalog!$B$2:$B$400),IFERROR(VLOOKUP(C1429,Strafenkatalog!$A$2:$B$400,2,FALSE),0))</f>
        <v/>
      </c>
      <c r="F1429" s="3">
        <f>IFERROR(D1429*E1429,0)</f>
        <v/>
      </c>
    </row>
    <row r="1430">
      <c r="D1430" t="n">
        <v>1</v>
      </c>
      <c r="E1430" s="3">
        <f>IFERROR(XLOOKUP(C1430,Strafenkatalog!$A$2:$A$400,Strafenkatalog!$B$2:$B$400),IFERROR(VLOOKUP(C1430,Strafenkatalog!$A$2:$B$400,2,FALSE),0))</f>
        <v/>
      </c>
      <c r="F1430" s="3">
        <f>IFERROR(D1430*E1430,0)</f>
        <v/>
      </c>
    </row>
    <row r="1431">
      <c r="D1431" t="n">
        <v>1</v>
      </c>
      <c r="E1431" s="3">
        <f>IFERROR(XLOOKUP(C1431,Strafenkatalog!$A$2:$A$400,Strafenkatalog!$B$2:$B$400),IFERROR(VLOOKUP(C1431,Strafenkatalog!$A$2:$B$400,2,FALSE),0))</f>
        <v/>
      </c>
      <c r="F1431" s="3">
        <f>IFERROR(D1431*E1431,0)</f>
        <v/>
      </c>
    </row>
    <row r="1432">
      <c r="D1432" t="n">
        <v>1</v>
      </c>
      <c r="E1432" s="3">
        <f>IFERROR(XLOOKUP(C1432,Strafenkatalog!$A$2:$A$400,Strafenkatalog!$B$2:$B$400),IFERROR(VLOOKUP(C1432,Strafenkatalog!$A$2:$B$400,2,FALSE),0))</f>
        <v/>
      </c>
      <c r="F1432" s="3">
        <f>IFERROR(D1432*E1432,0)</f>
        <v/>
      </c>
    </row>
    <row r="1433">
      <c r="D1433" t="n">
        <v>1</v>
      </c>
      <c r="E1433" s="3">
        <f>IFERROR(XLOOKUP(C1433,Strafenkatalog!$A$2:$A$400,Strafenkatalog!$B$2:$B$400),IFERROR(VLOOKUP(C1433,Strafenkatalog!$A$2:$B$400,2,FALSE),0))</f>
        <v/>
      </c>
      <c r="F1433" s="3">
        <f>IFERROR(D1433*E1433,0)</f>
        <v/>
      </c>
    </row>
    <row r="1434">
      <c r="D1434" t="n">
        <v>1</v>
      </c>
      <c r="E1434" s="3">
        <f>IFERROR(XLOOKUP(C1434,Strafenkatalog!$A$2:$A$400,Strafenkatalog!$B$2:$B$400),IFERROR(VLOOKUP(C1434,Strafenkatalog!$A$2:$B$400,2,FALSE),0))</f>
        <v/>
      </c>
      <c r="F1434" s="3">
        <f>IFERROR(D1434*E1434,0)</f>
        <v/>
      </c>
    </row>
    <row r="1435">
      <c r="D1435" t="n">
        <v>1</v>
      </c>
      <c r="E1435" s="3">
        <f>IFERROR(XLOOKUP(C1435,Strafenkatalog!$A$2:$A$400,Strafenkatalog!$B$2:$B$400),IFERROR(VLOOKUP(C1435,Strafenkatalog!$A$2:$B$400,2,FALSE),0))</f>
        <v/>
      </c>
      <c r="F1435" s="3">
        <f>IFERROR(D1435*E1435,0)</f>
        <v/>
      </c>
    </row>
    <row r="1436">
      <c r="D1436" t="n">
        <v>1</v>
      </c>
      <c r="E1436" s="3">
        <f>IFERROR(XLOOKUP(C1436,Strafenkatalog!$A$2:$A$400,Strafenkatalog!$B$2:$B$400),IFERROR(VLOOKUP(C1436,Strafenkatalog!$A$2:$B$400,2,FALSE),0))</f>
        <v/>
      </c>
      <c r="F1436" s="3">
        <f>IFERROR(D1436*E1436,0)</f>
        <v/>
      </c>
    </row>
    <row r="1437">
      <c r="D1437" t="n">
        <v>1</v>
      </c>
      <c r="E1437" s="3">
        <f>IFERROR(XLOOKUP(C1437,Strafenkatalog!$A$2:$A$400,Strafenkatalog!$B$2:$B$400),IFERROR(VLOOKUP(C1437,Strafenkatalog!$A$2:$B$400,2,FALSE),0))</f>
        <v/>
      </c>
      <c r="F1437" s="3">
        <f>IFERROR(D1437*E1437,0)</f>
        <v/>
      </c>
    </row>
    <row r="1438">
      <c r="D1438" t="n">
        <v>1</v>
      </c>
      <c r="E1438" s="3">
        <f>IFERROR(XLOOKUP(C1438,Strafenkatalog!$A$2:$A$400,Strafenkatalog!$B$2:$B$400),IFERROR(VLOOKUP(C1438,Strafenkatalog!$A$2:$B$400,2,FALSE),0))</f>
        <v/>
      </c>
      <c r="F1438" s="3">
        <f>IFERROR(D1438*E1438,0)</f>
        <v/>
      </c>
    </row>
    <row r="1439">
      <c r="D1439" t="n">
        <v>1</v>
      </c>
      <c r="E1439" s="3">
        <f>IFERROR(XLOOKUP(C1439,Strafenkatalog!$A$2:$A$400,Strafenkatalog!$B$2:$B$400),IFERROR(VLOOKUP(C1439,Strafenkatalog!$A$2:$B$400,2,FALSE),0))</f>
        <v/>
      </c>
      <c r="F1439" s="3">
        <f>IFERROR(D1439*E1439,0)</f>
        <v/>
      </c>
    </row>
    <row r="1440">
      <c r="D1440" t="n">
        <v>1</v>
      </c>
      <c r="E1440" s="3">
        <f>IFERROR(XLOOKUP(C1440,Strafenkatalog!$A$2:$A$400,Strafenkatalog!$B$2:$B$400),IFERROR(VLOOKUP(C1440,Strafenkatalog!$A$2:$B$400,2,FALSE),0))</f>
        <v/>
      </c>
      <c r="F1440" s="3">
        <f>IFERROR(D1440*E1440,0)</f>
        <v/>
      </c>
    </row>
    <row r="1441">
      <c r="D1441" t="n">
        <v>1</v>
      </c>
      <c r="E1441" s="3">
        <f>IFERROR(XLOOKUP(C1441,Strafenkatalog!$A$2:$A$400,Strafenkatalog!$B$2:$B$400),IFERROR(VLOOKUP(C1441,Strafenkatalog!$A$2:$B$400,2,FALSE),0))</f>
        <v/>
      </c>
      <c r="F1441" s="3">
        <f>IFERROR(D1441*E1441,0)</f>
        <v/>
      </c>
    </row>
    <row r="1442">
      <c r="D1442" t="n">
        <v>1</v>
      </c>
      <c r="E1442" s="3">
        <f>IFERROR(XLOOKUP(C1442,Strafenkatalog!$A$2:$A$400,Strafenkatalog!$B$2:$B$400),IFERROR(VLOOKUP(C1442,Strafenkatalog!$A$2:$B$400,2,FALSE),0))</f>
        <v/>
      </c>
      <c r="F1442" s="3">
        <f>IFERROR(D1442*E1442,0)</f>
        <v/>
      </c>
    </row>
    <row r="1443">
      <c r="D1443" t="n">
        <v>1</v>
      </c>
      <c r="E1443" s="3">
        <f>IFERROR(XLOOKUP(C1443,Strafenkatalog!$A$2:$A$400,Strafenkatalog!$B$2:$B$400),IFERROR(VLOOKUP(C1443,Strafenkatalog!$A$2:$B$400,2,FALSE),0))</f>
        <v/>
      </c>
      <c r="F1443" s="3">
        <f>IFERROR(D1443*E1443,0)</f>
        <v/>
      </c>
    </row>
    <row r="1444">
      <c r="D1444" t="n">
        <v>1</v>
      </c>
      <c r="E1444" s="3">
        <f>IFERROR(XLOOKUP(C1444,Strafenkatalog!$A$2:$A$400,Strafenkatalog!$B$2:$B$400),IFERROR(VLOOKUP(C1444,Strafenkatalog!$A$2:$B$400,2,FALSE),0))</f>
        <v/>
      </c>
      <c r="F1444" s="3">
        <f>IFERROR(D1444*E1444,0)</f>
        <v/>
      </c>
    </row>
    <row r="1445">
      <c r="D1445" t="n">
        <v>1</v>
      </c>
      <c r="E1445" s="3">
        <f>IFERROR(XLOOKUP(C1445,Strafenkatalog!$A$2:$A$400,Strafenkatalog!$B$2:$B$400),IFERROR(VLOOKUP(C1445,Strafenkatalog!$A$2:$B$400,2,FALSE),0))</f>
        <v/>
      </c>
      <c r="F1445" s="3">
        <f>IFERROR(D1445*E1445,0)</f>
        <v/>
      </c>
    </row>
    <row r="1446">
      <c r="D1446" t="n">
        <v>1</v>
      </c>
      <c r="E1446" s="3">
        <f>IFERROR(XLOOKUP(C1446,Strafenkatalog!$A$2:$A$400,Strafenkatalog!$B$2:$B$400),IFERROR(VLOOKUP(C1446,Strafenkatalog!$A$2:$B$400,2,FALSE),0))</f>
        <v/>
      </c>
      <c r="F1446" s="3">
        <f>IFERROR(D1446*E1446,0)</f>
        <v/>
      </c>
    </row>
    <row r="1447">
      <c r="D1447" t="n">
        <v>1</v>
      </c>
      <c r="E1447" s="3">
        <f>IFERROR(XLOOKUP(C1447,Strafenkatalog!$A$2:$A$400,Strafenkatalog!$B$2:$B$400),IFERROR(VLOOKUP(C1447,Strafenkatalog!$A$2:$B$400,2,FALSE),0))</f>
        <v/>
      </c>
      <c r="F1447" s="3">
        <f>IFERROR(D1447*E1447,0)</f>
        <v/>
      </c>
    </row>
    <row r="1448">
      <c r="D1448" t="n">
        <v>1</v>
      </c>
      <c r="E1448" s="3">
        <f>IFERROR(XLOOKUP(C1448,Strafenkatalog!$A$2:$A$400,Strafenkatalog!$B$2:$B$400),IFERROR(VLOOKUP(C1448,Strafenkatalog!$A$2:$B$400,2,FALSE),0))</f>
        <v/>
      </c>
      <c r="F1448" s="3">
        <f>IFERROR(D1448*E1448,0)</f>
        <v/>
      </c>
    </row>
    <row r="1449">
      <c r="D1449" t="n">
        <v>1</v>
      </c>
      <c r="E1449" s="3">
        <f>IFERROR(XLOOKUP(C1449,Strafenkatalog!$A$2:$A$400,Strafenkatalog!$B$2:$B$400),IFERROR(VLOOKUP(C1449,Strafenkatalog!$A$2:$B$400,2,FALSE),0))</f>
        <v/>
      </c>
      <c r="F1449" s="3">
        <f>IFERROR(D1449*E1449,0)</f>
        <v/>
      </c>
    </row>
    <row r="1450">
      <c r="D1450" t="n">
        <v>1</v>
      </c>
      <c r="E1450" s="3">
        <f>IFERROR(XLOOKUP(C1450,Strafenkatalog!$A$2:$A$400,Strafenkatalog!$B$2:$B$400),IFERROR(VLOOKUP(C1450,Strafenkatalog!$A$2:$B$400,2,FALSE),0))</f>
        <v/>
      </c>
      <c r="F1450" s="3">
        <f>IFERROR(D1450*E1450,0)</f>
        <v/>
      </c>
    </row>
    <row r="1451">
      <c r="D1451" t="n">
        <v>1</v>
      </c>
      <c r="E1451" s="3">
        <f>IFERROR(XLOOKUP(C1451,Strafenkatalog!$A$2:$A$400,Strafenkatalog!$B$2:$B$400),IFERROR(VLOOKUP(C1451,Strafenkatalog!$A$2:$B$400,2,FALSE),0))</f>
        <v/>
      </c>
      <c r="F1451" s="3">
        <f>IFERROR(D1451*E1451,0)</f>
        <v/>
      </c>
    </row>
    <row r="1452">
      <c r="D1452" t="n">
        <v>1</v>
      </c>
      <c r="E1452" s="3">
        <f>IFERROR(XLOOKUP(C1452,Strafenkatalog!$A$2:$A$400,Strafenkatalog!$B$2:$B$400),IFERROR(VLOOKUP(C1452,Strafenkatalog!$A$2:$B$400,2,FALSE),0))</f>
        <v/>
      </c>
      <c r="F1452" s="3">
        <f>IFERROR(D1452*E1452,0)</f>
        <v/>
      </c>
    </row>
    <row r="1453">
      <c r="D1453" t="n">
        <v>1</v>
      </c>
      <c r="E1453" s="3">
        <f>IFERROR(XLOOKUP(C1453,Strafenkatalog!$A$2:$A$400,Strafenkatalog!$B$2:$B$400),IFERROR(VLOOKUP(C1453,Strafenkatalog!$A$2:$B$400,2,FALSE),0))</f>
        <v/>
      </c>
      <c r="F1453" s="3">
        <f>IFERROR(D1453*E1453,0)</f>
        <v/>
      </c>
    </row>
    <row r="1454">
      <c r="D1454" t="n">
        <v>1</v>
      </c>
      <c r="E1454" s="3">
        <f>IFERROR(XLOOKUP(C1454,Strafenkatalog!$A$2:$A$400,Strafenkatalog!$B$2:$B$400),IFERROR(VLOOKUP(C1454,Strafenkatalog!$A$2:$B$400,2,FALSE),0))</f>
        <v/>
      </c>
      <c r="F1454" s="3">
        <f>IFERROR(D1454*E1454,0)</f>
        <v/>
      </c>
    </row>
    <row r="1455">
      <c r="D1455" t="n">
        <v>1</v>
      </c>
      <c r="E1455" s="3">
        <f>IFERROR(XLOOKUP(C1455,Strafenkatalog!$A$2:$A$400,Strafenkatalog!$B$2:$B$400),IFERROR(VLOOKUP(C1455,Strafenkatalog!$A$2:$B$400,2,FALSE),0))</f>
        <v/>
      </c>
      <c r="F1455" s="3">
        <f>IFERROR(D1455*E1455,0)</f>
        <v/>
      </c>
    </row>
    <row r="1456">
      <c r="D1456" t="n">
        <v>1</v>
      </c>
      <c r="E1456" s="3">
        <f>IFERROR(XLOOKUP(C1456,Strafenkatalog!$A$2:$A$400,Strafenkatalog!$B$2:$B$400),IFERROR(VLOOKUP(C1456,Strafenkatalog!$A$2:$B$400,2,FALSE),0))</f>
        <v/>
      </c>
      <c r="F1456" s="3">
        <f>IFERROR(D1456*E1456,0)</f>
        <v/>
      </c>
    </row>
    <row r="1457">
      <c r="D1457" t="n">
        <v>1</v>
      </c>
      <c r="E1457" s="3">
        <f>IFERROR(XLOOKUP(C1457,Strafenkatalog!$A$2:$A$400,Strafenkatalog!$B$2:$B$400),IFERROR(VLOOKUP(C1457,Strafenkatalog!$A$2:$B$400,2,FALSE),0))</f>
        <v/>
      </c>
      <c r="F1457" s="3">
        <f>IFERROR(D1457*E1457,0)</f>
        <v/>
      </c>
    </row>
    <row r="1458">
      <c r="D1458" t="n">
        <v>1</v>
      </c>
      <c r="E1458" s="3">
        <f>IFERROR(XLOOKUP(C1458,Strafenkatalog!$A$2:$A$400,Strafenkatalog!$B$2:$B$400),IFERROR(VLOOKUP(C1458,Strafenkatalog!$A$2:$B$400,2,FALSE),0))</f>
        <v/>
      </c>
      <c r="F1458" s="3">
        <f>IFERROR(D1458*E1458,0)</f>
        <v/>
      </c>
    </row>
    <row r="1459">
      <c r="D1459" t="n">
        <v>1</v>
      </c>
      <c r="E1459" s="3">
        <f>IFERROR(XLOOKUP(C1459,Strafenkatalog!$A$2:$A$400,Strafenkatalog!$B$2:$B$400),IFERROR(VLOOKUP(C1459,Strafenkatalog!$A$2:$B$400,2,FALSE),0))</f>
        <v/>
      </c>
      <c r="F1459" s="3">
        <f>IFERROR(D1459*E1459,0)</f>
        <v/>
      </c>
    </row>
    <row r="1460">
      <c r="D1460" t="n">
        <v>1</v>
      </c>
      <c r="E1460" s="3">
        <f>IFERROR(XLOOKUP(C1460,Strafenkatalog!$A$2:$A$400,Strafenkatalog!$B$2:$B$400),IFERROR(VLOOKUP(C1460,Strafenkatalog!$A$2:$B$400,2,FALSE),0))</f>
        <v/>
      </c>
      <c r="F1460" s="3">
        <f>IFERROR(D1460*E1460,0)</f>
        <v/>
      </c>
    </row>
    <row r="1461">
      <c r="D1461" t="n">
        <v>1</v>
      </c>
      <c r="E1461" s="3">
        <f>IFERROR(XLOOKUP(C1461,Strafenkatalog!$A$2:$A$400,Strafenkatalog!$B$2:$B$400),IFERROR(VLOOKUP(C1461,Strafenkatalog!$A$2:$B$400,2,FALSE),0))</f>
        <v/>
      </c>
      <c r="F1461" s="3">
        <f>IFERROR(D1461*E1461,0)</f>
        <v/>
      </c>
    </row>
    <row r="1462">
      <c r="D1462" t="n">
        <v>1</v>
      </c>
      <c r="E1462" s="3">
        <f>IFERROR(XLOOKUP(C1462,Strafenkatalog!$A$2:$A$400,Strafenkatalog!$B$2:$B$400),IFERROR(VLOOKUP(C1462,Strafenkatalog!$A$2:$B$400,2,FALSE),0))</f>
        <v/>
      </c>
      <c r="F1462" s="3">
        <f>IFERROR(D1462*E1462,0)</f>
        <v/>
      </c>
    </row>
    <row r="1463">
      <c r="D1463" t="n">
        <v>1</v>
      </c>
      <c r="E1463" s="3">
        <f>IFERROR(XLOOKUP(C1463,Strafenkatalog!$A$2:$A$400,Strafenkatalog!$B$2:$B$400),IFERROR(VLOOKUP(C1463,Strafenkatalog!$A$2:$B$400,2,FALSE),0))</f>
        <v/>
      </c>
      <c r="F1463" s="3">
        <f>IFERROR(D1463*E1463,0)</f>
        <v/>
      </c>
    </row>
    <row r="1464">
      <c r="D1464" t="n">
        <v>1</v>
      </c>
      <c r="E1464" s="3">
        <f>IFERROR(XLOOKUP(C1464,Strafenkatalog!$A$2:$A$400,Strafenkatalog!$B$2:$B$400),IFERROR(VLOOKUP(C1464,Strafenkatalog!$A$2:$B$400,2,FALSE),0))</f>
        <v/>
      </c>
      <c r="F1464" s="3">
        <f>IFERROR(D1464*E1464,0)</f>
        <v/>
      </c>
    </row>
    <row r="1465">
      <c r="D1465" t="n">
        <v>1</v>
      </c>
      <c r="E1465" s="3">
        <f>IFERROR(XLOOKUP(C1465,Strafenkatalog!$A$2:$A$400,Strafenkatalog!$B$2:$B$400),IFERROR(VLOOKUP(C1465,Strafenkatalog!$A$2:$B$400,2,FALSE),0))</f>
        <v/>
      </c>
      <c r="F1465" s="3">
        <f>IFERROR(D1465*E1465,0)</f>
        <v/>
      </c>
    </row>
    <row r="1466">
      <c r="D1466" t="n">
        <v>1</v>
      </c>
      <c r="E1466" s="3">
        <f>IFERROR(XLOOKUP(C1466,Strafenkatalog!$A$2:$A$400,Strafenkatalog!$B$2:$B$400),IFERROR(VLOOKUP(C1466,Strafenkatalog!$A$2:$B$400,2,FALSE),0))</f>
        <v/>
      </c>
      <c r="F1466" s="3">
        <f>IFERROR(D1466*E1466,0)</f>
        <v/>
      </c>
    </row>
    <row r="1467">
      <c r="D1467" t="n">
        <v>1</v>
      </c>
      <c r="E1467" s="3">
        <f>IFERROR(XLOOKUP(C1467,Strafenkatalog!$A$2:$A$400,Strafenkatalog!$B$2:$B$400),IFERROR(VLOOKUP(C1467,Strafenkatalog!$A$2:$B$400,2,FALSE),0))</f>
        <v/>
      </c>
      <c r="F1467" s="3">
        <f>IFERROR(D1467*E1467,0)</f>
        <v/>
      </c>
    </row>
    <row r="1468">
      <c r="D1468" t="n">
        <v>1</v>
      </c>
      <c r="E1468" s="3">
        <f>IFERROR(XLOOKUP(C1468,Strafenkatalog!$A$2:$A$400,Strafenkatalog!$B$2:$B$400),IFERROR(VLOOKUP(C1468,Strafenkatalog!$A$2:$B$400,2,FALSE),0))</f>
        <v/>
      </c>
      <c r="F1468" s="3">
        <f>IFERROR(D1468*E1468,0)</f>
        <v/>
      </c>
    </row>
    <row r="1469">
      <c r="D1469" t="n">
        <v>1</v>
      </c>
      <c r="E1469" s="3">
        <f>IFERROR(XLOOKUP(C1469,Strafenkatalog!$A$2:$A$400,Strafenkatalog!$B$2:$B$400),IFERROR(VLOOKUP(C1469,Strafenkatalog!$A$2:$B$400,2,FALSE),0))</f>
        <v/>
      </c>
      <c r="F1469" s="3">
        <f>IFERROR(D1469*E1469,0)</f>
        <v/>
      </c>
    </row>
    <row r="1470">
      <c r="D1470" t="n">
        <v>1</v>
      </c>
      <c r="E1470" s="3">
        <f>IFERROR(XLOOKUP(C1470,Strafenkatalog!$A$2:$A$400,Strafenkatalog!$B$2:$B$400),IFERROR(VLOOKUP(C1470,Strafenkatalog!$A$2:$B$400,2,FALSE),0))</f>
        <v/>
      </c>
      <c r="F1470" s="3">
        <f>IFERROR(D1470*E1470,0)</f>
        <v/>
      </c>
    </row>
    <row r="1471">
      <c r="D1471" t="n">
        <v>1</v>
      </c>
      <c r="E1471" s="3">
        <f>IFERROR(XLOOKUP(C1471,Strafenkatalog!$A$2:$A$400,Strafenkatalog!$B$2:$B$400),IFERROR(VLOOKUP(C1471,Strafenkatalog!$A$2:$B$400,2,FALSE),0))</f>
        <v/>
      </c>
      <c r="F1471" s="3">
        <f>IFERROR(D1471*E1471,0)</f>
        <v/>
      </c>
    </row>
    <row r="1472">
      <c r="D1472" t="n">
        <v>1</v>
      </c>
      <c r="E1472" s="3">
        <f>IFERROR(XLOOKUP(C1472,Strafenkatalog!$A$2:$A$400,Strafenkatalog!$B$2:$B$400),IFERROR(VLOOKUP(C1472,Strafenkatalog!$A$2:$B$400,2,FALSE),0))</f>
        <v/>
      </c>
      <c r="F1472" s="3">
        <f>IFERROR(D1472*E1472,0)</f>
        <v/>
      </c>
    </row>
    <row r="1473">
      <c r="D1473" t="n">
        <v>1</v>
      </c>
      <c r="E1473" s="3">
        <f>IFERROR(XLOOKUP(C1473,Strafenkatalog!$A$2:$A$400,Strafenkatalog!$B$2:$B$400),IFERROR(VLOOKUP(C1473,Strafenkatalog!$A$2:$B$400,2,FALSE),0))</f>
        <v/>
      </c>
      <c r="F1473" s="3">
        <f>IFERROR(D1473*E1473,0)</f>
        <v/>
      </c>
    </row>
    <row r="1474">
      <c r="D1474" t="n">
        <v>1</v>
      </c>
      <c r="E1474" s="3">
        <f>IFERROR(XLOOKUP(C1474,Strafenkatalog!$A$2:$A$400,Strafenkatalog!$B$2:$B$400),IFERROR(VLOOKUP(C1474,Strafenkatalog!$A$2:$B$400,2,FALSE),0))</f>
        <v/>
      </c>
      <c r="F1474" s="3">
        <f>IFERROR(D1474*E1474,0)</f>
        <v/>
      </c>
    </row>
    <row r="1475">
      <c r="D1475" t="n">
        <v>1</v>
      </c>
      <c r="E1475" s="3">
        <f>IFERROR(XLOOKUP(C1475,Strafenkatalog!$A$2:$A$400,Strafenkatalog!$B$2:$B$400),IFERROR(VLOOKUP(C1475,Strafenkatalog!$A$2:$B$400,2,FALSE),0))</f>
        <v/>
      </c>
      <c r="F1475" s="3">
        <f>IFERROR(D1475*E1475,0)</f>
        <v/>
      </c>
    </row>
    <row r="1476">
      <c r="D1476" t="n">
        <v>1</v>
      </c>
      <c r="E1476" s="3">
        <f>IFERROR(XLOOKUP(C1476,Strafenkatalog!$A$2:$A$400,Strafenkatalog!$B$2:$B$400),IFERROR(VLOOKUP(C1476,Strafenkatalog!$A$2:$B$400,2,FALSE),0))</f>
        <v/>
      </c>
      <c r="F1476" s="3">
        <f>IFERROR(D1476*E1476,0)</f>
        <v/>
      </c>
    </row>
    <row r="1477">
      <c r="D1477" t="n">
        <v>1</v>
      </c>
      <c r="E1477" s="3">
        <f>IFERROR(XLOOKUP(C1477,Strafenkatalog!$A$2:$A$400,Strafenkatalog!$B$2:$B$400),IFERROR(VLOOKUP(C1477,Strafenkatalog!$A$2:$B$400,2,FALSE),0))</f>
        <v/>
      </c>
      <c r="F1477" s="3">
        <f>IFERROR(D1477*E1477,0)</f>
        <v/>
      </c>
    </row>
    <row r="1478">
      <c r="D1478" t="n">
        <v>1</v>
      </c>
      <c r="E1478" s="3">
        <f>IFERROR(XLOOKUP(C1478,Strafenkatalog!$A$2:$A$400,Strafenkatalog!$B$2:$B$400),IFERROR(VLOOKUP(C1478,Strafenkatalog!$A$2:$B$400,2,FALSE),0))</f>
        <v/>
      </c>
      <c r="F1478" s="3">
        <f>IFERROR(D1478*E1478,0)</f>
        <v/>
      </c>
    </row>
    <row r="1479">
      <c r="D1479" t="n">
        <v>1</v>
      </c>
      <c r="E1479" s="3">
        <f>IFERROR(XLOOKUP(C1479,Strafenkatalog!$A$2:$A$400,Strafenkatalog!$B$2:$B$400),IFERROR(VLOOKUP(C1479,Strafenkatalog!$A$2:$B$400,2,FALSE),0))</f>
        <v/>
      </c>
      <c r="F1479" s="3">
        <f>IFERROR(D1479*E1479,0)</f>
        <v/>
      </c>
    </row>
    <row r="1480">
      <c r="D1480" t="n">
        <v>1</v>
      </c>
      <c r="E1480" s="3">
        <f>IFERROR(XLOOKUP(C1480,Strafenkatalog!$A$2:$A$400,Strafenkatalog!$B$2:$B$400),IFERROR(VLOOKUP(C1480,Strafenkatalog!$A$2:$B$400,2,FALSE),0))</f>
        <v/>
      </c>
      <c r="F1480" s="3">
        <f>IFERROR(D1480*E1480,0)</f>
        <v/>
      </c>
    </row>
    <row r="1481">
      <c r="D1481" t="n">
        <v>1</v>
      </c>
      <c r="E1481" s="3">
        <f>IFERROR(XLOOKUP(C1481,Strafenkatalog!$A$2:$A$400,Strafenkatalog!$B$2:$B$400),IFERROR(VLOOKUP(C1481,Strafenkatalog!$A$2:$B$400,2,FALSE),0))</f>
        <v/>
      </c>
      <c r="F1481" s="3">
        <f>IFERROR(D1481*E1481,0)</f>
        <v/>
      </c>
    </row>
    <row r="1482">
      <c r="D1482" t="n">
        <v>1</v>
      </c>
      <c r="E1482" s="3">
        <f>IFERROR(XLOOKUP(C1482,Strafenkatalog!$A$2:$A$400,Strafenkatalog!$B$2:$B$400),IFERROR(VLOOKUP(C1482,Strafenkatalog!$A$2:$B$400,2,FALSE),0))</f>
        <v/>
      </c>
      <c r="F1482" s="3">
        <f>IFERROR(D1482*E1482,0)</f>
        <v/>
      </c>
    </row>
    <row r="1483">
      <c r="D1483" t="n">
        <v>1</v>
      </c>
      <c r="E1483" s="3">
        <f>IFERROR(XLOOKUP(C1483,Strafenkatalog!$A$2:$A$400,Strafenkatalog!$B$2:$B$400),IFERROR(VLOOKUP(C1483,Strafenkatalog!$A$2:$B$400,2,FALSE),0))</f>
        <v/>
      </c>
      <c r="F1483" s="3">
        <f>IFERROR(D1483*E1483,0)</f>
        <v/>
      </c>
    </row>
    <row r="1484">
      <c r="D1484" t="n">
        <v>1</v>
      </c>
      <c r="E1484" s="3">
        <f>IFERROR(XLOOKUP(C1484,Strafenkatalog!$A$2:$A$400,Strafenkatalog!$B$2:$B$400),IFERROR(VLOOKUP(C1484,Strafenkatalog!$A$2:$B$400,2,FALSE),0))</f>
        <v/>
      </c>
      <c r="F1484" s="3">
        <f>IFERROR(D1484*E1484,0)</f>
        <v/>
      </c>
    </row>
    <row r="1485">
      <c r="D1485" t="n">
        <v>1</v>
      </c>
      <c r="E1485" s="3">
        <f>IFERROR(XLOOKUP(C1485,Strafenkatalog!$A$2:$A$400,Strafenkatalog!$B$2:$B$400),IFERROR(VLOOKUP(C1485,Strafenkatalog!$A$2:$B$400,2,FALSE),0))</f>
        <v/>
      </c>
      <c r="F1485" s="3">
        <f>IFERROR(D1485*E1485,0)</f>
        <v/>
      </c>
    </row>
    <row r="1486">
      <c r="D1486" t="n">
        <v>1</v>
      </c>
      <c r="E1486" s="3">
        <f>IFERROR(XLOOKUP(C1486,Strafenkatalog!$A$2:$A$400,Strafenkatalog!$B$2:$B$400),IFERROR(VLOOKUP(C1486,Strafenkatalog!$A$2:$B$400,2,FALSE),0))</f>
        <v/>
      </c>
      <c r="F1486" s="3">
        <f>IFERROR(D1486*E1486,0)</f>
        <v/>
      </c>
    </row>
    <row r="1487">
      <c r="D1487" t="n">
        <v>1</v>
      </c>
      <c r="E1487" s="3">
        <f>IFERROR(XLOOKUP(C1487,Strafenkatalog!$A$2:$A$400,Strafenkatalog!$B$2:$B$400),IFERROR(VLOOKUP(C1487,Strafenkatalog!$A$2:$B$400,2,FALSE),0))</f>
        <v/>
      </c>
      <c r="F1487" s="3">
        <f>IFERROR(D1487*E1487,0)</f>
        <v/>
      </c>
    </row>
    <row r="1488">
      <c r="D1488" t="n">
        <v>1</v>
      </c>
      <c r="E1488" s="3">
        <f>IFERROR(XLOOKUP(C1488,Strafenkatalog!$A$2:$A$400,Strafenkatalog!$B$2:$B$400),IFERROR(VLOOKUP(C1488,Strafenkatalog!$A$2:$B$400,2,FALSE),0))</f>
        <v/>
      </c>
      <c r="F1488" s="3">
        <f>IFERROR(D1488*E1488,0)</f>
        <v/>
      </c>
    </row>
    <row r="1489">
      <c r="D1489" t="n">
        <v>1</v>
      </c>
      <c r="E1489" s="3">
        <f>IFERROR(XLOOKUP(C1489,Strafenkatalog!$A$2:$A$400,Strafenkatalog!$B$2:$B$400),IFERROR(VLOOKUP(C1489,Strafenkatalog!$A$2:$B$400,2,FALSE),0))</f>
        <v/>
      </c>
      <c r="F1489" s="3">
        <f>IFERROR(D1489*E1489,0)</f>
        <v/>
      </c>
    </row>
    <row r="1490">
      <c r="D1490" t="n">
        <v>1</v>
      </c>
      <c r="E1490" s="3">
        <f>IFERROR(XLOOKUP(C1490,Strafenkatalog!$A$2:$A$400,Strafenkatalog!$B$2:$B$400),IFERROR(VLOOKUP(C1490,Strafenkatalog!$A$2:$B$400,2,FALSE),0))</f>
        <v/>
      </c>
      <c r="F1490" s="3">
        <f>IFERROR(D1490*E1490,0)</f>
        <v/>
      </c>
    </row>
    <row r="1491">
      <c r="D1491" t="n">
        <v>1</v>
      </c>
      <c r="E1491" s="3">
        <f>IFERROR(XLOOKUP(C1491,Strafenkatalog!$A$2:$A$400,Strafenkatalog!$B$2:$B$400),IFERROR(VLOOKUP(C1491,Strafenkatalog!$A$2:$B$400,2,FALSE),0))</f>
        <v/>
      </c>
      <c r="F1491" s="3">
        <f>IFERROR(D1491*E1491,0)</f>
        <v/>
      </c>
    </row>
    <row r="1492">
      <c r="D1492" t="n">
        <v>1</v>
      </c>
      <c r="E1492" s="3">
        <f>IFERROR(XLOOKUP(C1492,Strafenkatalog!$A$2:$A$400,Strafenkatalog!$B$2:$B$400),IFERROR(VLOOKUP(C1492,Strafenkatalog!$A$2:$B$400,2,FALSE),0))</f>
        <v/>
      </c>
      <c r="F1492" s="3">
        <f>IFERROR(D1492*E1492,0)</f>
        <v/>
      </c>
    </row>
    <row r="1493">
      <c r="D1493" t="n">
        <v>1</v>
      </c>
      <c r="E1493" s="3">
        <f>IFERROR(XLOOKUP(C1493,Strafenkatalog!$A$2:$A$400,Strafenkatalog!$B$2:$B$400),IFERROR(VLOOKUP(C1493,Strafenkatalog!$A$2:$B$400,2,FALSE),0))</f>
        <v/>
      </c>
      <c r="F1493" s="3">
        <f>IFERROR(D1493*E1493,0)</f>
        <v/>
      </c>
    </row>
    <row r="1494">
      <c r="D1494" t="n">
        <v>1</v>
      </c>
      <c r="E1494" s="3">
        <f>IFERROR(XLOOKUP(C1494,Strafenkatalog!$A$2:$A$400,Strafenkatalog!$B$2:$B$400),IFERROR(VLOOKUP(C1494,Strafenkatalog!$A$2:$B$400,2,FALSE),0))</f>
        <v/>
      </c>
      <c r="F1494" s="3">
        <f>IFERROR(D1494*E1494,0)</f>
        <v/>
      </c>
    </row>
    <row r="1495">
      <c r="D1495" t="n">
        <v>1</v>
      </c>
      <c r="E1495" s="3">
        <f>IFERROR(XLOOKUP(C1495,Strafenkatalog!$A$2:$A$400,Strafenkatalog!$B$2:$B$400),IFERROR(VLOOKUP(C1495,Strafenkatalog!$A$2:$B$400,2,FALSE),0))</f>
        <v/>
      </c>
      <c r="F1495" s="3">
        <f>IFERROR(D1495*E1495,0)</f>
        <v/>
      </c>
    </row>
    <row r="1496">
      <c r="D1496" t="n">
        <v>1</v>
      </c>
      <c r="E1496" s="3">
        <f>IFERROR(XLOOKUP(C1496,Strafenkatalog!$A$2:$A$400,Strafenkatalog!$B$2:$B$400),IFERROR(VLOOKUP(C1496,Strafenkatalog!$A$2:$B$400,2,FALSE),0))</f>
        <v/>
      </c>
      <c r="F1496" s="3">
        <f>IFERROR(D1496*E1496,0)</f>
        <v/>
      </c>
    </row>
    <row r="1497">
      <c r="D1497" t="n">
        <v>1</v>
      </c>
      <c r="E1497" s="3">
        <f>IFERROR(XLOOKUP(C1497,Strafenkatalog!$A$2:$A$400,Strafenkatalog!$B$2:$B$400),IFERROR(VLOOKUP(C1497,Strafenkatalog!$A$2:$B$400,2,FALSE),0))</f>
        <v/>
      </c>
      <c r="F1497" s="3">
        <f>IFERROR(D1497*E1497,0)</f>
        <v/>
      </c>
    </row>
    <row r="1498">
      <c r="D1498" t="n">
        <v>1</v>
      </c>
      <c r="E1498" s="3">
        <f>IFERROR(XLOOKUP(C1498,Strafenkatalog!$A$2:$A$400,Strafenkatalog!$B$2:$B$400),IFERROR(VLOOKUP(C1498,Strafenkatalog!$A$2:$B$400,2,FALSE),0))</f>
        <v/>
      </c>
      <c r="F1498" s="3">
        <f>IFERROR(D1498*E1498,0)</f>
        <v/>
      </c>
    </row>
    <row r="1499">
      <c r="D1499" t="n">
        <v>1</v>
      </c>
      <c r="E1499" s="3">
        <f>IFERROR(XLOOKUP(C1499,Strafenkatalog!$A$2:$A$400,Strafenkatalog!$B$2:$B$400),IFERROR(VLOOKUP(C1499,Strafenkatalog!$A$2:$B$400,2,FALSE),0))</f>
        <v/>
      </c>
      <c r="F1499" s="3">
        <f>IFERROR(D1499*E1499,0)</f>
        <v/>
      </c>
    </row>
    <row r="1500">
      <c r="D1500" t="n">
        <v>1</v>
      </c>
      <c r="E1500" s="3">
        <f>IFERROR(XLOOKUP(C1500,Strafenkatalog!$A$2:$A$400,Strafenkatalog!$B$2:$B$400),IFERROR(VLOOKUP(C1500,Strafenkatalog!$A$2:$B$400,2,FALSE),0))</f>
        <v/>
      </c>
      <c r="F1500" s="3">
        <f>IFERROR(D1500*E1500,0)</f>
        <v/>
      </c>
    </row>
    <row r="1501">
      <c r="D1501" t="n">
        <v>1</v>
      </c>
      <c r="E1501" s="3">
        <f>IFERROR(XLOOKUP(C1501,Strafenkatalog!$A$2:$A$400,Strafenkatalog!$B$2:$B$400),IFERROR(VLOOKUP(C1501,Strafenkatalog!$A$2:$B$400,2,FALSE),0))</f>
        <v/>
      </c>
      <c r="F1501" s="3">
        <f>IFERROR(D1501*E1501,0)</f>
        <v/>
      </c>
    </row>
    <row r="1502">
      <c r="D1502" t="n">
        <v>1</v>
      </c>
      <c r="E1502" s="3">
        <f>IFERROR(XLOOKUP(C1502,Strafenkatalog!$A$2:$A$400,Strafenkatalog!$B$2:$B$400),IFERROR(VLOOKUP(C1502,Strafenkatalog!$A$2:$B$400,2,FALSE),0))</f>
        <v/>
      </c>
      <c r="F1502" s="3">
        <f>IFERROR(D1502*E1502,0)</f>
        <v/>
      </c>
    </row>
  </sheetData>
  <autoFilter ref="A2:G1502"/>
  <mergeCells count="1">
    <mergeCell ref="H1:P1"/>
  </mergeCells>
  <conditionalFormatting sqref="A3:A1502">
    <cfRule type="expression" priority="1" dxfId="0">
      <formula>AND(A3="",OR(B3&lt;&gt;"",C3&lt;&gt;""))</formula>
    </cfRule>
  </conditionalFormatting>
  <conditionalFormatting sqref="B3:B1502">
    <cfRule type="expression" priority="2" dxfId="1">
      <formula>AND(B3="",OR(A3&lt;&gt;"",C3&lt;&gt;""))</formula>
    </cfRule>
  </conditionalFormatting>
  <conditionalFormatting sqref="C3:C1502">
    <cfRule type="expression" priority="3" dxfId="1">
      <formula>AND(C3="",OR(A3&lt;&gt;"",B3&lt;&gt;""))</formula>
    </cfRule>
  </conditionalFormatting>
  <conditionalFormatting sqref="F3:F1502">
    <cfRule type="cellIs" priority="4" operator="greaterThan" dxfId="2">
      <formula>0</formula>
    </cfRule>
  </conditionalFormatting>
  <dataValidations count="4">
    <dataValidation sqref="A3:A1502" showDropDown="0" showInputMessage="0" showErrorMessage="0" allowBlank="0" errorTitle="Ungültiges Datum" error="Bitte geben Sie ein gültiges Datum zwischen 01.01.2000 und 31.12.2100 ein." type="date" operator="between">
      <formula1>2000-01-01</formula1>
      <formula2>2100-12-31</formula2>
    </dataValidation>
    <dataValidation sqref="B3:B1502" showDropDown="0" showInputMessage="0" showErrorMessage="0" allowBlank="0" errorTitle="Ungültiger Spieler" error="Bitte wählen Sie einen Spieler aus der Liste." type="list">
      <formula1>=Spielerliste!$A$2:$A$200</formula1>
    </dataValidation>
    <dataValidation sqref="C3:C1502" showDropDown="0" showInputMessage="0" showErrorMessage="0" allowBlank="0" errorTitle="Ungültiges Vergehen" error="Bitte wählen Sie ein Vergehen aus dem Katalog." type="list">
      <formula1>=Strafenkatalog!$A$2:$A$400</formula1>
    </dataValidation>
    <dataValidation sqref="D3:D1502" showDropDown="0" showInputMessage="0" showErrorMessage="0" allowBlank="0" errorTitle="Ungültige Anzahl" error="Die Anzahl muss mindestens 1 betragen." type="whole" operator="greaterThanOrEqual">
      <formula1>1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9"/>
  <sheetViews>
    <sheetView workbookViewId="0">
      <selection activeCell="A1" sqref="A1"/>
    </sheetView>
  </sheetViews>
  <sheetFormatPr baseColWidth="8" defaultRowHeight="15"/>
  <cols>
    <col width="26" customWidth="1" min="1" max="1"/>
  </cols>
  <sheetData>
    <row r="1">
      <c r="A1" s="2" t="inlineStr">
        <is>
          <t>Spieler</t>
        </is>
      </c>
    </row>
    <row r="2">
      <c r="A2" t="inlineStr">
        <is>
          <t>Maximilian Hofer</t>
        </is>
      </c>
    </row>
    <row r="3">
      <c r="A3" t="inlineStr">
        <is>
          <t>Hannes Peintner</t>
        </is>
      </c>
    </row>
    <row r="4">
      <c r="A4" t="inlineStr">
        <is>
          <t>Alex Braunhofer</t>
        </is>
      </c>
    </row>
    <row r="5">
      <c r="A5" t="inlineStr">
        <is>
          <t>Alex Schraffel</t>
        </is>
      </c>
    </row>
    <row r="6">
      <c r="A6" t="inlineStr">
        <is>
          <t>Andreas Fusco</t>
        </is>
      </c>
    </row>
    <row r="7">
      <c r="A7" t="inlineStr">
        <is>
          <t>Armin Feretti</t>
        </is>
      </c>
    </row>
    <row r="8">
      <c r="A8" t="inlineStr">
        <is>
          <t>Hannes Larcher</t>
        </is>
      </c>
    </row>
    <row r="9">
      <c r="A9" t="inlineStr">
        <is>
          <t>Julian Brunner</t>
        </is>
      </c>
    </row>
    <row r="10">
      <c r="A10" t="inlineStr">
        <is>
          <t>Leo Tauber</t>
        </is>
      </c>
    </row>
    <row r="11">
      <c r="A11" t="inlineStr">
        <is>
          <t>Lukas Mayr</t>
        </is>
      </c>
    </row>
    <row r="12">
      <c r="A12" t="inlineStr">
        <is>
          <t>Manuel Troger</t>
        </is>
      </c>
    </row>
    <row r="13">
      <c r="A13" t="inlineStr">
        <is>
          <t>Martin Gasser</t>
        </is>
      </c>
    </row>
    <row r="14">
      <c r="A14" t="inlineStr">
        <is>
          <t>Matthias Schmid</t>
        </is>
      </c>
    </row>
    <row r="15">
      <c r="A15" t="inlineStr">
        <is>
          <t>Maximilian Schraffl</t>
        </is>
      </c>
    </row>
    <row r="16">
      <c r="A16" t="inlineStr">
        <is>
          <t>Michael Mitterrutzner</t>
        </is>
      </c>
    </row>
    <row r="17">
      <c r="A17" t="inlineStr">
        <is>
          <t>Michael Peintner</t>
        </is>
      </c>
    </row>
    <row r="18">
      <c r="A18" t="inlineStr">
        <is>
          <t>Patrick Auer</t>
        </is>
      </c>
    </row>
    <row r="19">
      <c r="A19" t="inlineStr">
        <is>
          <t>Patrick Pietersteiner</t>
        </is>
      </c>
    </row>
    <row r="20">
      <c r="A20" t="inlineStr">
        <is>
          <t>Stefan Filo</t>
        </is>
      </c>
    </row>
    <row r="21">
      <c r="A21" t="inlineStr">
        <is>
          <t>Stefan Peintner</t>
        </is>
      </c>
    </row>
    <row r="22">
      <c r="A22" t="inlineStr">
        <is>
          <t>Manuel Auer</t>
        </is>
      </c>
    </row>
    <row r="23">
      <c r="A23" t="inlineStr">
        <is>
          <t>Mauro Monti</t>
        </is>
      </c>
    </row>
    <row r="24">
      <c r="A24" t="inlineStr">
        <is>
          <t>Tobias</t>
        </is>
      </c>
    </row>
    <row r="25">
      <c r="A25" t="inlineStr">
        <is>
          <t>Jakob Unterholzner</t>
        </is>
      </c>
    </row>
    <row r="26">
      <c r="A26" t="inlineStr">
        <is>
          <t>Fabian Bacher</t>
        </is>
      </c>
    </row>
    <row r="27">
      <c r="A27" t="inlineStr">
        <is>
          <t>Emil Gabrieli</t>
        </is>
      </c>
    </row>
    <row r="28">
      <c r="A28" t="inlineStr">
        <is>
          <t>Mardochee</t>
        </is>
      </c>
    </row>
    <row r="29">
      <c r="A29" t="inlineStr">
        <is>
          <t>Oleg Schleiermann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30" customWidth="1" min="3" max="3"/>
  </cols>
  <sheetData>
    <row r="1">
      <c r="A1" s="2" t="inlineStr">
        <is>
          <t>Vergehen</t>
        </is>
      </c>
      <c r="B1" s="2" t="inlineStr">
        <is>
          <t>Strafe (€) pro Einheit</t>
        </is>
      </c>
      <c r="C1" s="2" t="inlineStr">
        <is>
          <t>Beschreibung (optional)</t>
        </is>
      </c>
    </row>
    <row r="2">
      <c r="A2" t="inlineStr">
        <is>
          <t>Unentschuldigtes Fehlen im Trainingslager</t>
        </is>
      </c>
      <c r="B2" s="3" t="n">
        <v>50</v>
      </c>
      <c r="C2" t="inlineStr"/>
    </row>
    <row r="3">
      <c r="A3" t="inlineStr">
        <is>
          <t>Bier bei Essen Trainingslager</t>
        </is>
      </c>
      <c r="B3" s="3" t="n">
        <v>10</v>
      </c>
      <c r="C3" t="inlineStr"/>
    </row>
    <row r="4">
      <c r="A4" t="inlineStr">
        <is>
          <t>Busfahrer pflanzen</t>
        </is>
      </c>
      <c r="B4" s="3" t="n">
        <v>5</v>
      </c>
      <c r="C4" t="inlineStr"/>
    </row>
    <row r="5">
      <c r="A5" t="inlineStr">
        <is>
          <t>Alpha Aktion</t>
        </is>
      </c>
      <c r="B5" s="3" t="n">
        <v>5</v>
      </c>
      <c r="C5" t="inlineStr"/>
    </row>
    <row r="6">
      <c r="A6" t="inlineStr">
        <is>
          <t>Ball in Q5</t>
        </is>
      </c>
      <c r="B6" s="3" t="n">
        <v>2</v>
      </c>
      <c r="C6" t="inlineStr"/>
    </row>
    <row r="7">
      <c r="A7" t="inlineStr">
        <is>
          <t>Socken ohschneiden</t>
        </is>
      </c>
      <c r="B7" s="3" t="n">
        <v>20</v>
      </c>
      <c r="C7" t="inlineStr"/>
    </row>
    <row r="8">
      <c r="A8" t="inlineStr">
        <is>
          <t>Valentinstog fahln</t>
        </is>
      </c>
      <c r="B8" s="3" t="n">
        <v>50</v>
      </c>
      <c r="C8" t="inlineStr"/>
    </row>
    <row r="9">
      <c r="A9" t="inlineStr">
        <is>
          <t>Abschlussmatch verloren</t>
        </is>
      </c>
      <c r="B9" s="3" t="n">
        <v>2</v>
      </c>
      <c r="C9" t="inlineStr"/>
    </row>
    <row r="10">
      <c r="A10" t="inlineStr">
        <is>
          <t>Fehlen beim Spiel wegen Urlaub</t>
        </is>
      </c>
      <c r="B10" s="3" t="n">
        <v>30</v>
      </c>
      <c r="C10" t="inlineStr"/>
    </row>
    <row r="11">
      <c r="A11" t="inlineStr">
        <is>
          <t>Abwesenheit Urlaub während Meisterschaft</t>
        </is>
      </c>
      <c r="B11" s="3" t="n">
        <v>10</v>
      </c>
      <c r="C11" t="inlineStr"/>
    </row>
    <row r="12">
      <c r="A12" t="inlineStr">
        <is>
          <t>Unentschuldigtes Fehlen Spiel</t>
        </is>
      </c>
      <c r="B12" s="3" t="n">
        <v>50</v>
      </c>
      <c r="C12" t="inlineStr"/>
    </row>
    <row r="13">
      <c r="A13" t="inlineStr">
        <is>
          <t>Unentschieden Meisterschaftsspiel</t>
        </is>
      </c>
      <c r="B13" s="3" t="n">
        <v>1</v>
      </c>
      <c r="C13" t="inlineStr"/>
    </row>
    <row r="14">
      <c r="A14" t="inlineStr">
        <is>
          <t>Niederlage Meisterschaftsspiel</t>
        </is>
      </c>
      <c r="B14" s="3" t="n">
        <v>2</v>
      </c>
      <c r="C14" t="inlineStr"/>
    </row>
    <row r="15">
      <c r="A15" t="inlineStr">
        <is>
          <t>Spiel Socken ohschneiden</t>
        </is>
      </c>
      <c r="B15" s="3" t="n">
        <v>20</v>
      </c>
      <c r="C15" t="inlineStr"/>
    </row>
    <row r="16">
      <c r="A16" t="inlineStr">
        <is>
          <t>Elfer verursachen</t>
        </is>
      </c>
      <c r="B16" s="3" t="n">
        <v>10</v>
      </c>
      <c r="C16" t="inlineStr"/>
    </row>
    <row r="17">
      <c r="A17" t="inlineStr">
        <is>
          <t>Unentschuldigtes Fehlen beim Training</t>
        </is>
      </c>
      <c r="B17" s="3" t="n">
        <v>20</v>
      </c>
      <c r="C17" t="inlineStr"/>
    </row>
    <row r="18">
      <c r="A18" t="inlineStr">
        <is>
          <t>100%ige Chance liegen lossen</t>
        </is>
      </c>
      <c r="B18" s="3" t="n">
        <v>5</v>
      </c>
      <c r="C18" t="inlineStr"/>
    </row>
    <row r="19">
      <c r="A19" t="inlineStr">
        <is>
          <t>Falscher Einwurf</t>
        </is>
      </c>
      <c r="B19" s="3" t="n">
        <v>5</v>
      </c>
      <c r="C19" t="inlineStr"/>
    </row>
    <row r="20">
      <c r="A20" t="inlineStr">
        <is>
          <t>Elfer verschiaßn</t>
        </is>
      </c>
      <c r="B20" s="3" t="n">
        <v>10</v>
      </c>
      <c r="C20" t="inlineStr"/>
    </row>
    <row r="21">
      <c r="A21" t="inlineStr">
        <is>
          <t>Tormonn Papelle kregn</t>
        </is>
      </c>
      <c r="B21" s="3" t="n">
        <v>5</v>
      </c>
      <c r="C21" t="inlineStr"/>
    </row>
    <row r="22">
      <c r="A22" t="inlineStr">
        <is>
          <t>Freitig glei nochn Training gian</t>
        </is>
      </c>
      <c r="B22" s="3" t="n">
        <v>2</v>
      </c>
      <c r="C22" t="inlineStr"/>
    </row>
    <row r="23">
      <c r="A23" t="inlineStr">
        <is>
          <t>Schuache in Kabine ohklopfn</t>
        </is>
      </c>
      <c r="B23" s="3" t="n">
        <v>5</v>
      </c>
      <c r="C23" t="inlineStr"/>
    </row>
    <row r="24">
      <c r="A24" t="inlineStr">
        <is>
          <t>Kistenplan net einholten /pro Kopf</t>
        </is>
      </c>
      <c r="B24" s="3" t="n">
        <v>30</v>
      </c>
      <c r="C24" t="inlineStr"/>
    </row>
    <row r="25">
      <c r="A25" t="inlineStr">
        <is>
          <t>Übung bei training vertschecken</t>
        </is>
      </c>
      <c r="B25" s="3" t="n">
        <v>1</v>
      </c>
      <c r="C25" t="inlineStr"/>
    </row>
    <row r="26">
      <c r="A26" t="inlineStr">
        <is>
          <t>Torello 20 Pässe</t>
        </is>
      </c>
      <c r="B26" s="3" t="n">
        <v>2</v>
      </c>
      <c r="C26" t="inlineStr"/>
    </row>
    <row r="27">
      <c r="A27" t="inlineStr">
        <is>
          <t>Übern tennisplotz mit FB schuach gian</t>
        </is>
      </c>
      <c r="B27" s="3" t="n">
        <v>5</v>
      </c>
      <c r="C27" t="inlineStr"/>
    </row>
    <row r="28">
      <c r="A28" t="inlineStr">
        <is>
          <t>Nochn training gian ohne eps zu verraumen</t>
        </is>
      </c>
      <c r="B28" s="3" t="n">
        <v>5</v>
      </c>
      <c r="C28" t="inlineStr"/>
    </row>
    <row r="29">
      <c r="A29" t="inlineStr">
        <is>
          <t>Gelbsperre/Rotsperre pro Spiel</t>
        </is>
      </c>
      <c r="B29" s="3" t="n">
        <v>15</v>
      </c>
      <c r="C29" t="inlineStr"/>
    </row>
    <row r="30">
      <c r="A30" t="inlineStr">
        <is>
          <t>Kabinendienst vernachlässigt</t>
        </is>
      </c>
      <c r="B30" s="3" t="n">
        <v>10</v>
      </c>
      <c r="C30" t="inlineStr"/>
    </row>
    <row r="31">
      <c r="A31" t="inlineStr">
        <is>
          <t>Freitags Abschluss-Spiel verloren</t>
        </is>
      </c>
      <c r="B31" s="3" t="n">
        <v>2</v>
      </c>
      <c r="C31" t="inlineStr"/>
    </row>
    <row r="32">
      <c r="A32" t="inlineStr">
        <is>
          <t>Abwesenheit Urlaub in Vorbereitung</t>
        </is>
      </c>
      <c r="B32" s="3" t="n">
        <v>5</v>
      </c>
      <c r="C32" t="inlineStr"/>
    </row>
    <row r="33">
      <c r="A33" t="inlineStr">
        <is>
          <t>Glei nochn Hoamspiel gian(min 30 min.)</t>
        </is>
      </c>
      <c r="B33" s="3" t="n">
        <v>10</v>
      </c>
      <c r="C33" t="inlineStr"/>
    </row>
    <row r="34">
      <c r="A34" t="inlineStr">
        <is>
          <t>Saufn vorn Spiel</t>
        </is>
      </c>
      <c r="B34" s="3" t="n">
        <v>50</v>
      </c>
      <c r="C34" t="inlineStr"/>
    </row>
    <row r="35">
      <c r="A35" t="inlineStr">
        <is>
          <t>Unsportliches Verhalten gegenüber Mitspieler/Trai</t>
        </is>
      </c>
      <c r="B35" s="3" t="n">
        <v>50</v>
      </c>
      <c r="C35" t="inlineStr"/>
    </row>
    <row r="36">
      <c r="A36" t="inlineStr">
        <is>
          <t>Erstes Tor/Startelfeinsatz</t>
        </is>
      </c>
      <c r="B36" s="3" t="n">
        <v>0</v>
      </c>
      <c r="C36" t="inlineStr">
        <is>
          <t>Kasten (ansonsten 20€)</t>
        </is>
      </c>
    </row>
    <row r="37">
      <c r="A37" t="inlineStr">
        <is>
          <t>Eigentor</t>
        </is>
      </c>
      <c r="B37" s="3" t="n">
        <v>0</v>
      </c>
      <c r="C37" t="inlineStr">
        <is>
          <t>Kasten (ansonsten 20€)</t>
        </is>
      </c>
    </row>
    <row r="38">
      <c r="A38" t="inlineStr">
        <is>
          <t>Foto in Zeitung/Online</t>
        </is>
      </c>
      <c r="B38" s="3" t="n">
        <v>2</v>
      </c>
      <c r="C38" t="inlineStr"/>
    </row>
    <row r="39">
      <c r="A39" t="inlineStr">
        <is>
          <t>Sachen in Kabine/Platz vergessen</t>
        </is>
      </c>
      <c r="B39" s="3" t="n">
        <v>5</v>
      </c>
      <c r="C39" t="inlineStr"/>
    </row>
    <row r="40">
      <c r="A40" t="inlineStr">
        <is>
          <t>Unentschuldigtes fehlen beim Training ohne Absage</t>
        </is>
      </c>
      <c r="B40" s="3" t="n">
        <v>15</v>
      </c>
      <c r="C40" t="inlineStr"/>
    </row>
    <row r="41">
      <c r="A41" t="inlineStr">
        <is>
          <t>Rauchen im Trikot</t>
        </is>
      </c>
      <c r="B41" s="3" t="n">
        <v>15</v>
      </c>
      <c r="C41" t="inlineStr"/>
    </row>
    <row r="42">
      <c r="A42" t="inlineStr">
        <is>
          <t>Bei Spiel folscher Trainer</t>
        </is>
      </c>
      <c r="B42" s="3" t="n">
        <v>20</v>
      </c>
      <c r="C42" t="inlineStr"/>
    </row>
    <row r="43">
      <c r="A43" t="inlineStr">
        <is>
          <t>Folsches Trainingsgewond</t>
        </is>
      </c>
      <c r="B43" s="3" t="n">
        <v>5</v>
      </c>
      <c r="C43" t="inlineStr"/>
    </row>
    <row r="44">
      <c r="A44" t="inlineStr">
        <is>
          <t>Handy leitn in do kabine</t>
        </is>
      </c>
      <c r="B44" s="3" t="n">
        <v>5</v>
      </c>
      <c r="C44" t="inlineStr"/>
    </row>
    <row r="45">
      <c r="A45" t="inlineStr">
        <is>
          <t>Schiffn in do Dusche</t>
        </is>
      </c>
      <c r="B45" s="3" t="n">
        <v>20</v>
      </c>
      <c r="C45" t="inlineStr"/>
    </row>
    <row r="46">
      <c r="A46" t="inlineStr">
        <is>
          <t>Oan setzn in do Kabine (wenns stinkt 20€)</t>
        </is>
      </c>
      <c r="B46" s="3" t="n">
        <v>5</v>
      </c>
      <c r="C46" t="inlineStr"/>
    </row>
    <row r="47">
      <c r="A47" t="inlineStr">
        <is>
          <t>Frau/freindin fa an Mitspieler verraumen</t>
        </is>
      </c>
      <c r="B47" s="3" t="n">
        <v>500</v>
      </c>
      <c r="C47" t="inlineStr"/>
    </row>
    <row r="48">
      <c r="A48" t="inlineStr">
        <is>
          <t>Geburtstogsessen net innerholb 1 Monat gebrocht</t>
        </is>
      </c>
      <c r="B48" s="3" t="n">
        <v>150</v>
      </c>
      <c r="C48" t="inlineStr"/>
    </row>
    <row r="49">
      <c r="A49" t="inlineStr">
        <is>
          <t>Rote Karte wegn Unsportlichkeit</t>
        </is>
      </c>
      <c r="B49" s="3" t="n">
        <v>50</v>
      </c>
      <c r="C49" t="inlineStr"/>
    </row>
    <row r="50">
      <c r="A50" t="inlineStr">
        <is>
          <t>Gelbe Karte wegn Unsportlichkeit</t>
        </is>
      </c>
      <c r="B50" s="3" t="n">
        <v>20</v>
      </c>
      <c r="C50" t="inlineStr"/>
    </row>
    <row r="51">
      <c r="A51" t="inlineStr">
        <is>
          <t>Zu spät - Pauschale</t>
        </is>
      </c>
      <c r="B51" s="3" t="n">
        <v>5</v>
      </c>
      <c r="C51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M115"/>
  <sheetViews>
    <sheetView workbookViewId="0">
      <pane ySplit="11" topLeftCell="A12" activePane="bottomLeft" state="frozen"/>
      <selection pane="bottomLeft" activeCell="A1" sqref="A1"/>
    </sheetView>
  </sheetViews>
  <sheetFormatPr baseColWidth="8" defaultRowHeight="15"/>
  <cols>
    <col width="36" customWidth="1" min="1" max="1"/>
    <col width="16" customWidth="1" min="2" max="2"/>
    <col width="20" customWidth="1" min="3" max="3"/>
    <col width="16" customWidth="1" min="4" max="4"/>
  </cols>
  <sheetData>
    <row r="2">
      <c r="A2" s="2" t="inlineStr">
        <is>
          <t>Zeitraum Start</t>
        </is>
      </c>
      <c r="B2">
        <f>DATE(YEAR(TODAY()),MONTH(TODAY()),1)</f>
        <v/>
      </c>
      <c r="C2" s="2" t="inlineStr">
        <is>
          <t>Zeitraum Ende</t>
        </is>
      </c>
      <c r="D2">
        <f>TODAY()</f>
        <v/>
      </c>
    </row>
    <row r="4">
      <c r="A4" s="2" t="inlineStr">
        <is>
          <t>Spieler (Auswahl)</t>
        </is>
      </c>
    </row>
    <row r="6">
      <c r="A6" s="2" t="inlineStr">
        <is>
          <t>Gesamtbetrag (Zeitraum)</t>
        </is>
      </c>
      <c r="B6" s="3">
        <f>IFERROR(SUMIFS(tblErfassung[Gesamt (€)],tblErfassung[Datum],"&gt;="&amp;$B$2,tblErfassung[Datum],"&lt;="&amp;$D$2),0)</f>
        <v/>
      </c>
    </row>
    <row r="7">
      <c r="A7" s="2" t="inlineStr">
        <is>
          <t>Anzahl Einträge (Zeitraum)</t>
        </is>
      </c>
      <c r="B7">
        <f>IFERROR(COUNTIFS(tblErfassung[Datum],"&gt;="&amp;$B$2,tblErfassung[Datum],"&lt;="&amp;$D$2),0)</f>
        <v/>
      </c>
    </row>
    <row r="8">
      <c r="A8" s="2" t="inlineStr">
        <is>
          <t>Ø Betrag pro Eintrag</t>
        </is>
      </c>
      <c r="B8" s="3">
        <f>IF(B7=0,0,B6/B7)</f>
        <v/>
      </c>
    </row>
    <row r="9">
      <c r="A9" s="2" t="inlineStr">
        <is>
          <t>Höchste Einzelstrafe</t>
        </is>
      </c>
      <c r="B9" s="3">
        <f>IFERROR(AGGREGATE(14,6,tblErfassung[Gesamt (€)]/(tblErfassung[Datum]&gt;=$B$2)/(tblErfassung[Datum]&lt;=$D$2),1),0)</f>
        <v/>
      </c>
    </row>
    <row r="11">
      <c r="A11" s="2" t="inlineStr">
        <is>
          <t>Spieler</t>
        </is>
      </c>
      <c r="B11" s="2" t="inlineStr">
        <is>
          <t>Summe (€)</t>
        </is>
      </c>
      <c r="C11" s="2" t="inlineStr">
        <is>
          <t>Anzahl</t>
        </is>
      </c>
      <c r="D11" s="2" t="inlineStr">
        <is>
          <t>Ø (€)</t>
        </is>
      </c>
      <c r="F11" s="2" t="inlineStr">
        <is>
          <t>Vergehen</t>
        </is>
      </c>
      <c r="G11" s="2" t="inlineStr">
        <is>
          <t>Summe (€)</t>
        </is>
      </c>
      <c r="H11" s="2" t="inlineStr">
        <is>
          <t>Anzahl</t>
        </is>
      </c>
      <c r="I11" s="2" t="inlineStr">
        <is>
          <t>Ø (€)</t>
        </is>
      </c>
    </row>
    <row r="12">
      <c r="A12" t="inlineStr">
        <is>
          <t>Maximilian Hofer</t>
        </is>
      </c>
      <c r="B12" s="3">
        <f>IF(A12="",0,IFERROR(SUMIFS(tblErfassung[Gesamt (€)],tblErfassung[Spieler],A12,tblErfassung[Datum],"&gt;="&amp;$B$2,tblErfassung[Datum],"&lt;="&amp;$D$2),0))</f>
        <v/>
      </c>
      <c r="C12">
        <f>IF(A12="",0,IFERROR(COUNTIFS(tblErfassung[Spieler],A12,tblErfassung[Datum],"&gt;="&amp;$B$2,tblErfassung[Datum],"&lt;="&amp;$D$2),0))</f>
        <v/>
      </c>
      <c r="D12" s="3">
        <f>IF(C12=0,0,B12/C12)</f>
        <v/>
      </c>
      <c r="F12" t="inlineStr">
        <is>
          <t>Unentschuldigtes Fehlen im Trainingslager</t>
        </is>
      </c>
      <c r="G12" s="3">
        <f>IF(F12="",0,IFERROR(SUMIFS(tblErfassung[Gesamt (€)],tblErfassung[Vergehen],F12,tblErfassung[Datum],"&gt;="&amp;$B$2,tblErfassung[Datum],"&lt;="&amp;$D$2),0))</f>
        <v/>
      </c>
      <c r="H12">
        <f>IF(F12="",0,IFERROR(COUNTIFS(tblErfassung[Vergehen],F12,tblErfassung[Datum],"&gt;="&amp;$B$2,tblErfassung[Datum],"&lt;="&amp;$D$2),0))</f>
        <v/>
      </c>
      <c r="I12" s="3">
        <f>IF(H12=0,0,G12/H12)</f>
        <v/>
      </c>
    </row>
    <row r="13">
      <c r="A13" t="inlineStr">
        <is>
          <t>Hannes Peintner</t>
        </is>
      </c>
      <c r="B13" s="3">
        <f>IF(A13="",0,IFERROR(SUMIFS(tblErfassung[Gesamt (€)],tblErfassung[Spieler],A13,tblErfassung[Datum],"&gt;="&amp;$B$2,tblErfassung[Datum],"&lt;="&amp;$D$2),0))</f>
        <v/>
      </c>
      <c r="C13">
        <f>IF(A13="",0,IFERROR(COUNTIFS(tblErfassung[Spieler],A13,tblErfassung[Datum],"&gt;="&amp;$B$2,tblErfassung[Datum],"&lt;="&amp;$D$2),0))</f>
        <v/>
      </c>
      <c r="D13" s="3">
        <f>IF(C13=0,0,B13/C13)</f>
        <v/>
      </c>
      <c r="F13" t="inlineStr">
        <is>
          <t>Bier bei Essen Trainingslager</t>
        </is>
      </c>
      <c r="G13" s="3">
        <f>IF(F13="",0,IFERROR(SUMIFS(tblErfassung[Gesamt (€)],tblErfassung[Vergehen],F13,tblErfassung[Datum],"&gt;="&amp;$B$2,tblErfassung[Datum],"&lt;="&amp;$D$2),0))</f>
        <v/>
      </c>
      <c r="H13">
        <f>IF(F13="",0,IFERROR(COUNTIFS(tblErfassung[Vergehen],F13,tblErfassung[Datum],"&gt;="&amp;$B$2,tblErfassung[Datum],"&lt;="&amp;$D$2),0))</f>
        <v/>
      </c>
      <c r="I13" s="3">
        <f>IF(H13=0,0,G13/H13)</f>
        <v/>
      </c>
    </row>
    <row r="14">
      <c r="A14" t="inlineStr">
        <is>
          <t>Alex Braunhofer</t>
        </is>
      </c>
      <c r="B14" s="3">
        <f>IF(A14="",0,IFERROR(SUMIFS(tblErfassung[Gesamt (€)],tblErfassung[Spieler],A14,tblErfassung[Datum],"&gt;="&amp;$B$2,tblErfassung[Datum],"&lt;="&amp;$D$2),0))</f>
        <v/>
      </c>
      <c r="C14">
        <f>IF(A14="",0,IFERROR(COUNTIFS(tblErfassung[Spieler],A14,tblErfassung[Datum],"&gt;="&amp;$B$2,tblErfassung[Datum],"&lt;="&amp;$D$2),0))</f>
        <v/>
      </c>
      <c r="D14" s="3">
        <f>IF(C14=0,0,B14/C14)</f>
        <v/>
      </c>
      <c r="F14" t="inlineStr">
        <is>
          <t>Busfahrer pflanzen</t>
        </is>
      </c>
      <c r="G14" s="3">
        <f>IF(F14="",0,IFERROR(SUMIFS(tblErfassung[Gesamt (€)],tblErfassung[Vergehen],F14,tblErfassung[Datum],"&gt;="&amp;$B$2,tblErfassung[Datum],"&lt;="&amp;$D$2),0))</f>
        <v/>
      </c>
      <c r="H14">
        <f>IF(F14="",0,IFERROR(COUNTIFS(tblErfassung[Vergehen],F14,tblErfassung[Datum],"&gt;="&amp;$B$2,tblErfassung[Datum],"&lt;="&amp;$D$2),0))</f>
        <v/>
      </c>
      <c r="I14" s="3">
        <f>IF(H14=0,0,G14/H14)</f>
        <v/>
      </c>
    </row>
    <row r="15">
      <c r="A15" t="inlineStr">
        <is>
          <t>Alex Schraffel</t>
        </is>
      </c>
      <c r="B15" s="3">
        <f>IF(A15="",0,IFERROR(SUMIFS(tblErfassung[Gesamt (€)],tblErfassung[Spieler],A15,tblErfassung[Datum],"&gt;="&amp;$B$2,tblErfassung[Datum],"&lt;="&amp;$D$2),0))</f>
        <v/>
      </c>
      <c r="C15">
        <f>IF(A15="",0,IFERROR(COUNTIFS(tblErfassung[Spieler],A15,tblErfassung[Datum],"&gt;="&amp;$B$2,tblErfassung[Datum],"&lt;="&amp;$D$2),0))</f>
        <v/>
      </c>
      <c r="D15" s="3">
        <f>IF(C15=0,0,B15/C15)</f>
        <v/>
      </c>
      <c r="F15" t="inlineStr">
        <is>
          <t>Alpha Aktion</t>
        </is>
      </c>
      <c r="G15" s="3">
        <f>IF(F15="",0,IFERROR(SUMIFS(tblErfassung[Gesamt (€)],tblErfassung[Vergehen],F15,tblErfassung[Datum],"&gt;="&amp;$B$2,tblErfassung[Datum],"&lt;="&amp;$D$2),0))</f>
        <v/>
      </c>
      <c r="H15">
        <f>IF(F15="",0,IFERROR(COUNTIFS(tblErfassung[Vergehen],F15,tblErfassung[Datum],"&gt;="&amp;$B$2,tblErfassung[Datum],"&lt;="&amp;$D$2),0))</f>
        <v/>
      </c>
      <c r="I15" s="3">
        <f>IF(H15=0,0,G15/H15)</f>
        <v/>
      </c>
    </row>
    <row r="16">
      <c r="A16" t="inlineStr">
        <is>
          <t>Andreas Fusco</t>
        </is>
      </c>
      <c r="B16" s="3">
        <f>IF(A16="",0,IFERROR(SUMIFS(tblErfassung[Gesamt (€)],tblErfassung[Spieler],A16,tblErfassung[Datum],"&gt;="&amp;$B$2,tblErfassung[Datum],"&lt;="&amp;$D$2),0))</f>
        <v/>
      </c>
      <c r="C16">
        <f>IF(A16="",0,IFERROR(COUNTIFS(tblErfassung[Spieler],A16,tblErfassung[Datum],"&gt;="&amp;$B$2,tblErfassung[Datum],"&lt;="&amp;$D$2),0))</f>
        <v/>
      </c>
      <c r="D16" s="3">
        <f>IF(C16=0,0,B16/C16)</f>
        <v/>
      </c>
      <c r="F16" t="inlineStr">
        <is>
          <t>Ball in Q5</t>
        </is>
      </c>
      <c r="G16" s="3">
        <f>IF(F16="",0,IFERROR(SUMIFS(tblErfassung[Gesamt (€)],tblErfassung[Vergehen],F16,tblErfassung[Datum],"&gt;="&amp;$B$2,tblErfassung[Datum],"&lt;="&amp;$D$2),0))</f>
        <v/>
      </c>
      <c r="H16">
        <f>IF(F16="",0,IFERROR(COUNTIFS(tblErfassung[Vergehen],F16,tblErfassung[Datum],"&gt;="&amp;$B$2,tblErfassung[Datum],"&lt;="&amp;$D$2),0))</f>
        <v/>
      </c>
      <c r="I16" s="3">
        <f>IF(H16=0,0,G16/H16)</f>
        <v/>
      </c>
    </row>
    <row r="17">
      <c r="A17" t="inlineStr">
        <is>
          <t>Armin Feretti</t>
        </is>
      </c>
      <c r="B17" s="3">
        <f>IF(A17="",0,IFERROR(SUMIFS(tblErfassung[Gesamt (€)],tblErfassung[Spieler],A17,tblErfassung[Datum],"&gt;="&amp;$B$2,tblErfassung[Datum],"&lt;="&amp;$D$2),0))</f>
        <v/>
      </c>
      <c r="C17">
        <f>IF(A17="",0,IFERROR(COUNTIFS(tblErfassung[Spieler],A17,tblErfassung[Datum],"&gt;="&amp;$B$2,tblErfassung[Datum],"&lt;="&amp;$D$2),0))</f>
        <v/>
      </c>
      <c r="D17" s="3">
        <f>IF(C17=0,0,B17/C17)</f>
        <v/>
      </c>
      <c r="F17" t="inlineStr">
        <is>
          <t>Socken ohschneiden</t>
        </is>
      </c>
      <c r="G17" s="3">
        <f>IF(F17="",0,IFERROR(SUMIFS(tblErfassung[Gesamt (€)],tblErfassung[Vergehen],F17,tblErfassung[Datum],"&gt;="&amp;$B$2,tblErfassung[Datum],"&lt;="&amp;$D$2),0))</f>
        <v/>
      </c>
      <c r="H17">
        <f>IF(F17="",0,IFERROR(COUNTIFS(tblErfassung[Vergehen],F17,tblErfassung[Datum],"&gt;="&amp;$B$2,tblErfassung[Datum],"&lt;="&amp;$D$2),0))</f>
        <v/>
      </c>
      <c r="I17" s="3">
        <f>IF(H17=0,0,G17/H17)</f>
        <v/>
      </c>
    </row>
    <row r="18">
      <c r="A18" t="inlineStr">
        <is>
          <t>Hannes Larcher</t>
        </is>
      </c>
      <c r="B18" s="3">
        <f>IF(A18="",0,IFERROR(SUMIFS(tblErfassung[Gesamt (€)],tblErfassung[Spieler],A18,tblErfassung[Datum],"&gt;="&amp;$B$2,tblErfassung[Datum],"&lt;="&amp;$D$2),0))</f>
        <v/>
      </c>
      <c r="C18">
        <f>IF(A18="",0,IFERROR(COUNTIFS(tblErfassung[Spieler],A18,tblErfassung[Datum],"&gt;="&amp;$B$2,tblErfassung[Datum],"&lt;="&amp;$D$2),0))</f>
        <v/>
      </c>
      <c r="D18" s="3">
        <f>IF(C18=0,0,B18/C18)</f>
        <v/>
      </c>
      <c r="F18" t="inlineStr">
        <is>
          <t>Valentinstog fahln</t>
        </is>
      </c>
      <c r="G18" s="3">
        <f>IF(F18="",0,IFERROR(SUMIFS(tblErfassung[Gesamt (€)],tblErfassung[Vergehen],F18,tblErfassung[Datum],"&gt;="&amp;$B$2,tblErfassung[Datum],"&lt;="&amp;$D$2),0))</f>
        <v/>
      </c>
      <c r="H18">
        <f>IF(F18="",0,IFERROR(COUNTIFS(tblErfassung[Vergehen],F18,tblErfassung[Datum],"&gt;="&amp;$B$2,tblErfassung[Datum],"&lt;="&amp;$D$2),0))</f>
        <v/>
      </c>
      <c r="I18" s="3">
        <f>IF(H18=0,0,G18/H18)</f>
        <v/>
      </c>
    </row>
    <row r="19">
      <c r="A19" t="inlineStr">
        <is>
          <t>Julian Brunner</t>
        </is>
      </c>
      <c r="B19" s="3">
        <f>IF(A19="",0,IFERROR(SUMIFS(tblErfassung[Gesamt (€)],tblErfassung[Spieler],A19,tblErfassung[Datum],"&gt;="&amp;$B$2,tblErfassung[Datum],"&lt;="&amp;$D$2),0))</f>
        <v/>
      </c>
      <c r="C19">
        <f>IF(A19="",0,IFERROR(COUNTIFS(tblErfassung[Spieler],A19,tblErfassung[Datum],"&gt;="&amp;$B$2,tblErfassung[Datum],"&lt;="&amp;$D$2),0))</f>
        <v/>
      </c>
      <c r="D19" s="3">
        <f>IF(C19=0,0,B19/C19)</f>
        <v/>
      </c>
      <c r="F19" t="inlineStr">
        <is>
          <t>Abschlussmatch verloren</t>
        </is>
      </c>
      <c r="G19" s="3">
        <f>IF(F19="",0,IFERROR(SUMIFS(tblErfassung[Gesamt (€)],tblErfassung[Vergehen],F19,tblErfassung[Datum],"&gt;="&amp;$B$2,tblErfassung[Datum],"&lt;="&amp;$D$2),0))</f>
        <v/>
      </c>
      <c r="H19">
        <f>IF(F19="",0,IFERROR(COUNTIFS(tblErfassung[Vergehen],F19,tblErfassung[Datum],"&gt;="&amp;$B$2,tblErfassung[Datum],"&lt;="&amp;$D$2),0))</f>
        <v/>
      </c>
      <c r="I19" s="3">
        <f>IF(H19=0,0,G19/H19)</f>
        <v/>
      </c>
    </row>
    <row r="20">
      <c r="A20" t="inlineStr">
        <is>
          <t>Leo Tauber</t>
        </is>
      </c>
      <c r="B20" s="3">
        <f>IF(A20="",0,IFERROR(SUMIFS(tblErfassung[Gesamt (€)],tblErfassung[Spieler],A20,tblErfassung[Datum],"&gt;="&amp;$B$2,tblErfassung[Datum],"&lt;="&amp;$D$2),0))</f>
        <v/>
      </c>
      <c r="C20">
        <f>IF(A20="",0,IFERROR(COUNTIFS(tblErfassung[Spieler],A20,tblErfassung[Datum],"&gt;="&amp;$B$2,tblErfassung[Datum],"&lt;="&amp;$D$2),0))</f>
        <v/>
      </c>
      <c r="D20" s="3">
        <f>IF(C20=0,0,B20/C20)</f>
        <v/>
      </c>
      <c r="F20" t="inlineStr">
        <is>
          <t>Fehlen beim Spiel wegen Urlaub</t>
        </is>
      </c>
      <c r="G20" s="3">
        <f>IF(F20="",0,IFERROR(SUMIFS(tblErfassung[Gesamt (€)],tblErfassung[Vergehen],F20,tblErfassung[Datum],"&gt;="&amp;$B$2,tblErfassung[Datum],"&lt;="&amp;$D$2),0))</f>
        <v/>
      </c>
      <c r="H20">
        <f>IF(F20="",0,IFERROR(COUNTIFS(tblErfassung[Vergehen],F20,tblErfassung[Datum],"&gt;="&amp;$B$2,tblErfassung[Datum],"&lt;="&amp;$D$2),0))</f>
        <v/>
      </c>
      <c r="I20" s="3">
        <f>IF(H20=0,0,G20/H20)</f>
        <v/>
      </c>
    </row>
    <row r="21">
      <c r="A21" t="inlineStr">
        <is>
          <t>Lukas Mayr</t>
        </is>
      </c>
      <c r="B21" s="3">
        <f>IF(A21="",0,IFERROR(SUMIFS(tblErfassung[Gesamt (€)],tblErfassung[Spieler],A21,tblErfassung[Datum],"&gt;="&amp;$B$2,tblErfassung[Datum],"&lt;="&amp;$D$2),0))</f>
        <v/>
      </c>
      <c r="C21">
        <f>IF(A21="",0,IFERROR(COUNTIFS(tblErfassung[Spieler],A21,tblErfassung[Datum],"&gt;="&amp;$B$2,tblErfassung[Datum],"&lt;="&amp;$D$2),0))</f>
        <v/>
      </c>
      <c r="D21" s="3">
        <f>IF(C21=0,0,B21/C21)</f>
        <v/>
      </c>
      <c r="F21" t="inlineStr">
        <is>
          <t>Abwesenheit Urlaub während Meisterschaft</t>
        </is>
      </c>
      <c r="G21" s="3">
        <f>IF(F21="",0,IFERROR(SUMIFS(tblErfassung[Gesamt (€)],tblErfassung[Vergehen],F21,tblErfassung[Datum],"&gt;="&amp;$B$2,tblErfassung[Datum],"&lt;="&amp;$D$2),0))</f>
        <v/>
      </c>
      <c r="H21">
        <f>IF(F21="",0,IFERROR(COUNTIFS(tblErfassung[Vergehen],F21,tblErfassung[Datum],"&gt;="&amp;$B$2,tblErfassung[Datum],"&lt;="&amp;$D$2),0))</f>
        <v/>
      </c>
      <c r="I21" s="3">
        <f>IF(H21=0,0,G21/H21)</f>
        <v/>
      </c>
    </row>
    <row r="22">
      <c r="A22" t="inlineStr">
        <is>
          <t>Manuel Troger</t>
        </is>
      </c>
      <c r="B22" s="3">
        <f>IF(A22="",0,IFERROR(SUMIFS(tblErfassung[Gesamt (€)],tblErfassung[Spieler],A22,tblErfassung[Datum],"&gt;="&amp;$B$2,tblErfassung[Datum],"&lt;="&amp;$D$2),0))</f>
        <v/>
      </c>
      <c r="C22">
        <f>IF(A22="",0,IFERROR(COUNTIFS(tblErfassung[Spieler],A22,tblErfassung[Datum],"&gt;="&amp;$B$2,tblErfassung[Datum],"&lt;="&amp;$D$2),0))</f>
        <v/>
      </c>
      <c r="D22" s="3">
        <f>IF(C22=0,0,B22/C22)</f>
        <v/>
      </c>
    </row>
    <row r="23">
      <c r="A23" t="inlineStr">
        <is>
          <t>Martin Gasser</t>
        </is>
      </c>
      <c r="B23" s="3">
        <f>IF(A23="",0,IFERROR(SUMIFS(tblErfassung[Gesamt (€)],tblErfassung[Spieler],A23,tblErfassung[Datum],"&gt;="&amp;$B$2,tblErfassung[Datum],"&lt;="&amp;$D$2),0))</f>
        <v/>
      </c>
      <c r="C23">
        <f>IF(A23="",0,IFERROR(COUNTIFS(tblErfassung[Spieler],A23,tblErfassung[Datum],"&gt;="&amp;$B$2,tblErfassung[Datum],"&lt;="&amp;$D$2),0))</f>
        <v/>
      </c>
      <c r="D23" s="3">
        <f>IF(C23=0,0,B23/C23)</f>
        <v/>
      </c>
    </row>
    <row r="24">
      <c r="A24" t="inlineStr">
        <is>
          <t>Matthias Schmid</t>
        </is>
      </c>
      <c r="B24" s="3">
        <f>IF(A24="",0,IFERROR(SUMIFS(tblErfassung[Gesamt (€)],tblErfassung[Spieler],A24,tblErfassung[Datum],"&gt;="&amp;$B$2,tblErfassung[Datum],"&lt;="&amp;$D$2),0))</f>
        <v/>
      </c>
      <c r="C24">
        <f>IF(A24="",0,IFERROR(COUNTIFS(tblErfassung[Spieler],A24,tblErfassung[Datum],"&gt;="&amp;$B$2,tblErfassung[Datum],"&lt;="&amp;$D$2),0))</f>
        <v/>
      </c>
      <c r="D24" s="3">
        <f>IF(C24=0,0,B24/C24)</f>
        <v/>
      </c>
      <c r="F24" s="2" t="inlineStr">
        <is>
          <t>Tage anzeigen</t>
        </is>
      </c>
      <c r="G24" t="n">
        <v>90</v>
      </c>
    </row>
    <row r="25">
      <c r="A25" s="4" t="inlineStr">
        <is>
          <t>Strafen über Zeit – Spieler</t>
        </is>
      </c>
      <c r="B25" s="3">
        <f>IF(A25="",0,IFERROR(SUMIFS(tblErfassung[Gesamt (€)],tblErfassung[Spieler],A25,tblErfassung[Datum],"&gt;="&amp;$B$2,tblErfassung[Datum],"&lt;="&amp;$D$2),0))</f>
        <v/>
      </c>
      <c r="C25">
        <f>IF(A25="",0,IFERROR(COUNTIFS(tblErfassung[Spieler],A25,tblErfassung[Datum],"&gt;="&amp;$B$2,tblErfassung[Datum],"&lt;="&amp;$D$2),0))</f>
        <v/>
      </c>
      <c r="D25" s="3">
        <f>IF(C25=0,0,B25/C25)</f>
        <v/>
      </c>
    </row>
    <row r="26">
      <c r="A26">
        <f>IF(ROW()-ROW($A$26)+1&lt;=$G$24,$B$2+ROW()-ROW($A$26),"")</f>
        <v/>
      </c>
      <c r="B26" s="3">
        <f>IF(A26="","",IFERROR(SUMIFS(tblErfassung[Gesamt (€)],tblErfassung[Spieler],$B$4,tblErfassung[Datum],A26),0))</f>
        <v/>
      </c>
      <c r="C26">
        <f>IF(A26="",0,IFERROR(COUNTIFS(tblErfassung[Spieler],A26,tblErfassung[Datum],"&gt;="&amp;$B$2,tblErfassung[Datum],"&lt;="&amp;$D$2),0))</f>
        <v/>
      </c>
      <c r="D26" s="3">
        <f>IF(C26=0,0,B26/C26)</f>
        <v/>
      </c>
    </row>
    <row r="27">
      <c r="A27">
        <f>IF(ROW()-ROW($A$26)+1&lt;=$G$24,$B$2+ROW()-ROW($A$26),"")</f>
        <v/>
      </c>
      <c r="B27" s="3">
        <f>IF(A27="","",IFERROR(SUMIFS(tblErfassung[Gesamt (€)],tblErfassung[Spieler],$B$4,tblErfassung[Datum],A27),0))</f>
        <v/>
      </c>
      <c r="C27">
        <f>IF(A27="",0,IFERROR(COUNTIFS(tblErfassung[Spieler],A27,tblErfassung[Datum],"&gt;="&amp;$B$2,tblErfassung[Datum],"&lt;="&amp;$D$2),0))</f>
        <v/>
      </c>
      <c r="D27" s="3">
        <f>IF(C27=0,0,B27/C27)</f>
        <v/>
      </c>
    </row>
    <row r="28">
      <c r="A28">
        <f>IF(ROW()-ROW($A$26)+1&lt;=$G$24,$B$2+ROW()-ROW($A$26),"")</f>
        <v/>
      </c>
      <c r="B28" s="3">
        <f>IF(A28="","",IFERROR(SUMIFS(tblErfassung[Gesamt (€)],tblErfassung[Spieler],$B$4,tblErfassung[Datum],A28),0))</f>
        <v/>
      </c>
      <c r="C28">
        <f>IF(A28="",0,IFERROR(COUNTIFS(tblErfassung[Spieler],A28,tblErfassung[Datum],"&gt;="&amp;$B$2,tblErfassung[Datum],"&lt;="&amp;$D$2),0))</f>
        <v/>
      </c>
      <c r="D28" s="3">
        <f>IF(C28=0,0,B28/C28)</f>
        <v/>
      </c>
    </row>
    <row r="29">
      <c r="A29">
        <f>IF(ROW()-ROW($A$26)+1&lt;=$G$24,$B$2+ROW()-ROW($A$26),"")</f>
        <v/>
      </c>
      <c r="B29" s="3">
        <f>IF(A29="","",IFERROR(SUMIFS(tblErfassung[Gesamt (€)],tblErfassung[Spieler],$B$4,tblErfassung[Datum],A29),0))</f>
        <v/>
      </c>
      <c r="C29">
        <f>IF(A29="",0,IFERROR(COUNTIFS(tblErfassung[Spieler],A29,tblErfassung[Datum],"&gt;="&amp;$B$2,tblErfassung[Datum],"&lt;="&amp;$D$2),0))</f>
        <v/>
      </c>
      <c r="D29" s="3">
        <f>IF(C29=0,0,B29/C29)</f>
        <v/>
      </c>
    </row>
    <row r="30">
      <c r="A30">
        <f>IF(ROW()-ROW($A$26)+1&lt;=$G$24,$B$2+ROW()-ROW($A$26),"")</f>
        <v/>
      </c>
      <c r="B30" s="3">
        <f>IF(A30="","",IFERROR(SUMIFS(tblErfassung[Gesamt (€)],tblErfassung[Spieler],$B$4,tblErfassung[Datum],A30),0))</f>
        <v/>
      </c>
      <c r="C30">
        <f>IF(A30="",0,IFERROR(COUNTIFS(tblErfassung[Spieler],A30,tblErfassung[Datum],"&gt;="&amp;$B$2,tblErfassung[Datum],"&lt;="&amp;$D$2),0))</f>
        <v/>
      </c>
      <c r="D30" s="3">
        <f>IF(C30=0,0,B30/C30)</f>
        <v/>
      </c>
    </row>
    <row r="31">
      <c r="A31">
        <f>IF(ROW()-ROW($A$26)+1&lt;=$G$24,$B$2+ROW()-ROW($A$26),"")</f>
        <v/>
      </c>
      <c r="B31" s="3">
        <f>IF(A31="","",IFERROR(SUMIFS(tblErfassung[Gesamt (€)],tblErfassung[Spieler],$B$4,tblErfassung[Datum],A31),0))</f>
        <v/>
      </c>
      <c r="C31">
        <f>IF(A31="",0,IFERROR(COUNTIFS(tblErfassung[Spieler],A31,tblErfassung[Datum],"&gt;="&amp;$B$2,tblErfassung[Datum],"&lt;="&amp;$D$2),0))</f>
        <v/>
      </c>
      <c r="D31" s="3">
        <f>IF(C31=0,0,B31/C31)</f>
        <v/>
      </c>
    </row>
    <row r="32">
      <c r="A32">
        <f>IF(ROW()-ROW($A$26)+1&lt;=$G$24,$B$2+ROW()-ROW($A$26),"")</f>
        <v/>
      </c>
      <c r="B32" s="3">
        <f>IF(A32="","",IFERROR(SUMIFS(tblErfassung[Gesamt (€)],tblErfassung[Spieler],$B$4,tblErfassung[Datum],A32),0))</f>
        <v/>
      </c>
      <c r="C32">
        <f>IF(A32="",0,IFERROR(COUNTIFS(tblErfassung[Spieler],A32,tblErfassung[Datum],"&gt;="&amp;$B$2,tblErfassung[Datum],"&lt;="&amp;$D$2),0))</f>
        <v/>
      </c>
      <c r="D32" s="3">
        <f>IF(C32=0,0,B32/C32)</f>
        <v/>
      </c>
    </row>
    <row r="33">
      <c r="A33">
        <f>IF(ROW()-ROW($A$26)+1&lt;=$G$24,$B$2+ROW()-ROW($A$26),"")</f>
        <v/>
      </c>
      <c r="B33" s="3">
        <f>IF(A33="","",IFERROR(SUMIFS(tblErfassung[Gesamt (€)],tblErfassung[Spieler],$B$4,tblErfassung[Datum],A33),0))</f>
        <v/>
      </c>
      <c r="C33">
        <f>IF(A33="",0,IFERROR(COUNTIFS(tblErfassung[Spieler],A33,tblErfassung[Datum],"&gt;="&amp;$B$2,tblErfassung[Datum],"&lt;="&amp;$D$2),0))</f>
        <v/>
      </c>
      <c r="D33" s="3">
        <f>IF(C33=0,0,B33/C33)</f>
        <v/>
      </c>
    </row>
    <row r="34">
      <c r="A34">
        <f>IF(ROW()-ROW($A$26)+1&lt;=$G$24,$B$2+ROW()-ROW($A$26),"")</f>
        <v/>
      </c>
      <c r="B34" s="3">
        <f>IF(A34="","",IFERROR(SUMIFS(tblErfassung[Gesamt (€)],tblErfassung[Spieler],$B$4,tblErfassung[Datum],A34),0))</f>
        <v/>
      </c>
      <c r="C34">
        <f>IF(A34="",0,IFERROR(COUNTIFS(tblErfassung[Spieler],A34,tblErfassung[Datum],"&gt;="&amp;$B$2,tblErfassung[Datum],"&lt;="&amp;$D$2),0))</f>
        <v/>
      </c>
      <c r="D34" s="3">
        <f>IF(C34=0,0,B34/C34)</f>
        <v/>
      </c>
    </row>
    <row r="35">
      <c r="A35">
        <f>IF(ROW()-ROW($A$26)+1&lt;=$G$24,$B$2+ROW()-ROW($A$26),"")</f>
        <v/>
      </c>
      <c r="B35" s="3">
        <f>IF(A35="","",IFERROR(SUMIFS(tblErfassung[Gesamt (€)],tblErfassung[Spieler],$B$4,tblErfassung[Datum],A35),0))</f>
        <v/>
      </c>
      <c r="C35">
        <f>IF(A35="",0,IFERROR(COUNTIFS(tblErfassung[Spieler],A35,tblErfassung[Datum],"&gt;="&amp;$B$2,tblErfassung[Datum],"&lt;="&amp;$D$2),0))</f>
        <v/>
      </c>
      <c r="D35" s="3">
        <f>IF(C35=0,0,B35/C35)</f>
        <v/>
      </c>
    </row>
    <row r="36">
      <c r="A36">
        <f>IF(ROW()-ROW($A$26)+1&lt;=$G$24,$B$2+ROW()-ROW($A$26),"")</f>
        <v/>
      </c>
      <c r="B36" s="3">
        <f>IF(A36="","",IFERROR(SUMIFS(tblErfassung[Gesamt (€)],tblErfassung[Spieler],$B$4,tblErfassung[Datum],A36),0))</f>
        <v/>
      </c>
      <c r="C36">
        <f>IF(A36="",0,IFERROR(COUNTIFS(tblErfassung[Spieler],A36,tblErfassung[Datum],"&gt;="&amp;$B$2,tblErfassung[Datum],"&lt;="&amp;$D$2),0))</f>
        <v/>
      </c>
      <c r="D36" s="3">
        <f>IF(C36=0,0,B36/C36)</f>
        <v/>
      </c>
    </row>
    <row r="37">
      <c r="A37">
        <f>IF(ROW()-ROW($A$26)+1&lt;=$G$24,$B$2+ROW()-ROW($A$26),"")</f>
        <v/>
      </c>
      <c r="B37" s="3">
        <f>IF(A37="","",IFERROR(SUMIFS(tblErfassung[Gesamt (€)],tblErfassung[Spieler],$B$4,tblErfassung[Datum],A37),0))</f>
        <v/>
      </c>
      <c r="C37">
        <f>IF(A37="",0,IFERROR(COUNTIFS(tblErfassung[Spieler],A37,tblErfassung[Datum],"&gt;="&amp;$B$2,tblErfassung[Datum],"&lt;="&amp;$D$2),0))</f>
        <v/>
      </c>
      <c r="D37" s="3">
        <f>IF(C37=0,0,B37/C37)</f>
        <v/>
      </c>
    </row>
    <row r="38">
      <c r="A38">
        <f>IF(ROW()-ROW($A$26)+1&lt;=$G$24,$B$2+ROW()-ROW($A$26),"")</f>
        <v/>
      </c>
      <c r="B38" s="3">
        <f>IF(A38="","",IFERROR(SUMIFS(tblErfassung[Gesamt (€)],tblErfassung[Spieler],$B$4,tblErfassung[Datum],A38),0))</f>
        <v/>
      </c>
      <c r="C38">
        <f>IF(A38="",0,IFERROR(COUNTIFS(tblErfassung[Spieler],A38,tblErfassung[Datum],"&gt;="&amp;$B$2,tblErfassung[Datum],"&lt;="&amp;$D$2),0))</f>
        <v/>
      </c>
      <c r="D38" s="3">
        <f>IF(C38=0,0,B38/C38)</f>
        <v/>
      </c>
    </row>
    <row r="39">
      <c r="A39">
        <f>IF(ROW()-ROW($A$26)+1&lt;=$G$24,$B$2+ROW()-ROW($A$26),"")</f>
        <v/>
      </c>
      <c r="B39" s="3">
        <f>IF(A39="","",IFERROR(SUMIFS(tblErfassung[Gesamt (€)],tblErfassung[Spieler],$B$4,tblErfassung[Datum],A39),0))</f>
        <v/>
      </c>
      <c r="C39">
        <f>IF(A39="",0,IFERROR(COUNTIFS(tblErfassung[Spieler],A39,tblErfassung[Datum],"&gt;="&amp;$B$2,tblErfassung[Datum],"&lt;="&amp;$D$2),0))</f>
        <v/>
      </c>
      <c r="D39" s="3">
        <f>IF(C39=0,0,B39/C39)</f>
        <v/>
      </c>
    </row>
    <row r="40">
      <c r="A40">
        <f>IF(ROW()-ROW($A$26)+1&lt;=$G$24,$B$2+ROW()-ROW($A$26),"")</f>
        <v/>
      </c>
      <c r="B40">
        <f>IF(A40="","",IFERROR(SUMIFS(tblErfassung[Gesamt (€)],tblErfassung[Spieler],$B$4,tblErfassung[Datum],A40),0))</f>
        <v/>
      </c>
    </row>
    <row r="41">
      <c r="A41">
        <f>IF(ROW()-ROW($A$26)+1&lt;=$G$24,$B$2+ROW()-ROW($A$26),"")</f>
        <v/>
      </c>
      <c r="B41">
        <f>IF(A41="","",IFERROR(SUMIFS(tblErfassung[Gesamt (€)],tblErfassung[Spieler],$B$4,tblErfassung[Datum],A41),0))</f>
        <v/>
      </c>
    </row>
    <row r="42">
      <c r="A42">
        <f>IF(ROW()-ROW($A$26)+1&lt;=$G$24,$B$2+ROW()-ROW($A$26),"")</f>
        <v/>
      </c>
      <c r="B42">
        <f>IF(A42="","",IFERROR(SUMIFS(tblErfassung[Gesamt (€)],tblErfassung[Spieler],$B$4,tblErfassung[Datum],A42),0))</f>
        <v/>
      </c>
    </row>
    <row r="43">
      <c r="A43">
        <f>IF(ROW()-ROW($A$26)+1&lt;=$G$24,$B$2+ROW()-ROW($A$26),"")</f>
        <v/>
      </c>
      <c r="B43">
        <f>IF(A43="","",IFERROR(SUMIFS(tblErfassung[Gesamt (€)],tblErfassung[Spieler],$B$4,tblErfassung[Datum],A43),0))</f>
        <v/>
      </c>
    </row>
    <row r="44">
      <c r="A44">
        <f>IF(ROW()-ROW($A$26)+1&lt;=$G$24,$B$2+ROW()-ROW($A$26),"")</f>
        <v/>
      </c>
      <c r="B44">
        <f>IF(A44="","",IFERROR(SUMIFS(tblErfassung[Gesamt (€)],tblErfassung[Spieler],$B$4,tblErfassung[Datum],A44),0))</f>
        <v/>
      </c>
    </row>
    <row r="45">
      <c r="A45">
        <f>IF(ROW()-ROW($A$26)+1&lt;=$G$24,$B$2+ROW()-ROW($A$26),"")</f>
        <v/>
      </c>
      <c r="B45">
        <f>IF(A45="","",IFERROR(SUMIFS(tblErfassung[Gesamt (€)],tblErfassung[Spieler],$B$4,tblErfassung[Datum],A45),0))</f>
        <v/>
      </c>
    </row>
    <row r="46">
      <c r="A46">
        <f>IF(ROW()-ROW($A$26)+1&lt;=$G$24,$B$2+ROW()-ROW($A$26),"")</f>
        <v/>
      </c>
      <c r="B46">
        <f>IF(A46="","",IFERROR(SUMIFS(tblErfassung[Gesamt (€)],tblErfassung[Spieler],$B$4,tblErfassung[Datum],A46),0))</f>
        <v/>
      </c>
    </row>
    <row r="47">
      <c r="A47">
        <f>IF(ROW()-ROW($A$26)+1&lt;=$G$24,$B$2+ROW()-ROW($A$26),"")</f>
        <v/>
      </c>
      <c r="B47">
        <f>IF(A47="","",IFERROR(SUMIFS(tblErfassung[Gesamt (€)],tblErfassung[Spieler],$B$4,tblErfassung[Datum],A47),0))</f>
        <v/>
      </c>
    </row>
    <row r="48">
      <c r="A48">
        <f>IF(ROW()-ROW($A$26)+1&lt;=$G$24,$B$2+ROW()-ROW($A$26),"")</f>
        <v/>
      </c>
      <c r="B48">
        <f>IF(A48="","",IFERROR(SUMIFS(tblErfassung[Gesamt (€)],tblErfassung[Spieler],$B$4,tblErfassung[Datum],A48),0))</f>
        <v/>
      </c>
    </row>
    <row r="49">
      <c r="A49">
        <f>IF(ROW()-ROW($A$26)+1&lt;=$G$24,$B$2+ROW()-ROW($A$26),"")</f>
        <v/>
      </c>
      <c r="B49">
        <f>IF(A49="","",IFERROR(SUMIFS(tblErfassung[Gesamt (€)],tblErfassung[Spieler],$B$4,tblErfassung[Datum],A49),0))</f>
        <v/>
      </c>
    </row>
    <row r="50">
      <c r="A50">
        <f>IF(ROW()-ROW($A$26)+1&lt;=$G$24,$B$2+ROW()-ROW($A$26),"")</f>
        <v/>
      </c>
      <c r="B50">
        <f>IF(A50="","",IFERROR(SUMIFS(tblErfassung[Gesamt (€)],tblErfassung[Spieler],$B$4,tblErfassung[Datum],A50),0))</f>
        <v/>
      </c>
    </row>
    <row r="51">
      <c r="A51">
        <f>IF(ROW()-ROW($A$26)+1&lt;=$G$24,$B$2+ROW()-ROW($A$26),"")</f>
        <v/>
      </c>
      <c r="B51">
        <f>IF(A51="","",IFERROR(SUMIFS(tblErfassung[Gesamt (€)],tblErfassung[Spieler],$B$4,tblErfassung[Datum],A51),0))</f>
        <v/>
      </c>
    </row>
    <row r="52">
      <c r="A52">
        <f>IF(ROW()-ROW($A$26)+1&lt;=$G$24,$B$2+ROW()-ROW($A$26),"")</f>
        <v/>
      </c>
      <c r="B52">
        <f>IF(A52="","",IFERROR(SUMIFS(tblErfassung[Gesamt (€)],tblErfassung[Spieler],$B$4,tblErfassung[Datum],A52),0))</f>
        <v/>
      </c>
    </row>
    <row r="53">
      <c r="A53">
        <f>IF(ROW()-ROW($A$26)+1&lt;=$G$24,$B$2+ROW()-ROW($A$26),"")</f>
        <v/>
      </c>
      <c r="B53">
        <f>IF(A53="","",IFERROR(SUMIFS(tblErfassung[Gesamt (€)],tblErfassung[Spieler],$B$4,tblErfassung[Datum],A53),0))</f>
        <v/>
      </c>
    </row>
    <row r="54">
      <c r="A54">
        <f>IF(ROW()-ROW($A$26)+1&lt;=$G$24,$B$2+ROW()-ROW($A$26),"")</f>
        <v/>
      </c>
      <c r="B54">
        <f>IF(A54="","",IFERROR(SUMIFS(tblErfassung[Gesamt (€)],tblErfassung[Spieler],$B$4,tblErfassung[Datum],A54),0))</f>
        <v/>
      </c>
    </row>
    <row r="55">
      <c r="A55">
        <f>IF(ROW()-ROW($A$26)+1&lt;=$G$24,$B$2+ROW()-ROW($A$26),"")</f>
        <v/>
      </c>
      <c r="B55">
        <f>IF(A55="","",IFERROR(SUMIFS(tblErfassung[Gesamt (€)],tblErfassung[Spieler],$B$4,tblErfassung[Datum],A55),0))</f>
        <v/>
      </c>
    </row>
    <row r="56">
      <c r="A56">
        <f>IF(ROW()-ROW($A$26)+1&lt;=$G$24,$B$2+ROW()-ROW($A$26),"")</f>
        <v/>
      </c>
      <c r="B56">
        <f>IF(A56="","",IFERROR(SUMIFS(tblErfassung[Gesamt (€)],tblErfassung[Spieler],$B$4,tblErfassung[Datum],A56),0))</f>
        <v/>
      </c>
    </row>
    <row r="57">
      <c r="A57">
        <f>IF(ROW()-ROW($A$26)+1&lt;=$G$24,$B$2+ROW()-ROW($A$26),"")</f>
        <v/>
      </c>
      <c r="B57">
        <f>IF(A57="","",IFERROR(SUMIFS(tblErfassung[Gesamt (€)],tblErfassung[Spieler],$B$4,tblErfassung[Datum],A57),0))</f>
        <v/>
      </c>
    </row>
    <row r="58">
      <c r="A58">
        <f>IF(ROW()-ROW($A$26)+1&lt;=$G$24,$B$2+ROW()-ROW($A$26),"")</f>
        <v/>
      </c>
      <c r="B58">
        <f>IF(A58="","",IFERROR(SUMIFS(tblErfassung[Gesamt (€)],tblErfassung[Spieler],$B$4,tblErfassung[Datum],A58),0))</f>
        <v/>
      </c>
    </row>
    <row r="59">
      <c r="A59">
        <f>IF(ROW()-ROW($A$26)+1&lt;=$G$24,$B$2+ROW()-ROW($A$26),"")</f>
        <v/>
      </c>
      <c r="B59">
        <f>IF(A59="","",IFERROR(SUMIFS(tblErfassung[Gesamt (€)],tblErfassung[Spieler],$B$4,tblErfassung[Datum],A59),0))</f>
        <v/>
      </c>
    </row>
    <row r="60">
      <c r="A60">
        <f>IF(ROW()-ROW($A$26)+1&lt;=$G$24,$B$2+ROW()-ROW($A$26),"")</f>
        <v/>
      </c>
      <c r="B60">
        <f>IF(A60="","",IFERROR(SUMIFS(tblErfassung[Gesamt (€)],tblErfassung[Spieler],$B$4,tblErfassung[Datum],A60),0))</f>
        <v/>
      </c>
    </row>
    <row r="61">
      <c r="A61">
        <f>IF(ROW()-ROW($A$26)+1&lt;=$G$24,$B$2+ROW()-ROW($A$26),"")</f>
        <v/>
      </c>
      <c r="B61">
        <f>IF(A61="","",IFERROR(SUMIFS(tblErfassung[Gesamt (€)],tblErfassung[Spieler],$B$4,tblErfassung[Datum],A61),0))</f>
        <v/>
      </c>
    </row>
    <row r="62">
      <c r="A62">
        <f>IF(ROW()-ROW($A$26)+1&lt;=$G$24,$B$2+ROW()-ROW($A$26),"")</f>
        <v/>
      </c>
      <c r="B62">
        <f>IF(A62="","",IFERROR(SUMIFS(tblErfassung[Gesamt (€)],tblErfassung[Spieler],$B$4,tblErfassung[Datum],A62),0))</f>
        <v/>
      </c>
    </row>
    <row r="63">
      <c r="A63">
        <f>IF(ROW()-ROW($A$26)+1&lt;=$G$24,$B$2+ROW()-ROW($A$26),"")</f>
        <v/>
      </c>
      <c r="B63">
        <f>IF(A63="","",IFERROR(SUMIFS(tblErfassung[Gesamt (€)],tblErfassung[Spieler],$B$4,tblErfassung[Datum],A63),0))</f>
        <v/>
      </c>
    </row>
    <row r="64">
      <c r="A64">
        <f>IF(ROW()-ROW($A$26)+1&lt;=$G$24,$B$2+ROW()-ROW($A$26),"")</f>
        <v/>
      </c>
      <c r="B64">
        <f>IF(A64="","",IFERROR(SUMIFS(tblErfassung[Gesamt (€)],tblErfassung[Spieler],$B$4,tblErfassung[Datum],A64),0))</f>
        <v/>
      </c>
    </row>
    <row r="65">
      <c r="A65" s="4" t="inlineStr">
        <is>
          <t>Monatsmatrix (Summe €)</t>
        </is>
      </c>
      <c r="B65" s="5">
        <f>EOMONTH($B$2,0)</f>
        <v/>
      </c>
      <c r="C65" s="5">
        <f>EOMONTH(B65,1)</f>
        <v/>
      </c>
      <c r="D65" s="5">
        <f>EOMONTH(C65,1)</f>
        <v/>
      </c>
      <c r="E65" s="5">
        <f>EOMONTH(D65,1)</f>
        <v/>
      </c>
      <c r="F65" s="5">
        <f>EOMONTH(E65,1)</f>
        <v/>
      </c>
      <c r="G65" s="5">
        <f>EOMONTH(F65,1)</f>
        <v/>
      </c>
      <c r="H65" s="5">
        <f>EOMONTH(G65,1)</f>
        <v/>
      </c>
      <c r="I65" s="5">
        <f>EOMONTH(H65,1)</f>
        <v/>
      </c>
      <c r="J65" s="5">
        <f>EOMONTH(I65,1)</f>
        <v/>
      </c>
      <c r="K65" s="5">
        <f>EOMONTH(J65,1)</f>
        <v/>
      </c>
      <c r="L65" s="5">
        <f>EOMONTH(K65,1)</f>
        <v/>
      </c>
      <c r="M65" s="5">
        <f>EOMONTH(L65,1)</f>
        <v/>
      </c>
    </row>
    <row r="66">
      <c r="A66" t="inlineStr">
        <is>
          <t>Maximilian Hofer</t>
        </is>
      </c>
      <c r="B66" s="3">
        <f>IF($A66="",0,IFERROR(SUMIFS(tblErfassung[Gesamt (€)],tblErfassung[Spieler],$A66,tblErfassung[Datum],"&gt;="&amp;EOMONTH(B$65,-1)+1,tblErfassung[Datum],"&lt;="&amp;EOMONTH(B$65,0)),0))</f>
        <v/>
      </c>
      <c r="C66" s="3">
        <f>IF($A66="",0,IFERROR(SUMIFS(tblErfassung[Gesamt (€)],tblErfassung[Spieler],$A66,tblErfassung[Datum],"&gt;="&amp;EOMONTH(C$65,-1)+1,tblErfassung[Datum],"&lt;="&amp;EOMONTH(C$65,0)),0))</f>
        <v/>
      </c>
      <c r="D66" s="3">
        <f>IF($A66="",0,IFERROR(SUMIFS(tblErfassung[Gesamt (€)],tblErfassung[Spieler],$A66,tblErfassung[Datum],"&gt;="&amp;EOMONTH(D$65,-1)+1,tblErfassung[Datum],"&lt;="&amp;EOMONTH(D$65,0)),0))</f>
        <v/>
      </c>
      <c r="E66" s="3">
        <f>IF($A66="",0,IFERROR(SUMIFS(tblErfassung[Gesamt (€)],tblErfassung[Spieler],$A66,tblErfassung[Datum],"&gt;="&amp;EOMONTH(E$65,-1)+1,tblErfassung[Datum],"&lt;="&amp;EOMONTH(E$65,0)),0))</f>
        <v/>
      </c>
      <c r="F66" s="3">
        <f>IF($A66="",0,IFERROR(SUMIFS(tblErfassung[Gesamt (€)],tblErfassung[Spieler],$A66,tblErfassung[Datum],"&gt;="&amp;EOMONTH(F$65,-1)+1,tblErfassung[Datum],"&lt;="&amp;EOMONTH(F$65,0)),0))</f>
        <v/>
      </c>
      <c r="G66" s="3">
        <f>IF($A66="",0,IFERROR(SUMIFS(tblErfassung[Gesamt (€)],tblErfassung[Spieler],$A66,tblErfassung[Datum],"&gt;="&amp;EOMONTH(G$65,-1)+1,tblErfassung[Datum],"&lt;="&amp;EOMONTH(G$65,0)),0))</f>
        <v/>
      </c>
      <c r="H66" s="3">
        <f>IF($A66="",0,IFERROR(SUMIFS(tblErfassung[Gesamt (€)],tblErfassung[Spieler],$A66,tblErfassung[Datum],"&gt;="&amp;EOMONTH(H$65,-1)+1,tblErfassung[Datum],"&lt;="&amp;EOMONTH(H$65,0)),0))</f>
        <v/>
      </c>
      <c r="I66" s="3">
        <f>IF($A66="",0,IFERROR(SUMIFS(tblErfassung[Gesamt (€)],tblErfassung[Spieler],$A66,tblErfassung[Datum],"&gt;="&amp;EOMONTH(I$65,-1)+1,tblErfassung[Datum],"&lt;="&amp;EOMONTH(I$65,0)),0))</f>
        <v/>
      </c>
      <c r="J66" s="3">
        <f>IF($A66="",0,IFERROR(SUMIFS(tblErfassung[Gesamt (€)],tblErfassung[Spieler],$A66,tblErfassung[Datum],"&gt;="&amp;EOMONTH(J$65,-1)+1,tblErfassung[Datum],"&lt;="&amp;EOMONTH(J$65,0)),0))</f>
        <v/>
      </c>
      <c r="K66" s="3">
        <f>IF($A66="",0,IFERROR(SUMIFS(tblErfassung[Gesamt (€)],tblErfassung[Spieler],$A66,tblErfassung[Datum],"&gt;="&amp;EOMONTH(K$65,-1)+1,tblErfassung[Datum],"&lt;="&amp;EOMONTH(K$65,0)),0))</f>
        <v/>
      </c>
      <c r="L66" s="3">
        <f>IF($A66="",0,IFERROR(SUMIFS(tblErfassung[Gesamt (€)],tblErfassung[Spieler],$A66,tblErfassung[Datum],"&gt;="&amp;EOMONTH(L$65,-1)+1,tblErfassung[Datum],"&lt;="&amp;EOMONTH(L$65,0)),0))</f>
        <v/>
      </c>
      <c r="M66" s="3">
        <f>IF($A66="",0,IFERROR(SUMIFS(tblErfassung[Gesamt (€)],tblErfassung[Spieler],$A66,tblErfassung[Datum],"&gt;="&amp;EOMONTH(M$65,-1)+1,tblErfassung[Datum],"&lt;="&amp;EOMONTH(M$65,0)),0))</f>
        <v/>
      </c>
    </row>
    <row r="67">
      <c r="A67" t="inlineStr">
        <is>
          <t>Hannes Peintner</t>
        </is>
      </c>
      <c r="B67" s="3">
        <f>IF($A67="",0,IFERROR(SUMIFS(tblErfassung[Gesamt (€)],tblErfassung[Spieler],$A67,tblErfassung[Datum],"&gt;="&amp;EOMONTH(B$65,-1)+1,tblErfassung[Datum],"&lt;="&amp;EOMONTH(B$65,0)),0))</f>
        <v/>
      </c>
      <c r="C67" s="3">
        <f>IF($A67="",0,IFERROR(SUMIFS(tblErfassung[Gesamt (€)],tblErfassung[Spieler],$A67,tblErfassung[Datum],"&gt;="&amp;EOMONTH(C$65,-1)+1,tblErfassung[Datum],"&lt;="&amp;EOMONTH(C$65,0)),0))</f>
        <v/>
      </c>
      <c r="D67" s="3">
        <f>IF($A67="",0,IFERROR(SUMIFS(tblErfassung[Gesamt (€)],tblErfassung[Spieler],$A67,tblErfassung[Datum],"&gt;="&amp;EOMONTH(D$65,-1)+1,tblErfassung[Datum],"&lt;="&amp;EOMONTH(D$65,0)),0))</f>
        <v/>
      </c>
      <c r="E67" s="3">
        <f>IF($A67="",0,IFERROR(SUMIFS(tblErfassung[Gesamt (€)],tblErfassung[Spieler],$A67,tblErfassung[Datum],"&gt;="&amp;EOMONTH(E$65,-1)+1,tblErfassung[Datum],"&lt;="&amp;EOMONTH(E$65,0)),0))</f>
        <v/>
      </c>
      <c r="F67" s="3">
        <f>IF($A67="",0,IFERROR(SUMIFS(tblErfassung[Gesamt (€)],tblErfassung[Spieler],$A67,tblErfassung[Datum],"&gt;="&amp;EOMONTH(F$65,-1)+1,tblErfassung[Datum],"&lt;="&amp;EOMONTH(F$65,0)),0))</f>
        <v/>
      </c>
      <c r="G67" s="3">
        <f>IF($A67="",0,IFERROR(SUMIFS(tblErfassung[Gesamt (€)],tblErfassung[Spieler],$A67,tblErfassung[Datum],"&gt;="&amp;EOMONTH(G$65,-1)+1,tblErfassung[Datum],"&lt;="&amp;EOMONTH(G$65,0)),0))</f>
        <v/>
      </c>
      <c r="H67" s="3">
        <f>IF($A67="",0,IFERROR(SUMIFS(tblErfassung[Gesamt (€)],tblErfassung[Spieler],$A67,tblErfassung[Datum],"&gt;="&amp;EOMONTH(H$65,-1)+1,tblErfassung[Datum],"&lt;="&amp;EOMONTH(H$65,0)),0))</f>
        <v/>
      </c>
      <c r="I67" s="3">
        <f>IF($A67="",0,IFERROR(SUMIFS(tblErfassung[Gesamt (€)],tblErfassung[Spieler],$A67,tblErfassung[Datum],"&gt;="&amp;EOMONTH(I$65,-1)+1,tblErfassung[Datum],"&lt;="&amp;EOMONTH(I$65,0)),0))</f>
        <v/>
      </c>
      <c r="J67" s="3">
        <f>IF($A67="",0,IFERROR(SUMIFS(tblErfassung[Gesamt (€)],tblErfassung[Spieler],$A67,tblErfassung[Datum],"&gt;="&amp;EOMONTH(J$65,-1)+1,tblErfassung[Datum],"&lt;="&amp;EOMONTH(J$65,0)),0))</f>
        <v/>
      </c>
      <c r="K67" s="3">
        <f>IF($A67="",0,IFERROR(SUMIFS(tblErfassung[Gesamt (€)],tblErfassung[Spieler],$A67,tblErfassung[Datum],"&gt;="&amp;EOMONTH(K$65,-1)+1,tblErfassung[Datum],"&lt;="&amp;EOMONTH(K$65,0)),0))</f>
        <v/>
      </c>
      <c r="L67" s="3">
        <f>IF($A67="",0,IFERROR(SUMIFS(tblErfassung[Gesamt (€)],tblErfassung[Spieler],$A67,tblErfassung[Datum],"&gt;="&amp;EOMONTH(L$65,-1)+1,tblErfassung[Datum],"&lt;="&amp;EOMONTH(L$65,0)),0))</f>
        <v/>
      </c>
      <c r="M67" s="3">
        <f>IF($A67="",0,IFERROR(SUMIFS(tblErfassung[Gesamt (€)],tblErfassung[Spieler],$A67,tblErfassung[Datum],"&gt;="&amp;EOMONTH(M$65,-1)+1,tblErfassung[Datum],"&lt;="&amp;EOMONTH(M$65,0)),0))</f>
        <v/>
      </c>
    </row>
    <row r="68">
      <c r="A68" t="inlineStr">
        <is>
          <t>Alex Braunhofer</t>
        </is>
      </c>
      <c r="B68" s="3">
        <f>IF($A68="",0,IFERROR(SUMIFS(tblErfassung[Gesamt (€)],tblErfassung[Spieler],$A68,tblErfassung[Datum],"&gt;="&amp;EOMONTH(B$65,-1)+1,tblErfassung[Datum],"&lt;="&amp;EOMONTH(B$65,0)),0))</f>
        <v/>
      </c>
      <c r="C68" s="3">
        <f>IF($A68="",0,IFERROR(SUMIFS(tblErfassung[Gesamt (€)],tblErfassung[Spieler],$A68,tblErfassung[Datum],"&gt;="&amp;EOMONTH(C$65,-1)+1,tblErfassung[Datum],"&lt;="&amp;EOMONTH(C$65,0)),0))</f>
        <v/>
      </c>
      <c r="D68" s="3">
        <f>IF($A68="",0,IFERROR(SUMIFS(tblErfassung[Gesamt (€)],tblErfassung[Spieler],$A68,tblErfassung[Datum],"&gt;="&amp;EOMONTH(D$65,-1)+1,tblErfassung[Datum],"&lt;="&amp;EOMONTH(D$65,0)),0))</f>
        <v/>
      </c>
      <c r="E68" s="3">
        <f>IF($A68="",0,IFERROR(SUMIFS(tblErfassung[Gesamt (€)],tblErfassung[Spieler],$A68,tblErfassung[Datum],"&gt;="&amp;EOMONTH(E$65,-1)+1,tblErfassung[Datum],"&lt;="&amp;EOMONTH(E$65,0)),0))</f>
        <v/>
      </c>
      <c r="F68" s="3">
        <f>IF($A68="",0,IFERROR(SUMIFS(tblErfassung[Gesamt (€)],tblErfassung[Spieler],$A68,tblErfassung[Datum],"&gt;="&amp;EOMONTH(F$65,-1)+1,tblErfassung[Datum],"&lt;="&amp;EOMONTH(F$65,0)),0))</f>
        <v/>
      </c>
      <c r="G68" s="3">
        <f>IF($A68="",0,IFERROR(SUMIFS(tblErfassung[Gesamt (€)],tblErfassung[Spieler],$A68,tblErfassung[Datum],"&gt;="&amp;EOMONTH(G$65,-1)+1,tblErfassung[Datum],"&lt;="&amp;EOMONTH(G$65,0)),0))</f>
        <v/>
      </c>
      <c r="H68" s="3">
        <f>IF($A68="",0,IFERROR(SUMIFS(tblErfassung[Gesamt (€)],tblErfassung[Spieler],$A68,tblErfassung[Datum],"&gt;="&amp;EOMONTH(H$65,-1)+1,tblErfassung[Datum],"&lt;="&amp;EOMONTH(H$65,0)),0))</f>
        <v/>
      </c>
      <c r="I68" s="3">
        <f>IF($A68="",0,IFERROR(SUMIFS(tblErfassung[Gesamt (€)],tblErfassung[Spieler],$A68,tblErfassung[Datum],"&gt;="&amp;EOMONTH(I$65,-1)+1,tblErfassung[Datum],"&lt;="&amp;EOMONTH(I$65,0)),0))</f>
        <v/>
      </c>
      <c r="J68" s="3">
        <f>IF($A68="",0,IFERROR(SUMIFS(tblErfassung[Gesamt (€)],tblErfassung[Spieler],$A68,tblErfassung[Datum],"&gt;="&amp;EOMONTH(J$65,-1)+1,tblErfassung[Datum],"&lt;="&amp;EOMONTH(J$65,0)),0))</f>
        <v/>
      </c>
      <c r="K68" s="3">
        <f>IF($A68="",0,IFERROR(SUMIFS(tblErfassung[Gesamt (€)],tblErfassung[Spieler],$A68,tblErfassung[Datum],"&gt;="&amp;EOMONTH(K$65,-1)+1,tblErfassung[Datum],"&lt;="&amp;EOMONTH(K$65,0)),0))</f>
        <v/>
      </c>
      <c r="L68" s="3">
        <f>IF($A68="",0,IFERROR(SUMIFS(tblErfassung[Gesamt (€)],tblErfassung[Spieler],$A68,tblErfassung[Datum],"&gt;="&amp;EOMONTH(L$65,-1)+1,tblErfassung[Datum],"&lt;="&amp;EOMONTH(L$65,0)),0))</f>
        <v/>
      </c>
      <c r="M68" s="3">
        <f>IF($A68="",0,IFERROR(SUMIFS(tblErfassung[Gesamt (€)],tblErfassung[Spieler],$A68,tblErfassung[Datum],"&gt;="&amp;EOMONTH(M$65,-1)+1,tblErfassung[Datum],"&lt;="&amp;EOMONTH(M$65,0)),0))</f>
        <v/>
      </c>
    </row>
    <row r="69">
      <c r="A69" t="inlineStr">
        <is>
          <t>Alex Schraffel</t>
        </is>
      </c>
      <c r="B69" s="3">
        <f>IF($A69="",0,IFERROR(SUMIFS(tblErfassung[Gesamt (€)],tblErfassung[Spieler],$A69,tblErfassung[Datum],"&gt;="&amp;EOMONTH(B$65,-1)+1,tblErfassung[Datum],"&lt;="&amp;EOMONTH(B$65,0)),0))</f>
        <v/>
      </c>
      <c r="C69" s="3">
        <f>IF($A69="",0,IFERROR(SUMIFS(tblErfassung[Gesamt (€)],tblErfassung[Spieler],$A69,tblErfassung[Datum],"&gt;="&amp;EOMONTH(C$65,-1)+1,tblErfassung[Datum],"&lt;="&amp;EOMONTH(C$65,0)),0))</f>
        <v/>
      </c>
      <c r="D69" s="3">
        <f>IF($A69="",0,IFERROR(SUMIFS(tblErfassung[Gesamt (€)],tblErfassung[Spieler],$A69,tblErfassung[Datum],"&gt;="&amp;EOMONTH(D$65,-1)+1,tblErfassung[Datum],"&lt;="&amp;EOMONTH(D$65,0)),0))</f>
        <v/>
      </c>
      <c r="E69" s="3">
        <f>IF($A69="",0,IFERROR(SUMIFS(tblErfassung[Gesamt (€)],tblErfassung[Spieler],$A69,tblErfassung[Datum],"&gt;="&amp;EOMONTH(E$65,-1)+1,tblErfassung[Datum],"&lt;="&amp;EOMONTH(E$65,0)),0))</f>
        <v/>
      </c>
      <c r="F69" s="3">
        <f>IF($A69="",0,IFERROR(SUMIFS(tblErfassung[Gesamt (€)],tblErfassung[Spieler],$A69,tblErfassung[Datum],"&gt;="&amp;EOMONTH(F$65,-1)+1,tblErfassung[Datum],"&lt;="&amp;EOMONTH(F$65,0)),0))</f>
        <v/>
      </c>
      <c r="G69" s="3">
        <f>IF($A69="",0,IFERROR(SUMIFS(tblErfassung[Gesamt (€)],tblErfassung[Spieler],$A69,tblErfassung[Datum],"&gt;="&amp;EOMONTH(G$65,-1)+1,tblErfassung[Datum],"&lt;="&amp;EOMONTH(G$65,0)),0))</f>
        <v/>
      </c>
      <c r="H69" s="3">
        <f>IF($A69="",0,IFERROR(SUMIFS(tblErfassung[Gesamt (€)],tblErfassung[Spieler],$A69,tblErfassung[Datum],"&gt;="&amp;EOMONTH(H$65,-1)+1,tblErfassung[Datum],"&lt;="&amp;EOMONTH(H$65,0)),0))</f>
        <v/>
      </c>
      <c r="I69" s="3">
        <f>IF($A69="",0,IFERROR(SUMIFS(tblErfassung[Gesamt (€)],tblErfassung[Spieler],$A69,tblErfassung[Datum],"&gt;="&amp;EOMONTH(I$65,-1)+1,tblErfassung[Datum],"&lt;="&amp;EOMONTH(I$65,0)),0))</f>
        <v/>
      </c>
      <c r="J69" s="3">
        <f>IF($A69="",0,IFERROR(SUMIFS(tblErfassung[Gesamt (€)],tblErfassung[Spieler],$A69,tblErfassung[Datum],"&gt;="&amp;EOMONTH(J$65,-1)+1,tblErfassung[Datum],"&lt;="&amp;EOMONTH(J$65,0)),0))</f>
        <v/>
      </c>
      <c r="K69" s="3">
        <f>IF($A69="",0,IFERROR(SUMIFS(tblErfassung[Gesamt (€)],tblErfassung[Spieler],$A69,tblErfassung[Datum],"&gt;="&amp;EOMONTH(K$65,-1)+1,tblErfassung[Datum],"&lt;="&amp;EOMONTH(K$65,0)),0))</f>
        <v/>
      </c>
      <c r="L69" s="3">
        <f>IF($A69="",0,IFERROR(SUMIFS(tblErfassung[Gesamt (€)],tblErfassung[Spieler],$A69,tblErfassung[Datum],"&gt;="&amp;EOMONTH(L$65,-1)+1,tblErfassung[Datum],"&lt;="&amp;EOMONTH(L$65,0)),0))</f>
        <v/>
      </c>
      <c r="M69" s="3">
        <f>IF($A69="",0,IFERROR(SUMIFS(tblErfassung[Gesamt (€)],tblErfassung[Spieler],$A69,tblErfassung[Datum],"&gt;="&amp;EOMONTH(M$65,-1)+1,tblErfassung[Datum],"&lt;="&amp;EOMONTH(M$65,0)),0))</f>
        <v/>
      </c>
    </row>
    <row r="70">
      <c r="A70" t="inlineStr">
        <is>
          <t>Andreas Fusco</t>
        </is>
      </c>
      <c r="B70" s="3">
        <f>IF($A70="",0,IFERROR(SUMIFS(tblErfassung[Gesamt (€)],tblErfassung[Spieler],$A70,tblErfassung[Datum],"&gt;="&amp;EOMONTH(B$65,-1)+1,tblErfassung[Datum],"&lt;="&amp;EOMONTH(B$65,0)),0))</f>
        <v/>
      </c>
      <c r="C70" s="3">
        <f>IF($A70="",0,IFERROR(SUMIFS(tblErfassung[Gesamt (€)],tblErfassung[Spieler],$A70,tblErfassung[Datum],"&gt;="&amp;EOMONTH(C$65,-1)+1,tblErfassung[Datum],"&lt;="&amp;EOMONTH(C$65,0)),0))</f>
        <v/>
      </c>
      <c r="D70" s="3">
        <f>IF($A70="",0,IFERROR(SUMIFS(tblErfassung[Gesamt (€)],tblErfassung[Spieler],$A70,tblErfassung[Datum],"&gt;="&amp;EOMONTH(D$65,-1)+1,tblErfassung[Datum],"&lt;="&amp;EOMONTH(D$65,0)),0))</f>
        <v/>
      </c>
      <c r="E70" s="3">
        <f>IF($A70="",0,IFERROR(SUMIFS(tblErfassung[Gesamt (€)],tblErfassung[Spieler],$A70,tblErfassung[Datum],"&gt;="&amp;EOMONTH(E$65,-1)+1,tblErfassung[Datum],"&lt;="&amp;EOMONTH(E$65,0)),0))</f>
        <v/>
      </c>
      <c r="F70" s="3">
        <f>IF($A70="",0,IFERROR(SUMIFS(tblErfassung[Gesamt (€)],tblErfassung[Spieler],$A70,tblErfassung[Datum],"&gt;="&amp;EOMONTH(F$65,-1)+1,tblErfassung[Datum],"&lt;="&amp;EOMONTH(F$65,0)),0))</f>
        <v/>
      </c>
      <c r="G70" s="3">
        <f>IF($A70="",0,IFERROR(SUMIFS(tblErfassung[Gesamt (€)],tblErfassung[Spieler],$A70,tblErfassung[Datum],"&gt;="&amp;EOMONTH(G$65,-1)+1,tblErfassung[Datum],"&lt;="&amp;EOMONTH(G$65,0)),0))</f>
        <v/>
      </c>
      <c r="H70" s="3">
        <f>IF($A70="",0,IFERROR(SUMIFS(tblErfassung[Gesamt (€)],tblErfassung[Spieler],$A70,tblErfassung[Datum],"&gt;="&amp;EOMONTH(H$65,-1)+1,tblErfassung[Datum],"&lt;="&amp;EOMONTH(H$65,0)),0))</f>
        <v/>
      </c>
      <c r="I70" s="3">
        <f>IF($A70="",0,IFERROR(SUMIFS(tblErfassung[Gesamt (€)],tblErfassung[Spieler],$A70,tblErfassung[Datum],"&gt;="&amp;EOMONTH(I$65,-1)+1,tblErfassung[Datum],"&lt;="&amp;EOMONTH(I$65,0)),0))</f>
        <v/>
      </c>
      <c r="J70" s="3">
        <f>IF($A70="",0,IFERROR(SUMIFS(tblErfassung[Gesamt (€)],tblErfassung[Spieler],$A70,tblErfassung[Datum],"&gt;="&amp;EOMONTH(J$65,-1)+1,tblErfassung[Datum],"&lt;="&amp;EOMONTH(J$65,0)),0))</f>
        <v/>
      </c>
      <c r="K70" s="3">
        <f>IF($A70="",0,IFERROR(SUMIFS(tblErfassung[Gesamt (€)],tblErfassung[Spieler],$A70,tblErfassung[Datum],"&gt;="&amp;EOMONTH(K$65,-1)+1,tblErfassung[Datum],"&lt;="&amp;EOMONTH(K$65,0)),0))</f>
        <v/>
      </c>
      <c r="L70" s="3">
        <f>IF($A70="",0,IFERROR(SUMIFS(tblErfassung[Gesamt (€)],tblErfassung[Spieler],$A70,tblErfassung[Datum],"&gt;="&amp;EOMONTH(L$65,-1)+1,tblErfassung[Datum],"&lt;="&amp;EOMONTH(L$65,0)),0))</f>
        <v/>
      </c>
      <c r="M70" s="3">
        <f>IF($A70="",0,IFERROR(SUMIFS(tblErfassung[Gesamt (€)],tblErfassung[Spieler],$A70,tblErfassung[Datum],"&gt;="&amp;EOMONTH(M$65,-1)+1,tblErfassung[Datum],"&lt;="&amp;EOMONTH(M$65,0)),0))</f>
        <v/>
      </c>
    </row>
    <row r="71">
      <c r="A71" t="inlineStr">
        <is>
          <t>Armin Feretti</t>
        </is>
      </c>
      <c r="B71" s="3">
        <f>IF($A71="",0,IFERROR(SUMIFS(tblErfassung[Gesamt (€)],tblErfassung[Spieler],$A71,tblErfassung[Datum],"&gt;="&amp;EOMONTH(B$65,-1)+1,tblErfassung[Datum],"&lt;="&amp;EOMONTH(B$65,0)),0))</f>
        <v/>
      </c>
      <c r="C71" s="3">
        <f>IF($A71="",0,IFERROR(SUMIFS(tblErfassung[Gesamt (€)],tblErfassung[Spieler],$A71,tblErfassung[Datum],"&gt;="&amp;EOMONTH(C$65,-1)+1,tblErfassung[Datum],"&lt;="&amp;EOMONTH(C$65,0)),0))</f>
        <v/>
      </c>
      <c r="D71" s="3">
        <f>IF($A71="",0,IFERROR(SUMIFS(tblErfassung[Gesamt (€)],tblErfassung[Spieler],$A71,tblErfassung[Datum],"&gt;="&amp;EOMONTH(D$65,-1)+1,tblErfassung[Datum],"&lt;="&amp;EOMONTH(D$65,0)),0))</f>
        <v/>
      </c>
      <c r="E71" s="3">
        <f>IF($A71="",0,IFERROR(SUMIFS(tblErfassung[Gesamt (€)],tblErfassung[Spieler],$A71,tblErfassung[Datum],"&gt;="&amp;EOMONTH(E$65,-1)+1,tblErfassung[Datum],"&lt;="&amp;EOMONTH(E$65,0)),0))</f>
        <v/>
      </c>
      <c r="F71" s="3">
        <f>IF($A71="",0,IFERROR(SUMIFS(tblErfassung[Gesamt (€)],tblErfassung[Spieler],$A71,tblErfassung[Datum],"&gt;="&amp;EOMONTH(F$65,-1)+1,tblErfassung[Datum],"&lt;="&amp;EOMONTH(F$65,0)),0))</f>
        <v/>
      </c>
      <c r="G71" s="3">
        <f>IF($A71="",0,IFERROR(SUMIFS(tblErfassung[Gesamt (€)],tblErfassung[Spieler],$A71,tblErfassung[Datum],"&gt;="&amp;EOMONTH(G$65,-1)+1,tblErfassung[Datum],"&lt;="&amp;EOMONTH(G$65,0)),0))</f>
        <v/>
      </c>
      <c r="H71" s="3">
        <f>IF($A71="",0,IFERROR(SUMIFS(tblErfassung[Gesamt (€)],tblErfassung[Spieler],$A71,tblErfassung[Datum],"&gt;="&amp;EOMONTH(H$65,-1)+1,tblErfassung[Datum],"&lt;="&amp;EOMONTH(H$65,0)),0))</f>
        <v/>
      </c>
      <c r="I71" s="3">
        <f>IF($A71="",0,IFERROR(SUMIFS(tblErfassung[Gesamt (€)],tblErfassung[Spieler],$A71,tblErfassung[Datum],"&gt;="&amp;EOMONTH(I$65,-1)+1,tblErfassung[Datum],"&lt;="&amp;EOMONTH(I$65,0)),0))</f>
        <v/>
      </c>
      <c r="J71" s="3">
        <f>IF($A71="",0,IFERROR(SUMIFS(tblErfassung[Gesamt (€)],tblErfassung[Spieler],$A71,tblErfassung[Datum],"&gt;="&amp;EOMONTH(J$65,-1)+1,tblErfassung[Datum],"&lt;="&amp;EOMONTH(J$65,0)),0))</f>
        <v/>
      </c>
      <c r="K71" s="3">
        <f>IF($A71="",0,IFERROR(SUMIFS(tblErfassung[Gesamt (€)],tblErfassung[Spieler],$A71,tblErfassung[Datum],"&gt;="&amp;EOMONTH(K$65,-1)+1,tblErfassung[Datum],"&lt;="&amp;EOMONTH(K$65,0)),0))</f>
        <v/>
      </c>
      <c r="L71" s="3">
        <f>IF($A71="",0,IFERROR(SUMIFS(tblErfassung[Gesamt (€)],tblErfassung[Spieler],$A71,tblErfassung[Datum],"&gt;="&amp;EOMONTH(L$65,-1)+1,tblErfassung[Datum],"&lt;="&amp;EOMONTH(L$65,0)),0))</f>
        <v/>
      </c>
      <c r="M71" s="3">
        <f>IF($A71="",0,IFERROR(SUMIFS(tblErfassung[Gesamt (€)],tblErfassung[Spieler],$A71,tblErfassung[Datum],"&gt;="&amp;EOMONTH(M$65,-1)+1,tblErfassung[Datum],"&lt;="&amp;EOMONTH(M$65,0)),0))</f>
        <v/>
      </c>
    </row>
    <row r="72">
      <c r="A72" t="inlineStr">
        <is>
          <t>Hannes Larcher</t>
        </is>
      </c>
      <c r="B72" s="3">
        <f>IF($A72="",0,IFERROR(SUMIFS(tblErfassung[Gesamt (€)],tblErfassung[Spieler],$A72,tblErfassung[Datum],"&gt;="&amp;EOMONTH(B$65,-1)+1,tblErfassung[Datum],"&lt;="&amp;EOMONTH(B$65,0)),0))</f>
        <v/>
      </c>
      <c r="C72" s="3">
        <f>IF($A72="",0,IFERROR(SUMIFS(tblErfassung[Gesamt (€)],tblErfassung[Spieler],$A72,tblErfassung[Datum],"&gt;="&amp;EOMONTH(C$65,-1)+1,tblErfassung[Datum],"&lt;="&amp;EOMONTH(C$65,0)),0))</f>
        <v/>
      </c>
      <c r="D72" s="3">
        <f>IF($A72="",0,IFERROR(SUMIFS(tblErfassung[Gesamt (€)],tblErfassung[Spieler],$A72,tblErfassung[Datum],"&gt;="&amp;EOMONTH(D$65,-1)+1,tblErfassung[Datum],"&lt;="&amp;EOMONTH(D$65,0)),0))</f>
        <v/>
      </c>
      <c r="E72" s="3">
        <f>IF($A72="",0,IFERROR(SUMIFS(tblErfassung[Gesamt (€)],tblErfassung[Spieler],$A72,tblErfassung[Datum],"&gt;="&amp;EOMONTH(E$65,-1)+1,tblErfassung[Datum],"&lt;="&amp;EOMONTH(E$65,0)),0))</f>
        <v/>
      </c>
      <c r="F72" s="3">
        <f>IF($A72="",0,IFERROR(SUMIFS(tblErfassung[Gesamt (€)],tblErfassung[Spieler],$A72,tblErfassung[Datum],"&gt;="&amp;EOMONTH(F$65,-1)+1,tblErfassung[Datum],"&lt;="&amp;EOMONTH(F$65,0)),0))</f>
        <v/>
      </c>
      <c r="G72" s="3">
        <f>IF($A72="",0,IFERROR(SUMIFS(tblErfassung[Gesamt (€)],tblErfassung[Spieler],$A72,tblErfassung[Datum],"&gt;="&amp;EOMONTH(G$65,-1)+1,tblErfassung[Datum],"&lt;="&amp;EOMONTH(G$65,0)),0))</f>
        <v/>
      </c>
      <c r="H72" s="3">
        <f>IF($A72="",0,IFERROR(SUMIFS(tblErfassung[Gesamt (€)],tblErfassung[Spieler],$A72,tblErfassung[Datum],"&gt;="&amp;EOMONTH(H$65,-1)+1,tblErfassung[Datum],"&lt;="&amp;EOMONTH(H$65,0)),0))</f>
        <v/>
      </c>
      <c r="I72" s="3">
        <f>IF($A72="",0,IFERROR(SUMIFS(tblErfassung[Gesamt (€)],tblErfassung[Spieler],$A72,tblErfassung[Datum],"&gt;="&amp;EOMONTH(I$65,-1)+1,tblErfassung[Datum],"&lt;="&amp;EOMONTH(I$65,0)),0))</f>
        <v/>
      </c>
      <c r="J72" s="3">
        <f>IF($A72="",0,IFERROR(SUMIFS(tblErfassung[Gesamt (€)],tblErfassung[Spieler],$A72,tblErfassung[Datum],"&gt;="&amp;EOMONTH(J$65,-1)+1,tblErfassung[Datum],"&lt;="&amp;EOMONTH(J$65,0)),0))</f>
        <v/>
      </c>
      <c r="K72" s="3">
        <f>IF($A72="",0,IFERROR(SUMIFS(tblErfassung[Gesamt (€)],tblErfassung[Spieler],$A72,tblErfassung[Datum],"&gt;="&amp;EOMONTH(K$65,-1)+1,tblErfassung[Datum],"&lt;="&amp;EOMONTH(K$65,0)),0))</f>
        <v/>
      </c>
      <c r="L72" s="3">
        <f>IF($A72="",0,IFERROR(SUMIFS(tblErfassung[Gesamt (€)],tblErfassung[Spieler],$A72,tblErfassung[Datum],"&gt;="&amp;EOMONTH(L$65,-1)+1,tblErfassung[Datum],"&lt;="&amp;EOMONTH(L$65,0)),0))</f>
        <v/>
      </c>
      <c r="M72" s="3">
        <f>IF($A72="",0,IFERROR(SUMIFS(tblErfassung[Gesamt (€)],tblErfassung[Spieler],$A72,tblErfassung[Datum],"&gt;="&amp;EOMONTH(M$65,-1)+1,tblErfassung[Datum],"&lt;="&amp;EOMONTH(M$65,0)),0))</f>
        <v/>
      </c>
    </row>
    <row r="73">
      <c r="A73" t="inlineStr">
        <is>
          <t>Julian Brunner</t>
        </is>
      </c>
      <c r="B73" s="3">
        <f>IF($A73="",0,IFERROR(SUMIFS(tblErfassung[Gesamt (€)],tblErfassung[Spieler],$A73,tblErfassung[Datum],"&gt;="&amp;EOMONTH(B$65,-1)+1,tblErfassung[Datum],"&lt;="&amp;EOMONTH(B$65,0)),0))</f>
        <v/>
      </c>
      <c r="C73" s="3">
        <f>IF($A73="",0,IFERROR(SUMIFS(tblErfassung[Gesamt (€)],tblErfassung[Spieler],$A73,tblErfassung[Datum],"&gt;="&amp;EOMONTH(C$65,-1)+1,tblErfassung[Datum],"&lt;="&amp;EOMONTH(C$65,0)),0))</f>
        <v/>
      </c>
      <c r="D73" s="3">
        <f>IF($A73="",0,IFERROR(SUMIFS(tblErfassung[Gesamt (€)],tblErfassung[Spieler],$A73,tblErfassung[Datum],"&gt;="&amp;EOMONTH(D$65,-1)+1,tblErfassung[Datum],"&lt;="&amp;EOMONTH(D$65,0)),0))</f>
        <v/>
      </c>
      <c r="E73" s="3">
        <f>IF($A73="",0,IFERROR(SUMIFS(tblErfassung[Gesamt (€)],tblErfassung[Spieler],$A73,tblErfassung[Datum],"&gt;="&amp;EOMONTH(E$65,-1)+1,tblErfassung[Datum],"&lt;="&amp;EOMONTH(E$65,0)),0))</f>
        <v/>
      </c>
      <c r="F73" s="3">
        <f>IF($A73="",0,IFERROR(SUMIFS(tblErfassung[Gesamt (€)],tblErfassung[Spieler],$A73,tblErfassung[Datum],"&gt;="&amp;EOMONTH(F$65,-1)+1,tblErfassung[Datum],"&lt;="&amp;EOMONTH(F$65,0)),0))</f>
        <v/>
      </c>
      <c r="G73" s="3">
        <f>IF($A73="",0,IFERROR(SUMIFS(tblErfassung[Gesamt (€)],tblErfassung[Spieler],$A73,tblErfassung[Datum],"&gt;="&amp;EOMONTH(G$65,-1)+1,tblErfassung[Datum],"&lt;="&amp;EOMONTH(G$65,0)),0))</f>
        <v/>
      </c>
      <c r="H73" s="3">
        <f>IF($A73="",0,IFERROR(SUMIFS(tblErfassung[Gesamt (€)],tblErfassung[Spieler],$A73,tblErfassung[Datum],"&gt;="&amp;EOMONTH(H$65,-1)+1,tblErfassung[Datum],"&lt;="&amp;EOMONTH(H$65,0)),0))</f>
        <v/>
      </c>
      <c r="I73" s="3">
        <f>IF($A73="",0,IFERROR(SUMIFS(tblErfassung[Gesamt (€)],tblErfassung[Spieler],$A73,tblErfassung[Datum],"&gt;="&amp;EOMONTH(I$65,-1)+1,tblErfassung[Datum],"&lt;="&amp;EOMONTH(I$65,0)),0))</f>
        <v/>
      </c>
      <c r="J73" s="3">
        <f>IF($A73="",0,IFERROR(SUMIFS(tblErfassung[Gesamt (€)],tblErfassung[Spieler],$A73,tblErfassung[Datum],"&gt;="&amp;EOMONTH(J$65,-1)+1,tblErfassung[Datum],"&lt;="&amp;EOMONTH(J$65,0)),0))</f>
        <v/>
      </c>
      <c r="K73" s="3">
        <f>IF($A73="",0,IFERROR(SUMIFS(tblErfassung[Gesamt (€)],tblErfassung[Spieler],$A73,tblErfassung[Datum],"&gt;="&amp;EOMONTH(K$65,-1)+1,tblErfassung[Datum],"&lt;="&amp;EOMONTH(K$65,0)),0))</f>
        <v/>
      </c>
      <c r="L73" s="3">
        <f>IF($A73="",0,IFERROR(SUMIFS(tblErfassung[Gesamt (€)],tblErfassung[Spieler],$A73,tblErfassung[Datum],"&gt;="&amp;EOMONTH(L$65,-1)+1,tblErfassung[Datum],"&lt;="&amp;EOMONTH(L$65,0)),0))</f>
        <v/>
      </c>
      <c r="M73" s="3">
        <f>IF($A73="",0,IFERROR(SUMIFS(tblErfassung[Gesamt (€)],tblErfassung[Spieler],$A73,tblErfassung[Datum],"&gt;="&amp;EOMONTH(M$65,-1)+1,tblErfassung[Datum],"&lt;="&amp;EOMONTH(M$65,0)),0))</f>
        <v/>
      </c>
    </row>
    <row r="74">
      <c r="A74" t="inlineStr">
        <is>
          <t>Leo Tauber</t>
        </is>
      </c>
      <c r="B74" s="3">
        <f>IF($A74="",0,IFERROR(SUMIFS(tblErfassung[Gesamt (€)],tblErfassung[Spieler],$A74,tblErfassung[Datum],"&gt;="&amp;EOMONTH(B$65,-1)+1,tblErfassung[Datum],"&lt;="&amp;EOMONTH(B$65,0)),0))</f>
        <v/>
      </c>
      <c r="C74" s="3">
        <f>IF($A74="",0,IFERROR(SUMIFS(tblErfassung[Gesamt (€)],tblErfassung[Spieler],$A74,tblErfassung[Datum],"&gt;="&amp;EOMONTH(C$65,-1)+1,tblErfassung[Datum],"&lt;="&amp;EOMONTH(C$65,0)),0))</f>
        <v/>
      </c>
      <c r="D74" s="3">
        <f>IF($A74="",0,IFERROR(SUMIFS(tblErfassung[Gesamt (€)],tblErfassung[Spieler],$A74,tblErfassung[Datum],"&gt;="&amp;EOMONTH(D$65,-1)+1,tblErfassung[Datum],"&lt;="&amp;EOMONTH(D$65,0)),0))</f>
        <v/>
      </c>
      <c r="E74" s="3">
        <f>IF($A74="",0,IFERROR(SUMIFS(tblErfassung[Gesamt (€)],tblErfassung[Spieler],$A74,tblErfassung[Datum],"&gt;="&amp;EOMONTH(E$65,-1)+1,tblErfassung[Datum],"&lt;="&amp;EOMONTH(E$65,0)),0))</f>
        <v/>
      </c>
      <c r="F74" s="3">
        <f>IF($A74="",0,IFERROR(SUMIFS(tblErfassung[Gesamt (€)],tblErfassung[Spieler],$A74,tblErfassung[Datum],"&gt;="&amp;EOMONTH(F$65,-1)+1,tblErfassung[Datum],"&lt;="&amp;EOMONTH(F$65,0)),0))</f>
        <v/>
      </c>
      <c r="G74" s="3">
        <f>IF($A74="",0,IFERROR(SUMIFS(tblErfassung[Gesamt (€)],tblErfassung[Spieler],$A74,tblErfassung[Datum],"&gt;="&amp;EOMONTH(G$65,-1)+1,tblErfassung[Datum],"&lt;="&amp;EOMONTH(G$65,0)),0))</f>
        <v/>
      </c>
      <c r="H74" s="3">
        <f>IF($A74="",0,IFERROR(SUMIFS(tblErfassung[Gesamt (€)],tblErfassung[Spieler],$A74,tblErfassung[Datum],"&gt;="&amp;EOMONTH(H$65,-1)+1,tblErfassung[Datum],"&lt;="&amp;EOMONTH(H$65,0)),0))</f>
        <v/>
      </c>
      <c r="I74" s="3">
        <f>IF($A74="",0,IFERROR(SUMIFS(tblErfassung[Gesamt (€)],tblErfassung[Spieler],$A74,tblErfassung[Datum],"&gt;="&amp;EOMONTH(I$65,-1)+1,tblErfassung[Datum],"&lt;="&amp;EOMONTH(I$65,0)),0))</f>
        <v/>
      </c>
      <c r="J74" s="3">
        <f>IF($A74="",0,IFERROR(SUMIFS(tblErfassung[Gesamt (€)],tblErfassung[Spieler],$A74,tblErfassung[Datum],"&gt;="&amp;EOMONTH(J$65,-1)+1,tblErfassung[Datum],"&lt;="&amp;EOMONTH(J$65,0)),0))</f>
        <v/>
      </c>
      <c r="K74" s="3">
        <f>IF($A74="",0,IFERROR(SUMIFS(tblErfassung[Gesamt (€)],tblErfassung[Spieler],$A74,tblErfassung[Datum],"&gt;="&amp;EOMONTH(K$65,-1)+1,tblErfassung[Datum],"&lt;="&amp;EOMONTH(K$65,0)),0))</f>
        <v/>
      </c>
      <c r="L74" s="3">
        <f>IF($A74="",0,IFERROR(SUMIFS(tblErfassung[Gesamt (€)],tblErfassung[Spieler],$A74,tblErfassung[Datum],"&gt;="&amp;EOMONTH(L$65,-1)+1,tblErfassung[Datum],"&lt;="&amp;EOMONTH(L$65,0)),0))</f>
        <v/>
      </c>
      <c r="M74" s="3">
        <f>IF($A74="",0,IFERROR(SUMIFS(tblErfassung[Gesamt (€)],tblErfassung[Spieler],$A74,tblErfassung[Datum],"&gt;="&amp;EOMONTH(M$65,-1)+1,tblErfassung[Datum],"&lt;="&amp;EOMONTH(M$65,0)),0))</f>
        <v/>
      </c>
    </row>
    <row r="75">
      <c r="A75" t="inlineStr">
        <is>
          <t>Lukas Mayr</t>
        </is>
      </c>
      <c r="B75" s="3">
        <f>IF($A75="",0,IFERROR(SUMIFS(tblErfassung[Gesamt (€)],tblErfassung[Spieler],$A75,tblErfassung[Datum],"&gt;="&amp;EOMONTH(B$65,-1)+1,tblErfassung[Datum],"&lt;="&amp;EOMONTH(B$65,0)),0))</f>
        <v/>
      </c>
      <c r="C75" s="3">
        <f>IF($A75="",0,IFERROR(SUMIFS(tblErfassung[Gesamt (€)],tblErfassung[Spieler],$A75,tblErfassung[Datum],"&gt;="&amp;EOMONTH(C$65,-1)+1,tblErfassung[Datum],"&lt;="&amp;EOMONTH(C$65,0)),0))</f>
        <v/>
      </c>
      <c r="D75" s="3">
        <f>IF($A75="",0,IFERROR(SUMIFS(tblErfassung[Gesamt (€)],tblErfassung[Spieler],$A75,tblErfassung[Datum],"&gt;="&amp;EOMONTH(D$65,-1)+1,tblErfassung[Datum],"&lt;="&amp;EOMONTH(D$65,0)),0))</f>
        <v/>
      </c>
      <c r="E75" s="3">
        <f>IF($A75="",0,IFERROR(SUMIFS(tblErfassung[Gesamt (€)],tblErfassung[Spieler],$A75,tblErfassung[Datum],"&gt;="&amp;EOMONTH(E$65,-1)+1,tblErfassung[Datum],"&lt;="&amp;EOMONTH(E$65,0)),0))</f>
        <v/>
      </c>
      <c r="F75" s="3">
        <f>IF($A75="",0,IFERROR(SUMIFS(tblErfassung[Gesamt (€)],tblErfassung[Spieler],$A75,tblErfassung[Datum],"&gt;="&amp;EOMONTH(F$65,-1)+1,tblErfassung[Datum],"&lt;="&amp;EOMONTH(F$65,0)),0))</f>
        <v/>
      </c>
      <c r="G75" s="3">
        <f>IF($A75="",0,IFERROR(SUMIFS(tblErfassung[Gesamt (€)],tblErfassung[Spieler],$A75,tblErfassung[Datum],"&gt;="&amp;EOMONTH(G$65,-1)+1,tblErfassung[Datum],"&lt;="&amp;EOMONTH(G$65,0)),0))</f>
        <v/>
      </c>
      <c r="H75" s="3">
        <f>IF($A75="",0,IFERROR(SUMIFS(tblErfassung[Gesamt (€)],tblErfassung[Spieler],$A75,tblErfassung[Datum],"&gt;="&amp;EOMONTH(H$65,-1)+1,tblErfassung[Datum],"&lt;="&amp;EOMONTH(H$65,0)),0))</f>
        <v/>
      </c>
      <c r="I75" s="3">
        <f>IF($A75="",0,IFERROR(SUMIFS(tblErfassung[Gesamt (€)],tblErfassung[Spieler],$A75,tblErfassung[Datum],"&gt;="&amp;EOMONTH(I$65,-1)+1,tblErfassung[Datum],"&lt;="&amp;EOMONTH(I$65,0)),0))</f>
        <v/>
      </c>
      <c r="J75" s="3">
        <f>IF($A75="",0,IFERROR(SUMIFS(tblErfassung[Gesamt (€)],tblErfassung[Spieler],$A75,tblErfassung[Datum],"&gt;="&amp;EOMONTH(J$65,-1)+1,tblErfassung[Datum],"&lt;="&amp;EOMONTH(J$65,0)),0))</f>
        <v/>
      </c>
      <c r="K75" s="3">
        <f>IF($A75="",0,IFERROR(SUMIFS(tblErfassung[Gesamt (€)],tblErfassung[Spieler],$A75,tblErfassung[Datum],"&gt;="&amp;EOMONTH(K$65,-1)+1,tblErfassung[Datum],"&lt;="&amp;EOMONTH(K$65,0)),0))</f>
        <v/>
      </c>
      <c r="L75" s="3">
        <f>IF($A75="",0,IFERROR(SUMIFS(tblErfassung[Gesamt (€)],tblErfassung[Spieler],$A75,tblErfassung[Datum],"&gt;="&amp;EOMONTH(L$65,-1)+1,tblErfassung[Datum],"&lt;="&amp;EOMONTH(L$65,0)),0))</f>
        <v/>
      </c>
      <c r="M75" s="3">
        <f>IF($A75="",0,IFERROR(SUMIFS(tblErfassung[Gesamt (€)],tblErfassung[Spieler],$A75,tblErfassung[Datum],"&gt;="&amp;EOMONTH(M$65,-1)+1,tblErfassung[Datum],"&lt;="&amp;EOMONTH(M$65,0)),0))</f>
        <v/>
      </c>
    </row>
    <row r="76">
      <c r="A76" t="inlineStr">
        <is>
          <t>Manuel Troger</t>
        </is>
      </c>
      <c r="B76" s="3">
        <f>IF($A76="",0,IFERROR(SUMIFS(tblErfassung[Gesamt (€)],tblErfassung[Spieler],$A76,tblErfassung[Datum],"&gt;="&amp;EOMONTH(B$65,-1)+1,tblErfassung[Datum],"&lt;="&amp;EOMONTH(B$65,0)),0))</f>
        <v/>
      </c>
      <c r="C76" s="3">
        <f>IF($A76="",0,IFERROR(SUMIFS(tblErfassung[Gesamt (€)],tblErfassung[Spieler],$A76,tblErfassung[Datum],"&gt;="&amp;EOMONTH(C$65,-1)+1,tblErfassung[Datum],"&lt;="&amp;EOMONTH(C$65,0)),0))</f>
        <v/>
      </c>
      <c r="D76" s="3">
        <f>IF($A76="",0,IFERROR(SUMIFS(tblErfassung[Gesamt (€)],tblErfassung[Spieler],$A76,tblErfassung[Datum],"&gt;="&amp;EOMONTH(D$65,-1)+1,tblErfassung[Datum],"&lt;="&amp;EOMONTH(D$65,0)),0))</f>
        <v/>
      </c>
      <c r="E76" s="3">
        <f>IF($A76="",0,IFERROR(SUMIFS(tblErfassung[Gesamt (€)],tblErfassung[Spieler],$A76,tblErfassung[Datum],"&gt;="&amp;EOMONTH(E$65,-1)+1,tblErfassung[Datum],"&lt;="&amp;EOMONTH(E$65,0)),0))</f>
        <v/>
      </c>
      <c r="F76" s="3">
        <f>IF($A76="",0,IFERROR(SUMIFS(tblErfassung[Gesamt (€)],tblErfassung[Spieler],$A76,tblErfassung[Datum],"&gt;="&amp;EOMONTH(F$65,-1)+1,tblErfassung[Datum],"&lt;="&amp;EOMONTH(F$65,0)),0))</f>
        <v/>
      </c>
      <c r="G76" s="3">
        <f>IF($A76="",0,IFERROR(SUMIFS(tblErfassung[Gesamt (€)],tblErfassung[Spieler],$A76,tblErfassung[Datum],"&gt;="&amp;EOMONTH(G$65,-1)+1,tblErfassung[Datum],"&lt;="&amp;EOMONTH(G$65,0)),0))</f>
        <v/>
      </c>
      <c r="H76" s="3">
        <f>IF($A76="",0,IFERROR(SUMIFS(tblErfassung[Gesamt (€)],tblErfassung[Spieler],$A76,tblErfassung[Datum],"&gt;="&amp;EOMONTH(H$65,-1)+1,tblErfassung[Datum],"&lt;="&amp;EOMONTH(H$65,0)),0))</f>
        <v/>
      </c>
      <c r="I76" s="3">
        <f>IF($A76="",0,IFERROR(SUMIFS(tblErfassung[Gesamt (€)],tblErfassung[Spieler],$A76,tblErfassung[Datum],"&gt;="&amp;EOMONTH(I$65,-1)+1,tblErfassung[Datum],"&lt;="&amp;EOMONTH(I$65,0)),0))</f>
        <v/>
      </c>
      <c r="J76" s="3">
        <f>IF($A76="",0,IFERROR(SUMIFS(tblErfassung[Gesamt (€)],tblErfassung[Spieler],$A76,tblErfassung[Datum],"&gt;="&amp;EOMONTH(J$65,-1)+1,tblErfassung[Datum],"&lt;="&amp;EOMONTH(J$65,0)),0))</f>
        <v/>
      </c>
      <c r="K76" s="3">
        <f>IF($A76="",0,IFERROR(SUMIFS(tblErfassung[Gesamt (€)],tblErfassung[Spieler],$A76,tblErfassung[Datum],"&gt;="&amp;EOMONTH(K$65,-1)+1,tblErfassung[Datum],"&lt;="&amp;EOMONTH(K$65,0)),0))</f>
        <v/>
      </c>
      <c r="L76" s="3">
        <f>IF($A76="",0,IFERROR(SUMIFS(tblErfassung[Gesamt (€)],tblErfassung[Spieler],$A76,tblErfassung[Datum],"&gt;="&amp;EOMONTH(L$65,-1)+1,tblErfassung[Datum],"&lt;="&amp;EOMONTH(L$65,0)),0))</f>
        <v/>
      </c>
      <c r="M76" s="3">
        <f>IF($A76="",0,IFERROR(SUMIFS(tblErfassung[Gesamt (€)],tblErfassung[Spieler],$A76,tblErfassung[Datum],"&gt;="&amp;EOMONTH(M$65,-1)+1,tblErfassung[Datum],"&lt;="&amp;EOMONTH(M$65,0)),0))</f>
        <v/>
      </c>
    </row>
    <row r="77">
      <c r="A77" t="inlineStr">
        <is>
          <t>Martin Gasser</t>
        </is>
      </c>
      <c r="B77" s="3">
        <f>IF($A77="",0,IFERROR(SUMIFS(tblErfassung[Gesamt (€)],tblErfassung[Spieler],$A77,tblErfassung[Datum],"&gt;="&amp;EOMONTH(B$65,-1)+1,tblErfassung[Datum],"&lt;="&amp;EOMONTH(B$65,0)),0))</f>
        <v/>
      </c>
      <c r="C77" s="3">
        <f>IF($A77="",0,IFERROR(SUMIFS(tblErfassung[Gesamt (€)],tblErfassung[Spieler],$A77,tblErfassung[Datum],"&gt;="&amp;EOMONTH(C$65,-1)+1,tblErfassung[Datum],"&lt;="&amp;EOMONTH(C$65,0)),0))</f>
        <v/>
      </c>
      <c r="D77" s="3">
        <f>IF($A77="",0,IFERROR(SUMIFS(tblErfassung[Gesamt (€)],tblErfassung[Spieler],$A77,tblErfassung[Datum],"&gt;="&amp;EOMONTH(D$65,-1)+1,tblErfassung[Datum],"&lt;="&amp;EOMONTH(D$65,0)),0))</f>
        <v/>
      </c>
      <c r="E77" s="3">
        <f>IF($A77="",0,IFERROR(SUMIFS(tblErfassung[Gesamt (€)],tblErfassung[Spieler],$A77,tblErfassung[Datum],"&gt;="&amp;EOMONTH(E$65,-1)+1,tblErfassung[Datum],"&lt;="&amp;EOMONTH(E$65,0)),0))</f>
        <v/>
      </c>
      <c r="F77" s="3">
        <f>IF($A77="",0,IFERROR(SUMIFS(tblErfassung[Gesamt (€)],tblErfassung[Spieler],$A77,tblErfassung[Datum],"&gt;="&amp;EOMONTH(F$65,-1)+1,tblErfassung[Datum],"&lt;="&amp;EOMONTH(F$65,0)),0))</f>
        <v/>
      </c>
      <c r="G77" s="3">
        <f>IF($A77="",0,IFERROR(SUMIFS(tblErfassung[Gesamt (€)],tblErfassung[Spieler],$A77,tblErfassung[Datum],"&gt;="&amp;EOMONTH(G$65,-1)+1,tblErfassung[Datum],"&lt;="&amp;EOMONTH(G$65,0)),0))</f>
        <v/>
      </c>
      <c r="H77" s="3">
        <f>IF($A77="",0,IFERROR(SUMIFS(tblErfassung[Gesamt (€)],tblErfassung[Spieler],$A77,tblErfassung[Datum],"&gt;="&amp;EOMONTH(H$65,-1)+1,tblErfassung[Datum],"&lt;="&amp;EOMONTH(H$65,0)),0))</f>
        <v/>
      </c>
      <c r="I77" s="3">
        <f>IF($A77="",0,IFERROR(SUMIFS(tblErfassung[Gesamt (€)],tblErfassung[Spieler],$A77,tblErfassung[Datum],"&gt;="&amp;EOMONTH(I$65,-1)+1,tblErfassung[Datum],"&lt;="&amp;EOMONTH(I$65,0)),0))</f>
        <v/>
      </c>
      <c r="J77" s="3">
        <f>IF($A77="",0,IFERROR(SUMIFS(tblErfassung[Gesamt (€)],tblErfassung[Spieler],$A77,tblErfassung[Datum],"&gt;="&amp;EOMONTH(J$65,-1)+1,tblErfassung[Datum],"&lt;="&amp;EOMONTH(J$65,0)),0))</f>
        <v/>
      </c>
      <c r="K77" s="3">
        <f>IF($A77="",0,IFERROR(SUMIFS(tblErfassung[Gesamt (€)],tblErfassung[Spieler],$A77,tblErfassung[Datum],"&gt;="&amp;EOMONTH(K$65,-1)+1,tblErfassung[Datum],"&lt;="&amp;EOMONTH(K$65,0)),0))</f>
        <v/>
      </c>
      <c r="L77" s="3">
        <f>IF($A77="",0,IFERROR(SUMIFS(tblErfassung[Gesamt (€)],tblErfassung[Spieler],$A77,tblErfassung[Datum],"&gt;="&amp;EOMONTH(L$65,-1)+1,tblErfassung[Datum],"&lt;="&amp;EOMONTH(L$65,0)),0))</f>
        <v/>
      </c>
      <c r="M77" s="3">
        <f>IF($A77="",0,IFERROR(SUMIFS(tblErfassung[Gesamt (€)],tblErfassung[Spieler],$A77,tblErfassung[Datum],"&gt;="&amp;EOMONTH(M$65,-1)+1,tblErfassung[Datum],"&lt;="&amp;EOMONTH(M$65,0)),0))</f>
        <v/>
      </c>
    </row>
    <row r="78">
      <c r="A78" t="inlineStr">
        <is>
          <t>Matthias Schmid</t>
        </is>
      </c>
      <c r="B78" s="3">
        <f>IF($A78="",0,IFERROR(SUMIFS(tblErfassung[Gesamt (€)],tblErfassung[Spieler],$A78,tblErfassung[Datum],"&gt;="&amp;EOMONTH(B$65,-1)+1,tblErfassung[Datum],"&lt;="&amp;EOMONTH(B$65,0)),0))</f>
        <v/>
      </c>
      <c r="C78" s="3">
        <f>IF($A78="",0,IFERROR(SUMIFS(tblErfassung[Gesamt (€)],tblErfassung[Spieler],$A78,tblErfassung[Datum],"&gt;="&amp;EOMONTH(C$65,-1)+1,tblErfassung[Datum],"&lt;="&amp;EOMONTH(C$65,0)),0))</f>
        <v/>
      </c>
      <c r="D78" s="3">
        <f>IF($A78="",0,IFERROR(SUMIFS(tblErfassung[Gesamt (€)],tblErfassung[Spieler],$A78,tblErfassung[Datum],"&gt;="&amp;EOMONTH(D$65,-1)+1,tblErfassung[Datum],"&lt;="&amp;EOMONTH(D$65,0)),0))</f>
        <v/>
      </c>
      <c r="E78" s="3">
        <f>IF($A78="",0,IFERROR(SUMIFS(tblErfassung[Gesamt (€)],tblErfassung[Spieler],$A78,tblErfassung[Datum],"&gt;="&amp;EOMONTH(E$65,-1)+1,tblErfassung[Datum],"&lt;="&amp;EOMONTH(E$65,0)),0))</f>
        <v/>
      </c>
      <c r="F78" s="3">
        <f>IF($A78="",0,IFERROR(SUMIFS(tblErfassung[Gesamt (€)],tblErfassung[Spieler],$A78,tblErfassung[Datum],"&gt;="&amp;EOMONTH(F$65,-1)+1,tblErfassung[Datum],"&lt;="&amp;EOMONTH(F$65,0)),0))</f>
        <v/>
      </c>
      <c r="G78" s="3">
        <f>IF($A78="",0,IFERROR(SUMIFS(tblErfassung[Gesamt (€)],tblErfassung[Spieler],$A78,tblErfassung[Datum],"&gt;="&amp;EOMONTH(G$65,-1)+1,tblErfassung[Datum],"&lt;="&amp;EOMONTH(G$65,0)),0))</f>
        <v/>
      </c>
      <c r="H78" s="3">
        <f>IF($A78="",0,IFERROR(SUMIFS(tblErfassung[Gesamt (€)],tblErfassung[Spieler],$A78,tblErfassung[Datum],"&gt;="&amp;EOMONTH(H$65,-1)+1,tblErfassung[Datum],"&lt;="&amp;EOMONTH(H$65,0)),0))</f>
        <v/>
      </c>
      <c r="I78" s="3">
        <f>IF($A78="",0,IFERROR(SUMIFS(tblErfassung[Gesamt (€)],tblErfassung[Spieler],$A78,tblErfassung[Datum],"&gt;="&amp;EOMONTH(I$65,-1)+1,tblErfassung[Datum],"&lt;="&amp;EOMONTH(I$65,0)),0))</f>
        <v/>
      </c>
      <c r="J78" s="3">
        <f>IF($A78="",0,IFERROR(SUMIFS(tblErfassung[Gesamt (€)],tblErfassung[Spieler],$A78,tblErfassung[Datum],"&gt;="&amp;EOMONTH(J$65,-1)+1,tblErfassung[Datum],"&lt;="&amp;EOMONTH(J$65,0)),0))</f>
        <v/>
      </c>
      <c r="K78" s="3">
        <f>IF($A78="",0,IFERROR(SUMIFS(tblErfassung[Gesamt (€)],tblErfassung[Spieler],$A78,tblErfassung[Datum],"&gt;="&amp;EOMONTH(K$65,-1)+1,tblErfassung[Datum],"&lt;="&amp;EOMONTH(K$65,0)),0))</f>
        <v/>
      </c>
      <c r="L78" s="3">
        <f>IF($A78="",0,IFERROR(SUMIFS(tblErfassung[Gesamt (€)],tblErfassung[Spieler],$A78,tblErfassung[Datum],"&gt;="&amp;EOMONTH(L$65,-1)+1,tblErfassung[Datum],"&lt;="&amp;EOMONTH(L$65,0)),0))</f>
        <v/>
      </c>
      <c r="M78" s="3">
        <f>IF($A78="",0,IFERROR(SUMIFS(tblErfassung[Gesamt (€)],tblErfassung[Spieler],$A78,tblErfassung[Datum],"&gt;="&amp;EOMONTH(M$65,-1)+1,tblErfassung[Datum],"&lt;="&amp;EOMONTH(M$65,0)),0))</f>
        <v/>
      </c>
    </row>
    <row r="79">
      <c r="A79" t="inlineStr">
        <is>
          <t>Maximilian Schraffl</t>
        </is>
      </c>
      <c r="B79" s="3">
        <f>IF($A79="",0,IFERROR(SUMIFS(tblErfassung[Gesamt (€)],tblErfassung[Spieler],$A79,tblErfassung[Datum],"&gt;="&amp;EOMONTH(B$65,-1)+1,tblErfassung[Datum],"&lt;="&amp;EOMONTH(B$65,0)),0))</f>
        <v/>
      </c>
      <c r="C79" s="3">
        <f>IF($A79="",0,IFERROR(SUMIFS(tblErfassung[Gesamt (€)],tblErfassung[Spieler],$A79,tblErfassung[Datum],"&gt;="&amp;EOMONTH(C$65,-1)+1,tblErfassung[Datum],"&lt;="&amp;EOMONTH(C$65,0)),0))</f>
        <v/>
      </c>
      <c r="D79" s="3">
        <f>IF($A79="",0,IFERROR(SUMIFS(tblErfassung[Gesamt (€)],tblErfassung[Spieler],$A79,tblErfassung[Datum],"&gt;="&amp;EOMONTH(D$65,-1)+1,tblErfassung[Datum],"&lt;="&amp;EOMONTH(D$65,0)),0))</f>
        <v/>
      </c>
      <c r="E79" s="3">
        <f>IF($A79="",0,IFERROR(SUMIFS(tblErfassung[Gesamt (€)],tblErfassung[Spieler],$A79,tblErfassung[Datum],"&gt;="&amp;EOMONTH(E$65,-1)+1,tblErfassung[Datum],"&lt;="&amp;EOMONTH(E$65,0)),0))</f>
        <v/>
      </c>
      <c r="F79" s="3">
        <f>IF($A79="",0,IFERROR(SUMIFS(tblErfassung[Gesamt (€)],tblErfassung[Spieler],$A79,tblErfassung[Datum],"&gt;="&amp;EOMONTH(F$65,-1)+1,tblErfassung[Datum],"&lt;="&amp;EOMONTH(F$65,0)),0))</f>
        <v/>
      </c>
      <c r="G79" s="3">
        <f>IF($A79="",0,IFERROR(SUMIFS(tblErfassung[Gesamt (€)],tblErfassung[Spieler],$A79,tblErfassung[Datum],"&gt;="&amp;EOMONTH(G$65,-1)+1,tblErfassung[Datum],"&lt;="&amp;EOMONTH(G$65,0)),0))</f>
        <v/>
      </c>
      <c r="H79" s="3">
        <f>IF($A79="",0,IFERROR(SUMIFS(tblErfassung[Gesamt (€)],tblErfassung[Spieler],$A79,tblErfassung[Datum],"&gt;="&amp;EOMONTH(H$65,-1)+1,tblErfassung[Datum],"&lt;="&amp;EOMONTH(H$65,0)),0))</f>
        <v/>
      </c>
      <c r="I79" s="3">
        <f>IF($A79="",0,IFERROR(SUMIFS(tblErfassung[Gesamt (€)],tblErfassung[Spieler],$A79,tblErfassung[Datum],"&gt;="&amp;EOMONTH(I$65,-1)+1,tblErfassung[Datum],"&lt;="&amp;EOMONTH(I$65,0)),0))</f>
        <v/>
      </c>
      <c r="J79" s="3">
        <f>IF($A79="",0,IFERROR(SUMIFS(tblErfassung[Gesamt (€)],tblErfassung[Spieler],$A79,tblErfassung[Datum],"&gt;="&amp;EOMONTH(J$65,-1)+1,tblErfassung[Datum],"&lt;="&amp;EOMONTH(J$65,0)),0))</f>
        <v/>
      </c>
      <c r="K79" s="3">
        <f>IF($A79="",0,IFERROR(SUMIFS(tblErfassung[Gesamt (€)],tblErfassung[Spieler],$A79,tblErfassung[Datum],"&gt;="&amp;EOMONTH(K$65,-1)+1,tblErfassung[Datum],"&lt;="&amp;EOMONTH(K$65,0)),0))</f>
        <v/>
      </c>
      <c r="L79" s="3">
        <f>IF($A79="",0,IFERROR(SUMIFS(tblErfassung[Gesamt (€)],tblErfassung[Spieler],$A79,tblErfassung[Datum],"&gt;="&amp;EOMONTH(L$65,-1)+1,tblErfassung[Datum],"&lt;="&amp;EOMONTH(L$65,0)),0))</f>
        <v/>
      </c>
      <c r="M79" s="3">
        <f>IF($A79="",0,IFERROR(SUMIFS(tblErfassung[Gesamt (€)],tblErfassung[Spieler],$A79,tblErfassung[Datum],"&gt;="&amp;EOMONTH(M$65,-1)+1,tblErfassung[Datum],"&lt;="&amp;EOMONTH(M$65,0)),0))</f>
        <v/>
      </c>
    </row>
    <row r="80">
      <c r="A80" t="inlineStr">
        <is>
          <t>Michael Mitterrutzner</t>
        </is>
      </c>
      <c r="B80" s="3">
        <f>IF($A80="",0,IFERROR(SUMIFS(tblErfassung[Gesamt (€)],tblErfassung[Spieler],$A80,tblErfassung[Datum],"&gt;="&amp;EOMONTH(B$65,-1)+1,tblErfassung[Datum],"&lt;="&amp;EOMONTH(B$65,0)),0))</f>
        <v/>
      </c>
      <c r="C80" s="3">
        <f>IF($A80="",0,IFERROR(SUMIFS(tblErfassung[Gesamt (€)],tblErfassung[Spieler],$A80,tblErfassung[Datum],"&gt;="&amp;EOMONTH(C$65,-1)+1,tblErfassung[Datum],"&lt;="&amp;EOMONTH(C$65,0)),0))</f>
        <v/>
      </c>
      <c r="D80" s="3">
        <f>IF($A80="",0,IFERROR(SUMIFS(tblErfassung[Gesamt (€)],tblErfassung[Spieler],$A80,tblErfassung[Datum],"&gt;="&amp;EOMONTH(D$65,-1)+1,tblErfassung[Datum],"&lt;="&amp;EOMONTH(D$65,0)),0))</f>
        <v/>
      </c>
      <c r="E80" s="3">
        <f>IF($A80="",0,IFERROR(SUMIFS(tblErfassung[Gesamt (€)],tblErfassung[Spieler],$A80,tblErfassung[Datum],"&gt;="&amp;EOMONTH(E$65,-1)+1,tblErfassung[Datum],"&lt;="&amp;EOMONTH(E$65,0)),0))</f>
        <v/>
      </c>
      <c r="F80" s="3">
        <f>IF($A80="",0,IFERROR(SUMIFS(tblErfassung[Gesamt (€)],tblErfassung[Spieler],$A80,tblErfassung[Datum],"&gt;="&amp;EOMONTH(F$65,-1)+1,tblErfassung[Datum],"&lt;="&amp;EOMONTH(F$65,0)),0))</f>
        <v/>
      </c>
      <c r="G80" s="3">
        <f>IF($A80="",0,IFERROR(SUMIFS(tblErfassung[Gesamt (€)],tblErfassung[Spieler],$A80,tblErfassung[Datum],"&gt;="&amp;EOMONTH(G$65,-1)+1,tblErfassung[Datum],"&lt;="&amp;EOMONTH(G$65,0)),0))</f>
        <v/>
      </c>
      <c r="H80" s="3">
        <f>IF($A80="",0,IFERROR(SUMIFS(tblErfassung[Gesamt (€)],tblErfassung[Spieler],$A80,tblErfassung[Datum],"&gt;="&amp;EOMONTH(H$65,-1)+1,tblErfassung[Datum],"&lt;="&amp;EOMONTH(H$65,0)),0))</f>
        <v/>
      </c>
      <c r="I80" s="3">
        <f>IF($A80="",0,IFERROR(SUMIFS(tblErfassung[Gesamt (€)],tblErfassung[Spieler],$A80,tblErfassung[Datum],"&gt;="&amp;EOMONTH(I$65,-1)+1,tblErfassung[Datum],"&lt;="&amp;EOMONTH(I$65,0)),0))</f>
        <v/>
      </c>
      <c r="J80" s="3">
        <f>IF($A80="",0,IFERROR(SUMIFS(tblErfassung[Gesamt (€)],tblErfassung[Spieler],$A80,tblErfassung[Datum],"&gt;="&amp;EOMONTH(J$65,-1)+1,tblErfassung[Datum],"&lt;="&amp;EOMONTH(J$65,0)),0))</f>
        <v/>
      </c>
      <c r="K80" s="3">
        <f>IF($A80="",0,IFERROR(SUMIFS(tblErfassung[Gesamt (€)],tblErfassung[Spieler],$A80,tblErfassung[Datum],"&gt;="&amp;EOMONTH(K$65,-1)+1,tblErfassung[Datum],"&lt;="&amp;EOMONTH(K$65,0)),0))</f>
        <v/>
      </c>
      <c r="L80" s="3">
        <f>IF($A80="",0,IFERROR(SUMIFS(tblErfassung[Gesamt (€)],tblErfassung[Spieler],$A80,tblErfassung[Datum],"&gt;="&amp;EOMONTH(L$65,-1)+1,tblErfassung[Datum],"&lt;="&amp;EOMONTH(L$65,0)),0))</f>
        <v/>
      </c>
      <c r="M80" s="3">
        <f>IF($A80="",0,IFERROR(SUMIFS(tblErfassung[Gesamt (€)],tblErfassung[Spieler],$A80,tblErfassung[Datum],"&gt;="&amp;EOMONTH(M$65,-1)+1,tblErfassung[Datum],"&lt;="&amp;EOMONTH(M$65,0)),0))</f>
        <v/>
      </c>
    </row>
    <row r="81">
      <c r="A81" t="inlineStr">
        <is>
          <t>Michael Peintner</t>
        </is>
      </c>
      <c r="B81" s="3">
        <f>IF($A81="",0,IFERROR(SUMIFS(tblErfassung[Gesamt (€)],tblErfassung[Spieler],$A81,tblErfassung[Datum],"&gt;="&amp;EOMONTH(B$65,-1)+1,tblErfassung[Datum],"&lt;="&amp;EOMONTH(B$65,0)),0))</f>
        <v/>
      </c>
      <c r="C81" s="3">
        <f>IF($A81="",0,IFERROR(SUMIFS(tblErfassung[Gesamt (€)],tblErfassung[Spieler],$A81,tblErfassung[Datum],"&gt;="&amp;EOMONTH(C$65,-1)+1,tblErfassung[Datum],"&lt;="&amp;EOMONTH(C$65,0)),0))</f>
        <v/>
      </c>
      <c r="D81" s="3">
        <f>IF($A81="",0,IFERROR(SUMIFS(tblErfassung[Gesamt (€)],tblErfassung[Spieler],$A81,tblErfassung[Datum],"&gt;="&amp;EOMONTH(D$65,-1)+1,tblErfassung[Datum],"&lt;="&amp;EOMONTH(D$65,0)),0))</f>
        <v/>
      </c>
      <c r="E81" s="3">
        <f>IF($A81="",0,IFERROR(SUMIFS(tblErfassung[Gesamt (€)],tblErfassung[Spieler],$A81,tblErfassung[Datum],"&gt;="&amp;EOMONTH(E$65,-1)+1,tblErfassung[Datum],"&lt;="&amp;EOMONTH(E$65,0)),0))</f>
        <v/>
      </c>
      <c r="F81" s="3">
        <f>IF($A81="",0,IFERROR(SUMIFS(tblErfassung[Gesamt (€)],tblErfassung[Spieler],$A81,tblErfassung[Datum],"&gt;="&amp;EOMONTH(F$65,-1)+1,tblErfassung[Datum],"&lt;="&amp;EOMONTH(F$65,0)),0))</f>
        <v/>
      </c>
      <c r="G81" s="3">
        <f>IF($A81="",0,IFERROR(SUMIFS(tblErfassung[Gesamt (€)],tblErfassung[Spieler],$A81,tblErfassung[Datum],"&gt;="&amp;EOMONTH(G$65,-1)+1,tblErfassung[Datum],"&lt;="&amp;EOMONTH(G$65,0)),0))</f>
        <v/>
      </c>
      <c r="H81" s="3">
        <f>IF($A81="",0,IFERROR(SUMIFS(tblErfassung[Gesamt (€)],tblErfassung[Spieler],$A81,tblErfassung[Datum],"&gt;="&amp;EOMONTH(H$65,-1)+1,tblErfassung[Datum],"&lt;="&amp;EOMONTH(H$65,0)),0))</f>
        <v/>
      </c>
      <c r="I81" s="3">
        <f>IF($A81="",0,IFERROR(SUMIFS(tblErfassung[Gesamt (€)],tblErfassung[Spieler],$A81,tblErfassung[Datum],"&gt;="&amp;EOMONTH(I$65,-1)+1,tblErfassung[Datum],"&lt;="&amp;EOMONTH(I$65,0)),0))</f>
        <v/>
      </c>
      <c r="J81" s="3">
        <f>IF($A81="",0,IFERROR(SUMIFS(tblErfassung[Gesamt (€)],tblErfassung[Spieler],$A81,tblErfassung[Datum],"&gt;="&amp;EOMONTH(J$65,-1)+1,tblErfassung[Datum],"&lt;="&amp;EOMONTH(J$65,0)),0))</f>
        <v/>
      </c>
      <c r="K81" s="3">
        <f>IF($A81="",0,IFERROR(SUMIFS(tblErfassung[Gesamt (€)],tblErfassung[Spieler],$A81,tblErfassung[Datum],"&gt;="&amp;EOMONTH(K$65,-1)+1,tblErfassung[Datum],"&lt;="&amp;EOMONTH(K$65,0)),0))</f>
        <v/>
      </c>
      <c r="L81" s="3">
        <f>IF($A81="",0,IFERROR(SUMIFS(tblErfassung[Gesamt (€)],tblErfassung[Spieler],$A81,tblErfassung[Datum],"&gt;="&amp;EOMONTH(L$65,-1)+1,tblErfassung[Datum],"&lt;="&amp;EOMONTH(L$65,0)),0))</f>
        <v/>
      </c>
      <c r="M81" s="3">
        <f>IF($A81="",0,IFERROR(SUMIFS(tblErfassung[Gesamt (€)],tblErfassung[Spieler],$A81,tblErfassung[Datum],"&gt;="&amp;EOMONTH(M$65,-1)+1,tblErfassung[Datum],"&lt;="&amp;EOMONTH(M$65,0)),0))</f>
        <v/>
      </c>
    </row>
    <row r="82">
      <c r="A82" t="inlineStr">
        <is>
          <t>Patrick Auer</t>
        </is>
      </c>
      <c r="B82" s="3">
        <f>IF($A82="",0,IFERROR(SUMIFS(tblErfassung[Gesamt (€)],tblErfassung[Spieler],$A82,tblErfassung[Datum],"&gt;="&amp;EOMONTH(B$65,-1)+1,tblErfassung[Datum],"&lt;="&amp;EOMONTH(B$65,0)),0))</f>
        <v/>
      </c>
      <c r="C82" s="3">
        <f>IF($A82="",0,IFERROR(SUMIFS(tblErfassung[Gesamt (€)],tblErfassung[Spieler],$A82,tblErfassung[Datum],"&gt;="&amp;EOMONTH(C$65,-1)+1,tblErfassung[Datum],"&lt;="&amp;EOMONTH(C$65,0)),0))</f>
        <v/>
      </c>
      <c r="D82" s="3">
        <f>IF($A82="",0,IFERROR(SUMIFS(tblErfassung[Gesamt (€)],tblErfassung[Spieler],$A82,tblErfassung[Datum],"&gt;="&amp;EOMONTH(D$65,-1)+1,tblErfassung[Datum],"&lt;="&amp;EOMONTH(D$65,0)),0))</f>
        <v/>
      </c>
      <c r="E82" s="3">
        <f>IF($A82="",0,IFERROR(SUMIFS(tblErfassung[Gesamt (€)],tblErfassung[Spieler],$A82,tblErfassung[Datum],"&gt;="&amp;EOMONTH(E$65,-1)+1,tblErfassung[Datum],"&lt;="&amp;EOMONTH(E$65,0)),0))</f>
        <v/>
      </c>
      <c r="F82" s="3">
        <f>IF($A82="",0,IFERROR(SUMIFS(tblErfassung[Gesamt (€)],tblErfassung[Spieler],$A82,tblErfassung[Datum],"&gt;="&amp;EOMONTH(F$65,-1)+1,tblErfassung[Datum],"&lt;="&amp;EOMONTH(F$65,0)),0))</f>
        <v/>
      </c>
      <c r="G82" s="3">
        <f>IF($A82="",0,IFERROR(SUMIFS(tblErfassung[Gesamt (€)],tblErfassung[Spieler],$A82,tblErfassung[Datum],"&gt;="&amp;EOMONTH(G$65,-1)+1,tblErfassung[Datum],"&lt;="&amp;EOMONTH(G$65,0)),0))</f>
        <v/>
      </c>
      <c r="H82" s="3">
        <f>IF($A82="",0,IFERROR(SUMIFS(tblErfassung[Gesamt (€)],tblErfassung[Spieler],$A82,tblErfassung[Datum],"&gt;="&amp;EOMONTH(H$65,-1)+1,tblErfassung[Datum],"&lt;="&amp;EOMONTH(H$65,0)),0))</f>
        <v/>
      </c>
      <c r="I82" s="3">
        <f>IF($A82="",0,IFERROR(SUMIFS(tblErfassung[Gesamt (€)],tblErfassung[Spieler],$A82,tblErfassung[Datum],"&gt;="&amp;EOMONTH(I$65,-1)+1,tblErfassung[Datum],"&lt;="&amp;EOMONTH(I$65,0)),0))</f>
        <v/>
      </c>
      <c r="J82" s="3">
        <f>IF($A82="",0,IFERROR(SUMIFS(tblErfassung[Gesamt (€)],tblErfassung[Spieler],$A82,tblErfassung[Datum],"&gt;="&amp;EOMONTH(J$65,-1)+1,tblErfassung[Datum],"&lt;="&amp;EOMONTH(J$65,0)),0))</f>
        <v/>
      </c>
      <c r="K82" s="3">
        <f>IF($A82="",0,IFERROR(SUMIFS(tblErfassung[Gesamt (€)],tblErfassung[Spieler],$A82,tblErfassung[Datum],"&gt;="&amp;EOMONTH(K$65,-1)+1,tblErfassung[Datum],"&lt;="&amp;EOMONTH(K$65,0)),0))</f>
        <v/>
      </c>
      <c r="L82" s="3">
        <f>IF($A82="",0,IFERROR(SUMIFS(tblErfassung[Gesamt (€)],tblErfassung[Spieler],$A82,tblErfassung[Datum],"&gt;="&amp;EOMONTH(L$65,-1)+1,tblErfassung[Datum],"&lt;="&amp;EOMONTH(L$65,0)),0))</f>
        <v/>
      </c>
      <c r="M82" s="3">
        <f>IF($A82="",0,IFERROR(SUMIFS(tblErfassung[Gesamt (€)],tblErfassung[Spieler],$A82,tblErfassung[Datum],"&gt;="&amp;EOMONTH(M$65,-1)+1,tblErfassung[Datum],"&lt;="&amp;EOMONTH(M$65,0)),0))</f>
        <v/>
      </c>
    </row>
    <row r="83">
      <c r="A83" t="inlineStr">
        <is>
          <t>Patrick Pietersteiner</t>
        </is>
      </c>
      <c r="B83" s="3">
        <f>IF($A83="",0,IFERROR(SUMIFS(tblErfassung[Gesamt (€)],tblErfassung[Spieler],$A83,tblErfassung[Datum],"&gt;="&amp;EOMONTH(B$65,-1)+1,tblErfassung[Datum],"&lt;="&amp;EOMONTH(B$65,0)),0))</f>
        <v/>
      </c>
      <c r="C83" s="3">
        <f>IF($A83="",0,IFERROR(SUMIFS(tblErfassung[Gesamt (€)],tblErfassung[Spieler],$A83,tblErfassung[Datum],"&gt;="&amp;EOMONTH(C$65,-1)+1,tblErfassung[Datum],"&lt;="&amp;EOMONTH(C$65,0)),0))</f>
        <v/>
      </c>
      <c r="D83" s="3">
        <f>IF($A83="",0,IFERROR(SUMIFS(tblErfassung[Gesamt (€)],tblErfassung[Spieler],$A83,tblErfassung[Datum],"&gt;="&amp;EOMONTH(D$65,-1)+1,tblErfassung[Datum],"&lt;="&amp;EOMONTH(D$65,0)),0))</f>
        <v/>
      </c>
      <c r="E83" s="3">
        <f>IF($A83="",0,IFERROR(SUMIFS(tblErfassung[Gesamt (€)],tblErfassung[Spieler],$A83,tblErfassung[Datum],"&gt;="&amp;EOMONTH(E$65,-1)+1,tblErfassung[Datum],"&lt;="&amp;EOMONTH(E$65,0)),0))</f>
        <v/>
      </c>
      <c r="F83" s="3">
        <f>IF($A83="",0,IFERROR(SUMIFS(tblErfassung[Gesamt (€)],tblErfassung[Spieler],$A83,tblErfassung[Datum],"&gt;="&amp;EOMONTH(F$65,-1)+1,tblErfassung[Datum],"&lt;="&amp;EOMONTH(F$65,0)),0))</f>
        <v/>
      </c>
      <c r="G83" s="3">
        <f>IF($A83="",0,IFERROR(SUMIFS(tblErfassung[Gesamt (€)],tblErfassung[Spieler],$A83,tblErfassung[Datum],"&gt;="&amp;EOMONTH(G$65,-1)+1,tblErfassung[Datum],"&lt;="&amp;EOMONTH(G$65,0)),0))</f>
        <v/>
      </c>
      <c r="H83" s="3">
        <f>IF($A83="",0,IFERROR(SUMIFS(tblErfassung[Gesamt (€)],tblErfassung[Spieler],$A83,tblErfassung[Datum],"&gt;="&amp;EOMONTH(H$65,-1)+1,tblErfassung[Datum],"&lt;="&amp;EOMONTH(H$65,0)),0))</f>
        <v/>
      </c>
      <c r="I83" s="3">
        <f>IF($A83="",0,IFERROR(SUMIFS(tblErfassung[Gesamt (€)],tblErfassung[Spieler],$A83,tblErfassung[Datum],"&gt;="&amp;EOMONTH(I$65,-1)+1,tblErfassung[Datum],"&lt;="&amp;EOMONTH(I$65,0)),0))</f>
        <v/>
      </c>
      <c r="J83" s="3">
        <f>IF($A83="",0,IFERROR(SUMIFS(tblErfassung[Gesamt (€)],tblErfassung[Spieler],$A83,tblErfassung[Datum],"&gt;="&amp;EOMONTH(J$65,-1)+1,tblErfassung[Datum],"&lt;="&amp;EOMONTH(J$65,0)),0))</f>
        <v/>
      </c>
      <c r="K83" s="3">
        <f>IF($A83="",0,IFERROR(SUMIFS(tblErfassung[Gesamt (€)],tblErfassung[Spieler],$A83,tblErfassung[Datum],"&gt;="&amp;EOMONTH(K$65,-1)+1,tblErfassung[Datum],"&lt;="&amp;EOMONTH(K$65,0)),0))</f>
        <v/>
      </c>
      <c r="L83" s="3">
        <f>IF($A83="",0,IFERROR(SUMIFS(tblErfassung[Gesamt (€)],tblErfassung[Spieler],$A83,tblErfassung[Datum],"&gt;="&amp;EOMONTH(L$65,-1)+1,tblErfassung[Datum],"&lt;="&amp;EOMONTH(L$65,0)),0))</f>
        <v/>
      </c>
      <c r="M83" s="3">
        <f>IF($A83="",0,IFERROR(SUMIFS(tblErfassung[Gesamt (€)],tblErfassung[Spieler],$A83,tblErfassung[Datum],"&gt;="&amp;EOMONTH(M$65,-1)+1,tblErfassung[Datum],"&lt;="&amp;EOMONTH(M$65,0)),0))</f>
        <v/>
      </c>
    </row>
    <row r="84">
      <c r="A84" t="inlineStr">
        <is>
          <t>Stefan Filo</t>
        </is>
      </c>
      <c r="B84" s="3">
        <f>IF($A84="",0,IFERROR(SUMIFS(tblErfassung[Gesamt (€)],tblErfassung[Spieler],$A84,tblErfassung[Datum],"&gt;="&amp;EOMONTH(B$65,-1)+1,tblErfassung[Datum],"&lt;="&amp;EOMONTH(B$65,0)),0))</f>
        <v/>
      </c>
      <c r="C84" s="3">
        <f>IF($A84="",0,IFERROR(SUMIFS(tblErfassung[Gesamt (€)],tblErfassung[Spieler],$A84,tblErfassung[Datum],"&gt;="&amp;EOMONTH(C$65,-1)+1,tblErfassung[Datum],"&lt;="&amp;EOMONTH(C$65,0)),0))</f>
        <v/>
      </c>
      <c r="D84" s="3">
        <f>IF($A84="",0,IFERROR(SUMIFS(tblErfassung[Gesamt (€)],tblErfassung[Spieler],$A84,tblErfassung[Datum],"&gt;="&amp;EOMONTH(D$65,-1)+1,tblErfassung[Datum],"&lt;="&amp;EOMONTH(D$65,0)),0))</f>
        <v/>
      </c>
      <c r="E84" s="3">
        <f>IF($A84="",0,IFERROR(SUMIFS(tblErfassung[Gesamt (€)],tblErfassung[Spieler],$A84,tblErfassung[Datum],"&gt;="&amp;EOMONTH(E$65,-1)+1,tblErfassung[Datum],"&lt;="&amp;EOMONTH(E$65,0)),0))</f>
        <v/>
      </c>
      <c r="F84" s="3">
        <f>IF($A84="",0,IFERROR(SUMIFS(tblErfassung[Gesamt (€)],tblErfassung[Spieler],$A84,tblErfassung[Datum],"&gt;="&amp;EOMONTH(F$65,-1)+1,tblErfassung[Datum],"&lt;="&amp;EOMONTH(F$65,0)),0))</f>
        <v/>
      </c>
      <c r="G84" s="3">
        <f>IF($A84="",0,IFERROR(SUMIFS(tblErfassung[Gesamt (€)],tblErfassung[Spieler],$A84,tblErfassung[Datum],"&gt;="&amp;EOMONTH(G$65,-1)+1,tblErfassung[Datum],"&lt;="&amp;EOMONTH(G$65,0)),0))</f>
        <v/>
      </c>
      <c r="H84" s="3">
        <f>IF($A84="",0,IFERROR(SUMIFS(tblErfassung[Gesamt (€)],tblErfassung[Spieler],$A84,tblErfassung[Datum],"&gt;="&amp;EOMONTH(H$65,-1)+1,tblErfassung[Datum],"&lt;="&amp;EOMONTH(H$65,0)),0))</f>
        <v/>
      </c>
      <c r="I84" s="3">
        <f>IF($A84="",0,IFERROR(SUMIFS(tblErfassung[Gesamt (€)],tblErfassung[Spieler],$A84,tblErfassung[Datum],"&gt;="&amp;EOMONTH(I$65,-1)+1,tblErfassung[Datum],"&lt;="&amp;EOMONTH(I$65,0)),0))</f>
        <v/>
      </c>
      <c r="J84" s="3">
        <f>IF($A84="",0,IFERROR(SUMIFS(tblErfassung[Gesamt (€)],tblErfassung[Spieler],$A84,tblErfassung[Datum],"&gt;="&amp;EOMONTH(J$65,-1)+1,tblErfassung[Datum],"&lt;="&amp;EOMONTH(J$65,0)),0))</f>
        <v/>
      </c>
      <c r="K84" s="3">
        <f>IF($A84="",0,IFERROR(SUMIFS(tblErfassung[Gesamt (€)],tblErfassung[Spieler],$A84,tblErfassung[Datum],"&gt;="&amp;EOMONTH(K$65,-1)+1,tblErfassung[Datum],"&lt;="&amp;EOMONTH(K$65,0)),0))</f>
        <v/>
      </c>
      <c r="L84" s="3">
        <f>IF($A84="",0,IFERROR(SUMIFS(tblErfassung[Gesamt (€)],tblErfassung[Spieler],$A84,tblErfassung[Datum],"&gt;="&amp;EOMONTH(L$65,-1)+1,tblErfassung[Datum],"&lt;="&amp;EOMONTH(L$65,0)),0))</f>
        <v/>
      </c>
      <c r="M84" s="3">
        <f>IF($A84="",0,IFERROR(SUMIFS(tblErfassung[Gesamt (€)],tblErfassung[Spieler],$A84,tblErfassung[Datum],"&gt;="&amp;EOMONTH(M$65,-1)+1,tblErfassung[Datum],"&lt;="&amp;EOMONTH(M$65,0)),0))</f>
        <v/>
      </c>
    </row>
    <row r="85">
      <c r="A85" t="inlineStr">
        <is>
          <t>Stefan Peintner</t>
        </is>
      </c>
      <c r="B85" s="3">
        <f>IF($A85="",0,IFERROR(SUMIFS(tblErfassung[Gesamt (€)],tblErfassung[Spieler],$A85,tblErfassung[Datum],"&gt;="&amp;EOMONTH(B$65,-1)+1,tblErfassung[Datum],"&lt;="&amp;EOMONTH(B$65,0)),0))</f>
        <v/>
      </c>
      <c r="C85" s="3">
        <f>IF($A85="",0,IFERROR(SUMIFS(tblErfassung[Gesamt (€)],tblErfassung[Spieler],$A85,tblErfassung[Datum],"&gt;="&amp;EOMONTH(C$65,-1)+1,tblErfassung[Datum],"&lt;="&amp;EOMONTH(C$65,0)),0))</f>
        <v/>
      </c>
      <c r="D85" s="3">
        <f>IF($A85="",0,IFERROR(SUMIFS(tblErfassung[Gesamt (€)],tblErfassung[Spieler],$A85,tblErfassung[Datum],"&gt;="&amp;EOMONTH(D$65,-1)+1,tblErfassung[Datum],"&lt;="&amp;EOMONTH(D$65,0)),0))</f>
        <v/>
      </c>
      <c r="E85" s="3">
        <f>IF($A85="",0,IFERROR(SUMIFS(tblErfassung[Gesamt (€)],tblErfassung[Spieler],$A85,tblErfassung[Datum],"&gt;="&amp;EOMONTH(E$65,-1)+1,tblErfassung[Datum],"&lt;="&amp;EOMONTH(E$65,0)),0))</f>
        <v/>
      </c>
      <c r="F85" s="3">
        <f>IF($A85="",0,IFERROR(SUMIFS(tblErfassung[Gesamt (€)],tblErfassung[Spieler],$A85,tblErfassung[Datum],"&gt;="&amp;EOMONTH(F$65,-1)+1,tblErfassung[Datum],"&lt;="&amp;EOMONTH(F$65,0)),0))</f>
        <v/>
      </c>
      <c r="G85" s="3">
        <f>IF($A85="",0,IFERROR(SUMIFS(tblErfassung[Gesamt (€)],tblErfassung[Spieler],$A85,tblErfassung[Datum],"&gt;="&amp;EOMONTH(G$65,-1)+1,tblErfassung[Datum],"&lt;="&amp;EOMONTH(G$65,0)),0))</f>
        <v/>
      </c>
      <c r="H85" s="3">
        <f>IF($A85="",0,IFERROR(SUMIFS(tblErfassung[Gesamt (€)],tblErfassung[Spieler],$A85,tblErfassung[Datum],"&gt;="&amp;EOMONTH(H$65,-1)+1,tblErfassung[Datum],"&lt;="&amp;EOMONTH(H$65,0)),0))</f>
        <v/>
      </c>
      <c r="I85" s="3">
        <f>IF($A85="",0,IFERROR(SUMIFS(tblErfassung[Gesamt (€)],tblErfassung[Spieler],$A85,tblErfassung[Datum],"&gt;="&amp;EOMONTH(I$65,-1)+1,tblErfassung[Datum],"&lt;="&amp;EOMONTH(I$65,0)),0))</f>
        <v/>
      </c>
      <c r="J85" s="3">
        <f>IF($A85="",0,IFERROR(SUMIFS(tblErfassung[Gesamt (€)],tblErfassung[Spieler],$A85,tblErfassung[Datum],"&gt;="&amp;EOMONTH(J$65,-1)+1,tblErfassung[Datum],"&lt;="&amp;EOMONTH(J$65,0)),0))</f>
        <v/>
      </c>
      <c r="K85" s="3">
        <f>IF($A85="",0,IFERROR(SUMIFS(tblErfassung[Gesamt (€)],tblErfassung[Spieler],$A85,tblErfassung[Datum],"&gt;="&amp;EOMONTH(K$65,-1)+1,tblErfassung[Datum],"&lt;="&amp;EOMONTH(K$65,0)),0))</f>
        <v/>
      </c>
      <c r="L85" s="3">
        <f>IF($A85="",0,IFERROR(SUMIFS(tblErfassung[Gesamt (€)],tblErfassung[Spieler],$A85,tblErfassung[Datum],"&gt;="&amp;EOMONTH(L$65,-1)+1,tblErfassung[Datum],"&lt;="&amp;EOMONTH(L$65,0)),0))</f>
        <v/>
      </c>
      <c r="M85" s="3">
        <f>IF($A85="",0,IFERROR(SUMIFS(tblErfassung[Gesamt (€)],tblErfassung[Spieler],$A85,tblErfassung[Datum],"&gt;="&amp;EOMONTH(M$65,-1)+1,tblErfassung[Datum],"&lt;="&amp;EOMONTH(M$65,0)),0))</f>
        <v/>
      </c>
    </row>
    <row r="86">
      <c r="A86" t="inlineStr">
        <is>
          <t>Manuel Auer</t>
        </is>
      </c>
      <c r="B86" s="3">
        <f>IF($A86="",0,IFERROR(SUMIFS(tblErfassung[Gesamt (€)],tblErfassung[Spieler],$A86,tblErfassung[Datum],"&gt;="&amp;EOMONTH(B$65,-1)+1,tblErfassung[Datum],"&lt;="&amp;EOMONTH(B$65,0)),0))</f>
        <v/>
      </c>
      <c r="C86" s="3">
        <f>IF($A86="",0,IFERROR(SUMIFS(tblErfassung[Gesamt (€)],tblErfassung[Spieler],$A86,tblErfassung[Datum],"&gt;="&amp;EOMONTH(C$65,-1)+1,tblErfassung[Datum],"&lt;="&amp;EOMONTH(C$65,0)),0))</f>
        <v/>
      </c>
      <c r="D86" s="3">
        <f>IF($A86="",0,IFERROR(SUMIFS(tblErfassung[Gesamt (€)],tblErfassung[Spieler],$A86,tblErfassung[Datum],"&gt;="&amp;EOMONTH(D$65,-1)+1,tblErfassung[Datum],"&lt;="&amp;EOMONTH(D$65,0)),0))</f>
        <v/>
      </c>
      <c r="E86" s="3">
        <f>IF($A86="",0,IFERROR(SUMIFS(tblErfassung[Gesamt (€)],tblErfassung[Spieler],$A86,tblErfassung[Datum],"&gt;="&amp;EOMONTH(E$65,-1)+1,tblErfassung[Datum],"&lt;="&amp;EOMONTH(E$65,0)),0))</f>
        <v/>
      </c>
      <c r="F86" s="3">
        <f>IF($A86="",0,IFERROR(SUMIFS(tblErfassung[Gesamt (€)],tblErfassung[Spieler],$A86,tblErfassung[Datum],"&gt;="&amp;EOMONTH(F$65,-1)+1,tblErfassung[Datum],"&lt;="&amp;EOMONTH(F$65,0)),0))</f>
        <v/>
      </c>
      <c r="G86" s="3">
        <f>IF($A86="",0,IFERROR(SUMIFS(tblErfassung[Gesamt (€)],tblErfassung[Spieler],$A86,tblErfassung[Datum],"&gt;="&amp;EOMONTH(G$65,-1)+1,tblErfassung[Datum],"&lt;="&amp;EOMONTH(G$65,0)),0))</f>
        <v/>
      </c>
      <c r="H86" s="3">
        <f>IF($A86="",0,IFERROR(SUMIFS(tblErfassung[Gesamt (€)],tblErfassung[Spieler],$A86,tblErfassung[Datum],"&gt;="&amp;EOMONTH(H$65,-1)+1,tblErfassung[Datum],"&lt;="&amp;EOMONTH(H$65,0)),0))</f>
        <v/>
      </c>
      <c r="I86" s="3">
        <f>IF($A86="",0,IFERROR(SUMIFS(tblErfassung[Gesamt (€)],tblErfassung[Spieler],$A86,tblErfassung[Datum],"&gt;="&amp;EOMONTH(I$65,-1)+1,tblErfassung[Datum],"&lt;="&amp;EOMONTH(I$65,0)),0))</f>
        <v/>
      </c>
      <c r="J86" s="3">
        <f>IF($A86="",0,IFERROR(SUMIFS(tblErfassung[Gesamt (€)],tblErfassung[Spieler],$A86,tblErfassung[Datum],"&gt;="&amp;EOMONTH(J$65,-1)+1,tblErfassung[Datum],"&lt;="&amp;EOMONTH(J$65,0)),0))</f>
        <v/>
      </c>
      <c r="K86" s="3">
        <f>IF($A86="",0,IFERROR(SUMIFS(tblErfassung[Gesamt (€)],tblErfassung[Spieler],$A86,tblErfassung[Datum],"&gt;="&amp;EOMONTH(K$65,-1)+1,tblErfassung[Datum],"&lt;="&amp;EOMONTH(K$65,0)),0))</f>
        <v/>
      </c>
      <c r="L86" s="3">
        <f>IF($A86="",0,IFERROR(SUMIFS(tblErfassung[Gesamt (€)],tblErfassung[Spieler],$A86,tblErfassung[Datum],"&gt;="&amp;EOMONTH(L$65,-1)+1,tblErfassung[Datum],"&lt;="&amp;EOMONTH(L$65,0)),0))</f>
        <v/>
      </c>
      <c r="M86" s="3">
        <f>IF($A86="",0,IFERROR(SUMIFS(tblErfassung[Gesamt (€)],tblErfassung[Spieler],$A86,tblErfassung[Datum],"&gt;="&amp;EOMONTH(M$65,-1)+1,tblErfassung[Datum],"&lt;="&amp;EOMONTH(M$65,0)),0))</f>
        <v/>
      </c>
    </row>
    <row r="87">
      <c r="A87" t="inlineStr">
        <is>
          <t>Mauro Monti</t>
        </is>
      </c>
      <c r="B87" s="3">
        <f>IF($A87="",0,IFERROR(SUMIFS(tblErfassung[Gesamt (€)],tblErfassung[Spieler],$A87,tblErfassung[Datum],"&gt;="&amp;EOMONTH(B$65,-1)+1,tblErfassung[Datum],"&lt;="&amp;EOMONTH(B$65,0)),0))</f>
        <v/>
      </c>
      <c r="C87" s="3">
        <f>IF($A87="",0,IFERROR(SUMIFS(tblErfassung[Gesamt (€)],tblErfassung[Spieler],$A87,tblErfassung[Datum],"&gt;="&amp;EOMONTH(C$65,-1)+1,tblErfassung[Datum],"&lt;="&amp;EOMONTH(C$65,0)),0))</f>
        <v/>
      </c>
      <c r="D87" s="3">
        <f>IF($A87="",0,IFERROR(SUMIFS(tblErfassung[Gesamt (€)],tblErfassung[Spieler],$A87,tblErfassung[Datum],"&gt;="&amp;EOMONTH(D$65,-1)+1,tblErfassung[Datum],"&lt;="&amp;EOMONTH(D$65,0)),0))</f>
        <v/>
      </c>
      <c r="E87" s="3">
        <f>IF($A87="",0,IFERROR(SUMIFS(tblErfassung[Gesamt (€)],tblErfassung[Spieler],$A87,tblErfassung[Datum],"&gt;="&amp;EOMONTH(E$65,-1)+1,tblErfassung[Datum],"&lt;="&amp;EOMONTH(E$65,0)),0))</f>
        <v/>
      </c>
      <c r="F87" s="3">
        <f>IF($A87="",0,IFERROR(SUMIFS(tblErfassung[Gesamt (€)],tblErfassung[Spieler],$A87,tblErfassung[Datum],"&gt;="&amp;EOMONTH(F$65,-1)+1,tblErfassung[Datum],"&lt;="&amp;EOMONTH(F$65,0)),0))</f>
        <v/>
      </c>
      <c r="G87" s="3">
        <f>IF($A87="",0,IFERROR(SUMIFS(tblErfassung[Gesamt (€)],tblErfassung[Spieler],$A87,tblErfassung[Datum],"&gt;="&amp;EOMONTH(G$65,-1)+1,tblErfassung[Datum],"&lt;="&amp;EOMONTH(G$65,0)),0))</f>
        <v/>
      </c>
      <c r="H87" s="3">
        <f>IF($A87="",0,IFERROR(SUMIFS(tblErfassung[Gesamt (€)],tblErfassung[Spieler],$A87,tblErfassung[Datum],"&gt;="&amp;EOMONTH(H$65,-1)+1,tblErfassung[Datum],"&lt;="&amp;EOMONTH(H$65,0)),0))</f>
        <v/>
      </c>
      <c r="I87" s="3">
        <f>IF($A87="",0,IFERROR(SUMIFS(tblErfassung[Gesamt (€)],tblErfassung[Spieler],$A87,tblErfassung[Datum],"&gt;="&amp;EOMONTH(I$65,-1)+1,tblErfassung[Datum],"&lt;="&amp;EOMONTH(I$65,0)),0))</f>
        <v/>
      </c>
      <c r="J87" s="3">
        <f>IF($A87="",0,IFERROR(SUMIFS(tblErfassung[Gesamt (€)],tblErfassung[Spieler],$A87,tblErfassung[Datum],"&gt;="&amp;EOMONTH(J$65,-1)+1,tblErfassung[Datum],"&lt;="&amp;EOMONTH(J$65,0)),0))</f>
        <v/>
      </c>
      <c r="K87" s="3">
        <f>IF($A87="",0,IFERROR(SUMIFS(tblErfassung[Gesamt (€)],tblErfassung[Spieler],$A87,tblErfassung[Datum],"&gt;="&amp;EOMONTH(K$65,-1)+1,tblErfassung[Datum],"&lt;="&amp;EOMONTH(K$65,0)),0))</f>
        <v/>
      </c>
      <c r="L87" s="3">
        <f>IF($A87="",0,IFERROR(SUMIFS(tblErfassung[Gesamt (€)],tblErfassung[Spieler],$A87,tblErfassung[Datum],"&gt;="&amp;EOMONTH(L$65,-1)+1,tblErfassung[Datum],"&lt;="&amp;EOMONTH(L$65,0)),0))</f>
        <v/>
      </c>
      <c r="M87" s="3">
        <f>IF($A87="",0,IFERROR(SUMIFS(tblErfassung[Gesamt (€)],tblErfassung[Spieler],$A87,tblErfassung[Datum],"&gt;="&amp;EOMONTH(M$65,-1)+1,tblErfassung[Datum],"&lt;="&amp;EOMONTH(M$65,0)),0))</f>
        <v/>
      </c>
    </row>
    <row r="88">
      <c r="A88" t="inlineStr">
        <is>
          <t>Tobias</t>
        </is>
      </c>
      <c r="B88" s="3">
        <f>IF($A88="",0,IFERROR(SUMIFS(tblErfassung[Gesamt (€)],tblErfassung[Spieler],$A88,tblErfassung[Datum],"&gt;="&amp;EOMONTH(B$65,-1)+1,tblErfassung[Datum],"&lt;="&amp;EOMONTH(B$65,0)),0))</f>
        <v/>
      </c>
      <c r="C88" s="3">
        <f>IF($A88="",0,IFERROR(SUMIFS(tblErfassung[Gesamt (€)],tblErfassung[Spieler],$A88,tblErfassung[Datum],"&gt;="&amp;EOMONTH(C$65,-1)+1,tblErfassung[Datum],"&lt;="&amp;EOMONTH(C$65,0)),0))</f>
        <v/>
      </c>
      <c r="D88" s="3">
        <f>IF($A88="",0,IFERROR(SUMIFS(tblErfassung[Gesamt (€)],tblErfassung[Spieler],$A88,tblErfassung[Datum],"&gt;="&amp;EOMONTH(D$65,-1)+1,tblErfassung[Datum],"&lt;="&amp;EOMONTH(D$65,0)),0))</f>
        <v/>
      </c>
      <c r="E88" s="3">
        <f>IF($A88="",0,IFERROR(SUMIFS(tblErfassung[Gesamt (€)],tblErfassung[Spieler],$A88,tblErfassung[Datum],"&gt;="&amp;EOMONTH(E$65,-1)+1,tblErfassung[Datum],"&lt;="&amp;EOMONTH(E$65,0)),0))</f>
        <v/>
      </c>
      <c r="F88" s="3">
        <f>IF($A88="",0,IFERROR(SUMIFS(tblErfassung[Gesamt (€)],tblErfassung[Spieler],$A88,tblErfassung[Datum],"&gt;="&amp;EOMONTH(F$65,-1)+1,tblErfassung[Datum],"&lt;="&amp;EOMONTH(F$65,0)),0))</f>
        <v/>
      </c>
      <c r="G88" s="3">
        <f>IF($A88="",0,IFERROR(SUMIFS(tblErfassung[Gesamt (€)],tblErfassung[Spieler],$A88,tblErfassung[Datum],"&gt;="&amp;EOMONTH(G$65,-1)+1,tblErfassung[Datum],"&lt;="&amp;EOMONTH(G$65,0)),0))</f>
        <v/>
      </c>
      <c r="H88" s="3">
        <f>IF($A88="",0,IFERROR(SUMIFS(tblErfassung[Gesamt (€)],tblErfassung[Spieler],$A88,tblErfassung[Datum],"&gt;="&amp;EOMONTH(H$65,-1)+1,tblErfassung[Datum],"&lt;="&amp;EOMONTH(H$65,0)),0))</f>
        <v/>
      </c>
      <c r="I88" s="3">
        <f>IF($A88="",0,IFERROR(SUMIFS(tblErfassung[Gesamt (€)],tblErfassung[Spieler],$A88,tblErfassung[Datum],"&gt;="&amp;EOMONTH(I$65,-1)+1,tblErfassung[Datum],"&lt;="&amp;EOMONTH(I$65,0)),0))</f>
        <v/>
      </c>
      <c r="J88" s="3">
        <f>IF($A88="",0,IFERROR(SUMIFS(tblErfassung[Gesamt (€)],tblErfassung[Spieler],$A88,tblErfassung[Datum],"&gt;="&amp;EOMONTH(J$65,-1)+1,tblErfassung[Datum],"&lt;="&amp;EOMONTH(J$65,0)),0))</f>
        <v/>
      </c>
      <c r="K88" s="3">
        <f>IF($A88="",0,IFERROR(SUMIFS(tblErfassung[Gesamt (€)],tblErfassung[Spieler],$A88,tblErfassung[Datum],"&gt;="&amp;EOMONTH(K$65,-1)+1,tblErfassung[Datum],"&lt;="&amp;EOMONTH(K$65,0)),0))</f>
        <v/>
      </c>
      <c r="L88" s="3">
        <f>IF($A88="",0,IFERROR(SUMIFS(tblErfassung[Gesamt (€)],tblErfassung[Spieler],$A88,tblErfassung[Datum],"&gt;="&amp;EOMONTH(L$65,-1)+1,tblErfassung[Datum],"&lt;="&amp;EOMONTH(L$65,0)),0))</f>
        <v/>
      </c>
      <c r="M88" s="3">
        <f>IF($A88="",0,IFERROR(SUMIFS(tblErfassung[Gesamt (€)],tblErfassung[Spieler],$A88,tblErfassung[Datum],"&gt;="&amp;EOMONTH(M$65,-1)+1,tblErfassung[Datum],"&lt;="&amp;EOMONTH(M$65,0)),0))</f>
        <v/>
      </c>
    </row>
    <row r="89">
      <c r="A89" t="inlineStr">
        <is>
          <t>Jakob Unterholzner</t>
        </is>
      </c>
      <c r="B89" s="3">
        <f>IF($A89="",0,IFERROR(SUMIFS(tblErfassung[Gesamt (€)],tblErfassung[Spieler],$A89,tblErfassung[Datum],"&gt;="&amp;EOMONTH(B$65,-1)+1,tblErfassung[Datum],"&lt;="&amp;EOMONTH(B$65,0)),0))</f>
        <v/>
      </c>
      <c r="C89" s="3">
        <f>IF($A89="",0,IFERROR(SUMIFS(tblErfassung[Gesamt (€)],tblErfassung[Spieler],$A89,tblErfassung[Datum],"&gt;="&amp;EOMONTH(C$65,-1)+1,tblErfassung[Datum],"&lt;="&amp;EOMONTH(C$65,0)),0))</f>
        <v/>
      </c>
      <c r="D89" s="3">
        <f>IF($A89="",0,IFERROR(SUMIFS(tblErfassung[Gesamt (€)],tblErfassung[Spieler],$A89,tblErfassung[Datum],"&gt;="&amp;EOMONTH(D$65,-1)+1,tblErfassung[Datum],"&lt;="&amp;EOMONTH(D$65,0)),0))</f>
        <v/>
      </c>
      <c r="E89" s="3">
        <f>IF($A89="",0,IFERROR(SUMIFS(tblErfassung[Gesamt (€)],tblErfassung[Spieler],$A89,tblErfassung[Datum],"&gt;="&amp;EOMONTH(E$65,-1)+1,tblErfassung[Datum],"&lt;="&amp;EOMONTH(E$65,0)),0))</f>
        <v/>
      </c>
      <c r="F89" s="3">
        <f>IF($A89="",0,IFERROR(SUMIFS(tblErfassung[Gesamt (€)],tblErfassung[Spieler],$A89,tblErfassung[Datum],"&gt;="&amp;EOMONTH(F$65,-1)+1,tblErfassung[Datum],"&lt;="&amp;EOMONTH(F$65,0)),0))</f>
        <v/>
      </c>
      <c r="G89" s="3">
        <f>IF($A89="",0,IFERROR(SUMIFS(tblErfassung[Gesamt (€)],tblErfassung[Spieler],$A89,tblErfassung[Datum],"&gt;="&amp;EOMONTH(G$65,-1)+1,tblErfassung[Datum],"&lt;="&amp;EOMONTH(G$65,0)),0))</f>
        <v/>
      </c>
      <c r="H89" s="3">
        <f>IF($A89="",0,IFERROR(SUMIFS(tblErfassung[Gesamt (€)],tblErfassung[Spieler],$A89,tblErfassung[Datum],"&gt;="&amp;EOMONTH(H$65,-1)+1,tblErfassung[Datum],"&lt;="&amp;EOMONTH(H$65,0)),0))</f>
        <v/>
      </c>
      <c r="I89" s="3">
        <f>IF($A89="",0,IFERROR(SUMIFS(tblErfassung[Gesamt (€)],tblErfassung[Spieler],$A89,tblErfassung[Datum],"&gt;="&amp;EOMONTH(I$65,-1)+1,tblErfassung[Datum],"&lt;="&amp;EOMONTH(I$65,0)),0))</f>
        <v/>
      </c>
      <c r="J89" s="3">
        <f>IF($A89="",0,IFERROR(SUMIFS(tblErfassung[Gesamt (€)],tblErfassung[Spieler],$A89,tblErfassung[Datum],"&gt;="&amp;EOMONTH(J$65,-1)+1,tblErfassung[Datum],"&lt;="&amp;EOMONTH(J$65,0)),0))</f>
        <v/>
      </c>
      <c r="K89" s="3">
        <f>IF($A89="",0,IFERROR(SUMIFS(tblErfassung[Gesamt (€)],tblErfassung[Spieler],$A89,tblErfassung[Datum],"&gt;="&amp;EOMONTH(K$65,-1)+1,tblErfassung[Datum],"&lt;="&amp;EOMONTH(K$65,0)),0))</f>
        <v/>
      </c>
      <c r="L89" s="3">
        <f>IF($A89="",0,IFERROR(SUMIFS(tblErfassung[Gesamt (€)],tblErfassung[Spieler],$A89,tblErfassung[Datum],"&gt;="&amp;EOMONTH(L$65,-1)+1,tblErfassung[Datum],"&lt;="&amp;EOMONTH(L$65,0)),0))</f>
        <v/>
      </c>
      <c r="M89" s="3">
        <f>IF($A89="",0,IFERROR(SUMIFS(tblErfassung[Gesamt (€)],tblErfassung[Spieler],$A89,tblErfassung[Datum],"&gt;="&amp;EOMONTH(M$65,-1)+1,tblErfassung[Datum],"&lt;="&amp;EOMONTH(M$65,0)),0))</f>
        <v/>
      </c>
    </row>
    <row r="90">
      <c r="A90" t="inlineStr">
        <is>
          <t>Fabian Bacher</t>
        </is>
      </c>
      <c r="B90" s="3">
        <f>IF($A90="",0,IFERROR(SUMIFS(tblErfassung[Gesamt (€)],tblErfassung[Spieler],$A90,tblErfassung[Datum],"&gt;="&amp;EOMONTH(B$65,-1)+1,tblErfassung[Datum],"&lt;="&amp;EOMONTH(B$65,0)),0))</f>
        <v/>
      </c>
      <c r="C90" s="3">
        <f>IF($A90="",0,IFERROR(SUMIFS(tblErfassung[Gesamt (€)],tblErfassung[Spieler],$A90,tblErfassung[Datum],"&gt;="&amp;EOMONTH(C$65,-1)+1,tblErfassung[Datum],"&lt;="&amp;EOMONTH(C$65,0)),0))</f>
        <v/>
      </c>
      <c r="D90" s="3">
        <f>IF($A90="",0,IFERROR(SUMIFS(tblErfassung[Gesamt (€)],tblErfassung[Spieler],$A90,tblErfassung[Datum],"&gt;="&amp;EOMONTH(D$65,-1)+1,tblErfassung[Datum],"&lt;="&amp;EOMONTH(D$65,0)),0))</f>
        <v/>
      </c>
      <c r="E90" s="3">
        <f>IF($A90="",0,IFERROR(SUMIFS(tblErfassung[Gesamt (€)],tblErfassung[Spieler],$A90,tblErfassung[Datum],"&gt;="&amp;EOMONTH(E$65,-1)+1,tblErfassung[Datum],"&lt;="&amp;EOMONTH(E$65,0)),0))</f>
        <v/>
      </c>
      <c r="F90" s="3">
        <f>IF($A90="",0,IFERROR(SUMIFS(tblErfassung[Gesamt (€)],tblErfassung[Spieler],$A90,tblErfassung[Datum],"&gt;="&amp;EOMONTH(F$65,-1)+1,tblErfassung[Datum],"&lt;="&amp;EOMONTH(F$65,0)),0))</f>
        <v/>
      </c>
      <c r="G90" s="3">
        <f>IF($A90="",0,IFERROR(SUMIFS(tblErfassung[Gesamt (€)],tblErfassung[Spieler],$A90,tblErfassung[Datum],"&gt;="&amp;EOMONTH(G$65,-1)+1,tblErfassung[Datum],"&lt;="&amp;EOMONTH(G$65,0)),0))</f>
        <v/>
      </c>
      <c r="H90" s="3">
        <f>IF($A90="",0,IFERROR(SUMIFS(tblErfassung[Gesamt (€)],tblErfassung[Spieler],$A90,tblErfassung[Datum],"&gt;="&amp;EOMONTH(H$65,-1)+1,tblErfassung[Datum],"&lt;="&amp;EOMONTH(H$65,0)),0))</f>
        <v/>
      </c>
      <c r="I90" s="3">
        <f>IF($A90="",0,IFERROR(SUMIFS(tblErfassung[Gesamt (€)],tblErfassung[Spieler],$A90,tblErfassung[Datum],"&gt;="&amp;EOMONTH(I$65,-1)+1,tblErfassung[Datum],"&lt;="&amp;EOMONTH(I$65,0)),0))</f>
        <v/>
      </c>
      <c r="J90" s="3">
        <f>IF($A90="",0,IFERROR(SUMIFS(tblErfassung[Gesamt (€)],tblErfassung[Spieler],$A90,tblErfassung[Datum],"&gt;="&amp;EOMONTH(J$65,-1)+1,tblErfassung[Datum],"&lt;="&amp;EOMONTH(J$65,0)),0))</f>
        <v/>
      </c>
      <c r="K90" s="3">
        <f>IF($A90="",0,IFERROR(SUMIFS(tblErfassung[Gesamt (€)],tblErfassung[Spieler],$A90,tblErfassung[Datum],"&gt;="&amp;EOMONTH(K$65,-1)+1,tblErfassung[Datum],"&lt;="&amp;EOMONTH(K$65,0)),0))</f>
        <v/>
      </c>
      <c r="L90" s="3">
        <f>IF($A90="",0,IFERROR(SUMIFS(tblErfassung[Gesamt (€)],tblErfassung[Spieler],$A90,tblErfassung[Datum],"&gt;="&amp;EOMONTH(L$65,-1)+1,tblErfassung[Datum],"&lt;="&amp;EOMONTH(L$65,0)),0))</f>
        <v/>
      </c>
      <c r="M90" s="3">
        <f>IF($A90="",0,IFERROR(SUMIFS(tblErfassung[Gesamt (€)],tblErfassung[Spieler],$A90,tblErfassung[Datum],"&gt;="&amp;EOMONTH(M$65,-1)+1,tblErfassung[Datum],"&lt;="&amp;EOMONTH(M$65,0)),0))</f>
        <v/>
      </c>
    </row>
    <row r="91">
      <c r="A91" t="inlineStr">
        <is>
          <t>Emil Gabrieli</t>
        </is>
      </c>
      <c r="B91" s="3">
        <f>IF($A91="",0,IFERROR(SUMIFS(tblErfassung[Gesamt (€)],tblErfassung[Spieler],$A91,tblErfassung[Datum],"&gt;="&amp;EOMONTH(B$65,-1)+1,tblErfassung[Datum],"&lt;="&amp;EOMONTH(B$65,0)),0))</f>
        <v/>
      </c>
      <c r="C91" s="3">
        <f>IF($A91="",0,IFERROR(SUMIFS(tblErfassung[Gesamt (€)],tblErfassung[Spieler],$A91,tblErfassung[Datum],"&gt;="&amp;EOMONTH(C$65,-1)+1,tblErfassung[Datum],"&lt;="&amp;EOMONTH(C$65,0)),0))</f>
        <v/>
      </c>
      <c r="D91" s="3">
        <f>IF($A91="",0,IFERROR(SUMIFS(tblErfassung[Gesamt (€)],tblErfassung[Spieler],$A91,tblErfassung[Datum],"&gt;="&amp;EOMONTH(D$65,-1)+1,tblErfassung[Datum],"&lt;="&amp;EOMONTH(D$65,0)),0))</f>
        <v/>
      </c>
      <c r="E91" s="3">
        <f>IF($A91="",0,IFERROR(SUMIFS(tblErfassung[Gesamt (€)],tblErfassung[Spieler],$A91,tblErfassung[Datum],"&gt;="&amp;EOMONTH(E$65,-1)+1,tblErfassung[Datum],"&lt;="&amp;EOMONTH(E$65,0)),0))</f>
        <v/>
      </c>
      <c r="F91" s="3">
        <f>IF($A91="",0,IFERROR(SUMIFS(tblErfassung[Gesamt (€)],tblErfassung[Spieler],$A91,tblErfassung[Datum],"&gt;="&amp;EOMONTH(F$65,-1)+1,tblErfassung[Datum],"&lt;="&amp;EOMONTH(F$65,0)),0))</f>
        <v/>
      </c>
      <c r="G91" s="3">
        <f>IF($A91="",0,IFERROR(SUMIFS(tblErfassung[Gesamt (€)],tblErfassung[Spieler],$A91,tblErfassung[Datum],"&gt;="&amp;EOMONTH(G$65,-1)+1,tblErfassung[Datum],"&lt;="&amp;EOMONTH(G$65,0)),0))</f>
        <v/>
      </c>
      <c r="H91" s="3">
        <f>IF($A91="",0,IFERROR(SUMIFS(tblErfassung[Gesamt (€)],tblErfassung[Spieler],$A91,tblErfassung[Datum],"&gt;="&amp;EOMONTH(H$65,-1)+1,tblErfassung[Datum],"&lt;="&amp;EOMONTH(H$65,0)),0))</f>
        <v/>
      </c>
      <c r="I91" s="3">
        <f>IF($A91="",0,IFERROR(SUMIFS(tblErfassung[Gesamt (€)],tblErfassung[Spieler],$A91,tblErfassung[Datum],"&gt;="&amp;EOMONTH(I$65,-1)+1,tblErfassung[Datum],"&lt;="&amp;EOMONTH(I$65,0)),0))</f>
        <v/>
      </c>
      <c r="J91" s="3">
        <f>IF($A91="",0,IFERROR(SUMIFS(tblErfassung[Gesamt (€)],tblErfassung[Spieler],$A91,tblErfassung[Datum],"&gt;="&amp;EOMONTH(J$65,-1)+1,tblErfassung[Datum],"&lt;="&amp;EOMONTH(J$65,0)),0))</f>
        <v/>
      </c>
      <c r="K91" s="3">
        <f>IF($A91="",0,IFERROR(SUMIFS(tblErfassung[Gesamt (€)],tblErfassung[Spieler],$A91,tblErfassung[Datum],"&gt;="&amp;EOMONTH(K$65,-1)+1,tblErfassung[Datum],"&lt;="&amp;EOMONTH(K$65,0)),0))</f>
        <v/>
      </c>
      <c r="L91" s="3">
        <f>IF($A91="",0,IFERROR(SUMIFS(tblErfassung[Gesamt (€)],tblErfassung[Spieler],$A91,tblErfassung[Datum],"&gt;="&amp;EOMONTH(L$65,-1)+1,tblErfassung[Datum],"&lt;="&amp;EOMONTH(L$65,0)),0))</f>
        <v/>
      </c>
      <c r="M91" s="3">
        <f>IF($A91="",0,IFERROR(SUMIFS(tblErfassung[Gesamt (€)],tblErfassung[Spieler],$A91,tblErfassung[Datum],"&gt;="&amp;EOMONTH(M$65,-1)+1,tblErfassung[Datum],"&lt;="&amp;EOMONTH(M$65,0)),0))</f>
        <v/>
      </c>
    </row>
    <row r="92">
      <c r="A92" t="inlineStr">
        <is>
          <t>Mardochee</t>
        </is>
      </c>
      <c r="B92" s="3">
        <f>IF($A92="",0,IFERROR(SUMIFS(tblErfassung[Gesamt (€)],tblErfassung[Spieler],$A92,tblErfassung[Datum],"&gt;="&amp;EOMONTH(B$65,-1)+1,tblErfassung[Datum],"&lt;="&amp;EOMONTH(B$65,0)),0))</f>
        <v/>
      </c>
      <c r="C92" s="3">
        <f>IF($A92="",0,IFERROR(SUMIFS(tblErfassung[Gesamt (€)],tblErfassung[Spieler],$A92,tblErfassung[Datum],"&gt;="&amp;EOMONTH(C$65,-1)+1,tblErfassung[Datum],"&lt;="&amp;EOMONTH(C$65,0)),0))</f>
        <v/>
      </c>
      <c r="D92" s="3">
        <f>IF($A92="",0,IFERROR(SUMIFS(tblErfassung[Gesamt (€)],tblErfassung[Spieler],$A92,tblErfassung[Datum],"&gt;="&amp;EOMONTH(D$65,-1)+1,tblErfassung[Datum],"&lt;="&amp;EOMONTH(D$65,0)),0))</f>
        <v/>
      </c>
      <c r="E92" s="3">
        <f>IF($A92="",0,IFERROR(SUMIFS(tblErfassung[Gesamt (€)],tblErfassung[Spieler],$A92,tblErfassung[Datum],"&gt;="&amp;EOMONTH(E$65,-1)+1,tblErfassung[Datum],"&lt;="&amp;EOMONTH(E$65,0)),0))</f>
        <v/>
      </c>
      <c r="F92" s="3">
        <f>IF($A92="",0,IFERROR(SUMIFS(tblErfassung[Gesamt (€)],tblErfassung[Spieler],$A92,tblErfassung[Datum],"&gt;="&amp;EOMONTH(F$65,-1)+1,tblErfassung[Datum],"&lt;="&amp;EOMONTH(F$65,0)),0))</f>
        <v/>
      </c>
      <c r="G92" s="3">
        <f>IF($A92="",0,IFERROR(SUMIFS(tblErfassung[Gesamt (€)],tblErfassung[Spieler],$A92,tblErfassung[Datum],"&gt;="&amp;EOMONTH(G$65,-1)+1,tblErfassung[Datum],"&lt;="&amp;EOMONTH(G$65,0)),0))</f>
        <v/>
      </c>
      <c r="H92" s="3">
        <f>IF($A92="",0,IFERROR(SUMIFS(tblErfassung[Gesamt (€)],tblErfassung[Spieler],$A92,tblErfassung[Datum],"&gt;="&amp;EOMONTH(H$65,-1)+1,tblErfassung[Datum],"&lt;="&amp;EOMONTH(H$65,0)),0))</f>
        <v/>
      </c>
      <c r="I92" s="3">
        <f>IF($A92="",0,IFERROR(SUMIFS(tblErfassung[Gesamt (€)],tblErfassung[Spieler],$A92,tblErfassung[Datum],"&gt;="&amp;EOMONTH(I$65,-1)+1,tblErfassung[Datum],"&lt;="&amp;EOMONTH(I$65,0)),0))</f>
        <v/>
      </c>
      <c r="J92" s="3">
        <f>IF($A92="",0,IFERROR(SUMIFS(tblErfassung[Gesamt (€)],tblErfassung[Spieler],$A92,tblErfassung[Datum],"&gt;="&amp;EOMONTH(J$65,-1)+1,tblErfassung[Datum],"&lt;="&amp;EOMONTH(J$65,0)),0))</f>
        <v/>
      </c>
      <c r="K92" s="3">
        <f>IF($A92="",0,IFERROR(SUMIFS(tblErfassung[Gesamt (€)],tblErfassung[Spieler],$A92,tblErfassung[Datum],"&gt;="&amp;EOMONTH(K$65,-1)+1,tblErfassung[Datum],"&lt;="&amp;EOMONTH(K$65,0)),0))</f>
        <v/>
      </c>
      <c r="L92" s="3">
        <f>IF($A92="",0,IFERROR(SUMIFS(tblErfassung[Gesamt (€)],tblErfassung[Spieler],$A92,tblErfassung[Datum],"&gt;="&amp;EOMONTH(L$65,-1)+1,tblErfassung[Datum],"&lt;="&amp;EOMONTH(L$65,0)),0))</f>
        <v/>
      </c>
      <c r="M92" s="3">
        <f>IF($A92="",0,IFERROR(SUMIFS(tblErfassung[Gesamt (€)],tblErfassung[Spieler],$A92,tblErfassung[Datum],"&gt;="&amp;EOMONTH(M$65,-1)+1,tblErfassung[Datum],"&lt;="&amp;EOMONTH(M$65,0)),0))</f>
        <v/>
      </c>
    </row>
    <row r="93">
      <c r="A93" t="inlineStr">
        <is>
          <t>Oleg Schleiermann</t>
        </is>
      </c>
      <c r="B93" s="3">
        <f>IF($A93="",0,IFERROR(SUMIFS(tblErfassung[Gesamt (€)],tblErfassung[Spieler],$A93,tblErfassung[Datum],"&gt;="&amp;EOMONTH(B$65,-1)+1,tblErfassung[Datum],"&lt;="&amp;EOMONTH(B$65,0)),0))</f>
        <v/>
      </c>
      <c r="C93" s="3">
        <f>IF($A93="",0,IFERROR(SUMIFS(tblErfassung[Gesamt (€)],tblErfassung[Spieler],$A93,tblErfassung[Datum],"&gt;="&amp;EOMONTH(C$65,-1)+1,tblErfassung[Datum],"&lt;="&amp;EOMONTH(C$65,0)),0))</f>
        <v/>
      </c>
      <c r="D93" s="3">
        <f>IF($A93="",0,IFERROR(SUMIFS(tblErfassung[Gesamt (€)],tblErfassung[Spieler],$A93,tblErfassung[Datum],"&gt;="&amp;EOMONTH(D$65,-1)+1,tblErfassung[Datum],"&lt;="&amp;EOMONTH(D$65,0)),0))</f>
        <v/>
      </c>
      <c r="E93" s="3">
        <f>IF($A93="",0,IFERROR(SUMIFS(tblErfassung[Gesamt (€)],tblErfassung[Spieler],$A93,tblErfassung[Datum],"&gt;="&amp;EOMONTH(E$65,-1)+1,tblErfassung[Datum],"&lt;="&amp;EOMONTH(E$65,0)),0))</f>
        <v/>
      </c>
      <c r="F93" s="3">
        <f>IF($A93="",0,IFERROR(SUMIFS(tblErfassung[Gesamt (€)],tblErfassung[Spieler],$A93,tblErfassung[Datum],"&gt;="&amp;EOMONTH(F$65,-1)+1,tblErfassung[Datum],"&lt;="&amp;EOMONTH(F$65,0)),0))</f>
        <v/>
      </c>
      <c r="G93" s="3">
        <f>IF($A93="",0,IFERROR(SUMIFS(tblErfassung[Gesamt (€)],tblErfassung[Spieler],$A93,tblErfassung[Datum],"&gt;="&amp;EOMONTH(G$65,-1)+1,tblErfassung[Datum],"&lt;="&amp;EOMONTH(G$65,0)),0))</f>
        <v/>
      </c>
      <c r="H93" s="3">
        <f>IF($A93="",0,IFERROR(SUMIFS(tblErfassung[Gesamt (€)],tblErfassung[Spieler],$A93,tblErfassung[Datum],"&gt;="&amp;EOMONTH(H$65,-1)+1,tblErfassung[Datum],"&lt;="&amp;EOMONTH(H$65,0)),0))</f>
        <v/>
      </c>
      <c r="I93" s="3">
        <f>IF($A93="",0,IFERROR(SUMIFS(tblErfassung[Gesamt (€)],tblErfassung[Spieler],$A93,tblErfassung[Datum],"&gt;="&amp;EOMONTH(I$65,-1)+1,tblErfassung[Datum],"&lt;="&amp;EOMONTH(I$65,0)),0))</f>
        <v/>
      </c>
      <c r="J93" s="3">
        <f>IF($A93="",0,IFERROR(SUMIFS(tblErfassung[Gesamt (€)],tblErfassung[Spieler],$A93,tblErfassung[Datum],"&gt;="&amp;EOMONTH(J$65,-1)+1,tblErfassung[Datum],"&lt;="&amp;EOMONTH(J$65,0)),0))</f>
        <v/>
      </c>
      <c r="K93" s="3">
        <f>IF($A93="",0,IFERROR(SUMIFS(tblErfassung[Gesamt (€)],tblErfassung[Spieler],$A93,tblErfassung[Datum],"&gt;="&amp;EOMONTH(K$65,-1)+1,tblErfassung[Datum],"&lt;="&amp;EOMONTH(K$65,0)),0))</f>
        <v/>
      </c>
      <c r="L93" s="3">
        <f>IF($A93="",0,IFERROR(SUMIFS(tblErfassung[Gesamt (€)],tblErfassung[Spieler],$A93,tblErfassung[Datum],"&gt;="&amp;EOMONTH(L$65,-1)+1,tblErfassung[Datum],"&lt;="&amp;EOMONTH(L$65,0)),0))</f>
        <v/>
      </c>
      <c r="M93" s="3">
        <f>IF($A93="",0,IFERROR(SUMIFS(tblErfassung[Gesamt (€)],tblErfassung[Spieler],$A93,tblErfassung[Datum],"&gt;="&amp;EOMONTH(M$65,-1)+1,tblErfassung[Datum],"&lt;="&amp;EOMONTH(M$65,0)),0))</f>
        <v/>
      </c>
    </row>
    <row r="94">
      <c r="A94">
        <f>IF(ROW()-ROW($A$26)+1&lt;=$G$24,$B$2+ROW()-ROW($A$26),"")</f>
        <v/>
      </c>
      <c r="B94">
        <f>IF(A94="","",IFERROR(SUMIFS(tblErfassung[Gesamt (€)],tblErfassung[Spieler],$B$4,tblErfassung[Datum],A94),0))</f>
        <v/>
      </c>
    </row>
    <row r="95">
      <c r="A95">
        <f>IF(ROW()-ROW($A$26)+1&lt;=$G$24,$B$2+ROW()-ROW($A$26),"")</f>
        <v/>
      </c>
      <c r="B95">
        <f>IF(A95="","",IFERROR(SUMIFS(tblErfassung[Gesamt (€)],tblErfassung[Spieler],$B$4,tblErfassung[Datum],A95),0))</f>
        <v/>
      </c>
    </row>
    <row r="96">
      <c r="A96">
        <f>IF(ROW()-ROW($A$26)+1&lt;=$G$24,$B$2+ROW()-ROW($A$26),"")</f>
        <v/>
      </c>
      <c r="B96">
        <f>IF(A96="","",IFERROR(SUMIFS(tblErfassung[Gesamt (€)],tblErfassung[Spieler],$B$4,tblErfassung[Datum],A96),0))</f>
        <v/>
      </c>
    </row>
    <row r="97">
      <c r="A97">
        <f>IF(ROW()-ROW($A$26)+1&lt;=$G$24,$B$2+ROW()-ROW($A$26),"")</f>
        <v/>
      </c>
      <c r="B97">
        <f>IF(A97="","",IFERROR(SUMIFS(tblErfassung[Gesamt (€)],tblErfassung[Spieler],$B$4,tblErfassung[Datum],A97),0))</f>
        <v/>
      </c>
    </row>
    <row r="98">
      <c r="A98">
        <f>IF(ROW()-ROW($A$26)+1&lt;=$G$24,$B$2+ROW()-ROW($A$26),"")</f>
        <v/>
      </c>
      <c r="B98">
        <f>IF(A98="","",IFERROR(SUMIFS(tblErfassung[Gesamt (€)],tblErfassung[Spieler],$B$4,tblErfassung[Datum],A98),0))</f>
        <v/>
      </c>
    </row>
    <row r="99">
      <c r="A99">
        <f>IF(ROW()-ROW($A$26)+1&lt;=$G$24,$B$2+ROW()-ROW($A$26),"")</f>
        <v/>
      </c>
      <c r="B99">
        <f>IF(A99="","",IFERROR(SUMIFS(tblErfassung[Gesamt (€)],tblErfassung[Spieler],$B$4,tblErfassung[Datum],A99),0))</f>
        <v/>
      </c>
    </row>
    <row r="100">
      <c r="A100">
        <f>IF(ROW()-ROW($A$26)+1&lt;=$G$24,$B$2+ROW()-ROW($A$26),"")</f>
        <v/>
      </c>
      <c r="B100">
        <f>IF(A100="","",IFERROR(SUMIFS(tblErfassung[Gesamt (€)],tblErfassung[Spieler],$B$4,tblErfassung[Datum],A100),0))</f>
        <v/>
      </c>
    </row>
    <row r="101">
      <c r="A101">
        <f>IF(ROW()-ROW($A$26)+1&lt;=$G$24,$B$2+ROW()-ROW($A$26),"")</f>
        <v/>
      </c>
      <c r="B101">
        <f>IF(A101="","",IFERROR(SUMIFS(tblErfassung[Gesamt (€)],tblErfassung[Spieler],$B$4,tblErfassung[Datum],A101),0))</f>
        <v/>
      </c>
    </row>
    <row r="102">
      <c r="A102">
        <f>IF(ROW()-ROW($A$26)+1&lt;=$G$24,$B$2+ROW()-ROW($A$26),"")</f>
        <v/>
      </c>
      <c r="B102">
        <f>IF(A102="","",IFERROR(SUMIFS(tblErfassung[Gesamt (€)],tblErfassung[Spieler],$B$4,tblErfassung[Datum],A102),0))</f>
        <v/>
      </c>
    </row>
    <row r="103">
      <c r="A103">
        <f>IF(ROW()-ROW($A$26)+1&lt;=$G$24,$B$2+ROW()-ROW($A$26),"")</f>
        <v/>
      </c>
      <c r="B103">
        <f>IF(A103="","",IFERROR(SUMIFS(tblErfassung[Gesamt (€)],tblErfassung[Spieler],$B$4,tblErfassung[Datum],A103),0))</f>
        <v/>
      </c>
    </row>
    <row r="104">
      <c r="A104">
        <f>IF(ROW()-ROW($A$26)+1&lt;=$G$24,$B$2+ROW()-ROW($A$26),"")</f>
        <v/>
      </c>
      <c r="B104">
        <f>IF(A104="","",IFERROR(SUMIFS(tblErfassung[Gesamt (€)],tblErfassung[Spieler],$B$4,tblErfassung[Datum],A104),0))</f>
        <v/>
      </c>
    </row>
    <row r="105">
      <c r="A105">
        <f>IF(ROW()-ROW($A$26)+1&lt;=$G$24,$B$2+ROW()-ROW($A$26),"")</f>
        <v/>
      </c>
      <c r="B105">
        <f>IF(A105="","",IFERROR(SUMIFS(tblErfassung[Gesamt (€)],tblErfassung[Spieler],$B$4,tblErfassung[Datum],A105),0))</f>
        <v/>
      </c>
    </row>
    <row r="106">
      <c r="A106">
        <f>IF(ROW()-ROW($A$26)+1&lt;=$G$24,$B$2+ROW()-ROW($A$26),"")</f>
        <v/>
      </c>
      <c r="B106">
        <f>IF(A106="","",IFERROR(SUMIFS(tblErfassung[Gesamt (€)],tblErfassung[Spieler],$B$4,tblErfassung[Datum],A106),0))</f>
        <v/>
      </c>
    </row>
    <row r="107">
      <c r="A107">
        <f>IF(ROW()-ROW($A$26)+1&lt;=$G$24,$B$2+ROW()-ROW($A$26),"")</f>
        <v/>
      </c>
      <c r="B107">
        <f>IF(A107="","",IFERROR(SUMIFS(tblErfassung[Gesamt (€)],tblErfassung[Spieler],$B$4,tblErfassung[Datum],A107),0))</f>
        <v/>
      </c>
    </row>
    <row r="108">
      <c r="A108">
        <f>IF(ROW()-ROW($A$26)+1&lt;=$G$24,$B$2+ROW()-ROW($A$26),"")</f>
        <v/>
      </c>
      <c r="B108">
        <f>IF(A108="","",IFERROR(SUMIFS(tblErfassung[Gesamt (€)],tblErfassung[Spieler],$B$4,tblErfassung[Datum],A108),0))</f>
        <v/>
      </c>
    </row>
    <row r="109">
      <c r="A109">
        <f>IF(ROW()-ROW($A$26)+1&lt;=$G$24,$B$2+ROW()-ROW($A$26),"")</f>
        <v/>
      </c>
      <c r="B109">
        <f>IF(A109="","",IFERROR(SUMIFS(tblErfassung[Gesamt (€)],tblErfassung[Spieler],$B$4,tblErfassung[Datum],A109),0))</f>
        <v/>
      </c>
    </row>
    <row r="110">
      <c r="A110">
        <f>IF(ROW()-ROW($A$26)+1&lt;=$G$24,$B$2+ROW()-ROW($A$26),"")</f>
        <v/>
      </c>
      <c r="B110">
        <f>IF(A110="","",IFERROR(SUMIFS(tblErfassung[Gesamt (€)],tblErfassung[Spieler],$B$4,tblErfassung[Datum],A110),0))</f>
        <v/>
      </c>
    </row>
    <row r="111">
      <c r="A111">
        <f>IF(ROW()-ROW($A$26)+1&lt;=$G$24,$B$2+ROW()-ROW($A$26),"")</f>
        <v/>
      </c>
      <c r="B111">
        <f>IF(A111="","",IFERROR(SUMIFS(tblErfassung[Gesamt (€)],tblErfassung[Spieler],$B$4,tblErfassung[Datum],A111),0))</f>
        <v/>
      </c>
    </row>
    <row r="112">
      <c r="A112">
        <f>IF(ROW()-ROW($A$26)+1&lt;=$G$24,$B$2+ROW()-ROW($A$26),"")</f>
        <v/>
      </c>
      <c r="B112">
        <f>IF(A112="","",IFERROR(SUMIFS(tblErfassung[Gesamt (€)],tblErfassung[Spieler],$B$4,tblErfassung[Datum],A112),0))</f>
        <v/>
      </c>
    </row>
    <row r="113">
      <c r="A113">
        <f>IF(ROW()-ROW($A$26)+1&lt;=$G$24,$B$2+ROW()-ROW($A$26),"")</f>
        <v/>
      </c>
      <c r="B113">
        <f>IF(A113="","",IFERROR(SUMIFS(tblErfassung[Gesamt (€)],tblErfassung[Spieler],$B$4,tblErfassung[Datum],A113),0))</f>
        <v/>
      </c>
    </row>
    <row r="114">
      <c r="A114">
        <f>IF(ROW()-ROW($A$26)+1&lt;=$G$24,$B$2+ROW()-ROW($A$26),"")</f>
        <v/>
      </c>
      <c r="B114">
        <f>IF(A114="","",IFERROR(SUMIFS(tblErfassung[Gesamt (€)],tblErfassung[Spieler],$B$4,tblErfassung[Datum],A114),0))</f>
        <v/>
      </c>
    </row>
    <row r="115">
      <c r="A115">
        <f>IF(ROW()-ROW($A$26)+1&lt;=$G$24,$B$2+ROW()-ROW($A$26),"")</f>
        <v/>
      </c>
      <c r="B115">
        <f>IF(A115="","",IFERROR(SUMIFS(tblErfassung[Gesamt (€)],tblErfassung[Spieler],$B$4,tblErfassung[Datum],A115),0))</f>
        <v/>
      </c>
    </row>
  </sheetData>
  <dataValidations count="1">
    <dataValidation sqref="B4" showDropDown="0" showInputMessage="0" showErrorMessage="0" allowBlank="0" type="list">
      <formula1>=Spielerliste!$A$2:$A$200</formula1>
    </dataValidation>
  </dataValidations>
  <pageMargins left="0.75" right="0.75" top="1" bottom="1" header="0.5" footer="0.5"/>
  <drawing xmlns:r="http://schemas.openxmlformats.org/officeDocument/2006/relationships" r:id="rId1"/>
  <tableParts count="2"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2" t="inlineStr">
        <is>
          <t>Datum</t>
        </is>
      </c>
      <c r="B1" s="2" t="inlineStr">
        <is>
          <t>Tag</t>
        </is>
      </c>
      <c r="C1" s="2" t="inlineStr">
        <is>
          <t>Uhrzeit</t>
        </is>
      </c>
      <c r="D1" s="2" t="inlineStr">
        <is>
          <t>Einheit</t>
        </is>
      </c>
      <c r="E1" s="2" t="inlineStr">
        <is>
          <t>Schuhe</t>
        </is>
      </c>
    </row>
    <row r="2">
      <c r="A2" t="inlineStr">
        <is>
          <t>2024-08-01</t>
        </is>
      </c>
      <c r="B2" t="inlineStr">
        <is>
          <t>Donnerstag</t>
        </is>
      </c>
      <c r="C2" t="inlineStr">
        <is>
          <t>19:00</t>
        </is>
      </c>
      <c r="D2" t="inlineStr">
        <is>
          <t>Konditionstraining</t>
        </is>
      </c>
      <c r="E2" t="inlineStr">
        <is>
          <t>Stollen</t>
        </is>
      </c>
    </row>
    <row r="3">
      <c r="A3" t="inlineStr">
        <is>
          <t>2024-08-03</t>
        </is>
      </c>
      <c r="B3" t="inlineStr">
        <is>
          <t>Samstag</t>
        </is>
      </c>
      <c r="C3" t="inlineStr">
        <is>
          <t>10:00</t>
        </is>
      </c>
      <c r="D3" t="inlineStr">
        <is>
          <t>Testspiel</t>
        </is>
      </c>
      <c r="E3" t="inlineStr">
        <is>
          <t>Stollen</t>
        </is>
      </c>
    </row>
    <row r="4">
      <c r="A4" t="inlineStr">
        <is>
          <t>2024-08-05</t>
        </is>
      </c>
      <c r="B4" t="inlineStr">
        <is>
          <t>Montag</t>
        </is>
      </c>
      <c r="C4" t="inlineStr">
        <is>
          <t>19:30</t>
        </is>
      </c>
      <c r="D4" t="inlineStr">
        <is>
          <t>Techniktraining</t>
        </is>
      </c>
      <c r="E4" t="inlineStr">
        <is>
          <t>Halle</t>
        </is>
      </c>
    </row>
    <row r="5">
      <c r="A5" t="inlineStr">
        <is>
          <t>2024-08-08</t>
        </is>
      </c>
      <c r="B5" t="inlineStr">
        <is>
          <t>Donnerstag</t>
        </is>
      </c>
      <c r="C5" t="inlineStr">
        <is>
          <t>19:00</t>
        </is>
      </c>
      <c r="D5" t="inlineStr">
        <is>
          <t>Spielaufbau</t>
        </is>
      </c>
      <c r="E5" t="inlineStr">
        <is>
          <t>Stollen</t>
        </is>
      </c>
    </row>
    <row r="6">
      <c r="A6" t="inlineStr">
        <is>
          <t>2024-08-10</t>
        </is>
      </c>
      <c r="B6" t="inlineStr">
        <is>
          <t>Samstag</t>
        </is>
      </c>
      <c r="C6" t="inlineStr">
        <is>
          <t>15:00</t>
        </is>
      </c>
      <c r="D6" t="inlineStr">
        <is>
          <t>Meisterschaftsspiel</t>
        </is>
      </c>
      <c r="E6" t="inlineStr">
        <is>
          <t>Stollen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2025-08-26T10:55:59Z</dcterms:created>
  <dcterms:modified xsi:type="dcterms:W3CDTF">2025-08-26T10:55:59Z</dcterms:modified>
</cp:coreProperties>
</file>