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01A28638-F465-44B2-8455-DBA9D1F5054A}" xr6:coauthVersionLast="46" xr6:coauthVersionMax="46" xr10:uidLastSave="{00000000-0000-0000-0000-000000000000}"/>
  <bookViews>
    <workbookView xWindow="7020" yWindow="7020" windowWidth="42570" windowHeight="22095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fileRecoveryPr repairLoad="1"/>
</workbook>
</file>

<file path=xl/calcChain.xml><?xml version="1.0" encoding="utf-8"?>
<calcChain xmlns="http://schemas.openxmlformats.org/spreadsheetml/2006/main">
  <c r="B12" i="7" l="1"/>
  <c r="B5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6" i="5"/>
  <c r="D5" i="5"/>
  <c r="D4" i="5"/>
  <c r="D3" i="5"/>
  <c r="D2" i="5"/>
  <c r="C64" i="4"/>
  <c r="B64" i="4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C46" i="4"/>
  <c r="B46" i="4"/>
  <c r="B45" i="4"/>
  <c r="C45" i="4" s="1"/>
  <c r="B44" i="4"/>
  <c r="C44" i="4" s="1"/>
  <c r="B43" i="4"/>
  <c r="C43" i="4" s="1"/>
  <c r="C42" i="4"/>
  <c r="B42" i="4"/>
  <c r="B41" i="4"/>
  <c r="C41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C50" i="3"/>
  <c r="B50" i="3"/>
  <c r="B49" i="3"/>
  <c r="C49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C30" i="3"/>
  <c r="B30" i="3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E6" i="2"/>
  <c r="E5" i="2"/>
  <c r="E4" i="2"/>
  <c r="E3" i="2"/>
  <c r="E2" i="2"/>
  <c r="A2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<sst xmlns="http://schemas.openxmlformats.org/spreadsheetml/2006/main" count="195" uniqueCount="60">
  <si>
    <t>Tareas requeridas</t>
  </si>
  <si>
    <t>LEER ANTES</t>
  </si>
  <si>
    <t>Si estás usando esta hoja de cálculo en conjunto con el video,</t>
  </si>
  <si>
    <t xml:space="preserve">tienes que pasar a la siguiente hoja de cálculo cada vez que </t>
  </si>
  <si>
    <t>el instructor presente un nuevo error. Haz clic en las pestañas de abajo</t>
  </si>
  <si>
    <t>para ver las otras hojas de cálculo. Ahora estás en la pestaña #DIV/0!.</t>
  </si>
  <si>
    <t>Tareas completadas</t>
  </si>
  <si>
    <t>% completado</t>
  </si>
  <si>
    <t>Cantidad total de tareas</t>
  </si>
  <si>
    <t>Tareas no requeridas</t>
  </si>
  <si>
    <t>Tabla de precios</t>
  </si>
  <si>
    <t>Nueces</t>
  </si>
  <si>
    <t>Almendras</t>
  </si>
  <si>
    <t>Nueces de Baru</t>
  </si>
  <si>
    <t>Nueces de Brasil</t>
  </si>
  <si>
    <t>Nueces de la India</t>
  </si>
  <si>
    <t>Castañas</t>
  </si>
  <si>
    <t>Avellanas</t>
  </si>
  <si>
    <t>Nueces pecan</t>
  </si>
  <si>
    <t>Nueces de Macadamia</t>
  </si>
  <si>
    <t>Cacahuates</t>
  </si>
  <si>
    <t>Pacanos</t>
  </si>
  <si>
    <t>Nueces Pili</t>
  </si>
  <si>
    <t>Pino</t>
  </si>
  <si>
    <t>Pistachos</t>
  </si>
  <si>
    <t>Nueces de Sacha Inchi</t>
  </si>
  <si>
    <t>Nueces de tigre</t>
  </si>
  <si>
    <t>Nueces de Castilla</t>
  </si>
  <si>
    <t>Tienda #55</t>
  </si>
  <si>
    <t>Tienda #86</t>
  </si>
  <si>
    <t>Tienda #45</t>
  </si>
  <si>
    <t>Tienda #60</t>
  </si>
  <si>
    <t>Almendra</t>
  </si>
  <si>
    <t>Precios ($)</t>
  </si>
  <si>
    <t xml:space="preserve">Precios ($) </t>
  </si>
  <si>
    <t>5% de aumento</t>
  </si>
  <si>
    <t>10% de aumento</t>
  </si>
  <si>
    <t>Hito más importante</t>
  </si>
  <si>
    <t>Garantizar financiamiento</t>
  </si>
  <si>
    <t>Adquirir sitio</t>
  </si>
  <si>
    <t>Contratar consultores</t>
  </si>
  <si>
    <t>Completar el diseño</t>
  </si>
  <si>
    <t>Obtener aprobación del cliente</t>
  </si>
  <si>
    <t>Garantizar permisos</t>
  </si>
  <si>
    <t>Dar toques finales al contrato</t>
  </si>
  <si>
    <t>Elegir contratista</t>
  </si>
  <si>
    <t>Entregar sitio</t>
  </si>
  <si>
    <t>Completar construcción</t>
  </si>
  <si>
    <t>Arreglar fallas</t>
  </si>
  <si>
    <t xml:space="preserve"> </t>
  </si>
  <si>
    <t>Fecha de inicio</t>
  </si>
  <si>
    <t>Fecha de finalización</t>
  </si>
  <si>
    <t>Meses para completarlo</t>
  </si>
  <si>
    <t>John Welty</t>
  </si>
  <si>
    <t>Ubicación de la mesa</t>
  </si>
  <si>
    <t>Salón principal</t>
  </si>
  <si>
    <t>Patio</t>
  </si>
  <si>
    <t>2° piso</t>
  </si>
  <si>
    <t>Total disponible</t>
  </si>
  <si>
    <t>Asientos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</si>
</sst>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0" xfId="0" applyFont="1" applyAlignme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5" fillId="2" borderId="0" xfId="0" applyNumberFormat="1" applyFont="1" applyFill="1"/>
    <xf numFmtId="0" fontId="2" fillId="0" borderId="0" xfId="0" applyFo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/>
  </sheetViews>
  <sheetFormatPr defaultColWidth="14.42578125" defaultRowHeight="15.75" customHeight="1"/>
  <cols>
    <col min="1" max="1" width="15.7109375" customWidth="1"/>
    <col min="2" max="2" width="16.42578125" customWidth="1"/>
    <col min="3" max="3" width="15.7109375" customWidth="1"/>
  </cols>
  <sheetData>
    <row r="1" spans="1:4">
      <c r="A1" s="1" t="s">
        <v>0</v>
      </c>
      <c r="B1" s="1" t="s">
        <v>6</v>
      </c>
      <c r="C1" s="1" t="s">
        <v>7</v>
      </c>
    </row>
    <row r="2" spans="1:4">
      <c r="A2" s="2">
        <v>3</v>
      </c>
      <c r="B2" s="2">
        <v>1</v>
      </c>
      <c r="C2" s="3">
        <f t="shared" ref="C2:C6" si="0">B2/A2</f>
        <v>0.33333333333333331</v>
      </c>
    </row>
    <row r="3" spans="1:4">
      <c r="A3" s="2">
        <v>2</v>
      </c>
      <c r="B3" s="2">
        <v>2</v>
      </c>
      <c r="C3" s="3">
        <f t="shared" si="0"/>
        <v>1</v>
      </c>
    </row>
    <row r="4" spans="1:4">
      <c r="A4" s="2">
        <v>0</v>
      </c>
      <c r="B4" s="2">
        <v>0</v>
      </c>
      <c r="C4" s="3" t="e">
        <f t="shared" si="0"/>
        <v>#DIV/0!</v>
      </c>
    </row>
    <row r="5" spans="1:4">
      <c r="A5" s="2">
        <v>3</v>
      </c>
      <c r="B5" s="2">
        <v>2</v>
      </c>
      <c r="C5" s="3">
        <f t="shared" si="0"/>
        <v>0.66666666666666663</v>
      </c>
    </row>
    <row r="6" spans="1:4">
      <c r="A6" s="2">
        <v>5</v>
      </c>
      <c r="B6" s="2">
        <v>2</v>
      </c>
      <c r="C6" s="3">
        <f t="shared" si="0"/>
        <v>0.4</v>
      </c>
    </row>
    <row r="8" spans="1:4">
      <c r="A8" s="4" t="s">
        <v>1</v>
      </c>
      <c r="B8" s="5"/>
      <c r="C8" s="5"/>
      <c r="D8" s="6"/>
    </row>
    <row r="9" spans="1:4">
      <c r="A9" s="7" t="s">
        <v>2</v>
      </c>
      <c r="B9" s="8"/>
      <c r="C9" s="8"/>
      <c r="D9" s="9"/>
    </row>
    <row r="10" spans="1:4">
      <c r="A10" s="7" t="s">
        <v>3</v>
      </c>
      <c r="B10" s="8"/>
      <c r="C10" s="8"/>
      <c r="D10" s="9"/>
    </row>
    <row r="11" spans="1:4">
      <c r="A11" s="7" t="s">
        <v>4</v>
      </c>
      <c r="B11" s="8"/>
      <c r="C11" s="8"/>
      <c r="D11" s="9"/>
    </row>
    <row r="12" spans="1:4">
      <c r="A12" s="10" t="s">
        <v>5</v>
      </c>
      <c r="B12" s="11"/>
      <c r="C12" s="11"/>
      <c r="D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/>
  </sheetViews>
  <sheetFormatPr defaultColWidth="14.42578125" defaultRowHeight="15.75" customHeight="1"/>
  <cols>
    <col min="1" max="1" width="15.28515625" customWidth="1"/>
    <col min="2" max="2" width="19.28515625" customWidth="1"/>
    <col min="3" max="3" width="16.85546875" customWidth="1"/>
    <col min="4" max="4" width="17.140625" customWidth="1"/>
  </cols>
  <sheetData>
    <row r="1" spans="1:5">
      <c r="A1" s="13" t="s">
        <v>8</v>
      </c>
      <c r="B1" s="13" t="s">
        <v>9</v>
      </c>
      <c r="C1" s="1" t="s">
        <v>0</v>
      </c>
      <c r="D1" s="1" t="s">
        <v>6</v>
      </c>
      <c r="E1" s="1" t="s">
        <v>7</v>
      </c>
    </row>
    <row r="2" spans="1:5">
      <c r="A2" s="14" t="e">
        <f>SUM(B2:B6 C2:C6)</f>
        <v>#NULL!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>
      <c r="B3" s="2">
        <v>3</v>
      </c>
      <c r="C3" s="2">
        <v>2</v>
      </c>
      <c r="D3" s="2">
        <v>2</v>
      </c>
      <c r="E3" s="3">
        <f t="shared" si="0"/>
        <v>1</v>
      </c>
    </row>
    <row r="4" spans="1:5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>
      <c r="B6" s="2">
        <v>1</v>
      </c>
      <c r="C6" s="2">
        <v>5</v>
      </c>
      <c r="D6" s="2">
        <v>2</v>
      </c>
      <c r="E6" s="3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/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3" t="s">
        <v>10</v>
      </c>
      <c r="B1" s="15"/>
    </row>
    <row r="2" spans="1:2">
      <c r="A2" s="13" t="s">
        <v>11</v>
      </c>
      <c r="B2" s="16" t="s">
        <v>33</v>
      </c>
    </row>
    <row r="3" spans="1:2">
      <c r="A3" s="2" t="s">
        <v>12</v>
      </c>
      <c r="B3" s="17">
        <v>9.99</v>
      </c>
    </row>
    <row r="4" spans="1:2">
      <c r="A4" s="2" t="s">
        <v>13</v>
      </c>
      <c r="B4" s="17">
        <v>11.95</v>
      </c>
    </row>
    <row r="5" spans="1:2">
      <c r="A5" s="2" t="s">
        <v>14</v>
      </c>
      <c r="B5" s="17">
        <v>7.99</v>
      </c>
    </row>
    <row r="6" spans="1:2">
      <c r="A6" s="2" t="s">
        <v>15</v>
      </c>
      <c r="B6" s="17">
        <v>9.89</v>
      </c>
    </row>
    <row r="7" spans="1:2">
      <c r="A7" s="2" t="s">
        <v>16</v>
      </c>
      <c r="B7" s="17">
        <v>3.99</v>
      </c>
    </row>
    <row r="8" spans="1:2">
      <c r="A8" s="2" t="s">
        <v>17</v>
      </c>
      <c r="B8" s="17">
        <v>7.19</v>
      </c>
    </row>
    <row r="9" spans="1:2">
      <c r="A9" s="2" t="s">
        <v>18</v>
      </c>
      <c r="B9" s="17">
        <v>24.99</v>
      </c>
    </row>
    <row r="10" spans="1:2">
      <c r="A10" s="2" t="s">
        <v>19</v>
      </c>
      <c r="B10" s="17">
        <v>24.5</v>
      </c>
    </row>
    <row r="11" spans="1:2">
      <c r="A11" s="2" t="s">
        <v>20</v>
      </c>
      <c r="B11" s="17">
        <v>8.99</v>
      </c>
    </row>
    <row r="12" spans="1:2">
      <c r="A12" s="2" t="s">
        <v>21</v>
      </c>
      <c r="B12" s="17">
        <v>11.59</v>
      </c>
    </row>
    <row r="13" spans="1:2">
      <c r="A13" s="2" t="s">
        <v>22</v>
      </c>
      <c r="B13" s="17">
        <v>11.95</v>
      </c>
    </row>
    <row r="14" spans="1:2">
      <c r="A14" s="2" t="s">
        <v>23</v>
      </c>
      <c r="B14" s="17">
        <v>28.14</v>
      </c>
    </row>
    <row r="15" spans="1:2">
      <c r="A15" s="2" t="s">
        <v>24</v>
      </c>
      <c r="B15" s="17">
        <v>20.99</v>
      </c>
    </row>
    <row r="16" spans="1:2">
      <c r="A16" s="2" t="s">
        <v>25</v>
      </c>
      <c r="B16" s="17">
        <v>19.989999999999998</v>
      </c>
    </row>
    <row r="17" spans="1:3">
      <c r="A17" s="2" t="s">
        <v>26</v>
      </c>
      <c r="B17" s="17">
        <v>12.99</v>
      </c>
    </row>
    <row r="18" spans="1:3">
      <c r="A18" s="2" t="s">
        <v>27</v>
      </c>
      <c r="B18" s="17">
        <v>14.49</v>
      </c>
    </row>
    <row r="19" spans="1:3">
      <c r="B19" s="15"/>
    </row>
    <row r="20" spans="1:3">
      <c r="A20" s="13" t="s">
        <v>28</v>
      </c>
      <c r="B20" s="16" t="s">
        <v>34</v>
      </c>
      <c r="C20" s="13" t="s">
        <v>35</v>
      </c>
    </row>
    <row r="21" spans="1:3">
      <c r="A21" s="2" t="s">
        <v>12</v>
      </c>
      <c r="B21" s="18">
        <f t="shared" ref="B21:B27" si="0">VLOOKUP(A21, $A$3:$B$18, 2, 0)</f>
        <v>9.99</v>
      </c>
      <c r="C21" s="15">
        <f t="shared" ref="C21:C27" si="1">B21+(0.05*B21)</f>
        <v>10.4895</v>
      </c>
    </row>
    <row r="22" spans="1:3">
      <c r="A22" s="2" t="s">
        <v>15</v>
      </c>
      <c r="B22" s="18">
        <f t="shared" si="0"/>
        <v>9.89</v>
      </c>
      <c r="C22" s="15">
        <f t="shared" si="1"/>
        <v>10.384500000000001</v>
      </c>
    </row>
    <row r="23" spans="1:3">
      <c r="A23" s="2" t="s">
        <v>19</v>
      </c>
      <c r="B23" s="18">
        <f t="shared" si="0"/>
        <v>24.5</v>
      </c>
      <c r="C23" s="15">
        <f t="shared" si="1"/>
        <v>25.725000000000001</v>
      </c>
    </row>
    <row r="24" spans="1:3">
      <c r="A24" s="2" t="s">
        <v>20</v>
      </c>
      <c r="B24" s="18">
        <f t="shared" si="0"/>
        <v>8.99</v>
      </c>
      <c r="C24" s="15">
        <f t="shared" si="1"/>
        <v>9.4395000000000007</v>
      </c>
    </row>
    <row r="25" spans="1:3">
      <c r="A25" s="2" t="s">
        <v>21</v>
      </c>
      <c r="B25" s="18">
        <f t="shared" si="0"/>
        <v>11.59</v>
      </c>
      <c r="C25" s="15">
        <f t="shared" si="1"/>
        <v>12.169499999999999</v>
      </c>
    </row>
    <row r="26" spans="1:3">
      <c r="A26" s="2" t="s">
        <v>23</v>
      </c>
      <c r="B26" s="18">
        <f t="shared" si="0"/>
        <v>28.14</v>
      </c>
      <c r="C26" s="15">
        <f t="shared" si="1"/>
        <v>29.547000000000001</v>
      </c>
    </row>
    <row r="27" spans="1:3">
      <c r="A27" s="2" t="s">
        <v>27</v>
      </c>
      <c r="B27" s="18">
        <f t="shared" si="0"/>
        <v>14.49</v>
      </c>
      <c r="C27" s="15">
        <f t="shared" si="1"/>
        <v>15.214500000000001</v>
      </c>
    </row>
    <row r="28" spans="1:3">
      <c r="B28" s="15"/>
    </row>
    <row r="29" spans="1:3">
      <c r="A29" s="13" t="s">
        <v>29</v>
      </c>
      <c r="B29" s="16" t="s">
        <v>34</v>
      </c>
      <c r="C29" s="13" t="s">
        <v>36</v>
      </c>
    </row>
    <row r="30" spans="1:3">
      <c r="A30" s="2" t="s">
        <v>13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14</v>
      </c>
      <c r="B31" s="18">
        <f t="shared" si="2"/>
        <v>7.99</v>
      </c>
      <c r="C31" s="15">
        <f t="shared" si="3"/>
        <v>8.7889999999999997</v>
      </c>
    </row>
    <row r="32" spans="1:3">
      <c r="A32" s="2" t="s">
        <v>16</v>
      </c>
      <c r="B32" s="18">
        <f t="shared" si="2"/>
        <v>3.99</v>
      </c>
      <c r="C32" s="15">
        <f t="shared" si="3"/>
        <v>4.3890000000000002</v>
      </c>
    </row>
    <row r="33" spans="1:3">
      <c r="A33" s="2" t="s">
        <v>17</v>
      </c>
      <c r="B33" s="18">
        <f t="shared" si="2"/>
        <v>7.19</v>
      </c>
      <c r="C33" s="15">
        <f t="shared" si="3"/>
        <v>7.9090000000000007</v>
      </c>
    </row>
    <row r="34" spans="1:3">
      <c r="A34" s="2" t="s">
        <v>18</v>
      </c>
      <c r="B34" s="18">
        <f t="shared" si="2"/>
        <v>24.99</v>
      </c>
      <c r="C34" s="15">
        <f t="shared" si="3"/>
        <v>27.488999999999997</v>
      </c>
    </row>
    <row r="35" spans="1:3">
      <c r="A35" s="2" t="s">
        <v>22</v>
      </c>
      <c r="B35" s="18">
        <f t="shared" si="2"/>
        <v>11.95</v>
      </c>
      <c r="C35" s="15">
        <f t="shared" si="3"/>
        <v>13.145</v>
      </c>
    </row>
    <row r="36" spans="1:3">
      <c r="A36" s="2" t="s">
        <v>24</v>
      </c>
      <c r="B36" s="18">
        <f t="shared" si="2"/>
        <v>20.99</v>
      </c>
      <c r="C36" s="15">
        <f t="shared" si="3"/>
        <v>23.088999999999999</v>
      </c>
    </row>
    <row r="37" spans="1:3">
      <c r="A37" s="2" t="s">
        <v>25</v>
      </c>
      <c r="B37" s="18">
        <f t="shared" si="2"/>
        <v>19.989999999999998</v>
      </c>
      <c r="C37" s="15">
        <f t="shared" si="3"/>
        <v>21.988999999999997</v>
      </c>
    </row>
    <row r="38" spans="1:3">
      <c r="A38" s="2" t="s">
        <v>26</v>
      </c>
      <c r="B38" s="18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30</v>
      </c>
      <c r="B40" s="16" t="s">
        <v>34</v>
      </c>
      <c r="C40" s="13" t="s">
        <v>36</v>
      </c>
    </row>
    <row r="41" spans="1:3">
      <c r="A41" s="8" t="s">
        <v>12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13</v>
      </c>
      <c r="B42" s="18">
        <f t="shared" si="4"/>
        <v>11.95</v>
      </c>
      <c r="C42" s="15">
        <f t="shared" si="5"/>
        <v>13.145</v>
      </c>
    </row>
    <row r="43" spans="1:3">
      <c r="A43" s="8" t="s">
        <v>17</v>
      </c>
      <c r="B43" s="18">
        <f t="shared" si="4"/>
        <v>7.19</v>
      </c>
      <c r="C43" s="15">
        <f t="shared" si="5"/>
        <v>7.9090000000000007</v>
      </c>
    </row>
    <row r="44" spans="1:3">
      <c r="A44" s="8" t="s">
        <v>19</v>
      </c>
      <c r="B44" s="18">
        <f t="shared" si="4"/>
        <v>24.5</v>
      </c>
      <c r="C44" s="15">
        <f t="shared" si="5"/>
        <v>26.95</v>
      </c>
    </row>
    <row r="45" spans="1:3">
      <c r="A45" s="8" t="s">
        <v>20</v>
      </c>
      <c r="B45" s="18">
        <f t="shared" si="4"/>
        <v>8.99</v>
      </c>
      <c r="C45" s="15">
        <f t="shared" si="5"/>
        <v>9.8889999999999993</v>
      </c>
    </row>
    <row r="46" spans="1:3">
      <c r="A46" s="8" t="s">
        <v>26</v>
      </c>
      <c r="B46" s="18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31</v>
      </c>
      <c r="B48" s="16" t="s">
        <v>34</v>
      </c>
      <c r="C48" s="13" t="s">
        <v>35</v>
      </c>
    </row>
    <row r="49" spans="1:3">
      <c r="A49" s="2" t="s">
        <v>32</v>
      </c>
      <c r="B49" s="18" t="e">
        <f t="shared" ref="B49:B64" si="6">VLOOKUP(A49, $A$3:$B$18, 2, 0)</f>
        <v>#N/A</v>
      </c>
      <c r="C49" s="19" t="e">
        <f t="shared" ref="C49:C64" si="7">B49+(0.05*B49)</f>
        <v>#N/A</v>
      </c>
    </row>
    <row r="50" spans="1:3">
      <c r="A50" s="2" t="s">
        <v>13</v>
      </c>
      <c r="B50" s="18">
        <f t="shared" si="6"/>
        <v>11.95</v>
      </c>
      <c r="C50" s="15">
        <f t="shared" si="7"/>
        <v>12.547499999999999</v>
      </c>
    </row>
    <row r="51" spans="1:3">
      <c r="A51" s="2" t="s">
        <v>14</v>
      </c>
      <c r="B51" s="18">
        <f t="shared" si="6"/>
        <v>7.99</v>
      </c>
      <c r="C51" s="15">
        <f t="shared" si="7"/>
        <v>8.3895</v>
      </c>
    </row>
    <row r="52" spans="1:3">
      <c r="A52" s="2" t="s">
        <v>15</v>
      </c>
      <c r="B52" s="18">
        <f t="shared" si="6"/>
        <v>9.89</v>
      </c>
      <c r="C52" s="15">
        <f t="shared" si="7"/>
        <v>10.384500000000001</v>
      </c>
    </row>
    <row r="53" spans="1:3">
      <c r="A53" s="2" t="s">
        <v>16</v>
      </c>
      <c r="B53" s="18">
        <f t="shared" si="6"/>
        <v>3.99</v>
      </c>
      <c r="C53" s="15">
        <f t="shared" si="7"/>
        <v>4.1895000000000007</v>
      </c>
    </row>
    <row r="54" spans="1:3">
      <c r="A54" s="2" t="s">
        <v>17</v>
      </c>
      <c r="B54" s="18">
        <f t="shared" si="6"/>
        <v>7.19</v>
      </c>
      <c r="C54" s="15">
        <f t="shared" si="7"/>
        <v>7.5495000000000001</v>
      </c>
    </row>
    <row r="55" spans="1:3">
      <c r="A55" s="2" t="s">
        <v>18</v>
      </c>
      <c r="B55" s="18">
        <f t="shared" si="6"/>
        <v>24.99</v>
      </c>
      <c r="C55" s="15">
        <f t="shared" si="7"/>
        <v>26.2395</v>
      </c>
    </row>
    <row r="56" spans="1:3">
      <c r="A56" s="2" t="s">
        <v>19</v>
      </c>
      <c r="B56" s="18">
        <f t="shared" si="6"/>
        <v>24.5</v>
      </c>
      <c r="C56" s="15">
        <f t="shared" si="7"/>
        <v>25.725000000000001</v>
      </c>
    </row>
    <row r="57" spans="1:3">
      <c r="A57" s="2" t="s">
        <v>20</v>
      </c>
      <c r="B57" s="18">
        <f t="shared" si="6"/>
        <v>8.99</v>
      </c>
      <c r="C57" s="15">
        <f t="shared" si="7"/>
        <v>9.4395000000000007</v>
      </c>
    </row>
    <row r="58" spans="1:3">
      <c r="A58" s="2" t="s">
        <v>21</v>
      </c>
      <c r="B58" s="18">
        <f t="shared" si="6"/>
        <v>11.59</v>
      </c>
      <c r="C58" s="15">
        <f t="shared" si="7"/>
        <v>12.169499999999999</v>
      </c>
    </row>
    <row r="59" spans="1:3">
      <c r="A59" s="2" t="s">
        <v>22</v>
      </c>
      <c r="B59" s="18">
        <f t="shared" si="6"/>
        <v>11.95</v>
      </c>
      <c r="C59" s="15">
        <f t="shared" si="7"/>
        <v>12.547499999999999</v>
      </c>
    </row>
    <row r="60" spans="1:3">
      <c r="A60" s="2" t="s">
        <v>23</v>
      </c>
      <c r="B60" s="18">
        <f t="shared" si="6"/>
        <v>28.14</v>
      </c>
      <c r="C60" s="15">
        <f t="shared" si="7"/>
        <v>29.547000000000001</v>
      </c>
    </row>
    <row r="61" spans="1:3">
      <c r="A61" s="2" t="s">
        <v>24</v>
      </c>
      <c r="B61" s="18">
        <f t="shared" si="6"/>
        <v>20.99</v>
      </c>
      <c r="C61" s="15">
        <f t="shared" si="7"/>
        <v>22.039499999999997</v>
      </c>
    </row>
    <row r="62" spans="1:3">
      <c r="A62" s="2" t="s">
        <v>25</v>
      </c>
      <c r="B62" s="18">
        <f t="shared" si="6"/>
        <v>19.989999999999998</v>
      </c>
      <c r="C62" s="15">
        <f t="shared" si="7"/>
        <v>20.9895</v>
      </c>
    </row>
    <row r="63" spans="1:3">
      <c r="A63" s="2" t="s">
        <v>26</v>
      </c>
      <c r="B63" s="18">
        <f t="shared" si="6"/>
        <v>12.99</v>
      </c>
      <c r="C63" s="15">
        <f t="shared" si="7"/>
        <v>13.6395</v>
      </c>
    </row>
    <row r="64" spans="1:3">
      <c r="A64" s="2" t="s">
        <v>27</v>
      </c>
      <c r="B64" s="18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/>
  </sheetViews>
  <sheetFormatPr defaultColWidth="14.42578125" defaultRowHeight="15.75" customHeight="1"/>
  <cols>
    <col min="1" max="1" width="15.7109375" customWidth="1"/>
    <col min="2" max="2" width="16.42578125" customWidth="1"/>
    <col min="3" max="3" width="18.7109375" customWidth="1"/>
  </cols>
  <sheetData>
    <row r="1" spans="1:2">
      <c r="A1" s="13" t="s">
        <v>10</v>
      </c>
      <c r="B1" s="15"/>
    </row>
    <row r="2" spans="1:2">
      <c r="A2" s="13" t="s">
        <v>11</v>
      </c>
      <c r="B2" s="16" t="s">
        <v>33</v>
      </c>
    </row>
    <row r="3" spans="1:2">
      <c r="A3" s="2" t="s">
        <v>12</v>
      </c>
      <c r="B3" s="17">
        <v>9.99</v>
      </c>
    </row>
    <row r="4" spans="1:2">
      <c r="A4" s="2" t="s">
        <v>13</v>
      </c>
      <c r="B4" s="17">
        <v>11.95</v>
      </c>
    </row>
    <row r="5" spans="1:2">
      <c r="A5" s="2" t="s">
        <v>14</v>
      </c>
      <c r="B5" s="17">
        <v>7.99</v>
      </c>
    </row>
    <row r="6" spans="1:2">
      <c r="A6" s="2" t="s">
        <v>15</v>
      </c>
      <c r="B6" s="17">
        <v>9.89</v>
      </c>
    </row>
    <row r="7" spans="1:2">
      <c r="A7" s="2" t="s">
        <v>16</v>
      </c>
      <c r="B7" s="17">
        <v>3.99</v>
      </c>
    </row>
    <row r="8" spans="1:2">
      <c r="A8" s="2" t="s">
        <v>17</v>
      </c>
      <c r="B8" s="17">
        <v>7.19</v>
      </c>
    </row>
    <row r="9" spans="1:2">
      <c r="A9" s="2" t="s">
        <v>18</v>
      </c>
      <c r="B9" s="17">
        <v>24.99</v>
      </c>
    </row>
    <row r="10" spans="1:2">
      <c r="A10" s="2" t="s">
        <v>19</v>
      </c>
      <c r="B10" s="17">
        <v>24.5</v>
      </c>
    </row>
    <row r="11" spans="1:2">
      <c r="A11" s="2" t="s">
        <v>20</v>
      </c>
      <c r="B11" s="17">
        <v>8.99</v>
      </c>
    </row>
    <row r="12" spans="1:2">
      <c r="A12" s="2" t="s">
        <v>21</v>
      </c>
      <c r="B12" s="17">
        <v>11.59</v>
      </c>
    </row>
    <row r="13" spans="1:2">
      <c r="A13" s="2" t="s">
        <v>22</v>
      </c>
      <c r="B13" s="17">
        <v>11.95</v>
      </c>
    </row>
    <row r="14" spans="1:2">
      <c r="A14" s="2" t="s">
        <v>23</v>
      </c>
      <c r="B14" s="17">
        <v>28.14</v>
      </c>
    </row>
    <row r="15" spans="1:2">
      <c r="A15" s="2" t="s">
        <v>24</v>
      </c>
      <c r="B15" s="17">
        <v>20.99</v>
      </c>
    </row>
    <row r="16" spans="1:2">
      <c r="A16" s="2" t="s">
        <v>25</v>
      </c>
      <c r="B16" s="17">
        <v>19.989999999999998</v>
      </c>
    </row>
    <row r="17" spans="1:3">
      <c r="A17" s="2" t="s">
        <v>26</v>
      </c>
      <c r="B17" s="17">
        <v>12.99</v>
      </c>
    </row>
    <row r="18" spans="1:3">
      <c r="A18" s="2" t="s">
        <v>27</v>
      </c>
      <c r="B18" s="17">
        <v>14.49</v>
      </c>
    </row>
    <row r="19" spans="1:3">
      <c r="B19" s="15"/>
    </row>
    <row r="20" spans="1:3">
      <c r="A20" s="13" t="s">
        <v>28</v>
      </c>
      <c r="B20" s="16" t="s">
        <v>34</v>
      </c>
      <c r="C20" s="13" t="s">
        <v>35</v>
      </c>
    </row>
    <row r="21" spans="1:3">
      <c r="A21" s="2" t="s">
        <v>12</v>
      </c>
      <c r="B21" s="18" t="e">
        <f ca="1">VLOOOKUP(A21, $A$3:$B$18, 2, 0)</f>
        <v>#NAME?</v>
      </c>
      <c r="C21" s="19" t="e">
        <f t="shared" ref="C21:C27" ca="1" si="0">B21+(0.05*B21)</f>
        <v>#NAME?</v>
      </c>
    </row>
    <row r="22" spans="1:3">
      <c r="A22" s="2" t="s">
        <v>15</v>
      </c>
      <c r="B22" s="18">
        <f t="shared" ref="B22:B27" si="1">VLOOKUP(A22, $A$3:$B$18, 2, 0)</f>
        <v>9.89</v>
      </c>
      <c r="C22" s="15">
        <f t="shared" si="0"/>
        <v>10.384500000000001</v>
      </c>
    </row>
    <row r="23" spans="1:3">
      <c r="A23" s="2" t="s">
        <v>19</v>
      </c>
      <c r="B23" s="18">
        <f t="shared" si="1"/>
        <v>24.5</v>
      </c>
      <c r="C23" s="15">
        <f t="shared" si="0"/>
        <v>25.725000000000001</v>
      </c>
    </row>
    <row r="24" spans="1:3">
      <c r="A24" s="2" t="s">
        <v>20</v>
      </c>
      <c r="B24" s="18">
        <f t="shared" si="1"/>
        <v>8.99</v>
      </c>
      <c r="C24" s="15">
        <f t="shared" si="0"/>
        <v>9.4395000000000007</v>
      </c>
    </row>
    <row r="25" spans="1:3">
      <c r="A25" s="2" t="s">
        <v>21</v>
      </c>
      <c r="B25" s="18">
        <f t="shared" si="1"/>
        <v>11.59</v>
      </c>
      <c r="C25" s="15">
        <f t="shared" si="0"/>
        <v>12.169499999999999</v>
      </c>
    </row>
    <row r="26" spans="1:3">
      <c r="A26" s="2" t="s">
        <v>23</v>
      </c>
      <c r="B26" s="18">
        <f t="shared" si="1"/>
        <v>28.14</v>
      </c>
      <c r="C26" s="15">
        <f t="shared" si="0"/>
        <v>29.547000000000001</v>
      </c>
    </row>
    <row r="27" spans="1:3">
      <c r="A27" s="2" t="s">
        <v>27</v>
      </c>
      <c r="B27" s="18">
        <f t="shared" si="1"/>
        <v>14.49</v>
      </c>
      <c r="C27" s="15">
        <f t="shared" si="0"/>
        <v>15.214500000000001</v>
      </c>
    </row>
    <row r="28" spans="1:3">
      <c r="B28" s="15"/>
    </row>
    <row r="29" spans="1:3">
      <c r="A29" s="13" t="s">
        <v>29</v>
      </c>
      <c r="B29" s="16" t="s">
        <v>34</v>
      </c>
      <c r="C29" s="13" t="s">
        <v>36</v>
      </c>
    </row>
    <row r="30" spans="1:3">
      <c r="A30" s="2" t="s">
        <v>13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14</v>
      </c>
      <c r="B31" s="18">
        <f t="shared" si="2"/>
        <v>7.99</v>
      </c>
      <c r="C31" s="15">
        <f t="shared" si="3"/>
        <v>8.7889999999999997</v>
      </c>
    </row>
    <row r="32" spans="1:3">
      <c r="A32" s="2" t="s">
        <v>16</v>
      </c>
      <c r="B32" s="18">
        <f t="shared" si="2"/>
        <v>3.99</v>
      </c>
      <c r="C32" s="15">
        <f t="shared" si="3"/>
        <v>4.3890000000000002</v>
      </c>
    </row>
    <row r="33" spans="1:3">
      <c r="A33" s="2" t="s">
        <v>17</v>
      </c>
      <c r="B33" s="18">
        <f t="shared" si="2"/>
        <v>7.19</v>
      </c>
      <c r="C33" s="15">
        <f t="shared" si="3"/>
        <v>7.9090000000000007</v>
      </c>
    </row>
    <row r="34" spans="1:3">
      <c r="A34" s="2" t="s">
        <v>18</v>
      </c>
      <c r="B34" s="18">
        <f t="shared" si="2"/>
        <v>24.99</v>
      </c>
      <c r="C34" s="15">
        <f t="shared" si="3"/>
        <v>27.488999999999997</v>
      </c>
    </row>
    <row r="35" spans="1:3">
      <c r="A35" s="2" t="s">
        <v>22</v>
      </c>
      <c r="B35" s="18">
        <f t="shared" si="2"/>
        <v>11.95</v>
      </c>
      <c r="C35" s="15">
        <f t="shared" si="3"/>
        <v>13.145</v>
      </c>
    </row>
    <row r="36" spans="1:3">
      <c r="A36" s="2" t="s">
        <v>24</v>
      </c>
      <c r="B36" s="18">
        <f t="shared" si="2"/>
        <v>20.99</v>
      </c>
      <c r="C36" s="15">
        <f t="shared" si="3"/>
        <v>23.088999999999999</v>
      </c>
    </row>
    <row r="37" spans="1:3">
      <c r="A37" s="2" t="s">
        <v>25</v>
      </c>
      <c r="B37" s="18">
        <f t="shared" si="2"/>
        <v>19.989999999999998</v>
      </c>
      <c r="C37" s="15">
        <f t="shared" si="3"/>
        <v>21.988999999999997</v>
      </c>
    </row>
    <row r="38" spans="1:3">
      <c r="A38" s="2" t="s">
        <v>26</v>
      </c>
      <c r="B38" s="18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30</v>
      </c>
      <c r="B40" s="16" t="s">
        <v>34</v>
      </c>
      <c r="C40" s="13" t="s">
        <v>36</v>
      </c>
    </row>
    <row r="41" spans="1:3">
      <c r="A41" s="8" t="s">
        <v>12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13</v>
      </c>
      <c r="B42" s="18">
        <f t="shared" si="4"/>
        <v>11.95</v>
      </c>
      <c r="C42" s="15">
        <f t="shared" si="5"/>
        <v>13.145</v>
      </c>
    </row>
    <row r="43" spans="1:3">
      <c r="A43" s="8" t="s">
        <v>17</v>
      </c>
      <c r="B43" s="18">
        <f t="shared" si="4"/>
        <v>7.19</v>
      </c>
      <c r="C43" s="15">
        <f t="shared" si="5"/>
        <v>7.9090000000000007</v>
      </c>
    </row>
    <row r="44" spans="1:3">
      <c r="A44" s="8" t="s">
        <v>19</v>
      </c>
      <c r="B44" s="18">
        <f t="shared" si="4"/>
        <v>24.5</v>
      </c>
      <c r="C44" s="15">
        <f t="shared" si="5"/>
        <v>26.95</v>
      </c>
    </row>
    <row r="45" spans="1:3">
      <c r="A45" s="8" t="s">
        <v>20</v>
      </c>
      <c r="B45" s="18">
        <f t="shared" si="4"/>
        <v>8.99</v>
      </c>
      <c r="C45" s="15">
        <f t="shared" si="5"/>
        <v>9.8889999999999993</v>
      </c>
    </row>
    <row r="46" spans="1:3">
      <c r="A46" s="8" t="s">
        <v>26</v>
      </c>
      <c r="B46" s="18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31</v>
      </c>
      <c r="B48" s="16" t="s">
        <v>34</v>
      </c>
      <c r="C48" s="13" t="s">
        <v>35</v>
      </c>
    </row>
    <row r="49" spans="1:3">
      <c r="A49" s="2" t="s">
        <v>12</v>
      </c>
      <c r="B49" s="18">
        <f t="shared" ref="B49:B64" si="6">VLOOKUP(A49, $A$3:$B$18, 2, 0)</f>
        <v>9.99</v>
      </c>
      <c r="C49" s="15">
        <f t="shared" ref="C49:C64" si="7">B49+(0.05*B49)</f>
        <v>10.4895</v>
      </c>
    </row>
    <row r="50" spans="1:3">
      <c r="A50" s="2" t="s">
        <v>13</v>
      </c>
      <c r="B50" s="18">
        <f t="shared" si="6"/>
        <v>11.95</v>
      </c>
      <c r="C50" s="15">
        <f t="shared" si="7"/>
        <v>12.547499999999999</v>
      </c>
    </row>
    <row r="51" spans="1:3">
      <c r="A51" s="2" t="s">
        <v>14</v>
      </c>
      <c r="B51" s="18">
        <f t="shared" si="6"/>
        <v>7.99</v>
      </c>
      <c r="C51" s="15">
        <f t="shared" si="7"/>
        <v>8.3895</v>
      </c>
    </row>
    <row r="52" spans="1:3">
      <c r="A52" s="2" t="s">
        <v>15</v>
      </c>
      <c r="B52" s="18">
        <f t="shared" si="6"/>
        <v>9.89</v>
      </c>
      <c r="C52" s="15">
        <f t="shared" si="7"/>
        <v>10.384500000000001</v>
      </c>
    </row>
    <row r="53" spans="1:3">
      <c r="A53" s="2" t="s">
        <v>16</v>
      </c>
      <c r="B53" s="18">
        <f t="shared" si="6"/>
        <v>3.99</v>
      </c>
      <c r="C53" s="15">
        <f t="shared" si="7"/>
        <v>4.1895000000000007</v>
      </c>
    </row>
    <row r="54" spans="1:3">
      <c r="A54" s="2" t="s">
        <v>17</v>
      </c>
      <c r="B54" s="18">
        <f t="shared" si="6"/>
        <v>7.19</v>
      </c>
      <c r="C54" s="15">
        <f t="shared" si="7"/>
        <v>7.5495000000000001</v>
      </c>
    </row>
    <row r="55" spans="1:3">
      <c r="A55" s="2" t="s">
        <v>18</v>
      </c>
      <c r="B55" s="18">
        <f t="shared" si="6"/>
        <v>24.99</v>
      </c>
      <c r="C55" s="15">
        <f t="shared" si="7"/>
        <v>26.2395</v>
      </c>
    </row>
    <row r="56" spans="1:3">
      <c r="A56" s="2" t="s">
        <v>19</v>
      </c>
      <c r="B56" s="18">
        <f t="shared" si="6"/>
        <v>24.5</v>
      </c>
      <c r="C56" s="15">
        <f t="shared" si="7"/>
        <v>25.725000000000001</v>
      </c>
    </row>
    <row r="57" spans="1:3">
      <c r="A57" s="2" t="s">
        <v>20</v>
      </c>
      <c r="B57" s="18">
        <f t="shared" si="6"/>
        <v>8.99</v>
      </c>
      <c r="C57" s="15">
        <f t="shared" si="7"/>
        <v>9.4395000000000007</v>
      </c>
    </row>
    <row r="58" spans="1:3">
      <c r="A58" s="2" t="s">
        <v>21</v>
      </c>
      <c r="B58" s="18">
        <f t="shared" si="6"/>
        <v>11.59</v>
      </c>
      <c r="C58" s="15">
        <f t="shared" si="7"/>
        <v>12.169499999999999</v>
      </c>
    </row>
    <row r="59" spans="1:3">
      <c r="A59" s="2" t="s">
        <v>22</v>
      </c>
      <c r="B59" s="18">
        <f t="shared" si="6"/>
        <v>11.95</v>
      </c>
      <c r="C59" s="15">
        <f t="shared" si="7"/>
        <v>12.547499999999999</v>
      </c>
    </row>
    <row r="60" spans="1:3">
      <c r="A60" s="2" t="s">
        <v>23</v>
      </c>
      <c r="B60" s="18">
        <f t="shared" si="6"/>
        <v>28.14</v>
      </c>
      <c r="C60" s="15">
        <f t="shared" si="7"/>
        <v>29.547000000000001</v>
      </c>
    </row>
    <row r="61" spans="1:3">
      <c r="A61" s="2" t="s">
        <v>24</v>
      </c>
      <c r="B61" s="18">
        <f t="shared" si="6"/>
        <v>20.99</v>
      </c>
      <c r="C61" s="15">
        <f t="shared" si="7"/>
        <v>22.039499999999997</v>
      </c>
    </row>
    <row r="62" spans="1:3">
      <c r="A62" s="2" t="s">
        <v>25</v>
      </c>
      <c r="B62" s="18">
        <f t="shared" si="6"/>
        <v>19.989999999999998</v>
      </c>
      <c r="C62" s="15">
        <f t="shared" si="7"/>
        <v>20.9895</v>
      </c>
    </row>
    <row r="63" spans="1:3">
      <c r="A63" s="2" t="s">
        <v>26</v>
      </c>
      <c r="B63" s="18">
        <f t="shared" si="6"/>
        <v>12.99</v>
      </c>
      <c r="C63" s="15">
        <f t="shared" si="7"/>
        <v>13.6395</v>
      </c>
    </row>
    <row r="64" spans="1:3">
      <c r="A64" s="2" t="s">
        <v>27</v>
      </c>
      <c r="B64" s="18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/>
  </sheetViews>
  <sheetFormatPr defaultColWidth="14.42578125" defaultRowHeight="15.75" customHeight="1"/>
  <cols>
    <col min="1" max="1" width="21.140625" customWidth="1"/>
    <col min="4" max="4" width="19.5703125" customWidth="1"/>
  </cols>
  <sheetData>
    <row r="1" spans="1:4">
      <c r="A1" s="13" t="s">
        <v>37</v>
      </c>
      <c r="B1" s="13" t="s">
        <v>50</v>
      </c>
      <c r="C1" s="13" t="s">
        <v>51</v>
      </c>
      <c r="D1" s="13" t="s">
        <v>52</v>
      </c>
    </row>
    <row r="2" spans="1:4">
      <c r="A2" s="2" t="s">
        <v>38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>
      <c r="A3" s="2" t="s">
        <v>39</v>
      </c>
      <c r="B3" s="20">
        <v>42156</v>
      </c>
      <c r="C3" s="20">
        <v>42447</v>
      </c>
      <c r="D3" s="19">
        <f t="shared" si="0"/>
        <v>9</v>
      </c>
    </row>
    <row r="4" spans="1:4">
      <c r="A4" s="2" t="s">
        <v>40</v>
      </c>
      <c r="B4" s="20">
        <v>42371</v>
      </c>
      <c r="C4" s="20">
        <v>42488</v>
      </c>
      <c r="D4" s="19">
        <f t="shared" si="0"/>
        <v>3</v>
      </c>
    </row>
    <row r="5" spans="1:4">
      <c r="A5" s="2" t="s">
        <v>41</v>
      </c>
      <c r="B5" s="20">
        <v>42156</v>
      </c>
      <c r="C5" s="20">
        <v>42600</v>
      </c>
      <c r="D5" s="19">
        <f t="shared" si="0"/>
        <v>14</v>
      </c>
    </row>
    <row r="6" spans="1:4">
      <c r="A6" s="2" t="s">
        <v>42</v>
      </c>
      <c r="B6" s="20">
        <v>42614</v>
      </c>
      <c r="C6" s="20">
        <v>42328</v>
      </c>
      <c r="D6" s="19" t="e">
        <f t="shared" si="0"/>
        <v>#NUM!</v>
      </c>
    </row>
    <row r="7" spans="1:4">
      <c r="A7" s="2" t="s">
        <v>43</v>
      </c>
      <c r="B7" s="20">
        <v>42614</v>
      </c>
      <c r="C7" s="20">
        <v>42749</v>
      </c>
      <c r="D7" s="19">
        <f t="shared" si="0"/>
        <v>4</v>
      </c>
    </row>
    <row r="8" spans="1:4">
      <c r="A8" s="2" t="s">
        <v>44</v>
      </c>
      <c r="B8" s="20">
        <v>42614</v>
      </c>
      <c r="C8" s="20">
        <v>42860</v>
      </c>
      <c r="D8" s="19">
        <f t="shared" si="0"/>
        <v>8</v>
      </c>
    </row>
    <row r="9" spans="1:4">
      <c r="A9" s="2" t="s">
        <v>45</v>
      </c>
      <c r="B9" s="20">
        <v>42614</v>
      </c>
      <c r="C9" s="20">
        <v>43039</v>
      </c>
      <c r="D9" s="19">
        <f t="shared" si="0"/>
        <v>13</v>
      </c>
    </row>
    <row r="10" spans="1:4">
      <c r="A10" s="2" t="s">
        <v>46</v>
      </c>
      <c r="B10" s="20">
        <v>43040</v>
      </c>
      <c r="C10" s="20">
        <v>43071</v>
      </c>
      <c r="D10" s="19">
        <f t="shared" si="0"/>
        <v>1</v>
      </c>
    </row>
    <row r="11" spans="1:4">
      <c r="A11" s="2" t="s">
        <v>47</v>
      </c>
      <c r="B11" s="20">
        <v>43071</v>
      </c>
      <c r="C11" s="20">
        <v>43710</v>
      </c>
      <c r="D11" s="19">
        <f t="shared" si="0"/>
        <v>21</v>
      </c>
    </row>
    <row r="12" spans="1:4">
      <c r="A12" s="2" t="s">
        <v>48</v>
      </c>
      <c r="B12" s="20">
        <v>43739</v>
      </c>
      <c r="C12" s="20">
        <v>43952</v>
      </c>
      <c r="D12" s="19">
        <f t="shared" si="0"/>
        <v>7</v>
      </c>
    </row>
    <row r="13" spans="1:4">
      <c r="A13" s="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/>
  </sheetViews>
  <sheetFormatPr defaultColWidth="14.42578125" defaultRowHeight="15.75" customHeight="1"/>
  <cols>
    <col min="1" max="1" width="22.28515625" customWidth="1"/>
    <col min="4" max="4" width="20" customWidth="1"/>
  </cols>
  <sheetData>
    <row r="1" spans="1:4">
      <c r="A1" s="13" t="s">
        <v>37</v>
      </c>
      <c r="B1" s="13" t="s">
        <v>50</v>
      </c>
      <c r="C1" s="13" t="s">
        <v>51</v>
      </c>
      <c r="D1" s="13" t="s">
        <v>52</v>
      </c>
    </row>
    <row r="2" spans="1:4">
      <c r="A2" s="2" t="s">
        <v>38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>
      <c r="A3" s="2" t="s">
        <v>39</v>
      </c>
      <c r="B3" s="20">
        <v>42156</v>
      </c>
      <c r="C3" s="20">
        <v>42447</v>
      </c>
      <c r="D3" s="19">
        <f t="shared" si="0"/>
        <v>9</v>
      </c>
    </row>
    <row r="4" spans="1:4">
      <c r="A4" s="2" t="s">
        <v>40</v>
      </c>
      <c r="B4" s="20">
        <v>42371</v>
      </c>
      <c r="C4" s="20">
        <v>42488</v>
      </c>
      <c r="D4" s="19">
        <f t="shared" si="0"/>
        <v>3</v>
      </c>
    </row>
    <row r="5" spans="1:4">
      <c r="A5" s="2" t="s">
        <v>41</v>
      </c>
      <c r="B5" s="20">
        <v>42156</v>
      </c>
      <c r="C5" s="20">
        <v>42600</v>
      </c>
      <c r="D5" s="19">
        <f t="shared" si="0"/>
        <v>14</v>
      </c>
    </row>
    <row r="6" spans="1:4">
      <c r="A6" s="2" t="s">
        <v>42</v>
      </c>
      <c r="B6" s="21" t="s">
        <v>53</v>
      </c>
      <c r="C6" s="22">
        <v>42694</v>
      </c>
      <c r="D6" s="19" t="e">
        <f t="shared" si="0"/>
        <v>#VALUE!</v>
      </c>
    </row>
    <row r="7" spans="1:4">
      <c r="A7" s="2" t="s">
        <v>43</v>
      </c>
      <c r="B7" s="20">
        <v>42614</v>
      </c>
      <c r="C7" s="20">
        <v>42749</v>
      </c>
      <c r="D7" s="19">
        <f t="shared" si="0"/>
        <v>4</v>
      </c>
    </row>
    <row r="8" spans="1:4">
      <c r="A8" s="2" t="s">
        <v>44</v>
      </c>
      <c r="B8" s="20">
        <v>42614</v>
      </c>
      <c r="C8" s="20">
        <v>42860</v>
      </c>
      <c r="D8" s="19">
        <f t="shared" si="0"/>
        <v>8</v>
      </c>
    </row>
    <row r="9" spans="1:4">
      <c r="A9" s="2" t="s">
        <v>45</v>
      </c>
      <c r="B9" s="20">
        <v>42614</v>
      </c>
      <c r="C9" s="20">
        <v>43039</v>
      </c>
      <c r="D9" s="19">
        <f t="shared" si="0"/>
        <v>13</v>
      </c>
    </row>
    <row r="10" spans="1:4">
      <c r="A10" s="2" t="s">
        <v>46</v>
      </c>
      <c r="B10" s="20">
        <v>43040</v>
      </c>
      <c r="C10" s="20">
        <v>43071</v>
      </c>
      <c r="D10" s="19">
        <f t="shared" si="0"/>
        <v>1</v>
      </c>
    </row>
    <row r="11" spans="1:4">
      <c r="A11" s="2" t="s">
        <v>47</v>
      </c>
      <c r="B11" s="20">
        <v>43071</v>
      </c>
      <c r="C11" s="20">
        <v>43710</v>
      </c>
      <c r="D11" s="19">
        <f t="shared" si="0"/>
        <v>21</v>
      </c>
    </row>
    <row r="12" spans="1:4">
      <c r="A12" s="2" t="s">
        <v>48</v>
      </c>
      <c r="B12" s="20">
        <v>43739</v>
      </c>
      <c r="C12" s="20">
        <v>43952</v>
      </c>
      <c r="D12" s="19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2"/>
  <sheetViews>
    <sheetView workbookViewId="0"/>
  </sheetViews>
  <sheetFormatPr defaultColWidth="14.42578125" defaultRowHeight="15.75" customHeight="1"/>
  <sheetData>
    <row r="1" spans="1:2">
      <c r="A1" s="13" t="s">
        <v>54</v>
      </c>
      <c r="B1" s="13" t="s">
        <v>59</v>
      </c>
    </row>
    <row r="2" spans="1:2">
      <c r="A2" s="2" t="s">
        <v>55</v>
      </c>
      <c r="B2" s="2">
        <v>5</v>
      </c>
    </row>
    <row r="3" spans="1:2">
      <c r="A3" s="2" t="s">
        <v>56</v>
      </c>
      <c r="B3" s="2">
        <v>17</v>
      </c>
    </row>
    <row r="4" spans="1:2">
      <c r="A4" s="2" t="s">
        <v>57</v>
      </c>
      <c r="B4" s="2">
        <v>36</v>
      </c>
    </row>
    <row r="5" spans="1:2">
      <c r="A5" s="13" t="s">
        <v>58</v>
      </c>
      <c r="B5" s="19">
        <f>B2+B3+B4</f>
        <v>58</v>
      </c>
    </row>
    <row r="8" spans="1:2">
      <c r="A8" s="13" t="s">
        <v>54</v>
      </c>
      <c r="B8" s="13" t="s">
        <v>59</v>
      </c>
    </row>
    <row r="9" spans="1:2">
      <c r="A9" s="2" t="s">
        <v>55</v>
      </c>
      <c r="B9" s="2">
        <v>5</v>
      </c>
    </row>
    <row r="10" spans="1:2">
      <c r="A10" s="2" t="s">
        <v>56</v>
      </c>
      <c r="B10" s="2">
        <v>17</v>
      </c>
    </row>
    <row r="11" spans="1:2">
      <c r="A11" s="2" t="s">
        <v>57</v>
      </c>
      <c r="B11" s="2">
        <v>36</v>
      </c>
    </row>
    <row r="12" spans="1:2">
      <c r="A12" s="13" t="s">
        <v>58</v>
      </c>
      <c r="B12" s="19">
        <f>SUM(B9:B11)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2022-01-16T21:37:24Z</dcterms:created>
  <dcterms:modified xsi:type="dcterms:W3CDTF">2022-01-16T21:37:24Z</dcterms:modified>
</cp:coreProperties>
</file>