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00" firstSheet="1" activeTab="2"/>
  </bookViews>
  <sheets>
    <sheet name="SectionRes" sheetId="2" r:id="rId1"/>
    <sheet name="waveRes" sheetId="7" r:id="rId2"/>
    <sheet name="NestRes" sheetId="9" r:id="rId3"/>
    <sheet name="EnemyRes" sheetId="10" r:id="rId4"/>
    <sheet name="DoorTypeRes" sheetId="11" r:id="rId5"/>
    <sheet name="BoxTypeRes" sheetId="15" r:id="rId6"/>
    <sheet name="BoxRewardRes" sheetId="4" r:id="rId7"/>
    <sheet name="DoorRes" sheetId="13" r:id="rId8"/>
    <sheet name="PhysiqueRes" sheetId="6" r:id="rId9"/>
    <sheet name="TopicRes" sheetId="5" r:id="rId10"/>
    <sheet name="DialogueRes" sheetId="3" r:id="rId11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<sst xmlns="http://schemas.openxmlformats.org/spreadsheetml/2006/main" count="1661" uniqueCount="506">
  <si>
    <t>##var</t>
  </si>
  <si>
    <t>id</t>
  </si>
  <si>
    <t>name</t>
  </si>
  <si>
    <t>resource</t>
  </si>
  <si>
    <t>weapon</t>
  </si>
  <si>
    <t>map</t>
  </si>
  <si>
    <t>lv</t>
  </si>
  <si>
    <t>door</t>
  </si>
  <si>
    <t>topic</t>
  </si>
  <si>
    <t>provocation</t>
  </si>
  <si>
    <t>reply</t>
  </si>
  <si>
    <t>sectionDesc</t>
  </si>
  <si>
    <t>##type</t>
  </si>
  <si>
    <t>int</t>
  </si>
  <si>
    <t>string</t>
  </si>
  <si>
    <t>(list#sep=,),int</t>
  </si>
  <si>
    <t>##</t>
  </si>
  <si>
    <t>配置id</t>
  </si>
  <si>
    <t>名称</t>
  </si>
  <si>
    <t>背景</t>
  </si>
  <si>
    <t>本关可使用的武器</t>
  </si>
  <si>
    <t>怪物波次</t>
  </si>
  <si>
    <t>怪物体质等级</t>
  </si>
  <si>
    <t>增益波次读DoorRes</t>
  </si>
  <si>
    <t>开局对话内容</t>
  </si>
  <si>
    <t>对战BOSS前对话内容</t>
  </si>
  <si>
    <t>对战BOSS后对话内容</t>
  </si>
  <si>
    <t>关卡描述</t>
  </si>
  <si>
    <t>关卡配置</t>
  </si>
  <si>
    <t>读equipmentConfig,LevelRes</t>
  </si>
  <si>
    <t>1开头是定制（读NestRes），2开头是随机（读waveRes）,</t>
  </si>
  <si>
    <t>读PhysiqueRes</t>
  </si>
  <si>
    <t>1开头是定制，2开头是随机</t>
  </si>
  <si>
    <t>新手关</t>
  </si>
  <si>
    <t>changjing1</t>
  </si>
  <si>
    <t>20001,20101,20201</t>
  </si>
  <si>
    <t>1031,1032,1033,1034,1035,1036,1037,1038,1039,1040</t>
  </si>
  <si>
    <t>1,1,1,1,1,1,1,1,1,1</t>
  </si>
  <si>
    <t>101,102,103,104,105,106,107,108,109,110,111,112,113,114,115</t>
  </si>
  <si>
    <t>0</t>
  </si>
  <si>
    <t>关卡1</t>
  </si>
  <si>
    <t>2100,2200,2300,2400,2500,2600,2700,2800,2900,8001</t>
  </si>
  <si>
    <t>2,2,2,2,2,2,2,2,2,2</t>
  </si>
  <si>
    <t>201,202,203,204,205,206,207,208,209,210,211,212,213,214,215</t>
  </si>
  <si>
    <t>1</t>
  </si>
  <si>
    <t>5</t>
  </si>
  <si>
    <t>9</t>
  </si>
  <si>
    <t>出现僵尸</t>
  </si>
  <si>
    <t>关卡2</t>
  </si>
  <si>
    <t>2001,2002,2003,2004,2005,2000,2006,2007,2008,2009,3001</t>
  </si>
  <si>
    <t>2</t>
  </si>
  <si>
    <t>6</t>
  </si>
  <si>
    <t>10</t>
  </si>
  <si>
    <t>暴打僵尸</t>
  </si>
  <si>
    <t>关卡3</t>
  </si>
  <si>
    <t>2001,2002,2003,2004,2005,2000,2006,2007,2008,2009</t>
  </si>
  <si>
    <t>3</t>
  </si>
  <si>
    <t>7</t>
  </si>
  <si>
    <t>11</t>
  </si>
  <si>
    <t>继续暴打僵尸</t>
  </si>
  <si>
    <t>关卡4</t>
  </si>
  <si>
    <t>2001,2002,2003,2004,2005,2000,2006,2007,2008,2009,3002</t>
  </si>
  <si>
    <t>4</t>
  </si>
  <si>
    <t>8</t>
  </si>
  <si>
    <t>12</t>
  </si>
  <si>
    <t>完全暴打僵尸</t>
  </si>
  <si>
    <t>tiledMapId</t>
  </si>
  <si>
    <t>波数随机刷怪标识范围</t>
  </si>
  <si>
    <t>随机波数组配置</t>
  </si>
  <si>
    <t>约每20秒为一波</t>
  </si>
  <si>
    <t>读NestRes</t>
  </si>
  <si>
    <t>第1波</t>
  </si>
  <si>
    <t>2101,2102,2103,2104</t>
  </si>
  <si>
    <t>第2波</t>
  </si>
  <si>
    <t>2201,2202,2203,2204</t>
  </si>
  <si>
    <t>第3波</t>
  </si>
  <si>
    <t>2301,2302,2303,2304</t>
  </si>
  <si>
    <t>第4波</t>
  </si>
  <si>
    <t>2401,2402,2403,2404</t>
  </si>
  <si>
    <t>第5波</t>
  </si>
  <si>
    <t>2501,2502,2503,2504</t>
  </si>
  <si>
    <t>第6波</t>
  </si>
  <si>
    <t>2601,2602,2603,2604</t>
  </si>
  <si>
    <t>第7波</t>
  </si>
  <si>
    <t>2701,2702,2703,2704</t>
  </si>
  <si>
    <t>第8波</t>
  </si>
  <si>
    <t>2801,2802,2803,2804</t>
  </si>
  <si>
    <t>第9波</t>
  </si>
  <si>
    <t>2901,2902,2903,2904</t>
  </si>
  <si>
    <t>boss1</t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</si>
  <si>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</si>
  <si>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</si>
  <si>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</si>
  <si>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</si>
  <si>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</si>
  <si>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</si>
  <si>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</si>
  <si>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</si>
  <si>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新手关第1波</t>
  </si>
  <si>
    <t>新手关第2波</t>
  </si>
  <si>
    <t>新手关第3波</t>
  </si>
  <si>
    <t>新手关第4波</t>
  </si>
  <si>
    <t>新手关第5波</t>
  </si>
  <si>
    <t>新手关第6波</t>
  </si>
  <si>
    <t>新手关第7波</t>
  </si>
  <si>
    <t>新手关第8波</t>
  </si>
  <si>
    <t>新手关第9波</t>
  </si>
  <si>
    <t>新手关第10波</t>
  </si>
  <si>
    <t>monster1</t>
  </si>
  <si>
    <t>monster2</t>
  </si>
  <si>
    <t>monster3</t>
  </si>
  <si>
    <t>monster4</t>
  </si>
  <si>
    <t>brushout5</t>
  </si>
  <si>
    <t>box1</t>
  </si>
  <si>
    <t>box2</t>
  </si>
  <si>
    <t>door1</t>
  </si>
  <si>
    <t>door2</t>
  </si>
  <si>
    <t>note</t>
  </si>
  <si>
    <t>怪物组(脆皮）</t>
  </si>
  <si>
    <t>怪物组（近战）</t>
  </si>
  <si>
    <t>怪物组（远程）</t>
  </si>
  <si>
    <t>怪物组（精英）</t>
  </si>
  <si>
    <t>怪物组（BOSS）</t>
  </si>
  <si>
    <t>宝箱组1</t>
  </si>
  <si>
    <t>宝箱组2</t>
  </si>
  <si>
    <t>门组1</t>
  </si>
  <si>
    <t>门组2</t>
  </si>
  <si>
    <t>备注</t>
  </si>
  <si>
    <t>刷怪配置</t>
  </si>
  <si>
    <t>此时玩家切换成强力武器</t>
  </si>
  <si>
    <t>新手关第11波</t>
  </si>
  <si>
    <t>新手关第12波</t>
  </si>
  <si>
    <t>新手关第13波</t>
  </si>
  <si>
    <t>新手关第14波</t>
  </si>
  <si>
    <t>新手关第15波</t>
  </si>
  <si>
    <t>新手关第16波</t>
  </si>
  <si>
    <t>新新手关第1波</t>
  </si>
  <si>
    <t>23</t>
  </si>
  <si>
    <t>24</t>
  </si>
  <si>
    <t>新新手关第2波</t>
  </si>
  <si>
    <t>新新手关第3波</t>
  </si>
  <si>
    <t>新新手关第4波</t>
  </si>
  <si>
    <t>新新手关第5波</t>
  </si>
  <si>
    <t>新新手关第6波</t>
  </si>
  <si>
    <t>新新手关第7波</t>
  </si>
  <si>
    <t>新新手关第8波</t>
  </si>
  <si>
    <t>新新手关第9波</t>
  </si>
  <si>
    <t>新新手关第10波</t>
  </si>
  <si>
    <t>25</t>
  </si>
  <si>
    <t>第一波随机1</t>
  </si>
  <si>
    <t>第一波随机2</t>
  </si>
  <si>
    <t>第一波随机3</t>
  </si>
  <si>
    <t>第一波随机4</t>
  </si>
  <si>
    <t>第二波随机1</t>
  </si>
  <si>
    <t>第二波随机2</t>
  </si>
  <si>
    <t>第二波随机3</t>
  </si>
  <si>
    <t>第二波随机4</t>
  </si>
  <si>
    <t>第三波随机1</t>
  </si>
  <si>
    <t>第三波随机2</t>
  </si>
  <si>
    <t>第三波随机3</t>
  </si>
  <si>
    <t>第三波随机4</t>
  </si>
  <si>
    <t>第四波随机1</t>
  </si>
  <si>
    <t>第四波随机2</t>
  </si>
  <si>
    <t>第四波随机3</t>
  </si>
  <si>
    <t>第四波随机4</t>
  </si>
  <si>
    <t>第五波随机1</t>
  </si>
  <si>
    <t>第五波随机2</t>
  </si>
  <si>
    <t>第五波随机3</t>
  </si>
  <si>
    <t>第五波随机4</t>
  </si>
  <si>
    <t>第六波随机1</t>
  </si>
  <si>
    <t>第六波随机2</t>
  </si>
  <si>
    <t>第六波随机3</t>
  </si>
  <si>
    <t>第六波随机4</t>
  </si>
  <si>
    <t>第七波随机1</t>
  </si>
  <si>
    <t>第七波随机2</t>
  </si>
  <si>
    <t>第七波随机3</t>
  </si>
  <si>
    <t>第七波随机4</t>
  </si>
  <si>
    <t>第八波随机1</t>
  </si>
  <si>
    <t>第八波随机2</t>
  </si>
  <si>
    <t>第八波随机3</t>
  </si>
  <si>
    <t>第八波随机4</t>
  </si>
  <si>
    <t>第九波随机1</t>
  </si>
  <si>
    <t>第九波随机2</t>
  </si>
  <si>
    <t>第九波随机3</t>
  </si>
  <si>
    <t>第九波随机4</t>
  </si>
  <si>
    <t>第十波BOSS</t>
  </si>
  <si>
    <t>monsterId</t>
  </si>
  <si>
    <t>count</t>
  </si>
  <si>
    <t>delay</t>
  </si>
  <si>
    <t>interval</t>
  </si>
  <si>
    <t>note1</t>
  </si>
  <si>
    <t>note2</t>
  </si>
  <si>
    <t>float</t>
  </si>
  <si>
    <t>怪物id</t>
  </si>
  <si>
    <t>数量</t>
  </si>
  <si>
    <t>出生延迟（ms）</t>
  </si>
  <si>
    <t>出生间隔（ms）</t>
  </si>
  <si>
    <t>持续时间(s)</t>
  </si>
  <si>
    <t>刷怪属性</t>
  </si>
  <si>
    <t>读大表monsterConfig</t>
  </si>
  <si>
    <t>1,6</t>
  </si>
  <si>
    <t>脆皮怪</t>
  </si>
  <si>
    <t>800</t>
  </si>
  <si>
    <t>160</t>
  </si>
  <si>
    <t>近战怪</t>
  </si>
  <si>
    <t>200</t>
  </si>
  <si>
    <t>远程</t>
  </si>
  <si>
    <t>500</t>
  </si>
  <si>
    <t>15</t>
  </si>
  <si>
    <t>100</t>
  </si>
  <si>
    <t>130</t>
  </si>
  <si>
    <t>远程怪</t>
  </si>
  <si>
    <t>BOSS</t>
  </si>
  <si>
    <t>新脆皮怪</t>
  </si>
  <si>
    <t>新近战怪</t>
  </si>
  <si>
    <t>新远程怪</t>
  </si>
  <si>
    <t>新精英怪</t>
  </si>
  <si>
    <t>新BOSS</t>
  </si>
  <si>
    <t>big</t>
  </si>
  <si>
    <t>buffID</t>
  </si>
  <si>
    <t>buffweights</t>
  </si>
  <si>
    <t>debuff</t>
  </si>
  <si>
    <t>debuffweights</t>
  </si>
  <si>
    <t>random</t>
  </si>
  <si>
    <t>1是BUFF与DEBUFF，10是强力门</t>
  </si>
  <si>
    <t>BUFF（技能表中的BUFF表）</t>
  </si>
  <si>
    <t>DEBUFF</t>
  </si>
  <si>
    <t>出生延迟上限到本体摆动范围，摆动不影响下一级触发时机(ms)</t>
  </si>
  <si>
    <t>备注2</t>
  </si>
  <si>
    <t>刷门属性</t>
  </si>
  <si>
    <t>属性ID</t>
  </si>
  <si>
    <t>权重</t>
  </si>
  <si>
    <t>攻速提升20%</t>
  </si>
  <si>
    <t>召唤两名士兵</t>
  </si>
  <si>
    <t>2,3</t>
  </si>
  <si>
    <t>10,10</t>
  </si>
  <si>
    <t>11,13</t>
  </si>
  <si>
    <t>提升攻击力5%,或提升攻速10%</t>
  </si>
  <si>
    <t>降低攻击5%或降低攻速5%</t>
  </si>
  <si>
    <t>4,4</t>
  </si>
  <si>
    <t>获得攻击力提升15%，攻速提升20%</t>
  </si>
  <si>
    <t>type</t>
  </si>
  <si>
    <t>Reward</t>
  </si>
  <si>
    <t>skillID</t>
  </si>
  <si>
    <t>skillweights</t>
  </si>
  <si>
    <t>quatitycount</t>
  </si>
  <si>
    <t>1是常规宝箱，即可能掉落限时增益或金币</t>
  </si>
  <si>
    <t>宝箱开出金币概率(%)抽到是爆金币后读BoxRewardRes</t>
  </si>
  <si>
    <t>宝箱技能内容,</t>
  </si>
  <si>
    <t>宝箱内容数量</t>
  </si>
  <si>
    <t>宝箱数量</t>
  </si>
  <si>
    <t>先读本列概率，剩下概率再读右列</t>
  </si>
  <si>
    <t>1000,1001,1002</t>
  </si>
  <si>
    <t>1,1,1</t>
  </si>
  <si>
    <t>skill</t>
  </si>
  <si>
    <t>buff</t>
  </si>
  <si>
    <t>gold</t>
  </si>
  <si>
    <t>probability</t>
  </si>
  <si>
    <t>replace</t>
  </si>
  <si>
    <t>关卡</t>
  </si>
  <si>
    <t>Mini</t>
  </si>
  <si>
    <t>Minor</t>
  </si>
  <si>
    <t>Major</t>
  </si>
  <si>
    <t>Mega</t>
  </si>
  <si>
    <t>Grand</t>
  </si>
  <si>
    <t>宝箱金币配置</t>
  </si>
  <si>
    <t>倍数,权重</t>
  </si>
  <si>
    <t>10,60</t>
  </si>
  <si>
    <t>30,30</t>
  </si>
  <si>
    <t>100,15</t>
  </si>
  <si>
    <t>500,4</t>
  </si>
  <si>
    <t>1000,1</t>
  </si>
  <si>
    <t>brushout1</t>
  </si>
  <si>
    <t>brushout2</t>
  </si>
  <si>
    <t>brushout3</t>
  </si>
  <si>
    <t>brushout4</t>
  </si>
  <si>
    <t>增益随机刷出标识范围1</t>
  </si>
  <si>
    <t>增益随机刷出标识范围2</t>
  </si>
  <si>
    <t>增益随机刷出标识范围3</t>
  </si>
  <si>
    <t>增益随机刷出标识范围4</t>
  </si>
  <si>
    <t>备注1</t>
  </si>
  <si>
    <t>增益波数组配置</t>
  </si>
  <si>
    <t>约每10秒为一波</t>
  </si>
  <si>
    <t>读DoorTypeRes</t>
  </si>
  <si>
    <t>新手关第1波增益</t>
  </si>
  <si>
    <t>新手关第2波增益</t>
  </si>
  <si>
    <t>新手关第3波增益</t>
  </si>
  <si>
    <t>获得黑龙炮</t>
  </si>
  <si>
    <t>新手关第4波增益</t>
  </si>
  <si>
    <t>新手关第5波增益</t>
  </si>
  <si>
    <t>100%宝箱爆金币</t>
  </si>
  <si>
    <t>新手关第6波增益</t>
  </si>
  <si>
    <t>新手关第7波增益</t>
  </si>
  <si>
    <t>获得镭射枪</t>
  </si>
  <si>
    <t>新手关第8波增益</t>
  </si>
  <si>
    <t>新手关第9波增益</t>
  </si>
  <si>
    <t>新手关第10波增益</t>
  </si>
  <si>
    <t>新手关第11波增益</t>
  </si>
  <si>
    <t>获得空中支援</t>
  </si>
  <si>
    <t>新手关第12波增益</t>
  </si>
  <si>
    <t>新手关第13波增益</t>
  </si>
  <si>
    <t>新手关第14波增益</t>
  </si>
  <si>
    <t>新手关第15波增益</t>
  </si>
  <si>
    <t>获得镭射枪、空中支援、金币宝箱</t>
  </si>
  <si>
    <t>第1波增益</t>
  </si>
  <si>
    <t>随机获得镭射枪，空中支援，黑龙炮，金币，增益门</t>
  </si>
  <si>
    <t>第2波增益</t>
  </si>
  <si>
    <t>第3波增益</t>
  </si>
  <si>
    <t>第4波增益</t>
  </si>
  <si>
    <t>第5波增益</t>
  </si>
  <si>
    <t>第6波增益</t>
  </si>
  <si>
    <t>第7波增益</t>
  </si>
  <si>
    <t>第8波增益</t>
  </si>
  <si>
    <t>第9波增益</t>
  </si>
  <si>
    <t>第10波增益</t>
  </si>
  <si>
    <t>第11波增益</t>
  </si>
  <si>
    <t>第12波增益</t>
  </si>
  <si>
    <t>第13波增益</t>
  </si>
  <si>
    <t>第14波增益</t>
  </si>
  <si>
    <t>第15波增益</t>
  </si>
  <si>
    <t>cuipi_atk</t>
  </si>
  <si>
    <t>jin_atk</t>
  </si>
  <si>
    <t>yuan_atk</t>
  </si>
  <si>
    <t>jing_atk</t>
  </si>
  <si>
    <t>boss_atk</t>
  </si>
  <si>
    <t>cuipi_hp</t>
  </si>
  <si>
    <t>jin_hp</t>
  </si>
  <si>
    <t>yuan_hp</t>
  </si>
  <si>
    <t>jing_hp</t>
  </si>
  <si>
    <t>boss_hp</t>
  </si>
  <si>
    <t>cuipi_spd</t>
  </si>
  <si>
    <t>jin_spd</t>
  </si>
  <si>
    <t>yuan_spd</t>
  </si>
  <si>
    <t>jing_spd</t>
  </si>
  <si>
    <t>boss_spd</t>
  </si>
  <si>
    <t>cuipi_money</t>
  </si>
  <si>
    <t>jin_money</t>
  </si>
  <si>
    <t>yuan_money</t>
  </si>
  <si>
    <t>jing_money</t>
  </si>
  <si>
    <t>boss_money</t>
  </si>
  <si>
    <t>box_min</t>
  </si>
  <si>
    <t>box_max</t>
  </si>
  <si>
    <t>Atk 攻击</t>
  </si>
  <si>
    <t>Hp 血量</t>
  </si>
  <si>
    <t>Spd 移速</t>
  </si>
  <si>
    <t>$掉落的钱</t>
  </si>
  <si>
    <t>宝箱血量范围</t>
  </si>
  <si>
    <t>等级（备注：攻击和生命低的值按照本关应该的最低值做）</t>
  </si>
  <si>
    <t>[脆皮]Atk</t>
  </si>
  <si>
    <t>[近]Atk</t>
  </si>
  <si>
    <t>[远]Atk</t>
  </si>
  <si>
    <t>[精]Atk</t>
  </si>
  <si>
    <t>[Boss]Atk</t>
  </si>
  <si>
    <t>[脆皮]Hp</t>
  </si>
  <si>
    <t>[近]Hp</t>
  </si>
  <si>
    <t>[远]Hp</t>
  </si>
  <si>
    <t>[精]Hp</t>
  </si>
  <si>
    <t>[Boss]Hp</t>
  </si>
  <si>
    <t>[脆皮]Spd</t>
  </si>
  <si>
    <t>[近]Spd</t>
  </si>
  <si>
    <t>[远]Spd</t>
  </si>
  <si>
    <t>[精]Spd</t>
  </si>
  <si>
    <t>[Boss]Spd</t>
  </si>
  <si>
    <t>脆皮money</t>
  </si>
  <si>
    <t>近money</t>
  </si>
  <si>
    <t>远money</t>
  </si>
  <si>
    <t>精money</t>
  </si>
  <si>
    <t>Bossmoney</t>
  </si>
  <si>
    <t>[宝箱]Hp下限</t>
  </si>
  <si>
    <t>[宝箱]Hp上线</t>
  </si>
  <si>
    <t>体质配置</t>
  </si>
  <si>
    <t>掉落的经验等于消耗怪物的血量</t>
  </si>
  <si>
    <t>掉落金币的下限值,掉落的金币上限值,金币掉落概率(%)</t>
  </si>
  <si>
    <t>10,30,10</t>
  </si>
  <si>
    <t>10,30,11</t>
  </si>
  <si>
    <t>10,30,12</t>
  </si>
  <si>
    <t>10,30,13</t>
  </si>
  <si>
    <t>10,30,14</t>
  </si>
  <si>
    <t>10,30,15</t>
  </si>
  <si>
    <t>10,30,16</t>
  </si>
  <si>
    <t>10,30,17</t>
  </si>
  <si>
    <t>10,30,18</t>
  </si>
  <si>
    <t>10,30,19</t>
  </si>
  <si>
    <t>10,30,20</t>
  </si>
  <si>
    <t>10,30,21</t>
  </si>
  <si>
    <t>13</t>
  </si>
  <si>
    <t>10,30,22</t>
  </si>
  <si>
    <t>14</t>
  </si>
  <si>
    <t>10,30,23</t>
  </si>
  <si>
    <t>10,30,24</t>
  </si>
  <si>
    <t>16</t>
  </si>
  <si>
    <t>10,30,25</t>
  </si>
  <si>
    <t>17</t>
  </si>
  <si>
    <t>10,30,26</t>
  </si>
  <si>
    <t>18</t>
  </si>
  <si>
    <t>10,30,27</t>
  </si>
  <si>
    <t>19</t>
  </si>
  <si>
    <t>10,30,28</t>
  </si>
  <si>
    <t>20</t>
  </si>
  <si>
    <t>10,30,29</t>
  </si>
  <si>
    <t>21</t>
  </si>
  <si>
    <t>10,30,30</t>
  </si>
  <si>
    <t>22</t>
  </si>
  <si>
    <t>10,30,31</t>
  </si>
  <si>
    <t>10,30,32</t>
  </si>
  <si>
    <t>10,30,33</t>
  </si>
  <si>
    <t>10,30,34</t>
  </si>
  <si>
    <t>26</t>
  </si>
  <si>
    <t>10,30,35</t>
  </si>
  <si>
    <t>27</t>
  </si>
  <si>
    <t>10,30,36</t>
  </si>
  <si>
    <t>28</t>
  </si>
  <si>
    <t>10,30,37</t>
  </si>
  <si>
    <t>29</t>
  </si>
  <si>
    <t>10,30,38</t>
  </si>
  <si>
    <t>30</t>
  </si>
  <si>
    <t>10,30,39</t>
  </si>
  <si>
    <t>31</t>
  </si>
  <si>
    <t>10,30,40</t>
  </si>
  <si>
    <t>32</t>
  </si>
  <si>
    <t>10,30,41</t>
  </si>
  <si>
    <t>33</t>
  </si>
  <si>
    <t>10,30,42</t>
  </si>
  <si>
    <t>34</t>
  </si>
  <si>
    <t>10,30,43</t>
  </si>
  <si>
    <t>35</t>
  </si>
  <si>
    <t>10,30,44</t>
  </si>
  <si>
    <t>36</t>
  </si>
  <si>
    <t>10,30,45</t>
  </si>
  <si>
    <t>37</t>
  </si>
  <si>
    <t>10,30,46</t>
  </si>
  <si>
    <t>38</t>
  </si>
  <si>
    <t>10,30,47</t>
  </si>
  <si>
    <t>39</t>
  </si>
  <si>
    <t>10,30,48</t>
  </si>
  <si>
    <t>40</t>
  </si>
  <si>
    <t>10,30,49</t>
  </si>
  <si>
    <t>41</t>
  </si>
  <si>
    <t>10,30,50</t>
  </si>
  <si>
    <t>42</t>
  </si>
  <si>
    <t>10,30,51</t>
  </si>
  <si>
    <t>43</t>
  </si>
  <si>
    <t>10,30,52</t>
  </si>
  <si>
    <t>44</t>
  </si>
  <si>
    <t>10,30,53</t>
  </si>
  <si>
    <t>45</t>
  </si>
  <si>
    <t>10,30,54</t>
  </si>
  <si>
    <t>46</t>
  </si>
  <si>
    <t>10,30,55</t>
  </si>
  <si>
    <t>47</t>
  </si>
  <si>
    <t>10,30,56</t>
  </si>
  <si>
    <t>48</t>
  </si>
  <si>
    <t>10,30,57</t>
  </si>
  <si>
    <t>49</t>
  </si>
  <si>
    <t>10,30,58</t>
  </si>
  <si>
    <t>50</t>
  </si>
  <si>
    <t>10,30,59</t>
  </si>
  <si>
    <t>51</t>
  </si>
  <si>
    <t>10,30,60</t>
  </si>
  <si>
    <t>52</t>
  </si>
  <si>
    <t>10,30,61</t>
  </si>
  <si>
    <t>53</t>
  </si>
  <si>
    <t>10,30,62</t>
  </si>
  <si>
    <t>54</t>
  </si>
  <si>
    <t>10,30,63</t>
  </si>
  <si>
    <t>55</t>
  </si>
  <si>
    <t>10,30,64</t>
  </si>
  <si>
    <t>56</t>
  </si>
  <si>
    <t>10,30,65</t>
  </si>
  <si>
    <t>57</t>
  </si>
  <si>
    <t>10,30,66</t>
  </si>
  <si>
    <t>58</t>
  </si>
  <si>
    <t>10,30,67</t>
  </si>
  <si>
    <t>59</t>
  </si>
  <si>
    <t>10,30,68</t>
  </si>
  <si>
    <t>60</t>
  </si>
  <si>
    <t>10,30,69</t>
  </si>
  <si>
    <t>107</t>
  </si>
  <si>
    <t>10,30,70</t>
  </si>
  <si>
    <t>108</t>
  </si>
  <si>
    <t>10,30,71</t>
  </si>
  <si>
    <t>10,30,72</t>
  </si>
  <si>
    <t>10,30,73</t>
  </si>
  <si>
    <t>10,30,74</t>
  </si>
  <si>
    <t>10,30,75</t>
  </si>
  <si>
    <t>10,30,76</t>
  </si>
  <si>
    <t>10,30,77</t>
  </si>
  <si>
    <t>10,30,78</t>
  </si>
  <si>
    <t>10,30,79</t>
  </si>
  <si>
    <t>10,30,80</t>
  </si>
  <si>
    <t>10,30,81</t>
  </si>
  <si>
    <t>话题配置</t>
  </si>
  <si>
    <t>1,2,3,4,5</t>
  </si>
  <si>
    <t>speaker</t>
  </si>
  <si>
    <t>dialogue</t>
  </si>
  <si>
    <t>类型(1为英雄2为怪兽)</t>
  </si>
  <si>
    <t>ID</t>
  </si>
  <si>
    <t>对话内容</t>
  </si>
  <si>
    <t>对话配置</t>
  </si>
  <si>
    <t>填说话人物ID</t>
  </si>
  <si>
    <t>是谁在那里？给我出来</t>
  </si>
  <si>
    <t>阿巴阿巴，愚蠢的人类，竟敢擅闯此地，我奉尸王之命守护此地！</t>
  </si>
  <si>
    <t>看你这样子，智商不咋地</t>
  </si>
  <si>
    <t>大…大…大胆，我可..可是有仅次于尸王的智商，你竟敢…侮…侮辱我</t>
  </si>
  <si>
    <t>看招！</t>
  </si>
  <si>
    <t>你。。。。你别嚣张，我还会回来的！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</si>
</sst>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6100"/>
      <name val="微软雅黑"/>
      <charset val="134"/>
    </font>
    <font>
      <b/>
      <i/>
      <sz val="11"/>
      <color theme="1"/>
      <name val="微软雅黑"/>
      <charset val="134"/>
    </font>
    <font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4" fillId="2" borderId="1" xfId="22" applyFont="1" applyFill="1" applyBorder="1" applyAlignment="1"/>
    <xf numFmtId="0" fontId="1" fillId="3" borderId="0" xfId="49" applyFont="1" applyFill="1" applyAlignment="1">
      <alignment horizontal="left" vertical="center"/>
    </xf>
    <xf numFmtId="0" fontId="2" fillId="3" borderId="0" xfId="49" applyFont="1" applyFill="1" applyAlignment="1">
      <alignment horizontal="left" vertical="center"/>
    </xf>
    <xf numFmtId="0" fontId="3" fillId="3" borderId="0" xfId="49" applyFont="1" applyFill="1" applyAlignment="1">
      <alignment horizontal="left" vertical="center"/>
    </xf>
    <xf numFmtId="0" fontId="0" fillId="3" borderId="0" xfId="49" applyFill="1">
      <alignment vertical="center"/>
    </xf>
    <xf numFmtId="0" fontId="3" fillId="3" borderId="0" xfId="0" applyFont="1" applyFill="1" applyAlignment="1">
      <alignment horizontal="left" vertical="center"/>
    </xf>
    <xf numFmtId="49" fontId="1" fillId="3" borderId="0" xfId="49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49" fontId="2" fillId="3" borderId="0" xfId="49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3" fillId="3" borderId="0" xfId="49" applyNumberFormat="1" applyFont="1" applyFill="1">
      <alignment vertical="center"/>
    </xf>
    <xf numFmtId="0" fontId="3" fillId="3" borderId="0" xfId="0" applyFont="1" applyFill="1" applyAlignment="1">
      <alignment vertical="center"/>
    </xf>
    <xf numFmtId="0" fontId="3" fillId="3" borderId="0" xfId="49" applyFont="1" applyFill="1">
      <alignment vertical="center"/>
    </xf>
    <xf numFmtId="49" fontId="3" fillId="3" borderId="0" xfId="0" applyNumberFormat="1" applyFont="1" applyFill="1" applyAlignment="1">
      <alignment vertical="center"/>
    </xf>
    <xf numFmtId="0" fontId="1" fillId="3" borderId="0" xfId="50" applyFont="1" applyFill="1" applyAlignment="1">
      <alignment horizontal="left" vertical="center"/>
    </xf>
    <xf numFmtId="49" fontId="1" fillId="3" borderId="0" xfId="50" applyNumberFormat="1" applyFont="1" applyFill="1" applyAlignment="1">
      <alignment horizontal="left" vertical="center"/>
    </xf>
    <xf numFmtId="0" fontId="2" fillId="3" borderId="0" xfId="50" applyFont="1" applyFill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3" fillId="3" borderId="0" xfId="50" applyFont="1" applyFill="1" applyAlignment="1">
      <alignment horizontal="left" vertical="center"/>
    </xf>
    <xf numFmtId="49" fontId="3" fillId="3" borderId="0" xfId="50" applyNumberFormat="1" applyFont="1" applyFill="1">
      <alignment vertical="center"/>
    </xf>
    <xf numFmtId="0" fontId="3" fillId="3" borderId="0" xfId="50" applyFont="1" applyFill="1">
      <alignment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>
      <alignment vertical="center"/>
    </xf>
    <xf numFmtId="0" fontId="1" fillId="3" borderId="0" xfId="0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3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3" borderId="0" xfId="22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right" vertical="center"/>
    </xf>
    <xf numFmtId="0" fontId="0" fillId="3" borderId="0" xfId="0" applyFill="1" applyAlignment="1">
      <alignment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9" borderId="0" xfId="0" applyFill="1">
      <alignment vertical="center"/>
    </xf>
    <xf numFmtId="49" fontId="6" fillId="3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1" fillId="13" borderId="0" xfId="0" applyNumberFormat="1" applyFont="1" applyFill="1" applyAlignment="1">
      <alignment horizontal="left" vertical="center"/>
    </xf>
    <xf numFmtId="49" fontId="2" fillId="13" borderId="0" xfId="0" applyNumberFormat="1" applyFont="1" applyFill="1" applyBorder="1" applyAlignment="1">
      <alignment horizontal="left" vertical="center"/>
    </xf>
    <xf numFmtId="49" fontId="3" fillId="13" borderId="0" xfId="0" applyNumberFormat="1" applyFont="1" applyFill="1" applyAlignment="1">
      <alignment vertical="center"/>
    </xf>
    <xf numFmtId="0" fontId="3" fillId="13" borderId="0" xfId="0" applyFont="1" applyFill="1" applyAlignment="1">
      <alignment vertical="center"/>
    </xf>
    <xf numFmtId="49" fontId="2" fillId="13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49" fontId="2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552">
    <open main="80" threadCnt="1"/>
    <sheetInfos>
      <sheetInfo cellCmpFml="0" sheetStid="2">
        <open main="1" threadCnt="1"/>
      </sheetInfo>
      <sheetInfo cellCmpFml="0" sheetStid="7">
        <open threadCnt="1"/>
      </sheetInfo>
      <sheetInfo cellCmpFml="0" sheetStid="9">
        <open main="1" threadCnt="1"/>
      </sheetInfo>
      <sheetInfo cellCmpFml="6" sheetStid="10">
        <open threadCnt="1"/>
      </sheetInfo>
      <sheetInfo cellCmpFml="0" sheetStid="11">
        <open threadCnt="1"/>
      </sheetInfo>
      <sheetInfo cellCmpFml="0" sheetStid="15">
        <open threadCnt="1"/>
      </sheetInfo>
      <sheetInfo cellCmpFml="0" sheetStid="4">
        <open main="1" threadCnt="1"/>
      </sheetInfo>
      <sheetInfo cellCmpFml="0" sheetStid="13">
        <open threadCnt="1"/>
      </sheetInfo>
      <sheetInfo cellCmpFml="546" sheetStid="6">
        <open main="10" threadCnt="1"/>
      </sheetInfo>
      <sheetInfo cellCmpFml="0" sheetStid="5">
        <open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www.wps.cn/officeDocument/2023/relationships/woinfos" Target="woinfos.xml"/><Relationship Id="rId2" Type="http://schemas.openxmlformats.org/officeDocument/2006/relationships/worksheet" Target="worksheets/sheet2.xml"/><Relationship Id="rId19" Type="http://www.wps.cn/officeDocument/2023/relationships/customStorage" Target="customStorage/customStorage.xml"/><Relationship Id="rId18" Type="http://schemas.openxmlformats.org/officeDocument/2006/relationships/styles" Target="styles.xml"/><Relationship Id="rId17" Type="http://schemas.openxmlformats.org/officeDocument/2006/relationships/customXml" Target="../customXml/item2.xml"/><Relationship Id="rId16" Type="http://schemas.openxmlformats.org/officeDocument/2006/relationships/customXml" Target="../customXml/item1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esktop/&#29454;&#29356;&#22320;&#29282;/&#25968;&#20540;&#21015;&#34920;/&#25968;&#20540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</sheetNames>
    <sheetDataSet>
      <sheetData sheetId="0" refreshError="1">
        <row r="10">
          <cell r="I10">
            <v>10</v>
          </cell>
          <cell r="J10">
            <v>40</v>
          </cell>
        </row>
        <row r="10">
          <cell r="L10">
            <v>20</v>
          </cell>
        </row>
        <row r="10">
          <cell r="O10">
            <v>10</v>
          </cell>
          <cell r="P10">
            <v>8</v>
          </cell>
        </row>
        <row r="10">
          <cell r="R10">
            <v>20</v>
          </cell>
          <cell r="S10">
            <v>120</v>
          </cell>
        </row>
        <row r="11">
          <cell r="I11">
            <v>11</v>
          </cell>
          <cell r="J11">
            <v>52</v>
          </cell>
        </row>
        <row r="11">
          <cell r="L11">
            <v>22</v>
          </cell>
          <cell r="M11">
            <v>39</v>
          </cell>
        </row>
        <row r="11">
          <cell r="O11">
            <v>11</v>
          </cell>
          <cell r="P11">
            <v>10</v>
          </cell>
        </row>
        <row r="11">
          <cell r="R11">
            <v>22</v>
          </cell>
          <cell r="S11">
            <v>156</v>
          </cell>
        </row>
        <row r="11">
          <cell r="U11">
            <v>22</v>
          </cell>
        </row>
        <row r="12">
          <cell r="I12">
            <v>12</v>
          </cell>
          <cell r="J12">
            <v>64</v>
          </cell>
        </row>
        <row r="12">
          <cell r="L12">
            <v>24</v>
          </cell>
          <cell r="M12">
            <v>48</v>
          </cell>
        </row>
        <row r="12">
          <cell r="O12">
            <v>12</v>
          </cell>
          <cell r="P12">
            <v>12</v>
          </cell>
        </row>
        <row r="12">
          <cell r="R12">
            <v>24</v>
          </cell>
          <cell r="S12">
            <v>192</v>
          </cell>
        </row>
        <row r="12">
          <cell r="U12">
            <v>24</v>
          </cell>
        </row>
        <row r="13">
          <cell r="I13">
            <v>13</v>
          </cell>
          <cell r="J13">
            <v>80</v>
          </cell>
        </row>
        <row r="13">
          <cell r="L13">
            <v>26</v>
          </cell>
          <cell r="M13">
            <v>60</v>
          </cell>
        </row>
        <row r="13">
          <cell r="O13">
            <v>13</v>
          </cell>
          <cell r="P13">
            <v>16</v>
          </cell>
        </row>
        <row r="13">
          <cell r="R13">
            <v>26</v>
          </cell>
          <cell r="S13">
            <v>240</v>
          </cell>
        </row>
        <row r="13">
          <cell r="U13">
            <v>26</v>
          </cell>
        </row>
        <row r="14">
          <cell r="I14">
            <v>14</v>
          </cell>
          <cell r="J14">
            <v>96</v>
          </cell>
        </row>
        <row r="14">
          <cell r="L14">
            <v>29</v>
          </cell>
          <cell r="M14">
            <v>72</v>
          </cell>
        </row>
        <row r="14">
          <cell r="O14">
            <v>14</v>
          </cell>
          <cell r="P14">
            <v>19</v>
          </cell>
        </row>
        <row r="14">
          <cell r="R14">
            <v>29</v>
          </cell>
          <cell r="S14">
            <v>288</v>
          </cell>
        </row>
        <row r="14">
          <cell r="U14">
            <v>29</v>
          </cell>
        </row>
        <row r="15">
          <cell r="I15">
            <v>16</v>
          </cell>
          <cell r="J15">
            <v>116</v>
          </cell>
        </row>
        <row r="15">
          <cell r="L15">
            <v>32</v>
          </cell>
          <cell r="M15">
            <v>87</v>
          </cell>
        </row>
        <row r="15">
          <cell r="O15">
            <v>16</v>
          </cell>
          <cell r="P15">
            <v>23</v>
          </cell>
        </row>
        <row r="15">
          <cell r="R15">
            <v>32</v>
          </cell>
          <cell r="S15">
            <v>348</v>
          </cell>
        </row>
        <row r="15">
          <cell r="U15">
            <v>32</v>
          </cell>
        </row>
        <row r="16">
          <cell r="I16">
            <v>17</v>
          </cell>
          <cell r="J16">
            <v>136</v>
          </cell>
        </row>
        <row r="16">
          <cell r="L16">
            <v>35</v>
          </cell>
          <cell r="M16">
            <v>102</v>
          </cell>
        </row>
        <row r="16">
          <cell r="O16">
            <v>17</v>
          </cell>
          <cell r="P16">
            <v>27</v>
          </cell>
        </row>
        <row r="16">
          <cell r="R16">
            <v>35</v>
          </cell>
          <cell r="S16">
            <v>408</v>
          </cell>
        </row>
        <row r="16">
          <cell r="U16">
            <v>35</v>
          </cell>
        </row>
        <row r="17">
          <cell r="I17">
            <v>19</v>
          </cell>
          <cell r="J17">
            <v>160</v>
          </cell>
        </row>
        <row r="17">
          <cell r="L17">
            <v>38</v>
          </cell>
          <cell r="M17">
            <v>120</v>
          </cell>
        </row>
        <row r="17">
          <cell r="O17">
            <v>19</v>
          </cell>
          <cell r="P17">
            <v>32</v>
          </cell>
        </row>
        <row r="17">
          <cell r="R17">
            <v>38</v>
          </cell>
          <cell r="S17">
            <v>480</v>
          </cell>
        </row>
        <row r="17">
          <cell r="U17">
            <v>38</v>
          </cell>
        </row>
        <row r="18">
          <cell r="I18">
            <v>21</v>
          </cell>
          <cell r="J18">
            <v>184</v>
          </cell>
        </row>
        <row r="18">
          <cell r="L18">
            <v>42</v>
          </cell>
          <cell r="M18">
            <v>138</v>
          </cell>
        </row>
        <row r="18">
          <cell r="O18">
            <v>21</v>
          </cell>
          <cell r="P18">
            <v>36</v>
          </cell>
        </row>
        <row r="18">
          <cell r="R18">
            <v>42</v>
          </cell>
          <cell r="S18">
            <v>552</v>
          </cell>
        </row>
        <row r="18">
          <cell r="U18">
            <v>42</v>
          </cell>
        </row>
        <row r="19">
          <cell r="I19">
            <v>23</v>
          </cell>
          <cell r="J19">
            <v>212</v>
          </cell>
        </row>
        <row r="19">
          <cell r="L19">
            <v>46</v>
          </cell>
          <cell r="M19">
            <v>159</v>
          </cell>
        </row>
        <row r="19">
          <cell r="O19">
            <v>23</v>
          </cell>
          <cell r="P19">
            <v>42</v>
          </cell>
        </row>
        <row r="19">
          <cell r="R19">
            <v>46</v>
          </cell>
          <cell r="S19">
            <v>636</v>
          </cell>
        </row>
        <row r="19">
          <cell r="U19">
            <v>46</v>
          </cell>
        </row>
        <row r="20">
          <cell r="I20">
            <v>25</v>
          </cell>
          <cell r="J20">
            <v>240</v>
          </cell>
        </row>
        <row r="20">
          <cell r="L20">
            <v>51</v>
          </cell>
          <cell r="M20">
            <v>180</v>
          </cell>
        </row>
        <row r="20">
          <cell r="O20">
            <v>25</v>
          </cell>
          <cell r="P20">
            <v>48</v>
          </cell>
        </row>
        <row r="20">
          <cell r="R20">
            <v>51</v>
          </cell>
          <cell r="S20">
            <v>720</v>
          </cell>
        </row>
        <row r="20">
          <cell r="U20">
            <v>51</v>
          </cell>
        </row>
        <row r="21">
          <cell r="I21">
            <v>28</v>
          </cell>
          <cell r="J21">
            <v>268</v>
          </cell>
        </row>
        <row r="21">
          <cell r="L21">
            <v>56</v>
          </cell>
          <cell r="M21">
            <v>201</v>
          </cell>
        </row>
        <row r="21">
          <cell r="O21">
            <v>28</v>
          </cell>
          <cell r="P21">
            <v>53</v>
          </cell>
        </row>
        <row r="21">
          <cell r="R21">
            <v>56</v>
          </cell>
          <cell r="S21">
            <v>804</v>
          </cell>
        </row>
        <row r="21">
          <cell r="U21">
            <v>56</v>
          </cell>
        </row>
        <row r="22">
          <cell r="I22">
            <v>30</v>
          </cell>
          <cell r="J22">
            <v>300</v>
          </cell>
        </row>
        <row r="22">
          <cell r="L22">
            <v>61</v>
          </cell>
          <cell r="M22">
            <v>225</v>
          </cell>
        </row>
        <row r="22">
          <cell r="O22">
            <v>30</v>
          </cell>
          <cell r="P22">
            <v>60</v>
          </cell>
        </row>
        <row r="22">
          <cell r="R22">
            <v>61</v>
          </cell>
          <cell r="S22">
            <v>900</v>
          </cell>
        </row>
        <row r="22">
          <cell r="U22">
            <v>61</v>
          </cell>
        </row>
        <row r="23">
          <cell r="I23">
            <v>33</v>
          </cell>
          <cell r="J23">
            <v>332</v>
          </cell>
        </row>
        <row r="23">
          <cell r="L23">
            <v>67</v>
          </cell>
          <cell r="M23">
            <v>249</v>
          </cell>
        </row>
        <row r="23">
          <cell r="O23">
            <v>33</v>
          </cell>
          <cell r="P23">
            <v>66</v>
          </cell>
        </row>
        <row r="23">
          <cell r="R23">
            <v>67</v>
          </cell>
          <cell r="S23">
            <v>996</v>
          </cell>
        </row>
        <row r="23">
          <cell r="U23">
            <v>67</v>
          </cell>
        </row>
        <row r="24">
          <cell r="I24">
            <v>37</v>
          </cell>
          <cell r="J24">
            <v>364</v>
          </cell>
        </row>
        <row r="24">
          <cell r="L24">
            <v>74</v>
          </cell>
          <cell r="M24">
            <v>273</v>
          </cell>
        </row>
        <row r="24">
          <cell r="O24">
            <v>37</v>
          </cell>
          <cell r="P24">
            <v>72</v>
          </cell>
        </row>
        <row r="24">
          <cell r="R24">
            <v>74</v>
          </cell>
          <cell r="S24">
            <v>1092</v>
          </cell>
        </row>
        <row r="24">
          <cell r="U24">
            <v>74</v>
          </cell>
        </row>
        <row r="25">
          <cell r="I25">
            <v>40</v>
          </cell>
          <cell r="J25">
            <v>400</v>
          </cell>
        </row>
        <row r="25">
          <cell r="L25">
            <v>81</v>
          </cell>
          <cell r="M25">
            <v>300</v>
          </cell>
        </row>
        <row r="25">
          <cell r="O25">
            <v>40</v>
          </cell>
          <cell r="P25">
            <v>80</v>
          </cell>
        </row>
        <row r="25">
          <cell r="R25">
            <v>81</v>
          </cell>
          <cell r="S25">
            <v>1200</v>
          </cell>
        </row>
        <row r="25">
          <cell r="U25">
            <v>81</v>
          </cell>
        </row>
        <row r="26">
          <cell r="I26">
            <v>44</v>
          </cell>
          <cell r="J26">
            <v>436</v>
          </cell>
        </row>
        <row r="26">
          <cell r="L26">
            <v>89</v>
          </cell>
          <cell r="M26">
            <v>327</v>
          </cell>
        </row>
        <row r="26">
          <cell r="O26">
            <v>44</v>
          </cell>
          <cell r="P26">
            <v>87</v>
          </cell>
        </row>
        <row r="26">
          <cell r="R26">
            <v>89</v>
          </cell>
          <cell r="S26">
            <v>1308</v>
          </cell>
        </row>
        <row r="26">
          <cell r="U26">
            <v>89</v>
          </cell>
        </row>
        <row r="27">
          <cell r="I27">
            <v>49</v>
          </cell>
          <cell r="J27">
            <v>476</v>
          </cell>
        </row>
        <row r="27">
          <cell r="L27">
            <v>98</v>
          </cell>
          <cell r="M27">
            <v>357</v>
          </cell>
        </row>
        <row r="27">
          <cell r="O27">
            <v>49</v>
          </cell>
          <cell r="P27">
            <v>95</v>
          </cell>
        </row>
        <row r="27">
          <cell r="R27">
            <v>98</v>
          </cell>
          <cell r="S27">
            <v>1428</v>
          </cell>
        </row>
        <row r="27">
          <cell r="U27">
            <v>98</v>
          </cell>
        </row>
        <row r="28">
          <cell r="I28">
            <v>54</v>
          </cell>
          <cell r="J28">
            <v>516</v>
          </cell>
        </row>
        <row r="28">
          <cell r="L28">
            <v>108</v>
          </cell>
          <cell r="M28">
            <v>387</v>
          </cell>
        </row>
        <row r="28">
          <cell r="O28">
            <v>54</v>
          </cell>
          <cell r="P28">
            <v>103</v>
          </cell>
        </row>
        <row r="28">
          <cell r="R28">
            <v>108</v>
          </cell>
          <cell r="S28">
            <v>1548</v>
          </cell>
        </row>
        <row r="28">
          <cell r="U28">
            <v>108</v>
          </cell>
        </row>
        <row r="29">
          <cell r="I29">
            <v>59</v>
          </cell>
          <cell r="J29">
            <v>556</v>
          </cell>
        </row>
        <row r="29">
          <cell r="L29">
            <v>119</v>
          </cell>
          <cell r="M29">
            <v>417</v>
          </cell>
        </row>
        <row r="29">
          <cell r="O29">
            <v>59</v>
          </cell>
          <cell r="P29">
            <v>111</v>
          </cell>
        </row>
        <row r="29">
          <cell r="R29">
            <v>119</v>
          </cell>
          <cell r="S29">
            <v>1668</v>
          </cell>
        </row>
        <row r="29">
          <cell r="U29">
            <v>119</v>
          </cell>
        </row>
        <row r="30">
          <cell r="I30">
            <v>65</v>
          </cell>
          <cell r="J30">
            <v>600</v>
          </cell>
        </row>
        <row r="30">
          <cell r="L30">
            <v>131</v>
          </cell>
          <cell r="M30">
            <v>450</v>
          </cell>
        </row>
        <row r="30">
          <cell r="O30">
            <v>65</v>
          </cell>
          <cell r="P30">
            <v>120</v>
          </cell>
        </row>
        <row r="30">
          <cell r="R30">
            <v>131</v>
          </cell>
          <cell r="S30">
            <v>1800</v>
          </cell>
        </row>
        <row r="30">
          <cell r="U30">
            <v>131</v>
          </cell>
        </row>
        <row r="31">
          <cell r="I31">
            <v>72</v>
          </cell>
          <cell r="J31">
            <v>644</v>
          </cell>
        </row>
        <row r="31">
          <cell r="L31">
            <v>144</v>
          </cell>
          <cell r="M31">
            <v>483</v>
          </cell>
        </row>
        <row r="31">
          <cell r="O31">
            <v>72</v>
          </cell>
          <cell r="P31">
            <v>128</v>
          </cell>
        </row>
        <row r="31">
          <cell r="R31">
            <v>144</v>
          </cell>
          <cell r="S31">
            <v>1932</v>
          </cell>
        </row>
        <row r="31">
          <cell r="U31">
            <v>144</v>
          </cell>
        </row>
        <row r="32">
          <cell r="I32">
            <v>79</v>
          </cell>
          <cell r="J32">
            <v>688</v>
          </cell>
        </row>
        <row r="32">
          <cell r="L32">
            <v>158</v>
          </cell>
          <cell r="M32">
            <v>516</v>
          </cell>
        </row>
        <row r="32">
          <cell r="O32">
            <v>79</v>
          </cell>
          <cell r="P32">
            <v>137</v>
          </cell>
        </row>
        <row r="32">
          <cell r="R32">
            <v>158</v>
          </cell>
          <cell r="S32">
            <v>2064</v>
          </cell>
        </row>
        <row r="32">
          <cell r="U32">
            <v>158</v>
          </cell>
        </row>
        <row r="33">
          <cell r="I33">
            <v>87</v>
          </cell>
          <cell r="J33">
            <v>736</v>
          </cell>
        </row>
        <row r="33">
          <cell r="L33">
            <v>174</v>
          </cell>
          <cell r="M33">
            <v>552</v>
          </cell>
        </row>
        <row r="33">
          <cell r="O33">
            <v>87</v>
          </cell>
          <cell r="P33">
            <v>147</v>
          </cell>
        </row>
        <row r="33">
          <cell r="R33">
            <v>174</v>
          </cell>
          <cell r="S33">
            <v>2208</v>
          </cell>
        </row>
        <row r="33">
          <cell r="U33">
            <v>174</v>
          </cell>
        </row>
        <row r="34">
          <cell r="I34">
            <v>95</v>
          </cell>
          <cell r="J34">
            <v>784</v>
          </cell>
        </row>
        <row r="34">
          <cell r="L34">
            <v>191</v>
          </cell>
          <cell r="M34">
            <v>588</v>
          </cell>
        </row>
        <row r="34">
          <cell r="O34">
            <v>95</v>
          </cell>
          <cell r="P34">
            <v>156</v>
          </cell>
        </row>
        <row r="34">
          <cell r="R34">
            <v>191</v>
          </cell>
          <cell r="S34">
            <v>2352</v>
          </cell>
        </row>
        <row r="34">
          <cell r="U34">
            <v>191</v>
          </cell>
        </row>
        <row r="35">
          <cell r="I35">
            <v>105</v>
          </cell>
          <cell r="J35">
            <v>832</v>
          </cell>
        </row>
        <row r="35">
          <cell r="L35">
            <v>210</v>
          </cell>
          <cell r="M35">
            <v>624</v>
          </cell>
        </row>
        <row r="35">
          <cell r="O35">
            <v>105</v>
          </cell>
          <cell r="P35">
            <v>166</v>
          </cell>
        </row>
        <row r="35">
          <cell r="R35">
            <v>210</v>
          </cell>
          <cell r="S35">
            <v>2496</v>
          </cell>
        </row>
        <row r="35">
          <cell r="U35">
            <v>210</v>
          </cell>
        </row>
        <row r="36">
          <cell r="I36">
            <v>115</v>
          </cell>
          <cell r="J36">
            <v>884</v>
          </cell>
        </row>
        <row r="36">
          <cell r="L36">
            <v>231</v>
          </cell>
          <cell r="M36">
            <v>663</v>
          </cell>
        </row>
        <row r="36">
          <cell r="O36">
            <v>115</v>
          </cell>
          <cell r="P36">
            <v>176</v>
          </cell>
        </row>
        <row r="36">
          <cell r="R36">
            <v>231</v>
          </cell>
          <cell r="S36">
            <v>2652</v>
          </cell>
        </row>
        <row r="36">
          <cell r="U36">
            <v>231</v>
          </cell>
        </row>
        <row r="37">
          <cell r="I37">
            <v>127</v>
          </cell>
          <cell r="J37">
            <v>936</v>
          </cell>
        </row>
        <row r="37">
          <cell r="L37">
            <v>254</v>
          </cell>
          <cell r="M37">
            <v>702</v>
          </cell>
        </row>
        <row r="37">
          <cell r="O37">
            <v>127</v>
          </cell>
          <cell r="P37">
            <v>187</v>
          </cell>
        </row>
        <row r="37">
          <cell r="R37">
            <v>254</v>
          </cell>
          <cell r="S37">
            <v>2808</v>
          </cell>
        </row>
        <row r="37">
          <cell r="U37">
            <v>254</v>
          </cell>
        </row>
        <row r="38">
          <cell r="I38">
            <v>140</v>
          </cell>
          <cell r="J38">
            <v>992</v>
          </cell>
        </row>
        <row r="38">
          <cell r="L38">
            <v>280</v>
          </cell>
          <cell r="M38">
            <v>744</v>
          </cell>
        </row>
        <row r="38">
          <cell r="O38">
            <v>140</v>
          </cell>
          <cell r="P38">
            <v>198</v>
          </cell>
        </row>
        <row r="38">
          <cell r="R38">
            <v>280</v>
          </cell>
          <cell r="S38">
            <v>2976</v>
          </cell>
        </row>
        <row r="38">
          <cell r="U38">
            <v>280</v>
          </cell>
        </row>
        <row r="39">
          <cell r="I39">
            <v>154</v>
          </cell>
          <cell r="J39">
            <v>1048</v>
          </cell>
        </row>
        <row r="39">
          <cell r="L39">
            <v>308</v>
          </cell>
          <cell r="M39">
            <v>786</v>
          </cell>
        </row>
        <row r="39">
          <cell r="O39">
            <v>154</v>
          </cell>
          <cell r="P39">
            <v>209</v>
          </cell>
        </row>
        <row r="39">
          <cell r="R39">
            <v>308</v>
          </cell>
          <cell r="S39">
            <v>3144</v>
          </cell>
        </row>
        <row r="39">
          <cell r="U39">
            <v>308</v>
          </cell>
        </row>
        <row r="40">
          <cell r="I40">
            <v>169</v>
          </cell>
          <cell r="J40">
            <v>1104</v>
          </cell>
        </row>
        <row r="40">
          <cell r="L40">
            <v>338</v>
          </cell>
          <cell r="M40">
            <v>828</v>
          </cell>
        </row>
        <row r="40">
          <cell r="O40">
            <v>169</v>
          </cell>
          <cell r="P40">
            <v>220</v>
          </cell>
        </row>
        <row r="40">
          <cell r="R40">
            <v>338</v>
          </cell>
          <cell r="S40">
            <v>3312</v>
          </cell>
        </row>
        <row r="40">
          <cell r="U40">
            <v>338</v>
          </cell>
        </row>
        <row r="41">
          <cell r="I41">
            <v>186</v>
          </cell>
          <cell r="J41">
            <v>1164</v>
          </cell>
        </row>
        <row r="41">
          <cell r="L41">
            <v>372</v>
          </cell>
          <cell r="M41">
            <v>873</v>
          </cell>
        </row>
        <row r="41">
          <cell r="O41">
            <v>186</v>
          </cell>
          <cell r="P41">
            <v>232</v>
          </cell>
        </row>
        <row r="41">
          <cell r="R41">
            <v>372</v>
          </cell>
          <cell r="S41">
            <v>3492</v>
          </cell>
        </row>
        <row r="41">
          <cell r="U41">
            <v>372</v>
          </cell>
        </row>
        <row r="42">
          <cell r="I42">
            <v>204</v>
          </cell>
          <cell r="J42">
            <v>1224</v>
          </cell>
        </row>
        <row r="42">
          <cell r="L42">
            <v>409</v>
          </cell>
          <cell r="M42">
            <v>918</v>
          </cell>
        </row>
        <row r="42">
          <cell r="O42">
            <v>204</v>
          </cell>
          <cell r="P42">
            <v>244</v>
          </cell>
        </row>
        <row r="42">
          <cell r="R42">
            <v>409</v>
          </cell>
          <cell r="S42">
            <v>3672</v>
          </cell>
        </row>
        <row r="42">
          <cell r="U42">
            <v>409</v>
          </cell>
        </row>
        <row r="43">
          <cell r="I43">
            <v>225</v>
          </cell>
          <cell r="J43">
            <v>1284</v>
          </cell>
        </row>
        <row r="43">
          <cell r="L43">
            <v>450</v>
          </cell>
          <cell r="M43">
            <v>963</v>
          </cell>
        </row>
        <row r="43">
          <cell r="O43">
            <v>225</v>
          </cell>
          <cell r="P43">
            <v>256</v>
          </cell>
        </row>
        <row r="43">
          <cell r="R43">
            <v>450</v>
          </cell>
          <cell r="S43">
            <v>3852</v>
          </cell>
        </row>
        <row r="43">
          <cell r="U43">
            <v>450</v>
          </cell>
        </row>
        <row r="44">
          <cell r="I44">
            <v>247</v>
          </cell>
          <cell r="J44">
            <v>1348</v>
          </cell>
        </row>
        <row r="44">
          <cell r="L44">
            <v>495</v>
          </cell>
          <cell r="M44">
            <v>1011</v>
          </cell>
        </row>
        <row r="44">
          <cell r="O44">
            <v>247</v>
          </cell>
          <cell r="P44">
            <v>269</v>
          </cell>
        </row>
        <row r="44">
          <cell r="R44">
            <v>495</v>
          </cell>
          <cell r="S44">
            <v>4044</v>
          </cell>
        </row>
        <row r="44">
          <cell r="U44">
            <v>495</v>
          </cell>
        </row>
        <row r="45">
          <cell r="I45">
            <v>272</v>
          </cell>
          <cell r="J45">
            <v>1412</v>
          </cell>
        </row>
        <row r="45">
          <cell r="L45">
            <v>545</v>
          </cell>
          <cell r="M45">
            <v>1059</v>
          </cell>
        </row>
        <row r="45">
          <cell r="O45">
            <v>272</v>
          </cell>
          <cell r="P45">
            <v>282</v>
          </cell>
        </row>
        <row r="45">
          <cell r="R45">
            <v>545</v>
          </cell>
          <cell r="S45">
            <v>4236</v>
          </cell>
        </row>
        <row r="45">
          <cell r="U45">
            <v>545</v>
          </cell>
        </row>
        <row r="46">
          <cell r="I46">
            <v>299</v>
          </cell>
          <cell r="J46">
            <v>1476</v>
          </cell>
        </row>
        <row r="46">
          <cell r="L46">
            <v>599</v>
          </cell>
          <cell r="M46">
            <v>1107</v>
          </cell>
        </row>
        <row r="46">
          <cell r="O46">
            <v>299</v>
          </cell>
          <cell r="P46">
            <v>295</v>
          </cell>
        </row>
        <row r="46">
          <cell r="R46">
            <v>599</v>
          </cell>
          <cell r="S46">
            <v>4428</v>
          </cell>
        </row>
        <row r="46">
          <cell r="U46">
            <v>599</v>
          </cell>
        </row>
        <row r="47">
          <cell r="I47">
            <v>329</v>
          </cell>
          <cell r="J47">
            <v>1544</v>
          </cell>
        </row>
        <row r="47">
          <cell r="L47">
            <v>659</v>
          </cell>
          <cell r="M47">
            <v>1158</v>
          </cell>
        </row>
        <row r="47">
          <cell r="O47">
            <v>329</v>
          </cell>
          <cell r="P47">
            <v>308</v>
          </cell>
        </row>
        <row r="47">
          <cell r="R47">
            <v>659</v>
          </cell>
          <cell r="S47">
            <v>4632</v>
          </cell>
        </row>
        <row r="47">
          <cell r="U47">
            <v>659</v>
          </cell>
        </row>
        <row r="48">
          <cell r="I48">
            <v>362</v>
          </cell>
          <cell r="J48">
            <v>1612</v>
          </cell>
        </row>
        <row r="48">
          <cell r="L48">
            <v>725</v>
          </cell>
          <cell r="M48">
            <v>1209</v>
          </cell>
        </row>
        <row r="48">
          <cell r="O48">
            <v>362</v>
          </cell>
          <cell r="P48">
            <v>322</v>
          </cell>
        </row>
        <row r="48">
          <cell r="R48">
            <v>725</v>
          </cell>
          <cell r="S48">
            <v>4836</v>
          </cell>
        </row>
        <row r="48">
          <cell r="U48">
            <v>725</v>
          </cell>
        </row>
        <row r="49">
          <cell r="I49">
            <v>398</v>
          </cell>
          <cell r="J49">
            <v>1680</v>
          </cell>
        </row>
        <row r="49">
          <cell r="L49">
            <v>797</v>
          </cell>
          <cell r="M49">
            <v>1260</v>
          </cell>
        </row>
        <row r="49">
          <cell r="O49">
            <v>398</v>
          </cell>
          <cell r="P49">
            <v>336</v>
          </cell>
        </row>
        <row r="49">
          <cell r="R49">
            <v>797</v>
          </cell>
          <cell r="S49">
            <v>5040</v>
          </cell>
        </row>
        <row r="49">
          <cell r="U49">
            <v>797</v>
          </cell>
        </row>
        <row r="50">
          <cell r="I50">
            <v>438</v>
          </cell>
          <cell r="J50">
            <v>1752</v>
          </cell>
        </row>
        <row r="50">
          <cell r="L50">
            <v>877</v>
          </cell>
          <cell r="M50">
            <v>1314</v>
          </cell>
        </row>
        <row r="50">
          <cell r="O50">
            <v>438</v>
          </cell>
          <cell r="P50">
            <v>350</v>
          </cell>
        </row>
        <row r="50">
          <cell r="R50">
            <v>877</v>
          </cell>
          <cell r="S50">
            <v>5256</v>
          </cell>
        </row>
        <row r="50">
          <cell r="U50">
            <v>877</v>
          </cell>
        </row>
        <row r="51">
          <cell r="I51">
            <v>482</v>
          </cell>
          <cell r="J51">
            <v>1824</v>
          </cell>
        </row>
        <row r="51">
          <cell r="L51">
            <v>964</v>
          </cell>
          <cell r="M51">
            <v>1368</v>
          </cell>
        </row>
        <row r="51">
          <cell r="O51">
            <v>482</v>
          </cell>
          <cell r="P51">
            <v>364</v>
          </cell>
        </row>
        <row r="51">
          <cell r="R51">
            <v>964</v>
          </cell>
          <cell r="S51">
            <v>5472</v>
          </cell>
        </row>
        <row r="51">
          <cell r="U51">
            <v>964</v>
          </cell>
        </row>
        <row r="52">
          <cell r="I52">
            <v>530</v>
          </cell>
          <cell r="J52">
            <v>1896</v>
          </cell>
        </row>
        <row r="52">
          <cell r="L52">
            <v>1061</v>
          </cell>
          <cell r="M52">
            <v>1422</v>
          </cell>
        </row>
        <row r="52">
          <cell r="O52">
            <v>530</v>
          </cell>
          <cell r="P52">
            <v>379</v>
          </cell>
        </row>
        <row r="52">
          <cell r="R52">
            <v>1061</v>
          </cell>
          <cell r="S52">
            <v>5688</v>
          </cell>
        </row>
        <row r="52">
          <cell r="U52">
            <v>1061</v>
          </cell>
        </row>
        <row r="53">
          <cell r="I53">
            <v>583</v>
          </cell>
          <cell r="J53">
            <v>1972</v>
          </cell>
        </row>
        <row r="53">
          <cell r="L53">
            <v>1167</v>
          </cell>
          <cell r="M53">
            <v>1479</v>
          </cell>
        </row>
        <row r="53">
          <cell r="O53">
            <v>583</v>
          </cell>
          <cell r="P53">
            <v>394</v>
          </cell>
        </row>
        <row r="53">
          <cell r="R53">
            <v>1167</v>
          </cell>
          <cell r="S53">
            <v>5916</v>
          </cell>
        </row>
        <row r="53">
          <cell r="U53">
            <v>1167</v>
          </cell>
        </row>
        <row r="54">
          <cell r="I54">
            <v>641</v>
          </cell>
          <cell r="J54">
            <v>2048</v>
          </cell>
        </row>
        <row r="54">
          <cell r="L54">
            <v>1283</v>
          </cell>
          <cell r="M54">
            <v>1536</v>
          </cell>
        </row>
        <row r="54">
          <cell r="O54">
            <v>641</v>
          </cell>
          <cell r="P54">
            <v>409</v>
          </cell>
        </row>
        <row r="54">
          <cell r="R54">
            <v>1283</v>
          </cell>
          <cell r="S54">
            <v>6144</v>
          </cell>
        </row>
        <row r="54">
          <cell r="U54">
            <v>1283</v>
          </cell>
        </row>
        <row r="55">
          <cell r="I55">
            <v>705</v>
          </cell>
          <cell r="J55">
            <v>2124</v>
          </cell>
        </row>
        <row r="55">
          <cell r="L55">
            <v>1411</v>
          </cell>
          <cell r="M55">
            <v>1593</v>
          </cell>
        </row>
        <row r="55">
          <cell r="O55">
            <v>705</v>
          </cell>
          <cell r="P55">
            <v>424</v>
          </cell>
        </row>
        <row r="55">
          <cell r="R55">
            <v>1411</v>
          </cell>
          <cell r="S55">
            <v>6372</v>
          </cell>
        </row>
        <row r="55">
          <cell r="U55">
            <v>1411</v>
          </cell>
        </row>
        <row r="56">
          <cell r="I56">
            <v>776</v>
          </cell>
          <cell r="J56">
            <v>2204</v>
          </cell>
        </row>
        <row r="56">
          <cell r="L56">
            <v>1552</v>
          </cell>
          <cell r="M56">
            <v>1653</v>
          </cell>
        </row>
        <row r="56">
          <cell r="O56">
            <v>776</v>
          </cell>
          <cell r="P56">
            <v>440</v>
          </cell>
        </row>
        <row r="56">
          <cell r="R56">
            <v>1552</v>
          </cell>
          <cell r="S56">
            <v>6612</v>
          </cell>
        </row>
        <row r="56">
          <cell r="U56">
            <v>1552</v>
          </cell>
        </row>
        <row r="57">
          <cell r="I57">
            <v>854</v>
          </cell>
          <cell r="J57">
            <v>2284</v>
          </cell>
        </row>
        <row r="57">
          <cell r="L57">
            <v>1708</v>
          </cell>
          <cell r="M57">
            <v>1713</v>
          </cell>
        </row>
        <row r="57">
          <cell r="O57">
            <v>854</v>
          </cell>
          <cell r="P57">
            <v>456</v>
          </cell>
        </row>
        <row r="57">
          <cell r="R57">
            <v>1708</v>
          </cell>
          <cell r="S57">
            <v>6852</v>
          </cell>
        </row>
        <row r="57">
          <cell r="U57">
            <v>1708</v>
          </cell>
        </row>
        <row r="58">
          <cell r="I58">
            <v>939</v>
          </cell>
          <cell r="J58">
            <v>2364</v>
          </cell>
        </row>
        <row r="58">
          <cell r="L58">
            <v>1878</v>
          </cell>
          <cell r="M58">
            <v>1773</v>
          </cell>
        </row>
        <row r="58">
          <cell r="O58">
            <v>939</v>
          </cell>
          <cell r="P58">
            <v>472</v>
          </cell>
        </row>
        <row r="58">
          <cell r="R58">
            <v>1878</v>
          </cell>
          <cell r="S58">
            <v>7092</v>
          </cell>
        </row>
        <row r="58">
          <cell r="U58">
            <v>1878</v>
          </cell>
        </row>
        <row r="59">
          <cell r="I59">
            <v>1033</v>
          </cell>
          <cell r="J59">
            <v>2448</v>
          </cell>
        </row>
        <row r="59">
          <cell r="L59">
            <v>2066</v>
          </cell>
          <cell r="M59">
            <v>1836</v>
          </cell>
        </row>
        <row r="59">
          <cell r="O59">
            <v>1033</v>
          </cell>
          <cell r="P59">
            <v>489</v>
          </cell>
        </row>
        <row r="59">
          <cell r="R59">
            <v>2066</v>
          </cell>
          <cell r="S59">
            <v>7344</v>
          </cell>
        </row>
        <row r="59">
          <cell r="U59">
            <v>2066</v>
          </cell>
        </row>
        <row r="60">
          <cell r="I60">
            <v>1136</v>
          </cell>
          <cell r="J60">
            <v>2532</v>
          </cell>
        </row>
        <row r="60">
          <cell r="L60">
            <v>2273</v>
          </cell>
          <cell r="M60">
            <v>1899</v>
          </cell>
        </row>
        <row r="60">
          <cell r="O60">
            <v>1136</v>
          </cell>
          <cell r="P60">
            <v>506</v>
          </cell>
        </row>
        <row r="60">
          <cell r="R60">
            <v>2273</v>
          </cell>
          <cell r="S60">
            <v>7596</v>
          </cell>
        </row>
        <row r="60">
          <cell r="U60">
            <v>2273</v>
          </cell>
        </row>
        <row r="61">
          <cell r="I61">
            <v>1250</v>
          </cell>
          <cell r="J61">
            <v>2616</v>
          </cell>
        </row>
        <row r="61">
          <cell r="L61">
            <v>2500</v>
          </cell>
          <cell r="M61">
            <v>1962</v>
          </cell>
        </row>
        <row r="61">
          <cell r="O61">
            <v>1250</v>
          </cell>
          <cell r="P61">
            <v>523</v>
          </cell>
        </row>
        <row r="61">
          <cell r="R61">
            <v>2500</v>
          </cell>
          <cell r="S61">
            <v>7848</v>
          </cell>
        </row>
        <row r="61">
          <cell r="U61">
            <v>2500</v>
          </cell>
        </row>
        <row r="62">
          <cell r="I62">
            <v>1375</v>
          </cell>
          <cell r="J62">
            <v>2704</v>
          </cell>
        </row>
        <row r="62">
          <cell r="L62">
            <v>2750</v>
          </cell>
          <cell r="M62">
            <v>2028</v>
          </cell>
        </row>
        <row r="62">
          <cell r="O62">
            <v>1375</v>
          </cell>
          <cell r="P62">
            <v>540</v>
          </cell>
        </row>
        <row r="62">
          <cell r="R62">
            <v>2750</v>
          </cell>
          <cell r="S62">
            <v>8112</v>
          </cell>
        </row>
        <row r="62">
          <cell r="U62">
            <v>2750</v>
          </cell>
        </row>
        <row r="63">
          <cell r="I63">
            <v>1512</v>
          </cell>
          <cell r="J63">
            <v>2792</v>
          </cell>
        </row>
        <row r="63">
          <cell r="L63">
            <v>3025</v>
          </cell>
          <cell r="M63">
            <v>2094</v>
          </cell>
        </row>
        <row r="63">
          <cell r="O63">
            <v>1512</v>
          </cell>
          <cell r="P63">
            <v>558</v>
          </cell>
        </row>
        <row r="63">
          <cell r="R63">
            <v>3025</v>
          </cell>
          <cell r="S63">
            <v>8376</v>
          </cell>
        </row>
        <row r="63">
          <cell r="U63">
            <v>3025</v>
          </cell>
        </row>
        <row r="64">
          <cell r="I64">
            <v>1663</v>
          </cell>
          <cell r="J64">
            <v>2880</v>
          </cell>
        </row>
        <row r="64">
          <cell r="L64">
            <v>3327</v>
          </cell>
          <cell r="M64">
            <v>2160</v>
          </cell>
        </row>
        <row r="64">
          <cell r="O64">
            <v>1663</v>
          </cell>
          <cell r="P64">
            <v>576</v>
          </cell>
        </row>
        <row r="64">
          <cell r="R64">
            <v>3327</v>
          </cell>
          <cell r="S64">
            <v>8640</v>
          </cell>
        </row>
        <row r="64">
          <cell r="U64">
            <v>3327</v>
          </cell>
        </row>
        <row r="65">
          <cell r="I65">
            <v>1830</v>
          </cell>
          <cell r="J65">
            <v>2972</v>
          </cell>
        </row>
        <row r="65">
          <cell r="L65">
            <v>3660</v>
          </cell>
          <cell r="M65">
            <v>2229</v>
          </cell>
        </row>
        <row r="65">
          <cell r="O65">
            <v>1830</v>
          </cell>
          <cell r="P65">
            <v>594</v>
          </cell>
        </row>
        <row r="65">
          <cell r="R65">
            <v>3660</v>
          </cell>
          <cell r="S65">
            <v>8916</v>
          </cell>
        </row>
        <row r="65">
          <cell r="U65">
            <v>3660</v>
          </cell>
        </row>
        <row r="66">
          <cell r="I66">
            <v>2013</v>
          </cell>
          <cell r="J66">
            <v>3064</v>
          </cell>
        </row>
        <row r="66">
          <cell r="L66">
            <v>4026</v>
          </cell>
          <cell r="M66">
            <v>2298</v>
          </cell>
        </row>
        <row r="66">
          <cell r="O66">
            <v>2013</v>
          </cell>
          <cell r="P66">
            <v>612</v>
          </cell>
        </row>
        <row r="66">
          <cell r="R66">
            <v>4026</v>
          </cell>
          <cell r="S66">
            <v>9192</v>
          </cell>
        </row>
        <row r="66">
          <cell r="U66">
            <v>4026</v>
          </cell>
        </row>
        <row r="67">
          <cell r="I67">
            <v>2214</v>
          </cell>
          <cell r="J67">
            <v>3156</v>
          </cell>
        </row>
        <row r="67">
          <cell r="L67">
            <v>4429</v>
          </cell>
          <cell r="M67">
            <v>2367</v>
          </cell>
        </row>
        <row r="67">
          <cell r="O67">
            <v>2214</v>
          </cell>
          <cell r="P67">
            <v>631</v>
          </cell>
        </row>
        <row r="67">
          <cell r="R67">
            <v>4429</v>
          </cell>
          <cell r="S67">
            <v>9468</v>
          </cell>
        </row>
        <row r="67">
          <cell r="U67">
            <v>4429</v>
          </cell>
        </row>
        <row r="68">
          <cell r="I68">
            <v>2435</v>
          </cell>
          <cell r="J68">
            <v>3252</v>
          </cell>
        </row>
        <row r="68">
          <cell r="L68">
            <v>4871</v>
          </cell>
          <cell r="M68">
            <v>2439</v>
          </cell>
        </row>
        <row r="68">
          <cell r="O68">
            <v>2435</v>
          </cell>
          <cell r="P68">
            <v>650</v>
          </cell>
        </row>
        <row r="68">
          <cell r="R68">
            <v>4871</v>
          </cell>
          <cell r="S68">
            <v>9756</v>
          </cell>
        </row>
        <row r="68">
          <cell r="U68">
            <v>4871</v>
          </cell>
        </row>
        <row r="69">
          <cell r="I69">
            <v>2679</v>
          </cell>
          <cell r="J69">
            <v>3348</v>
          </cell>
        </row>
        <row r="69">
          <cell r="L69">
            <v>5358</v>
          </cell>
          <cell r="M69">
            <v>2511</v>
          </cell>
        </row>
        <row r="69">
          <cell r="O69">
            <v>2679</v>
          </cell>
          <cell r="P69">
            <v>669</v>
          </cell>
        </row>
        <row r="69">
          <cell r="R69">
            <v>5358</v>
          </cell>
          <cell r="S69">
            <v>10044</v>
          </cell>
        </row>
        <row r="69">
          <cell r="U69">
            <v>5358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D22" sqref="D22"/>
    </sheetView>
  </sheetViews>
  <sheetFormatPr defaultColWidth="9" defaultRowHeight="20.1" customHeight="1"/>
  <cols>
    <col min="1" max="1" width="9" style="83"/>
    <col min="2" max="4" width="16.875" style="4" customWidth="1"/>
    <col min="5" max="5" width="35" style="4" customWidth="1"/>
    <col min="6" max="6" width="65.275" style="5" customWidth="1"/>
    <col min="7" max="7" width="30" style="5" customWidth="1"/>
    <col min="8" max="8" width="84" style="5" customWidth="1"/>
    <col min="9" max="9" width="20.6333333333333" style="5" customWidth="1"/>
    <col min="10" max="10" width="27.275" style="5" customWidth="1"/>
    <col min="11" max="11" width="30.0916666666667" style="5" customWidth="1"/>
    <col min="12" max="12" width="40.5" style="3" customWidth="1"/>
    <col min="13" max="16377" width="9" style="3"/>
    <col min="16378" max="16384" width="9" style="83"/>
  </cols>
  <sheetData>
    <row r="1" s="1" customFormat="1" customHeight="1" spans="1:12">
      <c r="A1" s="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93" t="s">
        <v>7</v>
      </c>
      <c r="I1" s="98" t="s">
        <v>8</v>
      </c>
      <c r="J1" s="98" t="s">
        <v>9</v>
      </c>
      <c r="K1" s="98" t="s">
        <v>10</v>
      </c>
      <c r="L1" s="13" t="s">
        <v>11</v>
      </c>
    </row>
    <row r="2" s="2" customFormat="1" customHeight="1" spans="1:12">
      <c r="A2" s="6" t="s">
        <v>12</v>
      </c>
      <c r="B2" s="29" t="s">
        <v>13</v>
      </c>
      <c r="C2" s="30" t="s">
        <v>14</v>
      </c>
      <c r="D2" s="30" t="s">
        <v>14</v>
      </c>
      <c r="E2" s="30" t="s">
        <v>15</v>
      </c>
      <c r="F2" s="30" t="s">
        <v>15</v>
      </c>
      <c r="G2" s="30" t="s">
        <v>15</v>
      </c>
      <c r="H2" s="94" t="s">
        <v>15</v>
      </c>
      <c r="I2" s="23" t="s">
        <v>13</v>
      </c>
      <c r="J2" s="23" t="s">
        <v>13</v>
      </c>
      <c r="K2" s="23" t="s">
        <v>13</v>
      </c>
      <c r="L2" s="15" t="s">
        <v>14</v>
      </c>
    </row>
    <row r="3" s="3" customFormat="1" customHeight="1" spans="1:12">
      <c r="A3" s="6" t="s">
        <v>16</v>
      </c>
      <c r="B3" s="4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67" t="s">
        <v>22</v>
      </c>
      <c r="H3" s="95" t="s">
        <v>23</v>
      </c>
      <c r="I3" s="19" t="s">
        <v>24</v>
      </c>
      <c r="J3" s="19" t="s">
        <v>25</v>
      </c>
      <c r="K3" s="19" t="s">
        <v>26</v>
      </c>
      <c r="L3" s="17" t="s">
        <v>27</v>
      </c>
    </row>
    <row r="4" s="34" customFormat="1" customHeight="1" spans="1:12">
      <c r="A4" s="6" t="s">
        <v>16</v>
      </c>
      <c r="B4" s="4" t="s">
        <v>28</v>
      </c>
      <c r="C4" s="34">
        <v>0</v>
      </c>
      <c r="D4" s="34">
        <v>0</v>
      </c>
      <c r="E4" s="34" t="s">
        <v>29</v>
      </c>
      <c r="F4" s="34" t="s">
        <v>30</v>
      </c>
      <c r="G4" s="31" t="s">
        <v>31</v>
      </c>
      <c r="H4" s="96" t="s">
        <v>32</v>
      </c>
      <c r="I4" s="17">
        <v>0</v>
      </c>
      <c r="J4" s="17">
        <v>0</v>
      </c>
      <c r="K4" s="17">
        <v>0</v>
      </c>
      <c r="L4" s="99">
        <v>0</v>
      </c>
    </row>
    <row r="5" s="2" customFormat="1" customHeight="1" spans="2:12">
      <c r="B5" s="78">
        <v>0</v>
      </c>
      <c r="C5" s="84" t="s">
        <v>33</v>
      </c>
      <c r="D5" s="84" t="s">
        <v>34</v>
      </c>
      <c r="E5" s="84" t="s">
        <v>35</v>
      </c>
      <c r="F5" s="86" t="s">
        <v>36</v>
      </c>
      <c r="G5" s="67" t="s">
        <v>37</v>
      </c>
      <c r="H5" s="95" t="s">
        <v>38</v>
      </c>
      <c r="I5" s="100" t="s">
        <v>39</v>
      </c>
      <c r="J5" s="100" t="s">
        <v>39</v>
      </c>
      <c r="K5" s="100" t="s">
        <v>39</v>
      </c>
      <c r="L5" s="15">
        <v>0</v>
      </c>
    </row>
    <row r="6" s="3" customFormat="1" customHeight="1" spans="2:12">
      <c r="B6" s="4">
        <v>1</v>
      </c>
      <c r="C6" s="5" t="s">
        <v>40</v>
      </c>
      <c r="D6" s="84" t="s">
        <v>34</v>
      </c>
      <c r="E6" s="84" t="s">
        <v>35</v>
      </c>
      <c r="F6" s="5" t="s">
        <v>41</v>
      </c>
      <c r="G6" s="67" t="s">
        <v>42</v>
      </c>
      <c r="H6" s="95" t="s">
        <v>43</v>
      </c>
      <c r="I6" s="19" t="s">
        <v>44</v>
      </c>
      <c r="J6" s="19" t="s">
        <v>45</v>
      </c>
      <c r="K6" s="19" t="s">
        <v>46</v>
      </c>
      <c r="L6" s="101" t="s">
        <v>47</v>
      </c>
    </row>
    <row r="7" s="3" customFormat="1" customHeight="1" spans="2:12">
      <c r="B7" s="4">
        <v>2</v>
      </c>
      <c r="C7" s="5" t="s">
        <v>48</v>
      </c>
      <c r="D7" s="84" t="s">
        <v>34</v>
      </c>
      <c r="E7" s="84" t="s">
        <v>35</v>
      </c>
      <c r="F7" s="5" t="s">
        <v>49</v>
      </c>
      <c r="G7" s="67" t="s">
        <v>42</v>
      </c>
      <c r="H7" s="97" t="s">
        <v>39</v>
      </c>
      <c r="I7" s="19" t="s">
        <v>50</v>
      </c>
      <c r="J7" s="19" t="s">
        <v>51</v>
      </c>
      <c r="K7" s="19" t="s">
        <v>52</v>
      </c>
      <c r="L7" s="101" t="s">
        <v>53</v>
      </c>
    </row>
    <row r="8" s="3" customFormat="1" customHeight="1" spans="2:12">
      <c r="B8" s="4">
        <v>3</v>
      </c>
      <c r="C8" s="5" t="s">
        <v>54</v>
      </c>
      <c r="D8" s="84" t="s">
        <v>34</v>
      </c>
      <c r="E8" s="84" t="s">
        <v>35</v>
      </c>
      <c r="F8" s="5" t="s">
        <v>55</v>
      </c>
      <c r="G8" s="67" t="s">
        <v>42</v>
      </c>
      <c r="H8" s="97" t="s">
        <v>39</v>
      </c>
      <c r="I8" s="19" t="s">
        <v>56</v>
      </c>
      <c r="J8" s="19" t="s">
        <v>57</v>
      </c>
      <c r="K8" s="19" t="s">
        <v>58</v>
      </c>
      <c r="L8" s="101" t="s">
        <v>59</v>
      </c>
    </row>
    <row r="9" s="3" customFormat="1" customHeight="1" spans="2:12">
      <c r="B9" s="4">
        <v>4</v>
      </c>
      <c r="C9" s="5" t="s">
        <v>60</v>
      </c>
      <c r="D9" s="84" t="s">
        <v>34</v>
      </c>
      <c r="E9" s="84" t="s">
        <v>35</v>
      </c>
      <c r="F9" s="5" t="s">
        <v>61</v>
      </c>
      <c r="G9" s="67" t="s">
        <v>42</v>
      </c>
      <c r="H9" s="97" t="s">
        <v>39</v>
      </c>
      <c r="I9" s="19" t="s">
        <v>62</v>
      </c>
      <c r="J9" s="19" t="s">
        <v>63</v>
      </c>
      <c r="K9" s="19" t="s">
        <v>64</v>
      </c>
      <c r="L9" s="101" t="s">
        <v>65</v>
      </c>
    </row>
    <row r="11" customHeight="1" spans="5:5">
      <c r="E11" s="92"/>
    </row>
    <row r="12" customHeight="1" spans="2:2">
      <c r="B12" s="92"/>
    </row>
    <row r="15" customHeight="1" spans="4:5">
      <c r="D15" s="92"/>
      <c r="E15" s="92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H43" sqref="H43"/>
    </sheetView>
  </sheetViews>
  <sheetFormatPr defaultColWidth="9" defaultRowHeight="20.1" customHeight="1"/>
  <cols>
    <col min="1" max="1" width="9" style="3"/>
    <col min="2" max="2" width="16.875" style="4" customWidth="1"/>
    <col min="3" max="3" width="30.625" style="5" customWidth="1"/>
    <col min="4" max="16384" width="9" style="3"/>
  </cols>
  <sheetData>
    <row r="1" s="1" customFormat="1" ht="15" spans="1:9">
      <c r="A1" s="6" t="s">
        <v>0</v>
      </c>
      <c r="B1" s="20" t="s">
        <v>1</v>
      </c>
      <c r="C1" s="21" t="s">
        <v>8</v>
      </c>
      <c r="D1" s="13"/>
      <c r="E1" s="13"/>
      <c r="F1" s="13"/>
      <c r="G1" s="13"/>
      <c r="H1" s="13"/>
      <c r="I1" s="13"/>
    </row>
    <row r="2" s="2" customFormat="1" ht="16.5" spans="1:9">
      <c r="A2" s="6" t="s">
        <v>12</v>
      </c>
      <c r="B2" s="22" t="s">
        <v>13</v>
      </c>
      <c r="C2" s="23" t="s">
        <v>15</v>
      </c>
      <c r="D2" s="15"/>
      <c r="E2" s="15"/>
      <c r="F2" s="15"/>
      <c r="G2" s="15"/>
      <c r="H2" s="15"/>
      <c r="I2" s="15"/>
    </row>
    <row r="3" s="3" customFormat="1" ht="16.5" spans="1:9">
      <c r="A3" s="6" t="s">
        <v>16</v>
      </c>
      <c r="B3" s="24" t="s">
        <v>17</v>
      </c>
      <c r="C3" s="25" t="s">
        <v>18</v>
      </c>
      <c r="D3" s="17"/>
      <c r="E3" s="17"/>
      <c r="F3" s="17"/>
      <c r="G3" s="17"/>
      <c r="H3" s="17"/>
      <c r="I3" s="17"/>
    </row>
    <row r="4" s="3" customFormat="1" ht="16.5" spans="1:9">
      <c r="A4" s="6" t="s">
        <v>16</v>
      </c>
      <c r="B4" s="24" t="s">
        <v>491</v>
      </c>
      <c r="C4" s="26"/>
      <c r="D4" s="17"/>
      <c r="E4" s="17"/>
      <c r="F4" s="17"/>
      <c r="G4" s="17"/>
      <c r="H4" s="17"/>
      <c r="I4" s="17"/>
    </row>
    <row r="5" s="3" customFormat="1" ht="16.5" spans="2:9">
      <c r="B5" s="24">
        <v>1</v>
      </c>
      <c r="C5" s="25" t="s">
        <v>492</v>
      </c>
      <c r="D5" s="17"/>
      <c r="E5" s="17"/>
      <c r="F5" s="17"/>
      <c r="G5" s="17"/>
      <c r="H5" s="17"/>
      <c r="I5" s="17"/>
    </row>
    <row r="6" s="3" customFormat="1" ht="16.5" spans="2:9">
      <c r="B6" s="24">
        <v>2</v>
      </c>
      <c r="C6" s="25" t="s">
        <v>51</v>
      </c>
      <c r="D6" s="17"/>
      <c r="E6" s="17"/>
      <c r="F6" s="17"/>
      <c r="G6" s="17"/>
      <c r="H6" s="17"/>
      <c r="I6" s="17"/>
    </row>
    <row r="7" customHeight="1" spans="2:9">
      <c r="B7" s="11"/>
      <c r="C7" s="19"/>
      <c r="D7" s="17"/>
      <c r="E7" s="17"/>
      <c r="F7" s="17"/>
      <c r="G7" s="17"/>
      <c r="H7" s="17"/>
      <c r="I7" s="17"/>
    </row>
    <row r="8" customHeight="1" spans="2:9">
      <c r="B8" s="11"/>
      <c r="C8" s="19"/>
      <c r="D8" s="17"/>
      <c r="E8" s="17"/>
      <c r="F8" s="17"/>
      <c r="G8" s="17"/>
      <c r="H8" s="17"/>
      <c r="I8" s="17"/>
    </row>
    <row r="9" customHeight="1" spans="2:9">
      <c r="B9" s="11"/>
      <c r="C9" s="19"/>
      <c r="D9" s="17"/>
      <c r="E9" s="17"/>
      <c r="F9" s="17"/>
      <c r="G9" s="17"/>
      <c r="H9" s="17"/>
      <c r="I9" s="17"/>
    </row>
    <row r="10" customHeight="1" spans="2:9">
      <c r="B10" s="11"/>
      <c r="C10" s="19"/>
      <c r="D10" s="17"/>
      <c r="E10" s="17"/>
      <c r="F10" s="17"/>
      <c r="G10" s="17"/>
      <c r="H10" s="17"/>
      <c r="I10" s="17"/>
    </row>
    <row r="11" customHeight="1" spans="2:9">
      <c r="B11" s="11"/>
      <c r="C11" s="19"/>
      <c r="D11" s="17"/>
      <c r="E11" s="17"/>
      <c r="F11" s="17"/>
      <c r="G11" s="17"/>
      <c r="H11" s="17"/>
      <c r="I11" s="17"/>
    </row>
    <row r="12" customHeight="1" spans="2:9">
      <c r="B12" s="11"/>
      <c r="C12" s="19"/>
      <c r="D12" s="17"/>
      <c r="E12" s="17"/>
      <c r="F12" s="17"/>
      <c r="G12" s="17"/>
      <c r="H12" s="17"/>
      <c r="I12" s="17"/>
    </row>
    <row r="13" customHeight="1" spans="2:9">
      <c r="B13" s="11"/>
      <c r="C13" s="19"/>
      <c r="D13" s="17"/>
      <c r="E13" s="17"/>
      <c r="F13" s="17"/>
      <c r="G13" s="17"/>
      <c r="H13" s="17"/>
      <c r="I13" s="1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33" sqref="E33"/>
    </sheetView>
  </sheetViews>
  <sheetFormatPr defaultColWidth="9" defaultRowHeight="20.1" customHeight="1" outlineLevelCol="5"/>
  <cols>
    <col min="1" max="1" width="9" style="3"/>
    <col min="2" max="2" width="16.875" style="4" customWidth="1"/>
    <col min="3" max="3" width="22.375" style="4" customWidth="1"/>
    <col min="4" max="4" width="16.875" style="4" customWidth="1"/>
    <col min="5" max="5" width="80.625" style="5" customWidth="1"/>
    <col min="6" max="16384" width="9" style="3"/>
  </cols>
  <sheetData>
    <row r="1" s="1" customFormat="1" ht="15" spans="1:6">
      <c r="A1" s="6" t="s">
        <v>0</v>
      </c>
      <c r="B1" s="7" t="s">
        <v>1</v>
      </c>
      <c r="C1" s="7" t="s">
        <v>241</v>
      </c>
      <c r="D1" s="7" t="s">
        <v>493</v>
      </c>
      <c r="E1" s="12" t="s">
        <v>494</v>
      </c>
      <c r="F1" s="13"/>
    </row>
    <row r="2" s="2" customFormat="1" ht="16.5" spans="1:6">
      <c r="A2" s="6" t="s">
        <v>12</v>
      </c>
      <c r="B2" s="8" t="s">
        <v>13</v>
      </c>
      <c r="C2" s="8" t="s">
        <v>13</v>
      </c>
      <c r="D2" s="8" t="s">
        <v>13</v>
      </c>
      <c r="E2" s="14" t="s">
        <v>14</v>
      </c>
      <c r="F2" s="15"/>
    </row>
    <row r="3" s="3" customFormat="1" ht="16.5" spans="1:6">
      <c r="A3" s="6" t="s">
        <v>16</v>
      </c>
      <c r="B3" s="9" t="s">
        <v>17</v>
      </c>
      <c r="C3" s="9" t="s">
        <v>495</v>
      </c>
      <c r="D3" s="9" t="s">
        <v>496</v>
      </c>
      <c r="E3" s="16" t="s">
        <v>497</v>
      </c>
      <c r="F3" s="17"/>
    </row>
    <row r="4" s="3" customFormat="1" ht="16.5" spans="1:6">
      <c r="A4" s="6" t="s">
        <v>16</v>
      </c>
      <c r="B4" s="9" t="s">
        <v>498</v>
      </c>
      <c r="C4" s="10"/>
      <c r="D4" s="10" t="s">
        <v>499</v>
      </c>
      <c r="E4" s="18"/>
      <c r="F4" s="17"/>
    </row>
    <row r="5" s="3" customFormat="1" ht="16.5" spans="2:6">
      <c r="B5" s="9">
        <v>1</v>
      </c>
      <c r="C5" s="9">
        <v>1</v>
      </c>
      <c r="D5" s="9">
        <v>1</v>
      </c>
      <c r="E5" s="16" t="s">
        <v>500</v>
      </c>
      <c r="F5" s="17"/>
    </row>
    <row r="6" s="3" customFormat="1" ht="16.5" spans="2:6">
      <c r="B6" s="9">
        <v>2</v>
      </c>
      <c r="C6" s="9">
        <v>2</v>
      </c>
      <c r="D6" s="9">
        <v>2</v>
      </c>
      <c r="E6" s="16" t="s">
        <v>501</v>
      </c>
      <c r="F6" s="17"/>
    </row>
    <row r="7" s="3" customFormat="1" ht="16.5" spans="2:6">
      <c r="B7" s="9">
        <v>3</v>
      </c>
      <c r="C7" s="9">
        <v>1</v>
      </c>
      <c r="D7" s="9">
        <v>3</v>
      </c>
      <c r="E7" s="16" t="s">
        <v>502</v>
      </c>
      <c r="F7" s="17"/>
    </row>
    <row r="8" s="3" customFormat="1" ht="16.5" spans="2:6">
      <c r="B8" s="9">
        <v>4</v>
      </c>
      <c r="C8" s="9">
        <v>2</v>
      </c>
      <c r="D8" s="9">
        <v>4</v>
      </c>
      <c r="E8" s="16" t="s">
        <v>503</v>
      </c>
      <c r="F8" s="17"/>
    </row>
    <row r="9" s="3" customFormat="1" ht="16.5" spans="2:6">
      <c r="B9" s="9">
        <v>5</v>
      </c>
      <c r="C9" s="9">
        <v>1</v>
      </c>
      <c r="D9" s="9">
        <v>5</v>
      </c>
      <c r="E9" s="16" t="s">
        <v>504</v>
      </c>
      <c r="F9" s="17"/>
    </row>
    <row r="10" s="3" customFormat="1" ht="16.5" spans="2:6">
      <c r="B10" s="9">
        <v>6</v>
      </c>
      <c r="C10" s="9">
        <v>2</v>
      </c>
      <c r="D10" s="9">
        <v>6</v>
      </c>
      <c r="E10" s="16" t="s">
        <v>505</v>
      </c>
      <c r="F10" s="17"/>
    </row>
    <row r="11" customHeight="1" spans="2:6">
      <c r="B11" s="11"/>
      <c r="C11" s="11"/>
      <c r="D11" s="11"/>
      <c r="E11" s="19"/>
      <c r="F11" s="17"/>
    </row>
    <row r="12" customHeight="1" spans="2:6">
      <c r="B12" s="11"/>
      <c r="C12" s="11"/>
      <c r="D12" s="11"/>
      <c r="E12" s="19"/>
      <c r="F12" s="17"/>
    </row>
    <row r="13" customHeight="1" spans="2:6">
      <c r="B13" s="11"/>
      <c r="C13" s="11"/>
      <c r="D13" s="11"/>
      <c r="E13" s="19"/>
      <c r="F13" s="1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50" sqref="C50"/>
    </sheetView>
  </sheetViews>
  <sheetFormatPr defaultColWidth="9" defaultRowHeight="16.5" outlineLevelCol="3"/>
  <cols>
    <col min="1" max="1" width="9" style="3"/>
    <col min="2" max="2" width="19" style="3" customWidth="1"/>
    <col min="3" max="3" width="19.625" style="3" customWidth="1"/>
    <col min="4" max="4" width="82.5" style="3" customWidth="1"/>
    <col min="5" max="16384" width="9" style="3"/>
  </cols>
  <sheetData>
    <row r="1" s="3" customFormat="1" spans="1:4">
      <c r="A1" s="6" t="s">
        <v>0</v>
      </c>
      <c r="B1" s="27" t="s">
        <v>1</v>
      </c>
      <c r="C1" s="28" t="s">
        <v>2</v>
      </c>
      <c r="D1" s="28" t="s">
        <v>66</v>
      </c>
    </row>
    <row r="2" s="3" customFormat="1" spans="1:4">
      <c r="A2" s="6" t="s">
        <v>12</v>
      </c>
      <c r="B2" s="29" t="s">
        <v>13</v>
      </c>
      <c r="C2" s="30" t="s">
        <v>14</v>
      </c>
      <c r="D2" s="30" t="s">
        <v>15</v>
      </c>
    </row>
    <row r="3" s="3" customFormat="1" spans="1:4">
      <c r="A3" s="6" t="s">
        <v>16</v>
      </c>
      <c r="B3" s="4" t="s">
        <v>17</v>
      </c>
      <c r="C3" s="67" t="s">
        <v>18</v>
      </c>
      <c r="D3" s="67" t="s">
        <v>67</v>
      </c>
    </row>
    <row r="4" s="3" customFormat="1" spans="1:4">
      <c r="A4" s="6" t="s">
        <v>16</v>
      </c>
      <c r="B4" s="4" t="s">
        <v>68</v>
      </c>
      <c r="C4" s="91" t="s">
        <v>69</v>
      </c>
      <c r="D4" s="31" t="s">
        <v>70</v>
      </c>
    </row>
    <row r="5" s="3" customFormat="1" spans="2:4">
      <c r="B5" s="3">
        <v>2100</v>
      </c>
      <c r="C5" s="3" t="s">
        <v>71</v>
      </c>
      <c r="D5" s="5" t="s">
        <v>72</v>
      </c>
    </row>
    <row r="6" s="3" customFormat="1" spans="2:4">
      <c r="B6" s="3">
        <v>2200</v>
      </c>
      <c r="C6" s="3" t="s">
        <v>73</v>
      </c>
      <c r="D6" s="5" t="s">
        <v>74</v>
      </c>
    </row>
    <row r="7" s="3" customFormat="1" spans="2:4">
      <c r="B7" s="3">
        <v>2300</v>
      </c>
      <c r="C7" s="3" t="s">
        <v>75</v>
      </c>
      <c r="D7" s="5" t="s">
        <v>76</v>
      </c>
    </row>
    <row r="8" s="3" customFormat="1" spans="2:4">
      <c r="B8" s="3">
        <v>2400</v>
      </c>
      <c r="C8" s="3" t="s">
        <v>77</v>
      </c>
      <c r="D8" s="5" t="s">
        <v>78</v>
      </c>
    </row>
    <row r="9" s="3" customFormat="1" spans="2:4">
      <c r="B9" s="3">
        <v>2500</v>
      </c>
      <c r="C9" s="3" t="s">
        <v>79</v>
      </c>
      <c r="D9" s="5" t="s">
        <v>80</v>
      </c>
    </row>
    <row r="10" s="3" customFormat="1" spans="2:4">
      <c r="B10" s="3">
        <v>2600</v>
      </c>
      <c r="C10" s="3" t="s">
        <v>81</v>
      </c>
      <c r="D10" s="5" t="s">
        <v>82</v>
      </c>
    </row>
    <row r="11" s="3" customFormat="1" spans="2:4">
      <c r="B11" s="3">
        <v>2700</v>
      </c>
      <c r="C11" s="3" t="s">
        <v>83</v>
      </c>
      <c r="D11" s="5" t="s">
        <v>84</v>
      </c>
    </row>
    <row r="12" s="3" customFormat="1" spans="2:4">
      <c r="B12" s="3">
        <v>2800</v>
      </c>
      <c r="C12" s="3" t="s">
        <v>85</v>
      </c>
      <c r="D12" s="5" t="s">
        <v>86</v>
      </c>
    </row>
    <row r="13" s="3" customFormat="1" spans="2:4">
      <c r="B13" s="3">
        <v>2900</v>
      </c>
      <c r="C13" s="3" t="s">
        <v>87</v>
      </c>
      <c r="D13" s="5" t="s">
        <v>88</v>
      </c>
    </row>
    <row r="14" s="3" customFormat="1" spans="2:4">
      <c r="B14" s="3">
        <v>8001</v>
      </c>
      <c r="C14" s="3" t="s">
        <v>89</v>
      </c>
      <c r="D14" s="3">
        <v>8001</v>
      </c>
    </row>
    <row r="15" s="3" customFormat="1" spans="2:4">
      <c r="B15" s="3">
        <v>8002</v>
      </c>
      <c r="C15" s="3" t="s">
        <v>90</v>
      </c>
      <c r="D15" s="3">
        <v>8002</v>
      </c>
    </row>
    <row r="16" s="3" customFormat="1" spans="2:4">
      <c r="B16" s="3">
        <v>8003</v>
      </c>
      <c r="C16" s="3" t="s">
        <v>91</v>
      </c>
      <c r="D16" s="3">
        <v>8003</v>
      </c>
    </row>
    <row r="17" s="3" customFormat="1" spans="2:4">
      <c r="B17" s="3">
        <v>8004</v>
      </c>
      <c r="C17" s="3" t="s">
        <v>92</v>
      </c>
      <c r="D17" s="3">
        <v>8004</v>
      </c>
    </row>
    <row r="18" s="3" customFormat="1" spans="2:4">
      <c r="B18" s="3">
        <v>8005</v>
      </c>
      <c r="C18" s="3" t="s">
        <v>93</v>
      </c>
      <c r="D18" s="3">
        <v>8005</v>
      </c>
    </row>
    <row r="19" s="3" customFormat="1" spans="2:4">
      <c r="B19" s="3">
        <v>8006</v>
      </c>
      <c r="C19" s="3" t="s">
        <v>94</v>
      </c>
      <c r="D19" s="3">
        <v>8006</v>
      </c>
    </row>
    <row r="20" s="3" customFormat="1" spans="2:4">
      <c r="B20" s="3">
        <v>8007</v>
      </c>
      <c r="C20" s="3" t="s">
        <v>95</v>
      </c>
      <c r="D20" s="3">
        <v>8007</v>
      </c>
    </row>
    <row r="21" s="3" customFormat="1" spans="2:4">
      <c r="B21" s="3">
        <v>8008</v>
      </c>
      <c r="C21" s="3" t="s">
        <v>96</v>
      </c>
      <c r="D21" s="3">
        <v>8008</v>
      </c>
    </row>
    <row r="22" s="3" customFormat="1" spans="2:4">
      <c r="B22" s="3">
        <v>8009</v>
      </c>
      <c r="C22" s="3" t="s">
        <v>97</v>
      </c>
      <c r="D22" s="3">
        <v>8009</v>
      </c>
    </row>
    <row r="23" spans="2:4">
      <c r="B23" s="3">
        <v>1001</v>
      </c>
      <c r="C23" s="3" t="s">
        <v>98</v>
      </c>
      <c r="D23" s="3">
        <v>1001</v>
      </c>
    </row>
    <row r="24" spans="2:4">
      <c r="B24" s="3">
        <v>1002</v>
      </c>
      <c r="C24" s="3" t="s">
        <v>99</v>
      </c>
      <c r="D24" s="3">
        <v>1002</v>
      </c>
    </row>
    <row r="25" spans="2:4">
      <c r="B25" s="3">
        <v>1003</v>
      </c>
      <c r="C25" s="3" t="s">
        <v>100</v>
      </c>
      <c r="D25" s="3">
        <v>1003</v>
      </c>
    </row>
    <row r="26" spans="2:4">
      <c r="B26" s="3">
        <v>1004</v>
      </c>
      <c r="C26" s="3" t="s">
        <v>101</v>
      </c>
      <c r="D26" s="3">
        <v>1004</v>
      </c>
    </row>
    <row r="27" spans="2:4">
      <c r="B27" s="3">
        <v>1005</v>
      </c>
      <c r="C27" s="3" t="s">
        <v>102</v>
      </c>
      <c r="D27" s="3">
        <v>1005</v>
      </c>
    </row>
    <row r="28" spans="2:4">
      <c r="B28" s="3">
        <v>1006</v>
      </c>
      <c r="C28" s="3" t="s">
        <v>103</v>
      </c>
      <c r="D28" s="3">
        <v>1006</v>
      </c>
    </row>
    <row r="29" spans="2:4">
      <c r="B29" s="3">
        <v>1007</v>
      </c>
      <c r="C29" s="3" t="s">
        <v>104</v>
      </c>
      <c r="D29" s="3">
        <v>1007</v>
      </c>
    </row>
    <row r="30" spans="2:4">
      <c r="B30" s="3">
        <v>1008</v>
      </c>
      <c r="C30" s="3" t="s">
        <v>105</v>
      </c>
      <c r="D30" s="3">
        <v>1008</v>
      </c>
    </row>
    <row r="31" spans="2:4">
      <c r="B31" s="3">
        <v>1009</v>
      </c>
      <c r="C31" s="3" t="s">
        <v>106</v>
      </c>
      <c r="D31" s="3">
        <v>1009</v>
      </c>
    </row>
    <row r="32" spans="2:4">
      <c r="B32" s="3">
        <v>1010</v>
      </c>
      <c r="C32" s="3" t="s">
        <v>107</v>
      </c>
      <c r="D32" s="3">
        <v>1010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workbookViewId="0">
      <selection activeCell="I13" sqref="I13"/>
    </sheetView>
  </sheetViews>
  <sheetFormatPr defaultColWidth="9" defaultRowHeight="20.1" customHeight="1"/>
  <cols>
    <col min="1" max="1" width="9" style="83"/>
    <col min="2" max="2" width="16.875" style="4" customWidth="1"/>
    <col min="3" max="7" width="16.875" style="5" customWidth="1"/>
    <col min="8" max="8" width="16.0916666666667" style="3" customWidth="1"/>
    <col min="9" max="10" width="16.9083333333333" style="3" customWidth="1"/>
    <col min="11" max="11" width="14.275" style="3" customWidth="1"/>
    <col min="12" max="12" width="14.9083333333333" style="3" customWidth="1"/>
    <col min="13" max="13" width="13.0916666666667" style="3" customWidth="1"/>
    <col min="14" max="16370" width="9" style="3"/>
    <col min="16371" max="16384" width="9" style="83"/>
  </cols>
  <sheetData>
    <row r="1" s="1" customFormat="1" customHeight="1" spans="1:13">
      <c r="A1" s="6" t="s">
        <v>0</v>
      </c>
      <c r="B1" s="27" t="s">
        <v>1</v>
      </c>
      <c r="C1" s="28" t="s">
        <v>2</v>
      </c>
      <c r="D1" s="28" t="s">
        <v>108</v>
      </c>
      <c r="E1" s="28" t="s">
        <v>109</v>
      </c>
      <c r="F1" s="28" t="s">
        <v>110</v>
      </c>
      <c r="G1" s="28" t="s">
        <v>111</v>
      </c>
      <c r="H1" s="28" t="s">
        <v>112</v>
      </c>
      <c r="I1" s="1" t="s">
        <v>113</v>
      </c>
      <c r="J1" s="1" t="s">
        <v>114</v>
      </c>
      <c r="K1" s="1" t="s">
        <v>115</v>
      </c>
      <c r="L1" s="89" t="s">
        <v>116</v>
      </c>
      <c r="M1" s="1" t="s">
        <v>117</v>
      </c>
    </row>
    <row r="2" s="2" customFormat="1" ht="26.25" customHeight="1" spans="1:13">
      <c r="A2" s="6" t="s">
        <v>12</v>
      </c>
      <c r="B2" s="29" t="s">
        <v>13</v>
      </c>
      <c r="C2" s="30" t="s">
        <v>14</v>
      </c>
      <c r="D2" s="30" t="s">
        <v>15</v>
      </c>
      <c r="E2" s="30" t="s">
        <v>15</v>
      </c>
      <c r="F2" s="30" t="s">
        <v>15</v>
      </c>
      <c r="G2" s="30" t="s">
        <v>15</v>
      </c>
      <c r="H2" s="30" t="s">
        <v>15</v>
      </c>
      <c r="I2" s="30" t="s">
        <v>15</v>
      </c>
      <c r="J2" s="30" t="s">
        <v>15</v>
      </c>
      <c r="K2" s="30" t="s">
        <v>15</v>
      </c>
      <c r="L2" s="30" t="s">
        <v>15</v>
      </c>
      <c r="M2" s="2" t="s">
        <v>14</v>
      </c>
    </row>
    <row r="3" s="3" customFormat="1" customHeight="1" spans="1:13">
      <c r="A3" s="6" t="s">
        <v>16</v>
      </c>
      <c r="B3" s="4" t="s">
        <v>17</v>
      </c>
      <c r="C3" s="67" t="s">
        <v>18</v>
      </c>
      <c r="D3" s="5" t="s">
        <v>118</v>
      </c>
      <c r="E3" s="5" t="s">
        <v>119</v>
      </c>
      <c r="F3" s="5" t="s">
        <v>120</v>
      </c>
      <c r="G3" s="5" t="s">
        <v>121</v>
      </c>
      <c r="H3" s="5" t="s">
        <v>122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</row>
    <row r="4" s="34" customFormat="1" customHeight="1" spans="1:3">
      <c r="A4" s="6" t="s">
        <v>16</v>
      </c>
      <c r="B4" s="4" t="s">
        <v>128</v>
      </c>
      <c r="C4" s="31"/>
    </row>
    <row r="5" s="2" customFormat="1" ht="26.25" customHeight="1" spans="2:20">
      <c r="B5" s="78">
        <v>1001</v>
      </c>
      <c r="C5" s="84" t="s">
        <v>98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P5" s="4"/>
      <c r="Q5" s="88"/>
      <c r="R5" s="88"/>
      <c r="S5" s="88"/>
      <c r="T5" s="88"/>
    </row>
    <row r="6" s="2" customFormat="1" ht="26.25" customHeight="1" spans="2:20">
      <c r="B6" s="78">
        <v>1002</v>
      </c>
      <c r="C6" s="84" t="s">
        <v>99</v>
      </c>
      <c r="D6" s="2">
        <v>1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P6" s="84"/>
      <c r="Q6" s="88"/>
      <c r="R6" s="88"/>
      <c r="S6" s="84"/>
      <c r="T6" s="88"/>
    </row>
    <row r="7" s="2" customFormat="1" ht="16.5" spans="2:20">
      <c r="B7" s="78">
        <v>1003</v>
      </c>
      <c r="C7" s="84" t="s">
        <v>100</v>
      </c>
      <c r="D7" s="2">
        <v>4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2</v>
      </c>
      <c r="L7" s="2">
        <v>0</v>
      </c>
      <c r="P7" s="84"/>
      <c r="Q7" s="84"/>
      <c r="R7" s="84"/>
      <c r="S7" s="84"/>
      <c r="T7" s="88"/>
    </row>
    <row r="8" s="2" customFormat="1" ht="26.25" customHeight="1" spans="2:20">
      <c r="B8" s="78">
        <v>1004</v>
      </c>
      <c r="C8" s="84" t="s">
        <v>101</v>
      </c>
      <c r="D8" s="2">
        <v>4</v>
      </c>
      <c r="E8" s="2">
        <v>2</v>
      </c>
      <c r="F8" s="2">
        <v>3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P8" s="84"/>
      <c r="Q8" s="84"/>
      <c r="R8" s="84"/>
      <c r="S8" s="84"/>
      <c r="T8" s="84"/>
    </row>
    <row r="9" s="2" customFormat="1" ht="26.25" customHeight="1" spans="2:20">
      <c r="B9" s="78">
        <v>1005</v>
      </c>
      <c r="C9" s="84" t="s">
        <v>102</v>
      </c>
      <c r="D9" s="2">
        <v>4</v>
      </c>
      <c r="E9" s="2">
        <v>5</v>
      </c>
      <c r="F9" s="2">
        <v>3</v>
      </c>
      <c r="G9" s="2">
        <v>0</v>
      </c>
      <c r="H9" s="2">
        <v>0</v>
      </c>
      <c r="I9" s="2">
        <v>0</v>
      </c>
      <c r="J9" s="2">
        <v>0</v>
      </c>
      <c r="K9" s="2">
        <v>3</v>
      </c>
      <c r="L9" s="2">
        <v>0</v>
      </c>
      <c r="P9" s="84"/>
      <c r="Q9" s="84"/>
      <c r="R9" s="84"/>
      <c r="S9" s="84"/>
      <c r="T9" s="84"/>
    </row>
    <row r="10" s="2" customFormat="1" ht="26.25" customHeight="1" spans="2:20">
      <c r="B10" s="78">
        <v>1006</v>
      </c>
      <c r="C10" s="84" t="s">
        <v>103</v>
      </c>
      <c r="D10" s="2">
        <v>4</v>
      </c>
      <c r="E10" s="2">
        <v>5</v>
      </c>
      <c r="F10" s="2">
        <v>6</v>
      </c>
      <c r="G10" s="2">
        <v>0</v>
      </c>
      <c r="H10" s="2">
        <v>0</v>
      </c>
      <c r="I10" s="2">
        <v>2</v>
      </c>
      <c r="J10" s="2">
        <v>0</v>
      </c>
      <c r="K10" s="2">
        <v>3</v>
      </c>
      <c r="L10" s="2">
        <v>0</v>
      </c>
      <c r="P10" s="84"/>
      <c r="Q10" s="84"/>
      <c r="R10" s="84"/>
      <c r="S10" s="84"/>
      <c r="T10" s="84"/>
    </row>
    <row r="11" s="2" customFormat="1" ht="26.25" customHeight="1" spans="2:20">
      <c r="B11" s="78">
        <v>1007</v>
      </c>
      <c r="C11" s="84" t="s">
        <v>104</v>
      </c>
      <c r="D11" s="2">
        <v>7</v>
      </c>
      <c r="E11" s="2">
        <v>5</v>
      </c>
      <c r="F11" s="2">
        <v>6</v>
      </c>
      <c r="G11" s="2">
        <v>0</v>
      </c>
      <c r="H11" s="2">
        <v>0</v>
      </c>
      <c r="I11" s="2">
        <v>0</v>
      </c>
      <c r="J11" s="2">
        <v>0</v>
      </c>
      <c r="K11" s="2">
        <v>1000</v>
      </c>
      <c r="L11" s="2">
        <v>0</v>
      </c>
      <c r="P11" s="84"/>
      <c r="Q11" s="84"/>
      <c r="R11" s="84"/>
      <c r="S11" s="84"/>
      <c r="T11" s="84"/>
    </row>
    <row r="12" s="2" customFormat="1" ht="26.25" customHeight="1" spans="2:20">
      <c r="B12" s="78">
        <v>1008</v>
      </c>
      <c r="C12" s="84" t="s">
        <v>105</v>
      </c>
      <c r="D12" s="2">
        <v>7</v>
      </c>
      <c r="E12" s="2">
        <v>8</v>
      </c>
      <c r="F12" s="2">
        <v>6</v>
      </c>
      <c r="G12" s="2">
        <v>0</v>
      </c>
      <c r="H12" s="2">
        <v>0</v>
      </c>
      <c r="I12" s="2">
        <v>4</v>
      </c>
      <c r="J12" s="2">
        <v>0</v>
      </c>
      <c r="K12" s="2">
        <v>3</v>
      </c>
      <c r="L12" s="2">
        <v>0</v>
      </c>
      <c r="M12" s="2" t="s">
        <v>129</v>
      </c>
      <c r="P12" s="84"/>
      <c r="Q12" s="84"/>
      <c r="R12" s="84"/>
      <c r="S12" s="84"/>
      <c r="T12" s="84"/>
    </row>
    <row r="13" s="2" customFormat="1" ht="26.25" customHeight="1" spans="2:20">
      <c r="B13" s="78">
        <v>1009</v>
      </c>
      <c r="C13" s="84" t="s">
        <v>106</v>
      </c>
      <c r="D13" s="2">
        <v>7</v>
      </c>
      <c r="E13" s="2">
        <v>8</v>
      </c>
      <c r="F13" s="2">
        <v>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P13" s="84"/>
      <c r="Q13" s="84"/>
      <c r="R13" s="84"/>
      <c r="S13" s="84"/>
      <c r="T13" s="84"/>
    </row>
    <row r="14" s="2" customFormat="1" ht="26.25" customHeight="1" spans="2:19">
      <c r="B14" s="78">
        <v>1010</v>
      </c>
      <c r="C14" s="84" t="s">
        <v>107</v>
      </c>
      <c r="D14" s="84" t="s">
        <v>44</v>
      </c>
      <c r="E14" s="84" t="s">
        <v>50</v>
      </c>
      <c r="F14" s="84" t="s">
        <v>56</v>
      </c>
      <c r="G14" s="84" t="s">
        <v>39</v>
      </c>
      <c r="H14" s="2">
        <v>10</v>
      </c>
      <c r="I14" s="2">
        <v>2</v>
      </c>
      <c r="J14" s="2">
        <v>0</v>
      </c>
      <c r="K14" s="2">
        <v>0</v>
      </c>
      <c r="L14" s="2">
        <v>0</v>
      </c>
      <c r="P14" s="84"/>
      <c r="Q14" s="84"/>
      <c r="R14" s="84"/>
      <c r="S14" s="84"/>
    </row>
    <row r="15" s="3" customFormat="1" ht="34.5" customHeight="1" spans="2:12">
      <c r="B15" s="78">
        <v>1011</v>
      </c>
      <c r="C15" s="84" t="s">
        <v>130</v>
      </c>
      <c r="D15" s="4">
        <v>0</v>
      </c>
      <c r="E15" s="87">
        <v>0</v>
      </c>
      <c r="F15" s="84" t="s">
        <v>39</v>
      </c>
      <c r="G15" s="84" t="s">
        <v>39</v>
      </c>
      <c r="H15" s="84" t="s">
        <v>39</v>
      </c>
      <c r="I15" s="3">
        <v>0</v>
      </c>
      <c r="J15" s="3">
        <v>0</v>
      </c>
      <c r="K15" s="3">
        <v>0</v>
      </c>
      <c r="L15" s="3">
        <v>0</v>
      </c>
    </row>
    <row r="16" s="3" customFormat="1" ht="34.5" customHeight="1" spans="2:12">
      <c r="B16" s="78">
        <v>1012</v>
      </c>
      <c r="C16" s="84" t="s">
        <v>131</v>
      </c>
      <c r="D16" s="4">
        <v>0</v>
      </c>
      <c r="E16" s="87">
        <v>0</v>
      </c>
      <c r="F16" s="84" t="s">
        <v>39</v>
      </c>
      <c r="G16" s="84" t="s">
        <v>39</v>
      </c>
      <c r="H16" s="84" t="s">
        <v>39</v>
      </c>
      <c r="I16" s="3">
        <v>0</v>
      </c>
      <c r="J16" s="3">
        <v>0</v>
      </c>
      <c r="K16" s="3">
        <v>0</v>
      </c>
      <c r="L16" s="3">
        <v>0</v>
      </c>
    </row>
    <row r="17" s="3" customFormat="1" ht="34.5" customHeight="1" spans="2:12">
      <c r="B17" s="78">
        <v>1013</v>
      </c>
      <c r="C17" s="84" t="s">
        <v>132</v>
      </c>
      <c r="D17" s="4">
        <v>0</v>
      </c>
      <c r="E17" s="87">
        <v>0</v>
      </c>
      <c r="F17" s="84" t="s">
        <v>39</v>
      </c>
      <c r="G17" s="84" t="s">
        <v>39</v>
      </c>
      <c r="H17" s="84" t="s">
        <v>39</v>
      </c>
      <c r="I17" s="3">
        <v>0</v>
      </c>
      <c r="J17" s="3">
        <v>0</v>
      </c>
      <c r="K17" s="3">
        <v>0</v>
      </c>
      <c r="L17" s="3">
        <v>0</v>
      </c>
    </row>
    <row r="18" s="3" customFormat="1" ht="34.5" customHeight="1" spans="2:12">
      <c r="B18" s="78">
        <v>1014</v>
      </c>
      <c r="C18" s="84" t="s">
        <v>133</v>
      </c>
      <c r="D18" s="4">
        <v>0</v>
      </c>
      <c r="E18" s="87">
        <v>0</v>
      </c>
      <c r="F18" s="84" t="s">
        <v>39</v>
      </c>
      <c r="G18" s="84" t="s">
        <v>39</v>
      </c>
      <c r="H18" s="84" t="s">
        <v>39</v>
      </c>
      <c r="I18" s="3">
        <v>0</v>
      </c>
      <c r="J18" s="3">
        <v>0</v>
      </c>
      <c r="K18" s="3">
        <v>0</v>
      </c>
      <c r="L18" s="3">
        <v>0</v>
      </c>
    </row>
    <row r="19" s="3" customFormat="1" ht="34.5" customHeight="1" spans="2:12">
      <c r="B19" s="78">
        <v>1015</v>
      </c>
      <c r="C19" s="84" t="s">
        <v>134</v>
      </c>
      <c r="D19" s="4">
        <v>0</v>
      </c>
      <c r="E19" s="87">
        <v>0</v>
      </c>
      <c r="F19" s="84" t="s">
        <v>39</v>
      </c>
      <c r="G19" s="84" t="s">
        <v>39</v>
      </c>
      <c r="H19" s="84" t="s">
        <v>39</v>
      </c>
      <c r="I19" s="3">
        <v>0</v>
      </c>
      <c r="J19" s="3">
        <v>0</v>
      </c>
      <c r="K19" s="3">
        <v>0</v>
      </c>
      <c r="L19" s="3">
        <v>0</v>
      </c>
    </row>
    <row r="20" s="3" customFormat="1" ht="34.5" customHeight="1" spans="2:12">
      <c r="B20" s="78">
        <v>1016</v>
      </c>
      <c r="C20" s="84" t="s">
        <v>135</v>
      </c>
      <c r="D20" s="4">
        <v>0</v>
      </c>
      <c r="E20" s="87">
        <v>0</v>
      </c>
      <c r="F20" s="84" t="s">
        <v>39</v>
      </c>
      <c r="G20" s="84" t="s">
        <v>39</v>
      </c>
      <c r="H20" s="84" t="s">
        <v>39</v>
      </c>
      <c r="I20" s="3">
        <v>0</v>
      </c>
      <c r="J20" s="3">
        <v>0</v>
      </c>
      <c r="K20" s="3">
        <v>0</v>
      </c>
      <c r="L20" s="3">
        <v>0</v>
      </c>
    </row>
    <row r="21" s="3" customFormat="1" ht="34.5" customHeight="1" spans="2:12">
      <c r="B21" s="85">
        <v>1031</v>
      </c>
      <c r="C21" s="86" t="s">
        <v>136</v>
      </c>
      <c r="D21" s="4">
        <v>21</v>
      </c>
      <c r="E21" s="87">
        <v>22</v>
      </c>
      <c r="F21" s="88" t="s">
        <v>137</v>
      </c>
      <c r="G21" s="88" t="s">
        <v>138</v>
      </c>
      <c r="H21" s="84" t="s">
        <v>39</v>
      </c>
      <c r="I21" s="3">
        <v>0</v>
      </c>
      <c r="J21" s="3">
        <v>0</v>
      </c>
      <c r="K21" s="3">
        <v>0</v>
      </c>
      <c r="L21" s="3">
        <v>0</v>
      </c>
    </row>
    <row r="22" s="3" customFormat="1" ht="34.5" customHeight="1" spans="2:12">
      <c r="B22" s="85">
        <v>1032</v>
      </c>
      <c r="C22" s="86" t="s">
        <v>139</v>
      </c>
      <c r="D22" s="4">
        <v>21</v>
      </c>
      <c r="E22" s="87">
        <v>22</v>
      </c>
      <c r="F22" s="88" t="s">
        <v>137</v>
      </c>
      <c r="G22" s="88" t="s">
        <v>138</v>
      </c>
      <c r="H22" s="84" t="s">
        <v>39</v>
      </c>
      <c r="I22" s="3">
        <v>0</v>
      </c>
      <c r="J22" s="3">
        <v>0</v>
      </c>
      <c r="K22" s="3">
        <v>0</v>
      </c>
      <c r="L22" s="3">
        <v>0</v>
      </c>
    </row>
    <row r="23" s="3" customFormat="1" ht="34.5" customHeight="1" spans="2:12">
      <c r="B23" s="85">
        <v>1033</v>
      </c>
      <c r="C23" s="86" t="s">
        <v>140</v>
      </c>
      <c r="D23" s="4">
        <v>21</v>
      </c>
      <c r="E23" s="87">
        <v>22</v>
      </c>
      <c r="F23" s="88" t="s">
        <v>137</v>
      </c>
      <c r="G23" s="88" t="s">
        <v>138</v>
      </c>
      <c r="H23" s="84" t="s">
        <v>39</v>
      </c>
      <c r="I23" s="3">
        <v>0</v>
      </c>
      <c r="J23" s="3">
        <v>0</v>
      </c>
      <c r="K23" s="3">
        <v>0</v>
      </c>
      <c r="L23" s="3">
        <v>0</v>
      </c>
    </row>
    <row r="24" s="3" customFormat="1" ht="34.5" customHeight="1" spans="2:12">
      <c r="B24" s="85">
        <v>1034</v>
      </c>
      <c r="C24" s="86" t="s">
        <v>141</v>
      </c>
      <c r="D24" s="4">
        <v>21</v>
      </c>
      <c r="E24" s="87">
        <v>22</v>
      </c>
      <c r="F24" s="88" t="s">
        <v>137</v>
      </c>
      <c r="G24" s="88" t="s">
        <v>138</v>
      </c>
      <c r="H24" s="84" t="s">
        <v>39</v>
      </c>
      <c r="I24" s="3">
        <v>0</v>
      </c>
      <c r="J24" s="3">
        <v>0</v>
      </c>
      <c r="K24" s="3">
        <v>0</v>
      </c>
      <c r="L24" s="3">
        <v>0</v>
      </c>
    </row>
    <row r="25" s="3" customFormat="1" ht="34.5" customHeight="1" spans="2:12">
      <c r="B25" s="85">
        <v>1035</v>
      </c>
      <c r="C25" s="86" t="s">
        <v>142</v>
      </c>
      <c r="D25" s="4">
        <v>21</v>
      </c>
      <c r="E25" s="87">
        <v>22</v>
      </c>
      <c r="F25" s="88" t="s">
        <v>137</v>
      </c>
      <c r="G25" s="88" t="s">
        <v>138</v>
      </c>
      <c r="H25" s="84" t="s">
        <v>39</v>
      </c>
      <c r="I25" s="3">
        <v>0</v>
      </c>
      <c r="J25" s="3">
        <v>0</v>
      </c>
      <c r="K25" s="3">
        <v>0</v>
      </c>
      <c r="L25" s="3">
        <v>0</v>
      </c>
    </row>
    <row r="26" s="3" customFormat="1" ht="34.5" customHeight="1" spans="2:12">
      <c r="B26" s="85">
        <v>1036</v>
      </c>
      <c r="C26" s="86" t="s">
        <v>143</v>
      </c>
      <c r="D26" s="4">
        <v>21</v>
      </c>
      <c r="E26" s="87">
        <v>22</v>
      </c>
      <c r="F26" s="88" t="s">
        <v>137</v>
      </c>
      <c r="G26" s="88" t="s">
        <v>138</v>
      </c>
      <c r="H26" s="84" t="s">
        <v>39</v>
      </c>
      <c r="I26" s="3">
        <v>0</v>
      </c>
      <c r="J26" s="3">
        <v>0</v>
      </c>
      <c r="K26" s="3">
        <v>0</v>
      </c>
      <c r="L26" s="3">
        <v>0</v>
      </c>
    </row>
    <row r="27" s="3" customFormat="1" ht="34.5" customHeight="1" spans="2:12">
      <c r="B27" s="85">
        <v>1037</v>
      </c>
      <c r="C27" s="86" t="s">
        <v>144</v>
      </c>
      <c r="D27" s="4">
        <v>21</v>
      </c>
      <c r="E27" s="87">
        <v>22</v>
      </c>
      <c r="F27" s="88" t="s">
        <v>137</v>
      </c>
      <c r="G27" s="88" t="s">
        <v>138</v>
      </c>
      <c r="H27" s="84" t="s">
        <v>39</v>
      </c>
      <c r="I27" s="3">
        <v>0</v>
      </c>
      <c r="J27" s="3">
        <v>0</v>
      </c>
      <c r="K27" s="3">
        <v>0</v>
      </c>
      <c r="L27" s="3">
        <v>0</v>
      </c>
    </row>
    <row r="28" s="3" customFormat="1" ht="34.5" customHeight="1" spans="2:12">
      <c r="B28" s="85">
        <v>1038</v>
      </c>
      <c r="C28" s="86" t="s">
        <v>145</v>
      </c>
      <c r="D28" s="4">
        <v>21</v>
      </c>
      <c r="E28" s="87">
        <v>22</v>
      </c>
      <c r="F28" s="88" t="s">
        <v>137</v>
      </c>
      <c r="G28" s="88" t="s">
        <v>138</v>
      </c>
      <c r="H28" s="84" t="s">
        <v>39</v>
      </c>
      <c r="I28" s="3">
        <v>0</v>
      </c>
      <c r="J28" s="3">
        <v>0</v>
      </c>
      <c r="K28" s="3">
        <v>0</v>
      </c>
      <c r="L28" s="3">
        <v>0</v>
      </c>
    </row>
    <row r="29" s="3" customFormat="1" ht="34.5" customHeight="1" spans="2:12">
      <c r="B29" s="85">
        <v>1039</v>
      </c>
      <c r="C29" s="86" t="s">
        <v>146</v>
      </c>
      <c r="D29" s="4">
        <v>21</v>
      </c>
      <c r="E29" s="87">
        <v>22</v>
      </c>
      <c r="F29" s="88" t="s">
        <v>137</v>
      </c>
      <c r="G29" s="88" t="s">
        <v>138</v>
      </c>
      <c r="H29" s="84" t="s">
        <v>39</v>
      </c>
      <c r="I29" s="3">
        <v>0</v>
      </c>
      <c r="J29" s="3">
        <v>0</v>
      </c>
      <c r="K29" s="3">
        <v>0</v>
      </c>
      <c r="L29" s="3">
        <v>0</v>
      </c>
    </row>
    <row r="30" s="3" customFormat="1" ht="34.5" customHeight="1" spans="2:12">
      <c r="B30" s="85">
        <v>1040</v>
      </c>
      <c r="C30" s="86" t="s">
        <v>147</v>
      </c>
      <c r="D30" s="4">
        <v>21</v>
      </c>
      <c r="E30" s="87">
        <v>22</v>
      </c>
      <c r="F30" s="88" t="s">
        <v>137</v>
      </c>
      <c r="G30" s="88" t="s">
        <v>138</v>
      </c>
      <c r="H30" s="88" t="s">
        <v>148</v>
      </c>
      <c r="I30" s="3">
        <v>0</v>
      </c>
      <c r="J30" s="3">
        <v>0</v>
      </c>
      <c r="K30" s="3">
        <v>0</v>
      </c>
      <c r="L30" s="3">
        <v>0</v>
      </c>
    </row>
    <row r="31" s="3" customFormat="1" ht="34.5" customHeight="1" spans="2:12">
      <c r="B31" s="85">
        <v>2101</v>
      </c>
      <c r="C31" s="5" t="s">
        <v>149</v>
      </c>
      <c r="D31" s="4">
        <v>1</v>
      </c>
      <c r="E31" s="87">
        <v>1</v>
      </c>
      <c r="F31" s="84" t="s">
        <v>39</v>
      </c>
      <c r="G31" s="84" t="s">
        <v>39</v>
      </c>
      <c r="H31" s="84" t="s">
        <v>39</v>
      </c>
      <c r="I31" s="3">
        <v>0</v>
      </c>
      <c r="J31" s="3">
        <v>0</v>
      </c>
      <c r="K31" s="3">
        <v>0</v>
      </c>
      <c r="L31" s="3">
        <v>0</v>
      </c>
    </row>
    <row r="32" s="3" customFormat="1" ht="34.5" customHeight="1" spans="2:12">
      <c r="B32" s="85">
        <v>2102</v>
      </c>
      <c r="C32" s="5" t="s">
        <v>150</v>
      </c>
      <c r="D32" s="4">
        <v>2</v>
      </c>
      <c r="E32" s="87">
        <v>2</v>
      </c>
      <c r="F32" s="84" t="s">
        <v>39</v>
      </c>
      <c r="G32" s="84" t="s">
        <v>39</v>
      </c>
      <c r="H32" s="84" t="s">
        <v>39</v>
      </c>
      <c r="I32" s="3">
        <v>0</v>
      </c>
      <c r="J32" s="3">
        <v>0</v>
      </c>
      <c r="K32" s="3">
        <v>0</v>
      </c>
      <c r="L32" s="3">
        <v>0</v>
      </c>
    </row>
    <row r="33" s="3" customFormat="1" ht="34.5" customHeight="1" spans="2:12">
      <c r="B33" s="85">
        <v>2103</v>
      </c>
      <c r="C33" s="5" t="s">
        <v>151</v>
      </c>
      <c r="D33" s="4">
        <v>3</v>
      </c>
      <c r="E33" s="87">
        <v>3</v>
      </c>
      <c r="F33" s="84" t="s">
        <v>39</v>
      </c>
      <c r="G33" s="84" t="s">
        <v>39</v>
      </c>
      <c r="H33" s="84" t="s">
        <v>39</v>
      </c>
      <c r="I33" s="3">
        <v>0</v>
      </c>
      <c r="J33" s="3">
        <v>0</v>
      </c>
      <c r="K33" s="3">
        <v>0</v>
      </c>
      <c r="L33" s="3">
        <v>0</v>
      </c>
    </row>
    <row r="34" s="3" customFormat="1" ht="34.5" customHeight="1" spans="2:12">
      <c r="B34" s="85">
        <v>2104</v>
      </c>
      <c r="C34" s="5" t="s">
        <v>152</v>
      </c>
      <c r="D34" s="4">
        <v>1</v>
      </c>
      <c r="E34" s="87">
        <v>4</v>
      </c>
      <c r="F34" s="84" t="s">
        <v>39</v>
      </c>
      <c r="G34" s="84" t="s">
        <v>39</v>
      </c>
      <c r="H34" s="84" t="s">
        <v>39</v>
      </c>
      <c r="I34" s="3">
        <v>0</v>
      </c>
      <c r="J34" s="3">
        <v>0</v>
      </c>
      <c r="K34" s="3">
        <v>0</v>
      </c>
      <c r="L34" s="3">
        <v>0</v>
      </c>
    </row>
    <row r="35" s="3" customFormat="1" ht="34.5" customHeight="1" spans="2:12">
      <c r="B35" s="90">
        <v>2201</v>
      </c>
      <c r="C35" s="5" t="s">
        <v>153</v>
      </c>
      <c r="D35" s="4">
        <v>1</v>
      </c>
      <c r="E35" s="87">
        <v>5</v>
      </c>
      <c r="F35" s="84" t="s">
        <v>39</v>
      </c>
      <c r="G35" s="84" t="s">
        <v>39</v>
      </c>
      <c r="H35" s="84" t="s">
        <v>39</v>
      </c>
      <c r="I35" s="3">
        <v>0</v>
      </c>
      <c r="J35" s="3">
        <v>0</v>
      </c>
      <c r="K35" s="3">
        <v>0</v>
      </c>
      <c r="L35" s="3">
        <v>0</v>
      </c>
    </row>
    <row r="36" s="3" customFormat="1" ht="34.5" customHeight="1" spans="2:12">
      <c r="B36" s="90">
        <v>2202</v>
      </c>
      <c r="C36" s="5" t="s">
        <v>154</v>
      </c>
      <c r="D36" s="4">
        <v>1</v>
      </c>
      <c r="E36" s="87">
        <v>6</v>
      </c>
      <c r="F36" s="84" t="s">
        <v>39</v>
      </c>
      <c r="G36" s="84" t="s">
        <v>39</v>
      </c>
      <c r="H36" s="84" t="s">
        <v>39</v>
      </c>
      <c r="I36" s="3">
        <v>0</v>
      </c>
      <c r="J36" s="3">
        <v>0</v>
      </c>
      <c r="K36" s="3">
        <v>0</v>
      </c>
      <c r="L36" s="3">
        <v>0</v>
      </c>
    </row>
    <row r="37" s="3" customFormat="1" ht="34.5" customHeight="1" spans="2:12">
      <c r="B37" s="90">
        <v>2203</v>
      </c>
      <c r="C37" s="5" t="s">
        <v>155</v>
      </c>
      <c r="D37" s="4">
        <v>1</v>
      </c>
      <c r="E37" s="87">
        <v>7</v>
      </c>
      <c r="F37" s="84" t="s">
        <v>39</v>
      </c>
      <c r="G37" s="84" t="s">
        <v>39</v>
      </c>
      <c r="H37" s="84" t="s">
        <v>39</v>
      </c>
      <c r="I37" s="3">
        <v>0</v>
      </c>
      <c r="J37" s="3">
        <v>0</v>
      </c>
      <c r="K37" s="3">
        <v>0</v>
      </c>
      <c r="L37" s="3">
        <v>0</v>
      </c>
    </row>
    <row r="38" s="3" customFormat="1" ht="34.5" customHeight="1" spans="2:12">
      <c r="B38" s="90">
        <v>2204</v>
      </c>
      <c r="C38" s="5" t="s">
        <v>156</v>
      </c>
      <c r="D38" s="4">
        <v>1</v>
      </c>
      <c r="E38" s="87">
        <v>8</v>
      </c>
      <c r="F38" s="84" t="s">
        <v>39</v>
      </c>
      <c r="G38" s="84" t="s">
        <v>39</v>
      </c>
      <c r="H38" s="84" t="s">
        <v>39</v>
      </c>
      <c r="I38" s="3">
        <v>0</v>
      </c>
      <c r="J38" s="3">
        <v>0</v>
      </c>
      <c r="K38" s="3">
        <v>0</v>
      </c>
      <c r="L38" s="3">
        <v>0</v>
      </c>
    </row>
    <row r="39" s="3" customFormat="1" ht="34.5" customHeight="1" spans="2:12">
      <c r="B39" s="85">
        <v>2301</v>
      </c>
      <c r="C39" s="5" t="s">
        <v>157</v>
      </c>
      <c r="D39" s="87">
        <v>1</v>
      </c>
      <c r="E39" s="87">
        <v>9</v>
      </c>
      <c r="F39" s="84" t="s">
        <v>39</v>
      </c>
      <c r="G39" s="84" t="s">
        <v>39</v>
      </c>
      <c r="H39" s="84" t="s">
        <v>39</v>
      </c>
      <c r="I39" s="3">
        <v>0</v>
      </c>
      <c r="J39" s="3">
        <v>0</v>
      </c>
      <c r="K39" s="3">
        <v>0</v>
      </c>
      <c r="L39" s="3">
        <v>0</v>
      </c>
    </row>
    <row r="40" customHeight="1" spans="2:12">
      <c r="B40" s="85">
        <v>2302</v>
      </c>
      <c r="C40" s="5" t="s">
        <v>158</v>
      </c>
      <c r="D40" s="87">
        <v>2</v>
      </c>
      <c r="E40" s="87">
        <v>1</v>
      </c>
      <c r="F40" s="84" t="s">
        <v>39</v>
      </c>
      <c r="G40" s="84" t="s">
        <v>39</v>
      </c>
      <c r="H40" s="84" t="s">
        <v>39</v>
      </c>
      <c r="I40" s="3">
        <v>0</v>
      </c>
      <c r="J40" s="3">
        <v>0</v>
      </c>
      <c r="K40" s="3">
        <v>0</v>
      </c>
      <c r="L40" s="3">
        <v>0</v>
      </c>
    </row>
    <row r="41" s="3" customFormat="1" customHeight="1" spans="2:12">
      <c r="B41" s="85">
        <v>2303</v>
      </c>
      <c r="C41" s="5" t="s">
        <v>159</v>
      </c>
      <c r="D41" s="87">
        <v>3</v>
      </c>
      <c r="E41" s="87">
        <v>2</v>
      </c>
      <c r="F41" s="84" t="s">
        <v>39</v>
      </c>
      <c r="G41" s="84" t="s">
        <v>39</v>
      </c>
      <c r="H41" s="84" t="s">
        <v>39</v>
      </c>
      <c r="I41" s="3">
        <v>0</v>
      </c>
      <c r="J41" s="3">
        <v>0</v>
      </c>
      <c r="K41" s="3">
        <v>0</v>
      </c>
      <c r="L41" s="3">
        <v>0</v>
      </c>
    </row>
    <row r="42" s="3" customFormat="1" customHeight="1" spans="2:12">
      <c r="B42" s="85">
        <v>2304</v>
      </c>
      <c r="C42" s="5" t="s">
        <v>160</v>
      </c>
      <c r="D42" s="87">
        <v>4</v>
      </c>
      <c r="E42" s="87">
        <v>3</v>
      </c>
      <c r="F42" s="84" t="s">
        <v>39</v>
      </c>
      <c r="G42" s="84" t="s">
        <v>39</v>
      </c>
      <c r="H42" s="84" t="s">
        <v>39</v>
      </c>
      <c r="I42" s="3">
        <v>0</v>
      </c>
      <c r="J42" s="3">
        <v>0</v>
      </c>
      <c r="K42" s="3">
        <v>0</v>
      </c>
      <c r="L42" s="3">
        <v>0</v>
      </c>
    </row>
    <row r="43" s="3" customFormat="1" customHeight="1" spans="2:12">
      <c r="B43" s="90">
        <v>2401</v>
      </c>
      <c r="C43" s="5" t="s">
        <v>161</v>
      </c>
      <c r="D43" s="87">
        <v>5</v>
      </c>
      <c r="E43" s="87">
        <v>4</v>
      </c>
      <c r="F43" s="84" t="s">
        <v>39</v>
      </c>
      <c r="G43" s="84" t="s">
        <v>39</v>
      </c>
      <c r="H43" s="84" t="s">
        <v>39</v>
      </c>
      <c r="I43" s="3">
        <v>0</v>
      </c>
      <c r="J43" s="3">
        <v>0</v>
      </c>
      <c r="K43" s="3">
        <v>0</v>
      </c>
      <c r="L43" s="3">
        <v>0</v>
      </c>
    </row>
    <row r="44" s="3" customFormat="1" customHeight="1" spans="2:12">
      <c r="B44" s="90">
        <v>2402</v>
      </c>
      <c r="C44" s="5" t="s">
        <v>162</v>
      </c>
      <c r="D44" s="87">
        <v>6</v>
      </c>
      <c r="E44" s="87">
        <v>5</v>
      </c>
      <c r="F44" s="84" t="s">
        <v>39</v>
      </c>
      <c r="G44" s="84" t="s">
        <v>39</v>
      </c>
      <c r="H44" s="84" t="s">
        <v>39</v>
      </c>
      <c r="I44" s="3">
        <v>0</v>
      </c>
      <c r="J44" s="3">
        <v>0</v>
      </c>
      <c r="K44" s="3">
        <v>0</v>
      </c>
      <c r="L44" s="3">
        <v>0</v>
      </c>
    </row>
    <row r="45" s="3" customFormat="1" customHeight="1" spans="2:12">
      <c r="B45" s="90">
        <v>2403</v>
      </c>
      <c r="C45" s="5" t="s">
        <v>163</v>
      </c>
      <c r="D45" s="87">
        <v>7</v>
      </c>
      <c r="E45" s="87">
        <v>6</v>
      </c>
      <c r="F45" s="84" t="s">
        <v>39</v>
      </c>
      <c r="G45" s="84" t="s">
        <v>39</v>
      </c>
      <c r="H45" s="84" t="s">
        <v>39</v>
      </c>
      <c r="I45" s="3">
        <v>0</v>
      </c>
      <c r="J45" s="3">
        <v>0</v>
      </c>
      <c r="K45" s="3">
        <v>0</v>
      </c>
      <c r="L45" s="3">
        <v>0</v>
      </c>
    </row>
    <row r="46" s="3" customFormat="1" customHeight="1" spans="2:12">
      <c r="B46" s="90">
        <v>2404</v>
      </c>
      <c r="C46" s="5" t="s">
        <v>164</v>
      </c>
      <c r="D46" s="87">
        <v>8</v>
      </c>
      <c r="E46" s="87">
        <v>7</v>
      </c>
      <c r="F46" s="84" t="s">
        <v>39</v>
      </c>
      <c r="G46" s="84" t="s">
        <v>39</v>
      </c>
      <c r="H46" s="84" t="s">
        <v>39</v>
      </c>
      <c r="I46" s="3">
        <v>0</v>
      </c>
      <c r="J46" s="3">
        <v>0</v>
      </c>
      <c r="K46" s="3">
        <v>0</v>
      </c>
      <c r="L46" s="3">
        <v>0</v>
      </c>
    </row>
    <row r="47" s="3" customFormat="1" customHeight="1" spans="2:12">
      <c r="B47" s="85">
        <v>2501</v>
      </c>
      <c r="C47" s="5" t="s">
        <v>165</v>
      </c>
      <c r="D47" s="87">
        <v>9</v>
      </c>
      <c r="E47" s="87">
        <v>8</v>
      </c>
      <c r="F47" s="84" t="s">
        <v>39</v>
      </c>
      <c r="G47" s="84" t="s">
        <v>39</v>
      </c>
      <c r="H47" s="84" t="s">
        <v>39</v>
      </c>
      <c r="I47" s="3">
        <v>0</v>
      </c>
      <c r="J47" s="3">
        <v>0</v>
      </c>
      <c r="K47" s="3">
        <v>0</v>
      </c>
      <c r="L47" s="3">
        <v>0</v>
      </c>
    </row>
    <row r="48" s="3" customFormat="1" customHeight="1" spans="2:12">
      <c r="B48" s="85">
        <v>2502</v>
      </c>
      <c r="C48" s="5" t="s">
        <v>166</v>
      </c>
      <c r="D48" s="87">
        <v>1</v>
      </c>
      <c r="E48" s="87">
        <v>9</v>
      </c>
      <c r="F48" s="84" t="s">
        <v>39</v>
      </c>
      <c r="G48" s="84" t="s">
        <v>39</v>
      </c>
      <c r="H48" s="84" t="s">
        <v>39</v>
      </c>
      <c r="I48" s="3">
        <v>0</v>
      </c>
      <c r="J48" s="3">
        <v>0</v>
      </c>
      <c r="K48" s="3">
        <v>0</v>
      </c>
      <c r="L48" s="3">
        <v>0</v>
      </c>
    </row>
    <row r="49" s="3" customFormat="1" customHeight="1" spans="2:12">
      <c r="B49" s="85">
        <v>2503</v>
      </c>
      <c r="C49" s="5" t="s">
        <v>167</v>
      </c>
      <c r="D49" s="87">
        <v>2</v>
      </c>
      <c r="E49" s="87">
        <v>1</v>
      </c>
      <c r="F49" s="84" t="s">
        <v>39</v>
      </c>
      <c r="G49" s="84" t="s">
        <v>39</v>
      </c>
      <c r="H49" s="84" t="s">
        <v>39</v>
      </c>
      <c r="I49" s="3">
        <v>0</v>
      </c>
      <c r="J49" s="3">
        <v>0</v>
      </c>
      <c r="K49" s="3">
        <v>0</v>
      </c>
      <c r="L49" s="3">
        <v>0</v>
      </c>
    </row>
    <row r="50" s="3" customFormat="1" customHeight="1" spans="2:12">
      <c r="B50" s="85">
        <v>2504</v>
      </c>
      <c r="C50" s="5" t="s">
        <v>168</v>
      </c>
      <c r="D50" s="87">
        <v>3</v>
      </c>
      <c r="E50" s="87">
        <v>2</v>
      </c>
      <c r="F50" s="84" t="s">
        <v>39</v>
      </c>
      <c r="G50" s="84" t="s">
        <v>39</v>
      </c>
      <c r="H50" s="84" t="s">
        <v>39</v>
      </c>
      <c r="I50" s="3">
        <v>0</v>
      </c>
      <c r="J50" s="3">
        <v>0</v>
      </c>
      <c r="K50" s="3">
        <v>0</v>
      </c>
      <c r="L50" s="3">
        <v>0</v>
      </c>
    </row>
    <row r="51" s="3" customFormat="1" customHeight="1" spans="2:12">
      <c r="B51" s="90">
        <v>2601</v>
      </c>
      <c r="C51" s="5" t="s">
        <v>169</v>
      </c>
      <c r="D51" s="87">
        <v>4</v>
      </c>
      <c r="E51" s="87">
        <v>3</v>
      </c>
      <c r="F51" s="84" t="s">
        <v>39</v>
      </c>
      <c r="G51" s="84" t="s">
        <v>39</v>
      </c>
      <c r="H51" s="84" t="s">
        <v>39</v>
      </c>
      <c r="I51" s="3">
        <v>0</v>
      </c>
      <c r="J51" s="3">
        <v>0</v>
      </c>
      <c r="K51" s="3">
        <v>0</v>
      </c>
      <c r="L51" s="3">
        <v>0</v>
      </c>
    </row>
    <row r="52" s="3" customFormat="1" customHeight="1" spans="2:12">
      <c r="B52" s="90">
        <v>2602</v>
      </c>
      <c r="C52" s="5" t="s">
        <v>170</v>
      </c>
      <c r="D52" s="87">
        <v>5</v>
      </c>
      <c r="E52" s="87">
        <v>4</v>
      </c>
      <c r="F52" s="84" t="s">
        <v>39</v>
      </c>
      <c r="G52" s="84" t="s">
        <v>39</v>
      </c>
      <c r="H52" s="84" t="s">
        <v>39</v>
      </c>
      <c r="I52" s="3">
        <v>0</v>
      </c>
      <c r="J52" s="3">
        <v>0</v>
      </c>
      <c r="K52" s="3">
        <v>0</v>
      </c>
      <c r="L52" s="3">
        <v>0</v>
      </c>
    </row>
    <row r="53" s="3" customFormat="1" customHeight="1" spans="2:12">
      <c r="B53" s="90">
        <v>2603</v>
      </c>
      <c r="C53" s="5" t="s">
        <v>171</v>
      </c>
      <c r="D53" s="87">
        <v>6</v>
      </c>
      <c r="E53" s="87">
        <v>5</v>
      </c>
      <c r="F53" s="84" t="s">
        <v>39</v>
      </c>
      <c r="G53" s="84" t="s">
        <v>39</v>
      </c>
      <c r="H53" s="84" t="s">
        <v>39</v>
      </c>
      <c r="I53" s="3">
        <v>0</v>
      </c>
      <c r="J53" s="3">
        <v>0</v>
      </c>
      <c r="K53" s="3">
        <v>0</v>
      </c>
      <c r="L53" s="3">
        <v>0</v>
      </c>
    </row>
    <row r="54" s="3" customFormat="1" customHeight="1" spans="2:12">
      <c r="B54" s="90">
        <v>2604</v>
      </c>
      <c r="C54" s="5" t="s">
        <v>172</v>
      </c>
      <c r="D54" s="87">
        <v>7</v>
      </c>
      <c r="E54" s="87">
        <v>6</v>
      </c>
      <c r="F54" s="84" t="s">
        <v>39</v>
      </c>
      <c r="G54" s="84" t="s">
        <v>39</v>
      </c>
      <c r="H54" s="84" t="s">
        <v>39</v>
      </c>
      <c r="I54" s="3">
        <v>0</v>
      </c>
      <c r="J54" s="3">
        <v>0</v>
      </c>
      <c r="K54" s="3">
        <v>0</v>
      </c>
      <c r="L54" s="3">
        <v>0</v>
      </c>
    </row>
    <row r="55" customHeight="1" spans="2:12">
      <c r="B55" s="85">
        <v>2701</v>
      </c>
      <c r="C55" s="5" t="s">
        <v>173</v>
      </c>
      <c r="D55" s="87">
        <v>8</v>
      </c>
      <c r="E55" s="87">
        <v>7</v>
      </c>
      <c r="F55" s="84" t="s">
        <v>39</v>
      </c>
      <c r="G55" s="84" t="s">
        <v>39</v>
      </c>
      <c r="H55" s="84" t="s">
        <v>39</v>
      </c>
      <c r="I55" s="3">
        <v>0</v>
      </c>
      <c r="J55" s="3">
        <v>0</v>
      </c>
      <c r="K55" s="3">
        <v>0</v>
      </c>
      <c r="L55" s="3">
        <v>0</v>
      </c>
    </row>
    <row r="56" customHeight="1" spans="2:12">
      <c r="B56" s="85">
        <v>2702</v>
      </c>
      <c r="C56" s="5" t="s">
        <v>174</v>
      </c>
      <c r="D56" s="87">
        <v>9</v>
      </c>
      <c r="E56" s="87">
        <v>8</v>
      </c>
      <c r="F56" s="84" t="s">
        <v>39</v>
      </c>
      <c r="G56" s="84" t="s">
        <v>39</v>
      </c>
      <c r="H56" s="84" t="s">
        <v>39</v>
      </c>
      <c r="I56" s="3">
        <v>0</v>
      </c>
      <c r="J56" s="3">
        <v>0</v>
      </c>
      <c r="K56" s="3">
        <v>0</v>
      </c>
      <c r="L56" s="3">
        <v>0</v>
      </c>
    </row>
    <row r="57" customHeight="1" spans="2:12">
      <c r="B57" s="85">
        <v>2703</v>
      </c>
      <c r="C57" s="5" t="s">
        <v>175</v>
      </c>
      <c r="D57" s="87">
        <v>1</v>
      </c>
      <c r="E57" s="87">
        <v>9</v>
      </c>
      <c r="F57" s="84" t="s">
        <v>39</v>
      </c>
      <c r="G57" s="84" t="s">
        <v>39</v>
      </c>
      <c r="H57" s="84" t="s">
        <v>39</v>
      </c>
      <c r="I57" s="3">
        <v>0</v>
      </c>
      <c r="J57" s="3">
        <v>0</v>
      </c>
      <c r="K57" s="3">
        <v>0</v>
      </c>
      <c r="L57" s="3">
        <v>0</v>
      </c>
    </row>
    <row r="58" customHeight="1" spans="2:12">
      <c r="B58" s="85">
        <v>2704</v>
      </c>
      <c r="C58" s="5" t="s">
        <v>176</v>
      </c>
      <c r="D58" s="87">
        <v>2</v>
      </c>
      <c r="E58" s="87">
        <v>1</v>
      </c>
      <c r="F58" s="84" t="s">
        <v>39</v>
      </c>
      <c r="G58" s="84" t="s">
        <v>39</v>
      </c>
      <c r="H58" s="84" t="s">
        <v>39</v>
      </c>
      <c r="I58" s="3">
        <v>0</v>
      </c>
      <c r="J58" s="3">
        <v>0</v>
      </c>
      <c r="K58" s="3">
        <v>0</v>
      </c>
      <c r="L58" s="3">
        <v>0</v>
      </c>
    </row>
    <row r="59" customHeight="1" spans="2:12">
      <c r="B59" s="90">
        <v>2801</v>
      </c>
      <c r="C59" s="5" t="s">
        <v>177</v>
      </c>
      <c r="D59" s="87">
        <v>3</v>
      </c>
      <c r="E59" s="87">
        <v>2</v>
      </c>
      <c r="F59" s="84" t="s">
        <v>39</v>
      </c>
      <c r="G59" s="84" t="s">
        <v>39</v>
      </c>
      <c r="H59" s="84" t="s">
        <v>39</v>
      </c>
      <c r="I59" s="3">
        <v>0</v>
      </c>
      <c r="J59" s="3">
        <v>0</v>
      </c>
      <c r="K59" s="3">
        <v>0</v>
      </c>
      <c r="L59" s="3">
        <v>0</v>
      </c>
    </row>
    <row r="60" customHeight="1" spans="2:12">
      <c r="B60" s="90">
        <v>2802</v>
      </c>
      <c r="C60" s="5" t="s">
        <v>178</v>
      </c>
      <c r="D60" s="87">
        <v>4</v>
      </c>
      <c r="E60" s="87">
        <v>3</v>
      </c>
      <c r="F60" s="84" t="s">
        <v>39</v>
      </c>
      <c r="G60" s="84" t="s">
        <v>39</v>
      </c>
      <c r="H60" s="84" t="s">
        <v>39</v>
      </c>
      <c r="I60" s="3">
        <v>0</v>
      </c>
      <c r="J60" s="3">
        <v>0</v>
      </c>
      <c r="K60" s="3">
        <v>0</v>
      </c>
      <c r="L60" s="3">
        <v>0</v>
      </c>
    </row>
    <row r="61" customHeight="1" spans="2:12">
      <c r="B61" s="90">
        <v>2803</v>
      </c>
      <c r="C61" s="5" t="s">
        <v>179</v>
      </c>
      <c r="D61" s="87">
        <v>5</v>
      </c>
      <c r="E61" s="87">
        <v>4</v>
      </c>
      <c r="F61" s="84" t="s">
        <v>39</v>
      </c>
      <c r="G61" s="84" t="s">
        <v>39</v>
      </c>
      <c r="H61" s="84" t="s">
        <v>39</v>
      </c>
      <c r="I61" s="3">
        <v>0</v>
      </c>
      <c r="J61" s="3">
        <v>0</v>
      </c>
      <c r="K61" s="3">
        <v>0</v>
      </c>
      <c r="L61" s="3">
        <v>0</v>
      </c>
    </row>
    <row r="62" customHeight="1" spans="2:12">
      <c r="B62" s="90">
        <v>2804</v>
      </c>
      <c r="C62" s="5" t="s">
        <v>180</v>
      </c>
      <c r="D62" s="87">
        <v>6</v>
      </c>
      <c r="E62" s="87">
        <v>5</v>
      </c>
      <c r="F62" s="84" t="s">
        <v>39</v>
      </c>
      <c r="G62" s="84" t="s">
        <v>39</v>
      </c>
      <c r="H62" s="84" t="s">
        <v>39</v>
      </c>
      <c r="I62" s="3">
        <v>0</v>
      </c>
      <c r="J62" s="3">
        <v>0</v>
      </c>
      <c r="K62" s="3">
        <v>0</v>
      </c>
      <c r="L62" s="3">
        <v>0</v>
      </c>
    </row>
    <row r="63" customHeight="1" spans="2:12">
      <c r="B63" s="85">
        <v>2901</v>
      </c>
      <c r="C63" s="5" t="s">
        <v>181</v>
      </c>
      <c r="D63" s="87">
        <v>7</v>
      </c>
      <c r="E63" s="87">
        <v>6</v>
      </c>
      <c r="F63" s="84" t="s">
        <v>39</v>
      </c>
      <c r="G63" s="84" t="s">
        <v>39</v>
      </c>
      <c r="H63" s="84" t="s">
        <v>39</v>
      </c>
      <c r="I63" s="3">
        <v>0</v>
      </c>
      <c r="J63" s="3">
        <v>0</v>
      </c>
      <c r="K63" s="3">
        <v>0</v>
      </c>
      <c r="L63" s="3">
        <v>0</v>
      </c>
    </row>
    <row r="64" customHeight="1" spans="2:12">
      <c r="B64" s="85">
        <v>2902</v>
      </c>
      <c r="C64" s="5" t="s">
        <v>182</v>
      </c>
      <c r="D64" s="87">
        <v>8</v>
      </c>
      <c r="E64" s="87">
        <v>7</v>
      </c>
      <c r="F64" s="84" t="s">
        <v>39</v>
      </c>
      <c r="G64" s="84" t="s">
        <v>39</v>
      </c>
      <c r="H64" s="84" t="s">
        <v>39</v>
      </c>
      <c r="I64" s="3">
        <v>0</v>
      </c>
      <c r="J64" s="3">
        <v>0</v>
      </c>
      <c r="K64" s="3">
        <v>0</v>
      </c>
      <c r="L64" s="3">
        <v>0</v>
      </c>
    </row>
    <row r="65" customHeight="1" spans="2:12">
      <c r="B65" s="85">
        <v>2903</v>
      </c>
      <c r="C65" s="5" t="s">
        <v>183</v>
      </c>
      <c r="D65" s="87">
        <v>9</v>
      </c>
      <c r="E65" s="87">
        <v>8</v>
      </c>
      <c r="F65" s="84" t="s">
        <v>39</v>
      </c>
      <c r="G65" s="84" t="s">
        <v>39</v>
      </c>
      <c r="H65" s="84" t="s">
        <v>39</v>
      </c>
      <c r="I65" s="3">
        <v>0</v>
      </c>
      <c r="J65" s="3">
        <v>0</v>
      </c>
      <c r="K65" s="3">
        <v>0</v>
      </c>
      <c r="L65" s="3">
        <v>0</v>
      </c>
    </row>
    <row r="66" customHeight="1" spans="2:12">
      <c r="B66" s="85">
        <v>2904</v>
      </c>
      <c r="C66" s="5" t="s">
        <v>184</v>
      </c>
      <c r="D66" s="87">
        <v>9</v>
      </c>
      <c r="E66" s="87">
        <v>9</v>
      </c>
      <c r="F66" s="84" t="s">
        <v>39</v>
      </c>
      <c r="G66" s="84" t="s">
        <v>39</v>
      </c>
      <c r="H66" s="84" t="s">
        <v>39</v>
      </c>
      <c r="I66" s="3">
        <v>0</v>
      </c>
      <c r="J66" s="3">
        <v>0</v>
      </c>
      <c r="K66" s="3">
        <v>0</v>
      </c>
      <c r="L66" s="3">
        <v>0</v>
      </c>
    </row>
    <row r="67" customHeight="1" spans="2:12">
      <c r="B67" s="4">
        <v>8001</v>
      </c>
      <c r="C67" s="5" t="s">
        <v>185</v>
      </c>
      <c r="D67" s="2">
        <v>10</v>
      </c>
      <c r="E67" s="84" t="s">
        <v>39</v>
      </c>
      <c r="F67" s="84" t="s">
        <v>39</v>
      </c>
      <c r="G67" s="84" t="s">
        <v>39</v>
      </c>
      <c r="H67" s="84" t="s">
        <v>39</v>
      </c>
      <c r="I67" s="3">
        <v>0</v>
      </c>
      <c r="J67" s="3">
        <v>0</v>
      </c>
      <c r="K67" s="3">
        <v>0</v>
      </c>
      <c r="L67" s="3">
        <v>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C42" sqref="C42"/>
    </sheetView>
  </sheetViews>
  <sheetFormatPr defaultColWidth="9" defaultRowHeight="20.1" customHeight="1"/>
  <cols>
    <col min="1" max="1" width="9" style="4"/>
    <col min="2" max="2" width="16.875" style="4" customWidth="1"/>
    <col min="3" max="3" width="40.125" style="67" customWidth="1"/>
    <col min="4" max="6" width="16.875" style="67" customWidth="1"/>
    <col min="7" max="7" width="26.0916666666667" style="4" customWidth="1"/>
    <col min="8" max="8" width="16.875" style="67" customWidth="1"/>
    <col min="9" max="10" width="9" style="4"/>
    <col min="11" max="11" width="10.1833333333333" style="4"/>
    <col min="12" max="16384" width="9" style="4"/>
  </cols>
  <sheetData>
    <row r="1" s="77" customFormat="1" customHeight="1" spans="1:8">
      <c r="A1" s="6" t="s">
        <v>0</v>
      </c>
      <c r="B1" s="27" t="s">
        <v>1</v>
      </c>
      <c r="C1" s="28" t="s">
        <v>186</v>
      </c>
      <c r="D1" s="28" t="s">
        <v>187</v>
      </c>
      <c r="E1" s="28" t="s">
        <v>188</v>
      </c>
      <c r="F1" s="28" t="s">
        <v>189</v>
      </c>
      <c r="G1" s="77" t="s">
        <v>190</v>
      </c>
      <c r="H1" s="77" t="s">
        <v>191</v>
      </c>
    </row>
    <row r="2" s="78" customFormat="1" customHeight="1" spans="1:8">
      <c r="A2" s="6" t="s">
        <v>12</v>
      </c>
      <c r="B2" s="29" t="s">
        <v>13</v>
      </c>
      <c r="C2" s="30" t="s">
        <v>15</v>
      </c>
      <c r="D2" s="30" t="s">
        <v>13</v>
      </c>
      <c r="E2" s="30" t="s">
        <v>13</v>
      </c>
      <c r="F2" s="81" t="s">
        <v>192</v>
      </c>
      <c r="G2" s="78" t="s">
        <v>192</v>
      </c>
      <c r="H2" s="78" t="s">
        <v>14</v>
      </c>
    </row>
    <row r="3" s="4" customFormat="1" customHeight="1" spans="1:8">
      <c r="A3" s="6" t="s">
        <v>16</v>
      </c>
      <c r="B3" s="4" t="s">
        <v>17</v>
      </c>
      <c r="C3" s="67" t="s">
        <v>193</v>
      </c>
      <c r="D3" s="67" t="s">
        <v>194</v>
      </c>
      <c r="E3" s="67" t="s">
        <v>195</v>
      </c>
      <c r="F3" s="67" t="s">
        <v>196</v>
      </c>
      <c r="G3" s="4" t="s">
        <v>197</v>
      </c>
      <c r="H3" s="4" t="s">
        <v>127</v>
      </c>
    </row>
    <row r="4" s="31" customFormat="1" customHeight="1" spans="1:3">
      <c r="A4" s="6" t="s">
        <v>16</v>
      </c>
      <c r="B4" s="4" t="s">
        <v>198</v>
      </c>
      <c r="C4" s="31" t="s">
        <v>199</v>
      </c>
    </row>
    <row r="5" s="4" customFormat="1" customHeight="1" spans="2:9">
      <c r="B5" s="4">
        <v>1</v>
      </c>
      <c r="C5" s="4" t="s">
        <v>200</v>
      </c>
      <c r="D5" s="67">
        <v>400</v>
      </c>
      <c r="E5" s="67" t="s">
        <v>39</v>
      </c>
      <c r="F5" s="67" t="s">
        <v>148</v>
      </c>
      <c r="G5" s="4">
        <f>D5*F5/1000</f>
        <v>10</v>
      </c>
      <c r="H5" s="3" t="s">
        <v>201</v>
      </c>
      <c r="I5" s="67"/>
    </row>
    <row r="6" s="4" customFormat="1" customHeight="1" spans="2:9">
      <c r="B6" s="4">
        <v>2</v>
      </c>
      <c r="C6" s="4">
        <v>2</v>
      </c>
      <c r="D6" s="67">
        <v>60</v>
      </c>
      <c r="E6" s="67" t="s">
        <v>202</v>
      </c>
      <c r="F6" s="67" t="s">
        <v>203</v>
      </c>
      <c r="G6" s="4">
        <f t="shared" ref="G6:G23" si="0">D6*F6/1000</f>
        <v>9.6</v>
      </c>
      <c r="H6" s="3" t="s">
        <v>204</v>
      </c>
      <c r="I6" s="67"/>
    </row>
    <row r="7" customHeight="1" spans="2:9">
      <c r="B7" s="4">
        <v>3</v>
      </c>
      <c r="C7" s="67" t="s">
        <v>56</v>
      </c>
      <c r="D7" s="67">
        <v>50</v>
      </c>
      <c r="E7" s="67" t="s">
        <v>39</v>
      </c>
      <c r="F7" s="67" t="s">
        <v>205</v>
      </c>
      <c r="G7" s="4">
        <f t="shared" si="0"/>
        <v>10</v>
      </c>
      <c r="H7" s="67" t="s">
        <v>206</v>
      </c>
      <c r="I7" s="67"/>
    </row>
    <row r="8" customHeight="1" spans="2:9">
      <c r="B8" s="4">
        <v>4</v>
      </c>
      <c r="C8" s="67" t="s">
        <v>200</v>
      </c>
      <c r="D8" s="67">
        <v>650</v>
      </c>
      <c r="E8" s="67" t="s">
        <v>207</v>
      </c>
      <c r="F8" s="67" t="s">
        <v>208</v>
      </c>
      <c r="G8" s="4">
        <f t="shared" si="0"/>
        <v>9.75</v>
      </c>
      <c r="H8" s="67" t="s">
        <v>201</v>
      </c>
      <c r="I8" s="67"/>
    </row>
    <row r="9" customHeight="1" spans="2:9">
      <c r="B9" s="4">
        <v>5</v>
      </c>
      <c r="C9" s="67" t="s">
        <v>50</v>
      </c>
      <c r="D9" s="67">
        <v>100</v>
      </c>
      <c r="E9" s="67" t="s">
        <v>39</v>
      </c>
      <c r="F9" s="67" t="s">
        <v>209</v>
      </c>
      <c r="G9" s="4">
        <f t="shared" si="0"/>
        <v>10</v>
      </c>
      <c r="H9" s="67" t="s">
        <v>204</v>
      </c>
      <c r="I9" s="67"/>
    </row>
    <row r="10" customHeight="1" spans="2:9">
      <c r="B10" s="4">
        <v>6</v>
      </c>
      <c r="C10" s="67" t="s">
        <v>56</v>
      </c>
      <c r="D10" s="67">
        <v>75</v>
      </c>
      <c r="E10" s="67" t="s">
        <v>207</v>
      </c>
      <c r="F10" s="67" t="s">
        <v>210</v>
      </c>
      <c r="G10" s="4">
        <f t="shared" si="0"/>
        <v>9.75</v>
      </c>
      <c r="H10" s="67" t="s">
        <v>211</v>
      </c>
      <c r="I10" s="67"/>
    </row>
    <row r="11" customHeight="1" spans="2:9">
      <c r="B11" s="4">
        <v>7</v>
      </c>
      <c r="C11" s="67" t="s">
        <v>200</v>
      </c>
      <c r="D11" s="67">
        <v>1000</v>
      </c>
      <c r="E11" s="67" t="s">
        <v>39</v>
      </c>
      <c r="F11" s="67" t="s">
        <v>52</v>
      </c>
      <c r="G11" s="4">
        <f t="shared" si="0"/>
        <v>10</v>
      </c>
      <c r="H11" s="67" t="s">
        <v>201</v>
      </c>
      <c r="I11" s="67"/>
    </row>
    <row r="12" customHeight="1" spans="2:9">
      <c r="B12" s="4">
        <v>8</v>
      </c>
      <c r="C12" s="4">
        <v>2</v>
      </c>
      <c r="D12" s="67" t="s">
        <v>209</v>
      </c>
      <c r="E12" s="67" t="s">
        <v>39</v>
      </c>
      <c r="F12" s="67" t="s">
        <v>209</v>
      </c>
      <c r="G12" s="4">
        <f t="shared" si="0"/>
        <v>10</v>
      </c>
      <c r="H12" s="67" t="s">
        <v>204</v>
      </c>
      <c r="I12" s="67"/>
    </row>
    <row r="13" customHeight="1" spans="2:9">
      <c r="B13" s="4">
        <v>9</v>
      </c>
      <c r="C13" s="4" t="s">
        <v>200</v>
      </c>
      <c r="D13" s="67">
        <v>1500</v>
      </c>
      <c r="E13" s="67" t="s">
        <v>207</v>
      </c>
      <c r="F13" s="67" t="s">
        <v>51</v>
      </c>
      <c r="G13" s="4">
        <f t="shared" si="0"/>
        <v>9</v>
      </c>
      <c r="H13" s="67" t="s">
        <v>201</v>
      </c>
      <c r="I13" s="67"/>
    </row>
    <row r="14" customHeight="1" spans="2:9">
      <c r="B14" s="4">
        <v>10</v>
      </c>
      <c r="C14" s="67" t="s">
        <v>45</v>
      </c>
      <c r="D14" s="67" t="s">
        <v>44</v>
      </c>
      <c r="E14" s="67" t="s">
        <v>39</v>
      </c>
      <c r="F14" s="67" t="s">
        <v>39</v>
      </c>
      <c r="G14" s="4">
        <f t="shared" si="0"/>
        <v>0</v>
      </c>
      <c r="H14" s="67" t="s">
        <v>212</v>
      </c>
      <c r="I14" s="67"/>
    </row>
    <row r="15" customHeight="1" spans="2:8">
      <c r="B15" s="4">
        <v>21</v>
      </c>
      <c r="C15" s="79" t="s">
        <v>200</v>
      </c>
      <c r="D15" s="80">
        <v>55</v>
      </c>
      <c r="E15" s="79" t="s">
        <v>39</v>
      </c>
      <c r="F15" s="82">
        <f>G15/D15</f>
        <v>181.818181818182</v>
      </c>
      <c r="G15" s="4">
        <v>10000</v>
      </c>
      <c r="H15" s="79" t="s">
        <v>213</v>
      </c>
    </row>
    <row r="16" customHeight="1" spans="2:8">
      <c r="B16" s="4">
        <v>22</v>
      </c>
      <c r="C16" s="79" t="s">
        <v>50</v>
      </c>
      <c r="D16" s="79" t="s">
        <v>45</v>
      </c>
      <c r="E16" s="79" t="s">
        <v>39</v>
      </c>
      <c r="F16" s="82">
        <f>G16/D16</f>
        <v>2000</v>
      </c>
      <c r="G16" s="4">
        <v>10000</v>
      </c>
      <c r="H16" s="79" t="s">
        <v>214</v>
      </c>
    </row>
    <row r="17" customHeight="1" spans="2:8">
      <c r="B17" s="4">
        <v>23</v>
      </c>
      <c r="C17" s="79" t="s">
        <v>56</v>
      </c>
      <c r="D17" s="79" t="s">
        <v>45</v>
      </c>
      <c r="E17" s="79" t="s">
        <v>39</v>
      </c>
      <c r="F17" s="82">
        <f>G17/D17</f>
        <v>2000</v>
      </c>
      <c r="G17" s="4">
        <v>10000</v>
      </c>
      <c r="H17" s="79" t="s">
        <v>215</v>
      </c>
    </row>
    <row r="18" customHeight="1" spans="2:8">
      <c r="B18" s="4">
        <v>24</v>
      </c>
      <c r="C18" s="79" t="s">
        <v>62</v>
      </c>
      <c r="D18" s="79" t="s">
        <v>44</v>
      </c>
      <c r="E18" s="79" t="s">
        <v>39</v>
      </c>
      <c r="F18" s="82">
        <f>G18/D18</f>
        <v>10000</v>
      </c>
      <c r="G18" s="4">
        <v>10000</v>
      </c>
      <c r="H18" s="79" t="s">
        <v>216</v>
      </c>
    </row>
    <row r="19" customHeight="1" spans="2:8">
      <c r="B19" s="4">
        <v>25</v>
      </c>
      <c r="C19" s="79" t="s">
        <v>45</v>
      </c>
      <c r="D19" s="79" t="s">
        <v>44</v>
      </c>
      <c r="E19" s="79" t="s">
        <v>39</v>
      </c>
      <c r="F19" s="79" t="s">
        <v>39</v>
      </c>
      <c r="H19" s="79" t="s">
        <v>217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D25" sqref="D25"/>
    </sheetView>
  </sheetViews>
  <sheetFormatPr defaultColWidth="18" defaultRowHeight="13.5"/>
  <cols>
    <col min="1" max="1" width="29.0916666666667" customWidth="1"/>
    <col min="2" max="2" width="18" style="46" customWidth="1"/>
    <col min="3" max="3" width="20.6333333333333" style="69" customWidth="1"/>
    <col min="4" max="4" width="20.6333333333333" style="65" customWidth="1"/>
    <col min="5" max="5" width="26.275" style="46" customWidth="1"/>
    <col min="6" max="9" width="18" style="46" customWidth="1"/>
    <col min="10" max="10" width="18" style="69" customWidth="1"/>
    <col min="11" max="11" width="35.0916666666667" style="46" customWidth="1"/>
    <col min="12" max="12" width="38" style="46" customWidth="1"/>
    <col min="13" max="16379" width="18" customWidth="1"/>
  </cols>
  <sheetData>
    <row r="1" ht="16.5" spans="1:13">
      <c r="A1" s="6" t="s">
        <v>0</v>
      </c>
      <c r="B1" s="40" t="s">
        <v>1</v>
      </c>
      <c r="C1" s="70" t="s">
        <v>218</v>
      </c>
      <c r="D1" s="70" t="s">
        <v>219</v>
      </c>
      <c r="E1" s="40" t="s">
        <v>220</v>
      </c>
      <c r="F1" s="40" t="s">
        <v>221</v>
      </c>
      <c r="G1" s="40" t="s">
        <v>222</v>
      </c>
      <c r="H1" s="41" t="s">
        <v>188</v>
      </c>
      <c r="I1" s="11" t="s">
        <v>189</v>
      </c>
      <c r="J1" s="11" t="s">
        <v>223</v>
      </c>
      <c r="K1" s="11" t="s">
        <v>190</v>
      </c>
      <c r="L1" s="11" t="s">
        <v>191</v>
      </c>
      <c r="M1" s="4"/>
    </row>
    <row r="2" ht="16.5" spans="1:13">
      <c r="A2" s="6" t="s">
        <v>12</v>
      </c>
      <c r="B2" s="42" t="s">
        <v>13</v>
      </c>
      <c r="C2" s="71" t="s">
        <v>13</v>
      </c>
      <c r="D2" s="71" t="s">
        <v>15</v>
      </c>
      <c r="E2" s="23" t="s">
        <v>15</v>
      </c>
      <c r="F2" s="23" t="s">
        <v>15</v>
      </c>
      <c r="G2" s="76" t="s">
        <v>15</v>
      </c>
      <c r="H2" s="23" t="s">
        <v>13</v>
      </c>
      <c r="I2" s="11" t="s">
        <v>13</v>
      </c>
      <c r="J2" s="11" t="s">
        <v>13</v>
      </c>
      <c r="K2" s="11" t="s">
        <v>14</v>
      </c>
      <c r="L2" s="11" t="s">
        <v>14</v>
      </c>
      <c r="M2" s="4"/>
    </row>
    <row r="3" ht="71" customHeight="1" spans="1:13">
      <c r="A3" s="6" t="s">
        <v>16</v>
      </c>
      <c r="B3" s="11" t="s">
        <v>17</v>
      </c>
      <c r="C3" s="72" t="s">
        <v>224</v>
      </c>
      <c r="D3" s="72" t="s">
        <v>225</v>
      </c>
      <c r="E3" s="43" t="s">
        <v>225</v>
      </c>
      <c r="F3" s="43" t="s">
        <v>226</v>
      </c>
      <c r="G3" s="43" t="s">
        <v>226</v>
      </c>
      <c r="H3" s="43" t="s">
        <v>195</v>
      </c>
      <c r="I3" s="11" t="s">
        <v>196</v>
      </c>
      <c r="J3" s="74" t="s">
        <v>227</v>
      </c>
      <c r="K3" s="11" t="s">
        <v>127</v>
      </c>
      <c r="L3" s="11" t="s">
        <v>228</v>
      </c>
      <c r="M3" s="4"/>
    </row>
    <row r="4" ht="16.5" spans="1:13">
      <c r="A4" s="6" t="s">
        <v>16</v>
      </c>
      <c r="B4" s="11" t="s">
        <v>229</v>
      </c>
      <c r="C4" s="73"/>
      <c r="D4" s="74" t="s">
        <v>230</v>
      </c>
      <c r="E4" s="11" t="s">
        <v>231</v>
      </c>
      <c r="F4" s="11" t="s">
        <v>230</v>
      </c>
      <c r="G4" s="11" t="s">
        <v>231</v>
      </c>
      <c r="H4" s="44"/>
      <c r="I4" s="11"/>
      <c r="J4" s="11"/>
      <c r="K4" s="11"/>
      <c r="L4" s="11"/>
      <c r="M4" s="4"/>
    </row>
    <row r="5" ht="16.5" spans="1:13">
      <c r="A5" s="75"/>
      <c r="B5" s="11">
        <v>1</v>
      </c>
      <c r="C5" s="11">
        <v>1</v>
      </c>
      <c r="D5" s="11">
        <v>4</v>
      </c>
      <c r="E5" s="11">
        <v>10</v>
      </c>
      <c r="F5" s="11">
        <v>0</v>
      </c>
      <c r="G5" s="11">
        <v>0</v>
      </c>
      <c r="H5" s="43" t="s">
        <v>39</v>
      </c>
      <c r="I5" s="11" t="s">
        <v>39</v>
      </c>
      <c r="J5" s="11">
        <v>0</v>
      </c>
      <c r="K5" s="11" t="s">
        <v>232</v>
      </c>
      <c r="L5" s="11"/>
      <c r="M5" s="4"/>
    </row>
    <row r="6" ht="16.5" spans="2:13">
      <c r="B6" s="11">
        <v>2</v>
      </c>
      <c r="C6" s="11">
        <v>1</v>
      </c>
      <c r="D6" s="11">
        <v>8</v>
      </c>
      <c r="E6" s="11">
        <v>10</v>
      </c>
      <c r="F6" s="11">
        <v>0</v>
      </c>
      <c r="G6" s="11">
        <v>0</v>
      </c>
      <c r="H6" s="11">
        <v>0</v>
      </c>
      <c r="I6" s="11" t="s">
        <v>39</v>
      </c>
      <c r="J6" s="11">
        <v>0</v>
      </c>
      <c r="K6" s="11" t="s">
        <v>233</v>
      </c>
      <c r="L6" s="11"/>
      <c r="M6" s="4"/>
    </row>
    <row r="7" ht="16.5" spans="2:13">
      <c r="B7" s="11">
        <v>3</v>
      </c>
      <c r="C7" s="11">
        <v>1</v>
      </c>
      <c r="D7" s="11" t="s">
        <v>234</v>
      </c>
      <c r="E7" s="11" t="s">
        <v>235</v>
      </c>
      <c r="F7" s="11" t="s">
        <v>236</v>
      </c>
      <c r="G7" s="11" t="s">
        <v>235</v>
      </c>
      <c r="H7" s="11">
        <v>0</v>
      </c>
      <c r="I7" s="11" t="s">
        <v>39</v>
      </c>
      <c r="J7" s="11">
        <v>0</v>
      </c>
      <c r="K7" s="11" t="s">
        <v>237</v>
      </c>
      <c r="L7" s="11" t="s">
        <v>238</v>
      </c>
      <c r="M7" s="4"/>
    </row>
    <row r="8" ht="16.5" spans="2:13">
      <c r="B8" s="11">
        <v>1000</v>
      </c>
      <c r="C8" s="11">
        <v>10</v>
      </c>
      <c r="D8" s="11" t="s">
        <v>239</v>
      </c>
      <c r="E8" s="11" t="s">
        <v>235</v>
      </c>
      <c r="F8" s="11">
        <v>0</v>
      </c>
      <c r="G8" s="11">
        <v>0</v>
      </c>
      <c r="H8" s="11">
        <v>0</v>
      </c>
      <c r="I8" s="11" t="s">
        <v>39</v>
      </c>
      <c r="J8" s="11">
        <v>0</v>
      </c>
      <c r="K8" s="11" t="s">
        <v>240</v>
      </c>
      <c r="L8" s="11"/>
      <c r="M8" s="4"/>
    </row>
    <row r="9" ht="16.5" spans="2:11">
      <c r="B9" s="11"/>
      <c r="C9" s="11"/>
      <c r="D9" s="4"/>
      <c r="E9" s="11"/>
      <c r="F9" s="11"/>
      <c r="G9" s="11"/>
      <c r="H9" s="11"/>
      <c r="I9" s="11"/>
      <c r="J9" s="11"/>
      <c r="K9" s="11"/>
    </row>
    <row r="10" ht="16.5" spans="2:11">
      <c r="B10" s="11"/>
      <c r="C10" s="11"/>
      <c r="D10" s="4"/>
      <c r="E10" s="11"/>
      <c r="F10" s="11"/>
      <c r="G10" s="11"/>
      <c r="H10" s="11"/>
      <c r="I10" s="11"/>
      <c r="J10" s="11"/>
      <c r="K10" s="1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opLeftCell="B12" workbookViewId="0">
      <selection activeCell="B12" sqref="B12"/>
    </sheetView>
  </sheetViews>
  <sheetFormatPr defaultColWidth="8.725" defaultRowHeight="13.5"/>
  <cols>
    <col min="3" max="3" width="21.1833333333333" style="64" customWidth="1"/>
    <col min="4" max="4" width="21.1833333333333" style="65" customWidth="1"/>
    <col min="5" max="5" width="19.1833333333333" style="39" customWidth="1"/>
    <col min="6" max="6" width="18.275" style="39" customWidth="1"/>
    <col min="7" max="7" width="29.4583333333333" style="39" customWidth="1"/>
    <col min="8" max="8" width="20.6333333333333" style="65" customWidth="1"/>
    <col min="9" max="10" width="18" style="39" customWidth="1"/>
    <col min="11" max="11" width="18" style="65" customWidth="1"/>
    <col min="12" max="12" width="35.0916666666667" style="39" customWidth="1"/>
  </cols>
  <sheetData>
    <row r="1" ht="16.5" spans="1:12">
      <c r="A1" s="6" t="s">
        <v>0</v>
      </c>
      <c r="B1" s="40" t="s">
        <v>1</v>
      </c>
      <c r="C1" s="64" t="s">
        <v>241</v>
      </c>
      <c r="D1" s="27" t="s">
        <v>242</v>
      </c>
      <c r="E1" s="27" t="s">
        <v>243</v>
      </c>
      <c r="F1" s="31" t="s">
        <v>244</v>
      </c>
      <c r="G1" s="27" t="s">
        <v>245</v>
      </c>
      <c r="H1" s="28" t="s">
        <v>187</v>
      </c>
      <c r="I1" s="28" t="s">
        <v>188</v>
      </c>
      <c r="J1" s="4" t="s">
        <v>189</v>
      </c>
      <c r="K1" s="4" t="s">
        <v>223</v>
      </c>
      <c r="L1" s="4" t="s">
        <v>190</v>
      </c>
    </row>
    <row r="2" ht="16.5" spans="1:12">
      <c r="A2" s="6" t="s">
        <v>12</v>
      </c>
      <c r="B2" s="42" t="s">
        <v>13</v>
      </c>
      <c r="C2" s="64" t="s">
        <v>13</v>
      </c>
      <c r="D2" s="30" t="s">
        <v>192</v>
      </c>
      <c r="E2" s="30" t="s">
        <v>15</v>
      </c>
      <c r="F2" s="30" t="s">
        <v>15</v>
      </c>
      <c r="G2" s="30" t="s">
        <v>13</v>
      </c>
      <c r="H2" s="30" t="s">
        <v>13</v>
      </c>
      <c r="I2" s="30" t="s">
        <v>13</v>
      </c>
      <c r="J2" s="4" t="s">
        <v>13</v>
      </c>
      <c r="K2" s="4" t="s">
        <v>13</v>
      </c>
      <c r="L2" s="4" t="s">
        <v>14</v>
      </c>
    </row>
    <row r="3" ht="66" spans="1:12">
      <c r="A3" s="6" t="s">
        <v>16</v>
      </c>
      <c r="B3" s="11" t="s">
        <v>17</v>
      </c>
      <c r="C3" s="64" t="s">
        <v>246</v>
      </c>
      <c r="D3" s="66" t="s">
        <v>247</v>
      </c>
      <c r="E3" s="4" t="s">
        <v>248</v>
      </c>
      <c r="F3" s="4" t="s">
        <v>231</v>
      </c>
      <c r="G3" s="4" t="s">
        <v>249</v>
      </c>
      <c r="H3" s="67" t="s">
        <v>250</v>
      </c>
      <c r="I3" s="67" t="s">
        <v>195</v>
      </c>
      <c r="J3" s="4" t="s">
        <v>196</v>
      </c>
      <c r="K3" s="66" t="s">
        <v>227</v>
      </c>
      <c r="L3" s="4" t="s">
        <v>127</v>
      </c>
    </row>
    <row r="4" ht="33" spans="1:12">
      <c r="A4" s="6" t="s">
        <v>16</v>
      </c>
      <c r="D4" s="66" t="s">
        <v>251</v>
      </c>
      <c r="G4" s="4"/>
      <c r="H4" s="31"/>
      <c r="I4" s="31"/>
      <c r="J4" s="4"/>
      <c r="K4" s="4"/>
      <c r="L4" s="4"/>
    </row>
    <row r="5" ht="16.5" spans="2:12">
      <c r="B5">
        <v>1</v>
      </c>
      <c r="C5" s="64">
        <v>1</v>
      </c>
      <c r="D5" s="4">
        <v>0</v>
      </c>
      <c r="E5" s="39">
        <v>1002</v>
      </c>
      <c r="F5" s="39">
        <v>1</v>
      </c>
      <c r="G5" s="4">
        <v>1</v>
      </c>
      <c r="H5" s="4">
        <v>1</v>
      </c>
      <c r="I5" s="67" t="s">
        <v>39</v>
      </c>
      <c r="J5" s="4">
        <v>0</v>
      </c>
      <c r="K5" s="4">
        <v>0</v>
      </c>
      <c r="L5" s="4"/>
    </row>
    <row r="6" ht="16.5" spans="2:12">
      <c r="B6">
        <v>2</v>
      </c>
      <c r="C6" s="64">
        <v>1</v>
      </c>
      <c r="D6" s="4">
        <v>100</v>
      </c>
      <c r="E6" s="39">
        <v>0</v>
      </c>
      <c r="F6" s="39">
        <v>1</v>
      </c>
      <c r="G6" s="4">
        <v>1</v>
      </c>
      <c r="H6" s="4">
        <v>1</v>
      </c>
      <c r="I6" s="4">
        <v>0</v>
      </c>
      <c r="J6" s="4">
        <v>0</v>
      </c>
      <c r="K6" s="4">
        <v>0</v>
      </c>
      <c r="L6" s="4"/>
    </row>
    <row r="7" ht="16.5" spans="2:12">
      <c r="B7">
        <v>3</v>
      </c>
      <c r="C7" s="64">
        <v>1</v>
      </c>
      <c r="D7" s="4">
        <v>0</v>
      </c>
      <c r="E7" s="39">
        <v>1000</v>
      </c>
      <c r="F7" s="39">
        <v>1</v>
      </c>
      <c r="G7" s="4">
        <v>1</v>
      </c>
      <c r="H7" s="4">
        <v>1</v>
      </c>
      <c r="I7" s="4">
        <v>0</v>
      </c>
      <c r="J7" s="4">
        <v>0</v>
      </c>
      <c r="K7" s="4">
        <v>0</v>
      </c>
      <c r="L7" s="4"/>
    </row>
    <row r="8" ht="16.5" spans="2:12">
      <c r="B8">
        <v>4</v>
      </c>
      <c r="C8" s="64">
        <v>1</v>
      </c>
      <c r="D8" s="4">
        <v>0</v>
      </c>
      <c r="E8" s="39">
        <v>1001</v>
      </c>
      <c r="F8" s="39">
        <v>1</v>
      </c>
      <c r="G8" s="4">
        <v>1</v>
      </c>
      <c r="H8" s="4">
        <v>1</v>
      </c>
      <c r="I8" s="4">
        <v>0</v>
      </c>
      <c r="J8" s="4">
        <v>0</v>
      </c>
      <c r="K8" s="4">
        <v>0</v>
      </c>
      <c r="L8" s="4"/>
    </row>
    <row r="9" ht="16.5" spans="2:12">
      <c r="B9">
        <v>5</v>
      </c>
      <c r="C9" s="64">
        <v>1</v>
      </c>
      <c r="D9" s="4">
        <v>0</v>
      </c>
      <c r="E9" s="68" t="s">
        <v>252</v>
      </c>
      <c r="F9" s="39" t="s">
        <v>253</v>
      </c>
      <c r="G9" s="4">
        <v>1</v>
      </c>
      <c r="H9" s="4">
        <v>4</v>
      </c>
      <c r="I9" s="4">
        <v>1000</v>
      </c>
      <c r="J9" s="4">
        <v>2000</v>
      </c>
      <c r="K9" s="4">
        <v>0</v>
      </c>
      <c r="L9" s="4"/>
    </row>
    <row r="10" ht="16.5" spans="2:12">
      <c r="B10">
        <v>6</v>
      </c>
      <c r="C10" s="64">
        <v>1</v>
      </c>
      <c r="D10" s="4">
        <v>100</v>
      </c>
      <c r="G10" s="4"/>
      <c r="H10" s="4"/>
      <c r="I10" s="4"/>
      <c r="J10" s="4"/>
      <c r="K10" s="4"/>
      <c r="L10" s="4"/>
    </row>
    <row r="11" ht="16.5" spans="4:12">
      <c r="D11" s="4"/>
      <c r="G11" s="4"/>
      <c r="H11" s="4"/>
      <c r="I11" s="4"/>
      <c r="J11" s="4"/>
      <c r="K11" s="4"/>
      <c r="L11" s="4"/>
    </row>
    <row r="12" ht="16.5" spans="4:12">
      <c r="D12" s="4"/>
      <c r="G12" s="4"/>
      <c r="H12" s="4"/>
      <c r="I12" s="4"/>
      <c r="J12" s="4"/>
      <c r="K12" s="4"/>
      <c r="L12" s="4"/>
    </row>
    <row r="13" ht="16.5" spans="4:12">
      <c r="D13" s="4"/>
      <c r="G13" s="4"/>
      <c r="H13" s="4"/>
      <c r="I13" s="4"/>
      <c r="J13" s="4"/>
      <c r="K13" s="4"/>
      <c r="L13" s="4"/>
    </row>
    <row r="14" ht="16.5" spans="7:12">
      <c r="G14" s="4"/>
      <c r="H14" s="4"/>
      <c r="I14" s="4"/>
      <c r="J14" s="4"/>
      <c r="K14" s="4"/>
      <c r="L14" s="4"/>
    </row>
    <row r="15" ht="16.5" spans="7:12">
      <c r="G15" s="4"/>
      <c r="H15" s="4"/>
      <c r="I15" s="4"/>
      <c r="J15" s="4"/>
      <c r="K15" s="4"/>
      <c r="L15" s="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workbookViewId="0">
      <selection activeCell="M17" sqref="M17"/>
    </sheetView>
  </sheetViews>
  <sheetFormatPr defaultColWidth="17.125" defaultRowHeight="13.5"/>
  <cols>
    <col min="2" max="9" width="17.125" style="46" customWidth="1"/>
    <col min="10" max="16383" width="17.125" customWidth="1"/>
  </cols>
  <sheetData>
    <row r="1" customFormat="1" ht="15" spans="1:10">
      <c r="A1" s="6" t="s">
        <v>0</v>
      </c>
      <c r="B1" s="47" t="s">
        <v>1</v>
      </c>
      <c r="C1" s="48" t="s">
        <v>254</v>
      </c>
      <c r="D1" s="48" t="s">
        <v>255</v>
      </c>
      <c r="E1" s="54" t="s">
        <v>256</v>
      </c>
      <c r="F1" s="54" t="s">
        <v>257</v>
      </c>
      <c r="G1" s="54" t="s">
        <v>241</v>
      </c>
      <c r="H1" s="54" t="s">
        <v>258</v>
      </c>
      <c r="I1" s="56"/>
      <c r="J1" s="57"/>
    </row>
    <row r="2" customFormat="1" ht="16.5" spans="1:10">
      <c r="A2" s="6" t="s">
        <v>12</v>
      </c>
      <c r="B2" s="49" t="s">
        <v>13</v>
      </c>
      <c r="C2" s="50" t="s">
        <v>13</v>
      </c>
      <c r="D2" s="23" t="s">
        <v>15</v>
      </c>
      <c r="E2" s="23" t="s">
        <v>15</v>
      </c>
      <c r="F2" s="23" t="s">
        <v>15</v>
      </c>
      <c r="G2" s="23" t="s">
        <v>15</v>
      </c>
      <c r="H2" s="23" t="s">
        <v>15</v>
      </c>
      <c r="I2" s="58"/>
      <c r="J2" s="59"/>
    </row>
    <row r="3" customFormat="1" ht="16.5" spans="1:10">
      <c r="A3" s="6" t="s">
        <v>16</v>
      </c>
      <c r="B3" s="51" t="s">
        <v>17</v>
      </c>
      <c r="C3" s="52" t="s">
        <v>259</v>
      </c>
      <c r="D3" s="52" t="s">
        <v>260</v>
      </c>
      <c r="E3" s="52" t="s">
        <v>261</v>
      </c>
      <c r="F3" s="52" t="s">
        <v>262</v>
      </c>
      <c r="G3" s="52" t="s">
        <v>263</v>
      </c>
      <c r="H3" s="52" t="s">
        <v>264</v>
      </c>
      <c r="I3" s="51"/>
      <c r="J3" s="60"/>
    </row>
    <row r="4" customFormat="1" ht="16.5" spans="1:10">
      <c r="A4" s="6" t="s">
        <v>16</v>
      </c>
      <c r="B4" s="51" t="s">
        <v>265</v>
      </c>
      <c r="C4" s="53"/>
      <c r="D4" s="53" t="s">
        <v>266</v>
      </c>
      <c r="E4" s="51"/>
      <c r="F4" s="55"/>
      <c r="G4" s="53"/>
      <c r="H4" s="51"/>
      <c r="I4" s="53"/>
      <c r="J4" s="61"/>
    </row>
    <row r="5" customFormat="1" ht="16.5" spans="2:10">
      <c r="B5" s="51">
        <v>1</v>
      </c>
      <c r="C5" s="11">
        <v>1</v>
      </c>
      <c r="D5" s="52" t="s">
        <v>267</v>
      </c>
      <c r="E5" s="52" t="s">
        <v>268</v>
      </c>
      <c r="F5" s="51" t="s">
        <v>269</v>
      </c>
      <c r="G5" s="51" t="s">
        <v>270</v>
      </c>
      <c r="H5" s="51" t="s">
        <v>271</v>
      </c>
      <c r="I5" s="51"/>
      <c r="J5" s="60"/>
    </row>
    <row r="6" customFormat="1" ht="16.5" spans="2:10">
      <c r="B6" s="51">
        <v>2</v>
      </c>
      <c r="C6" s="11">
        <v>2</v>
      </c>
      <c r="D6" s="52" t="s">
        <v>267</v>
      </c>
      <c r="E6" s="52" t="s">
        <v>268</v>
      </c>
      <c r="F6" s="51" t="s">
        <v>269</v>
      </c>
      <c r="G6" s="51" t="s">
        <v>270</v>
      </c>
      <c r="H6" s="51" t="s">
        <v>271</v>
      </c>
      <c r="I6" s="51"/>
      <c r="J6" s="60"/>
    </row>
    <row r="7" customFormat="1" ht="16.5" spans="2:10">
      <c r="B7" s="51">
        <v>3</v>
      </c>
      <c r="C7" s="11">
        <v>3</v>
      </c>
      <c r="D7" s="52" t="s">
        <v>267</v>
      </c>
      <c r="E7" s="52" t="s">
        <v>268</v>
      </c>
      <c r="F7" s="51" t="s">
        <v>269</v>
      </c>
      <c r="G7" s="51" t="s">
        <v>270</v>
      </c>
      <c r="H7" s="51" t="s">
        <v>271</v>
      </c>
      <c r="I7" s="51"/>
      <c r="J7" s="60"/>
    </row>
    <row r="8" customFormat="1" ht="16.5" spans="2:10">
      <c r="B8" s="51">
        <v>4</v>
      </c>
      <c r="C8" s="11">
        <v>4</v>
      </c>
      <c r="D8" s="52" t="s">
        <v>267</v>
      </c>
      <c r="E8" s="52" t="s">
        <v>268</v>
      </c>
      <c r="F8" s="51" t="s">
        <v>269</v>
      </c>
      <c r="G8" s="51" t="s">
        <v>270</v>
      </c>
      <c r="H8" s="51" t="s">
        <v>271</v>
      </c>
      <c r="I8" s="51"/>
      <c r="J8" s="60"/>
    </row>
    <row r="9" customFormat="1" ht="16.5" spans="2:10">
      <c r="B9" s="51">
        <v>5</v>
      </c>
      <c r="C9" s="11">
        <v>5</v>
      </c>
      <c r="D9" s="52" t="s">
        <v>267</v>
      </c>
      <c r="E9" s="52" t="s">
        <v>268</v>
      </c>
      <c r="F9" s="51" t="s">
        <v>269</v>
      </c>
      <c r="G9" s="51" t="s">
        <v>270</v>
      </c>
      <c r="H9" s="51" t="s">
        <v>271</v>
      </c>
      <c r="I9" s="51"/>
      <c r="J9" s="60"/>
    </row>
    <row r="10" customFormat="1" ht="16.5" spans="2:10">
      <c r="B10" s="51">
        <v>6</v>
      </c>
      <c r="C10" s="11">
        <v>6</v>
      </c>
      <c r="D10" s="52" t="s">
        <v>267</v>
      </c>
      <c r="E10" s="52" t="s">
        <v>268</v>
      </c>
      <c r="F10" s="51" t="s">
        <v>269</v>
      </c>
      <c r="G10" s="51" t="s">
        <v>270</v>
      </c>
      <c r="H10" s="51" t="s">
        <v>271</v>
      </c>
      <c r="I10" s="51"/>
      <c r="J10" s="60"/>
    </row>
    <row r="11" customFormat="1" ht="16.5" spans="2:10">
      <c r="B11" s="51"/>
      <c r="C11" s="11"/>
      <c r="D11" s="52"/>
      <c r="E11" s="52"/>
      <c r="F11" s="51"/>
      <c r="G11" s="51"/>
      <c r="H11" s="51"/>
      <c r="I11" s="51"/>
      <c r="J11" s="60"/>
    </row>
    <row r="12" customFormat="1" ht="16.5" spans="2:10">
      <c r="B12" s="51"/>
      <c r="C12" s="11"/>
      <c r="D12" s="52"/>
      <c r="E12" s="52"/>
      <c r="F12" s="51"/>
      <c r="G12" s="51"/>
      <c r="H12" s="51"/>
      <c r="I12" s="51"/>
      <c r="J12" s="60"/>
    </row>
    <row r="13" customFormat="1" ht="16.5" spans="2:10">
      <c r="B13" s="51"/>
      <c r="C13" s="11"/>
      <c r="D13" s="52"/>
      <c r="E13" s="52"/>
      <c r="F13" s="51"/>
      <c r="G13" s="51"/>
      <c r="H13" s="51"/>
      <c r="I13" s="51"/>
      <c r="J13" s="60"/>
    </row>
    <row r="14" customFormat="1" ht="16.5" spans="2:10">
      <c r="B14" s="51"/>
      <c r="C14" s="11"/>
      <c r="D14" s="52"/>
      <c r="E14" s="52"/>
      <c r="F14" s="51"/>
      <c r="G14" s="51"/>
      <c r="H14" s="51"/>
      <c r="I14" s="51"/>
      <c r="J14" s="60"/>
    </row>
    <row r="15" customFormat="1" ht="16.5" spans="2:10">
      <c r="B15" s="51"/>
      <c r="C15" s="11"/>
      <c r="D15" s="52"/>
      <c r="E15" s="52"/>
      <c r="F15" s="51"/>
      <c r="G15" s="51"/>
      <c r="H15" s="51"/>
      <c r="I15" s="51"/>
      <c r="J15" s="60"/>
    </row>
    <row r="16" customFormat="1" ht="16.5" spans="2:10">
      <c r="B16" s="51"/>
      <c r="C16" s="11"/>
      <c r="D16" s="52"/>
      <c r="E16" s="52"/>
      <c r="F16" s="51"/>
      <c r="G16" s="51"/>
      <c r="H16" s="51"/>
      <c r="I16" s="51"/>
      <c r="J16" s="60"/>
    </row>
    <row r="17" customFormat="1" ht="16.5" spans="2:10">
      <c r="B17" s="51"/>
      <c r="C17" s="11"/>
      <c r="D17" s="52"/>
      <c r="E17" s="52"/>
      <c r="F17" s="51"/>
      <c r="G17" s="51"/>
      <c r="H17" s="51"/>
      <c r="I17" s="51"/>
      <c r="J17" s="60"/>
    </row>
    <row r="18" customFormat="1" ht="16.5" spans="2:10">
      <c r="B18" s="51"/>
      <c r="C18" s="11"/>
      <c r="D18" s="52"/>
      <c r="E18" s="52"/>
      <c r="F18" s="51"/>
      <c r="G18" s="51"/>
      <c r="H18" s="51"/>
      <c r="I18" s="51"/>
      <c r="J18" s="60"/>
    </row>
    <row r="19" customFormat="1" ht="16.5" spans="2:10">
      <c r="B19" s="51"/>
      <c r="C19" s="11"/>
      <c r="D19" s="52"/>
      <c r="E19" s="52"/>
      <c r="F19" s="51"/>
      <c r="G19" s="51"/>
      <c r="H19" s="51"/>
      <c r="I19" s="51"/>
      <c r="J19" s="60"/>
    </row>
    <row r="20" customFormat="1" ht="16.5" spans="2:10">
      <c r="B20" s="51"/>
      <c r="C20" s="11"/>
      <c r="D20" s="52"/>
      <c r="E20" s="52"/>
      <c r="F20" s="51"/>
      <c r="G20" s="51"/>
      <c r="H20" s="51"/>
      <c r="I20" s="51"/>
      <c r="J20" s="60"/>
    </row>
    <row r="21" customFormat="1" ht="16.5" spans="2:10">
      <c r="B21" s="51"/>
      <c r="C21" s="11"/>
      <c r="D21" s="52"/>
      <c r="E21" s="52"/>
      <c r="F21" s="51"/>
      <c r="G21" s="51"/>
      <c r="H21" s="51"/>
      <c r="I21" s="51"/>
      <c r="J21" s="60"/>
    </row>
    <row r="22" customFormat="1" ht="16.5" spans="2:10">
      <c r="B22" s="51"/>
      <c r="C22" s="11"/>
      <c r="D22" s="52"/>
      <c r="E22" s="52"/>
      <c r="F22" s="51"/>
      <c r="G22" s="51"/>
      <c r="H22" s="51"/>
      <c r="I22" s="51"/>
      <c r="J22" s="60"/>
    </row>
    <row r="23" customFormat="1" ht="16.5" spans="2:10">
      <c r="B23" s="51"/>
      <c r="C23" s="11"/>
      <c r="D23" s="52"/>
      <c r="E23" s="52"/>
      <c r="F23" s="51"/>
      <c r="G23" s="51"/>
      <c r="H23" s="51"/>
      <c r="I23" s="51"/>
      <c r="J23" s="60"/>
    </row>
    <row r="24" customFormat="1" ht="16.5" spans="2:10">
      <c r="B24" s="51"/>
      <c r="C24" s="11"/>
      <c r="D24" s="52"/>
      <c r="E24" s="52"/>
      <c r="F24" s="51"/>
      <c r="G24" s="51"/>
      <c r="H24" s="51"/>
      <c r="I24" s="51"/>
      <c r="J24" s="60"/>
    </row>
    <row r="25" customFormat="1" ht="16.5" spans="2:10">
      <c r="B25" s="51"/>
      <c r="C25" s="11"/>
      <c r="D25" s="52"/>
      <c r="E25" s="52"/>
      <c r="F25" s="51"/>
      <c r="G25" s="51"/>
      <c r="H25" s="51"/>
      <c r="I25" s="51"/>
      <c r="J25" s="60"/>
    </row>
    <row r="26" customFormat="1" ht="16.5" spans="2:10">
      <c r="B26" s="51"/>
      <c r="C26" s="11"/>
      <c r="D26" s="52"/>
      <c r="E26" s="52"/>
      <c r="F26" s="51"/>
      <c r="G26" s="51"/>
      <c r="H26" s="51"/>
      <c r="I26" s="51"/>
      <c r="J26" s="60"/>
    </row>
    <row r="27" customFormat="1" ht="16.5" spans="2:10">
      <c r="B27" s="51"/>
      <c r="C27" s="11"/>
      <c r="D27" s="52"/>
      <c r="E27" s="52"/>
      <c r="F27" s="51"/>
      <c r="G27" s="51"/>
      <c r="H27" s="51"/>
      <c r="I27" s="51"/>
      <c r="J27" s="60"/>
    </row>
    <row r="28" customFormat="1" ht="16.5" spans="2:10">
      <c r="B28" s="51"/>
      <c r="C28" s="11"/>
      <c r="D28" s="52"/>
      <c r="E28" s="52"/>
      <c r="F28" s="51"/>
      <c r="G28" s="51"/>
      <c r="H28" s="51"/>
      <c r="I28" s="51"/>
      <c r="J28" s="60"/>
    </row>
    <row r="29" customFormat="1" ht="16.5" spans="2:10">
      <c r="B29" s="51"/>
      <c r="C29" s="11"/>
      <c r="D29" s="52"/>
      <c r="E29" s="52"/>
      <c r="F29" s="51"/>
      <c r="G29" s="51"/>
      <c r="H29" s="51"/>
      <c r="I29" s="51"/>
      <c r="J29" s="60"/>
    </row>
    <row r="30" customFormat="1" ht="16.5" spans="2:10">
      <c r="B30" s="51"/>
      <c r="C30" s="11"/>
      <c r="D30" s="52"/>
      <c r="E30" s="52"/>
      <c r="F30" s="51"/>
      <c r="G30" s="51"/>
      <c r="H30" s="51"/>
      <c r="I30" s="51"/>
      <c r="J30" s="60"/>
    </row>
    <row r="31" customFormat="1" ht="16.5" spans="2:10">
      <c r="B31" s="51"/>
      <c r="C31" s="11"/>
      <c r="D31" s="52"/>
      <c r="E31" s="52"/>
      <c r="F31" s="51"/>
      <c r="G31" s="51"/>
      <c r="H31" s="51"/>
      <c r="I31" s="51"/>
      <c r="J31" s="60"/>
    </row>
    <row r="32" customFormat="1" ht="16.5" spans="2:10">
      <c r="B32" s="51"/>
      <c r="C32" s="11"/>
      <c r="D32" s="52"/>
      <c r="E32" s="52"/>
      <c r="F32" s="51"/>
      <c r="G32" s="51"/>
      <c r="H32" s="51"/>
      <c r="I32" s="51"/>
      <c r="J32" s="60"/>
    </row>
    <row r="33" customFormat="1" ht="16.5" spans="2:10">
      <c r="B33" s="51"/>
      <c r="C33" s="11"/>
      <c r="D33" s="52"/>
      <c r="E33" s="52"/>
      <c r="F33" s="51"/>
      <c r="G33" s="51"/>
      <c r="H33" s="51"/>
      <c r="I33" s="51"/>
      <c r="J33" s="60"/>
    </row>
    <row r="34" customFormat="1" ht="16.5" spans="2:10">
      <c r="B34" s="51"/>
      <c r="C34" s="11"/>
      <c r="D34" s="52"/>
      <c r="E34" s="52"/>
      <c r="F34" s="51"/>
      <c r="G34" s="51"/>
      <c r="H34" s="51"/>
      <c r="I34" s="51"/>
      <c r="J34" s="60"/>
    </row>
    <row r="35" customFormat="1" ht="16.5" spans="2:10">
      <c r="B35" s="51"/>
      <c r="C35" s="11"/>
      <c r="D35" s="52"/>
      <c r="E35" s="52"/>
      <c r="F35" s="51"/>
      <c r="G35" s="51"/>
      <c r="H35" s="51"/>
      <c r="I35" s="51"/>
      <c r="J35" s="60"/>
    </row>
    <row r="36" customFormat="1" ht="16.5" spans="2:10">
      <c r="B36" s="51"/>
      <c r="C36" s="11"/>
      <c r="D36" s="52"/>
      <c r="E36" s="52"/>
      <c r="F36" s="51"/>
      <c r="G36" s="51"/>
      <c r="H36" s="51"/>
      <c r="I36" s="51"/>
      <c r="J36" s="60"/>
    </row>
    <row r="37" customFormat="1" ht="16.5" spans="2:10">
      <c r="B37" s="51"/>
      <c r="C37" s="11"/>
      <c r="D37" s="52"/>
      <c r="E37" s="52"/>
      <c r="F37" s="51"/>
      <c r="G37" s="51"/>
      <c r="H37" s="51"/>
      <c r="I37" s="51"/>
      <c r="J37" s="60"/>
    </row>
    <row r="38" customFormat="1" ht="16.5" spans="2:10">
      <c r="B38" s="51"/>
      <c r="C38" s="11"/>
      <c r="D38" s="52"/>
      <c r="E38" s="52"/>
      <c r="F38" s="51"/>
      <c r="G38" s="51"/>
      <c r="H38" s="51"/>
      <c r="I38" s="51"/>
      <c r="J38" s="60"/>
    </row>
    <row r="39" customFormat="1" ht="16.5" spans="2:10">
      <c r="B39" s="51"/>
      <c r="C39" s="11"/>
      <c r="D39" s="52"/>
      <c r="E39" s="52"/>
      <c r="F39" s="51"/>
      <c r="G39" s="51"/>
      <c r="H39" s="51"/>
      <c r="I39" s="51"/>
      <c r="J39" s="60"/>
    </row>
    <row r="40" s="39" customFormat="1" ht="16.5" spans="2:10">
      <c r="B40" s="51"/>
      <c r="C40" s="11"/>
      <c r="D40" s="52"/>
      <c r="E40" s="52"/>
      <c r="F40" s="51"/>
      <c r="G40" s="51"/>
      <c r="H40" s="51"/>
      <c r="I40" s="51"/>
      <c r="J40" s="60"/>
    </row>
    <row r="41" s="39" customFormat="1" ht="16.5" spans="2:10">
      <c r="B41" s="51"/>
      <c r="C41" s="11"/>
      <c r="D41" s="52"/>
      <c r="E41" s="52"/>
      <c r="F41" s="51"/>
      <c r="G41" s="51"/>
      <c r="H41" s="51"/>
      <c r="I41" s="51"/>
      <c r="J41" s="60"/>
    </row>
    <row r="42" s="39" customFormat="1" ht="16.5" spans="2:10">
      <c r="B42" s="51"/>
      <c r="C42" s="11"/>
      <c r="D42" s="52"/>
      <c r="E42" s="52"/>
      <c r="F42" s="51"/>
      <c r="G42" s="51"/>
      <c r="H42" s="51"/>
      <c r="I42" s="51"/>
      <c r="J42" s="60"/>
    </row>
    <row r="43" s="39" customFormat="1" ht="16.5" spans="2:10">
      <c r="B43" s="51"/>
      <c r="C43" s="11"/>
      <c r="D43" s="52"/>
      <c r="E43" s="52"/>
      <c r="F43" s="51"/>
      <c r="G43" s="51"/>
      <c r="H43" s="51"/>
      <c r="I43" s="51"/>
      <c r="J43" s="60"/>
    </row>
    <row r="44" s="39" customFormat="1" ht="16.5" spans="2:10">
      <c r="B44" s="51"/>
      <c r="C44" s="52"/>
      <c r="D44" s="11"/>
      <c r="E44" s="11"/>
      <c r="F44" s="51"/>
      <c r="G44" s="51"/>
      <c r="H44" s="51"/>
      <c r="I44" s="51"/>
      <c r="J44" s="60"/>
    </row>
    <row r="45" s="39" customFormat="1" ht="16.5" spans="2:10">
      <c r="B45" s="51"/>
      <c r="C45" s="52"/>
      <c r="D45" s="11"/>
      <c r="E45" s="11"/>
      <c r="F45" s="51"/>
      <c r="G45" s="51"/>
      <c r="H45" s="51"/>
      <c r="I45" s="51"/>
      <c r="J45" s="60"/>
    </row>
    <row r="46" s="39" customFormat="1" ht="16.5" spans="2:10">
      <c r="B46" s="51"/>
      <c r="C46" s="52"/>
      <c r="D46" s="11"/>
      <c r="E46" s="11"/>
      <c r="F46" s="51"/>
      <c r="G46" s="51"/>
      <c r="H46" s="51"/>
      <c r="I46" s="51"/>
      <c r="J46" s="60"/>
    </row>
    <row r="47" s="39" customFormat="1" ht="16.5" spans="2:10">
      <c r="B47" s="51"/>
      <c r="C47" s="52"/>
      <c r="D47" s="11"/>
      <c r="E47" s="11"/>
      <c r="F47" s="51"/>
      <c r="G47" s="51"/>
      <c r="H47" s="51"/>
      <c r="I47" s="51"/>
      <c r="J47" s="60"/>
    </row>
    <row r="48" s="39" customFormat="1" ht="16.5" spans="2:10">
      <c r="B48" s="51"/>
      <c r="C48" s="62"/>
      <c r="D48" s="11"/>
      <c r="E48" s="11"/>
      <c r="F48" s="51"/>
      <c r="G48" s="51"/>
      <c r="H48" s="51"/>
      <c r="I48" s="51"/>
      <c r="J48" s="60"/>
    </row>
    <row r="49" s="39" customFormat="1" ht="16.5" spans="2:10">
      <c r="B49" s="51"/>
      <c r="C49" s="62"/>
      <c r="D49" s="11"/>
      <c r="E49" s="11"/>
      <c r="F49" s="51"/>
      <c r="G49" s="51"/>
      <c r="H49" s="51"/>
      <c r="I49" s="51"/>
      <c r="J49" s="60"/>
    </row>
    <row r="50" s="39" customFormat="1" ht="16.5" spans="2:10">
      <c r="B50" s="51"/>
      <c r="C50" s="62"/>
      <c r="D50" s="11"/>
      <c r="E50" s="11"/>
      <c r="F50" s="51"/>
      <c r="G50" s="51"/>
      <c r="H50" s="51"/>
      <c r="I50" s="51"/>
      <c r="J50" s="60"/>
    </row>
    <row r="51" s="39" customFormat="1" ht="16.5" spans="2:10">
      <c r="B51" s="51"/>
      <c r="C51" s="62"/>
      <c r="D51" s="11"/>
      <c r="E51" s="11"/>
      <c r="F51" s="51"/>
      <c r="G51" s="51"/>
      <c r="H51" s="51"/>
      <c r="I51" s="51"/>
      <c r="J51" s="60"/>
    </row>
    <row r="52" s="39" customFormat="1" ht="16.5" spans="2:10">
      <c r="B52" s="51"/>
      <c r="C52" s="62"/>
      <c r="D52" s="11"/>
      <c r="E52" s="11"/>
      <c r="F52" s="51"/>
      <c r="G52" s="51"/>
      <c r="H52" s="51"/>
      <c r="I52" s="51"/>
      <c r="J52" s="60"/>
    </row>
    <row r="53" s="39" customFormat="1" ht="16.5" spans="2:10">
      <c r="B53" s="51"/>
      <c r="C53" s="62"/>
      <c r="D53" s="11"/>
      <c r="E53" s="11"/>
      <c r="F53" s="51"/>
      <c r="G53" s="51"/>
      <c r="H53" s="51"/>
      <c r="I53" s="51"/>
      <c r="J53" s="60"/>
    </row>
    <row r="54" s="39" customFormat="1" ht="16.5" spans="2:10">
      <c r="B54" s="51"/>
      <c r="C54" s="62"/>
      <c r="D54" s="11"/>
      <c r="E54" s="11"/>
      <c r="F54" s="51"/>
      <c r="G54" s="51"/>
      <c r="H54" s="51"/>
      <c r="I54" s="51"/>
      <c r="J54" s="60"/>
    </row>
    <row r="55" s="39" customFormat="1" ht="16.5" spans="2:10">
      <c r="B55" s="51"/>
      <c r="C55" s="62"/>
      <c r="D55" s="11"/>
      <c r="E55" s="11"/>
      <c r="F55" s="51"/>
      <c r="G55" s="51"/>
      <c r="H55" s="51"/>
      <c r="I55" s="51"/>
      <c r="J55" s="60"/>
    </row>
    <row r="56" s="39" customFormat="1" ht="16.5" spans="2:10">
      <c r="B56" s="51"/>
      <c r="C56" s="62"/>
      <c r="D56" s="11"/>
      <c r="E56" s="11"/>
      <c r="F56" s="51"/>
      <c r="G56" s="51"/>
      <c r="H56" s="51"/>
      <c r="I56" s="51"/>
      <c r="J56" s="60"/>
    </row>
    <row r="57" s="39" customFormat="1" ht="16.5" spans="2:10">
      <c r="B57" s="51"/>
      <c r="C57" s="62"/>
      <c r="D57" s="11"/>
      <c r="E57" s="11"/>
      <c r="F57" s="51"/>
      <c r="G57" s="51"/>
      <c r="H57" s="51"/>
      <c r="I57" s="51"/>
      <c r="J57" s="60"/>
    </row>
    <row r="58" s="39" customFormat="1" ht="16.5" spans="2:10">
      <c r="B58" s="51"/>
      <c r="C58" s="62"/>
      <c r="D58" s="11"/>
      <c r="E58" s="11"/>
      <c r="F58" s="51"/>
      <c r="G58" s="51"/>
      <c r="H58" s="51"/>
      <c r="I58" s="51"/>
      <c r="J58" s="60"/>
    </row>
    <row r="59" s="39" customFormat="1" ht="16.5" spans="2:10">
      <c r="B59" s="51"/>
      <c r="C59" s="62"/>
      <c r="D59" s="11"/>
      <c r="E59" s="11"/>
      <c r="F59" s="51"/>
      <c r="G59" s="51"/>
      <c r="H59" s="51"/>
      <c r="I59" s="51"/>
      <c r="J59" s="60"/>
    </row>
    <row r="60" s="39" customFormat="1" ht="16.5" spans="2:10">
      <c r="B60" s="51"/>
      <c r="C60" s="62"/>
      <c r="D60" s="11"/>
      <c r="E60" s="11"/>
      <c r="F60" s="51"/>
      <c r="G60" s="51"/>
      <c r="H60" s="51"/>
      <c r="I60" s="51"/>
      <c r="J60" s="60"/>
    </row>
    <row r="61" s="39" customFormat="1" ht="16.5" spans="2:10">
      <c r="B61" s="51"/>
      <c r="C61" s="62"/>
      <c r="D61" s="11"/>
      <c r="E61" s="11"/>
      <c r="F61" s="51"/>
      <c r="G61" s="51"/>
      <c r="H61" s="51"/>
      <c r="I61" s="51"/>
      <c r="J61" s="60"/>
    </row>
    <row r="62" s="39" customFormat="1" ht="16.5" spans="2:10">
      <c r="B62" s="51"/>
      <c r="C62" s="62"/>
      <c r="D62" s="11"/>
      <c r="E62" s="11"/>
      <c r="F62" s="51"/>
      <c r="G62" s="51"/>
      <c r="H62" s="51"/>
      <c r="I62" s="51"/>
      <c r="J62" s="60"/>
    </row>
    <row r="63" s="39" customFormat="1" ht="16.5" spans="2:10">
      <c r="B63" s="51"/>
      <c r="C63" s="62"/>
      <c r="D63" s="11"/>
      <c r="E63" s="11"/>
      <c r="F63" s="51"/>
      <c r="G63" s="51"/>
      <c r="H63" s="51"/>
      <c r="I63" s="51"/>
      <c r="J63" s="60"/>
    </row>
    <row r="64" s="39" customFormat="1" ht="16.5" spans="2:10">
      <c r="B64" s="51"/>
      <c r="C64" s="62"/>
      <c r="D64" s="11"/>
      <c r="E64" s="11"/>
      <c r="F64" s="51"/>
      <c r="G64" s="51"/>
      <c r="H64" s="51"/>
      <c r="I64" s="51"/>
      <c r="J64" s="60"/>
    </row>
    <row r="65" s="39" customFormat="1" ht="16.5" spans="2:10">
      <c r="B65" s="51"/>
      <c r="C65" s="62"/>
      <c r="D65" s="11"/>
      <c r="E65" s="11"/>
      <c r="F65" s="51"/>
      <c r="G65" s="51"/>
      <c r="H65" s="51"/>
      <c r="I65" s="51"/>
      <c r="J65" s="60"/>
    </row>
    <row r="66" s="39" customFormat="1" ht="16.5" spans="2:10">
      <c r="B66" s="51"/>
      <c r="C66" s="62"/>
      <c r="D66" s="11"/>
      <c r="E66" s="11"/>
      <c r="F66" s="51"/>
      <c r="G66" s="51"/>
      <c r="H66" s="51"/>
      <c r="I66" s="51"/>
      <c r="J66" s="60"/>
    </row>
    <row r="67" s="39" customFormat="1" ht="16.5" spans="2:10">
      <c r="B67" s="51"/>
      <c r="C67" s="62"/>
      <c r="D67" s="11"/>
      <c r="E67" s="11"/>
      <c r="F67" s="51"/>
      <c r="G67" s="51"/>
      <c r="H67" s="51"/>
      <c r="I67" s="51"/>
      <c r="J67" s="60"/>
    </row>
    <row r="68" s="39" customFormat="1" ht="16.5" spans="2:10">
      <c r="B68" s="51"/>
      <c r="C68" s="62"/>
      <c r="D68" s="11"/>
      <c r="E68" s="11"/>
      <c r="F68" s="51"/>
      <c r="G68" s="51"/>
      <c r="H68" s="51"/>
      <c r="I68" s="51"/>
      <c r="J68" s="60"/>
    </row>
    <row r="69" s="39" customFormat="1" ht="16.5" spans="2:10">
      <c r="B69" s="51"/>
      <c r="C69" s="62"/>
      <c r="D69" s="11"/>
      <c r="E69" s="11"/>
      <c r="F69" s="51"/>
      <c r="G69" s="51"/>
      <c r="H69" s="51"/>
      <c r="I69" s="51"/>
      <c r="J69" s="60"/>
    </row>
    <row r="70" s="39" customFormat="1" ht="16.5" spans="2:10">
      <c r="B70" s="51"/>
      <c r="C70" s="62"/>
      <c r="D70" s="11"/>
      <c r="E70" s="11"/>
      <c r="F70" s="51"/>
      <c r="G70" s="51"/>
      <c r="H70" s="51"/>
      <c r="I70" s="51"/>
      <c r="J70" s="60"/>
    </row>
    <row r="71" s="39" customFormat="1" ht="16.5" spans="2:10">
      <c r="B71" s="51"/>
      <c r="C71" s="62"/>
      <c r="D71" s="11"/>
      <c r="E71" s="11"/>
      <c r="F71" s="51"/>
      <c r="G71" s="51"/>
      <c r="H71" s="51"/>
      <c r="I71" s="51"/>
      <c r="J71" s="60"/>
    </row>
    <row r="72" s="39" customFormat="1" ht="16.5" spans="2:10">
      <c r="B72" s="51"/>
      <c r="C72" s="62"/>
      <c r="D72" s="11"/>
      <c r="E72" s="11"/>
      <c r="F72" s="51"/>
      <c r="G72" s="51"/>
      <c r="H72" s="51"/>
      <c r="I72" s="51"/>
      <c r="J72" s="60"/>
    </row>
    <row r="73" s="39" customFormat="1" ht="16.5" spans="2:10">
      <c r="B73" s="51"/>
      <c r="C73" s="62"/>
      <c r="D73" s="11"/>
      <c r="E73" s="11"/>
      <c r="F73" s="51"/>
      <c r="G73" s="51"/>
      <c r="H73" s="51"/>
      <c r="I73" s="51"/>
      <c r="J73" s="60"/>
    </row>
    <row r="74" s="39" customFormat="1" ht="16.5" spans="2:10">
      <c r="B74" s="51"/>
      <c r="C74" s="62"/>
      <c r="D74" s="11"/>
      <c r="E74" s="11"/>
      <c r="F74" s="51"/>
      <c r="G74" s="51"/>
      <c r="H74" s="51"/>
      <c r="I74" s="51"/>
      <c r="J74" s="60"/>
    </row>
    <row r="75" s="39" customFormat="1" ht="16.5" spans="2:10">
      <c r="B75" s="51"/>
      <c r="C75" s="62"/>
      <c r="D75" s="11"/>
      <c r="E75" s="11"/>
      <c r="F75" s="51"/>
      <c r="G75" s="51"/>
      <c r="H75" s="51"/>
      <c r="I75" s="51"/>
      <c r="J75" s="60"/>
    </row>
    <row r="76" s="39" customFormat="1" ht="16.5" spans="2:10">
      <c r="B76" s="51"/>
      <c r="C76" s="62"/>
      <c r="D76" s="11"/>
      <c r="E76" s="11"/>
      <c r="F76" s="51"/>
      <c r="G76" s="51"/>
      <c r="H76" s="51"/>
      <c r="I76" s="51"/>
      <c r="J76" s="60"/>
    </row>
    <row r="77" s="39" customFormat="1" ht="16.5" spans="2:10">
      <c r="B77" s="51"/>
      <c r="C77" s="62"/>
      <c r="D77" s="11"/>
      <c r="E77" s="11"/>
      <c r="F77" s="51"/>
      <c r="G77" s="51"/>
      <c r="H77" s="51"/>
      <c r="I77" s="51"/>
      <c r="J77" s="60"/>
    </row>
    <row r="78" s="39" customFormat="1" ht="16.5" spans="2:10">
      <c r="B78" s="51"/>
      <c r="C78" s="62"/>
      <c r="D78" s="11"/>
      <c r="E78" s="11"/>
      <c r="F78" s="51"/>
      <c r="G78" s="51"/>
      <c r="H78" s="51"/>
      <c r="I78" s="51"/>
      <c r="J78" s="60"/>
    </row>
    <row r="79" s="39" customFormat="1" ht="16.5" spans="2:10">
      <c r="B79" s="51"/>
      <c r="C79" s="62"/>
      <c r="D79" s="11"/>
      <c r="E79" s="11"/>
      <c r="F79" s="51"/>
      <c r="G79" s="51"/>
      <c r="H79" s="51"/>
      <c r="I79" s="51"/>
      <c r="J79" s="60"/>
    </row>
    <row r="80" s="39" customFormat="1" ht="16.5" spans="2:10">
      <c r="B80" s="51"/>
      <c r="C80" s="62"/>
      <c r="D80" s="11"/>
      <c r="E80" s="11"/>
      <c r="F80" s="51"/>
      <c r="G80" s="51"/>
      <c r="H80" s="51"/>
      <c r="I80" s="51"/>
      <c r="J80" s="60"/>
    </row>
    <row r="81" s="39" customFormat="1" ht="16.5" spans="2:10">
      <c r="B81" s="51"/>
      <c r="C81" s="52"/>
      <c r="D81" s="11"/>
      <c r="E81" s="11"/>
      <c r="F81" s="51"/>
      <c r="G81" s="51"/>
      <c r="H81" s="51"/>
      <c r="I81" s="51"/>
      <c r="J81" s="60"/>
    </row>
    <row r="82" s="39" customFormat="1" ht="16.5" spans="2:10">
      <c r="B82" s="51"/>
      <c r="C82" s="52"/>
      <c r="D82" s="11"/>
      <c r="E82" s="11"/>
      <c r="F82" s="51"/>
      <c r="G82" s="51"/>
      <c r="H82" s="51"/>
      <c r="I82" s="51"/>
      <c r="J82" s="60"/>
    </row>
    <row r="83" s="39" customFormat="1" ht="16.5" spans="2:10">
      <c r="B83" s="51"/>
      <c r="C83" s="52"/>
      <c r="D83" s="11"/>
      <c r="E83" s="11"/>
      <c r="F83" s="51"/>
      <c r="G83" s="51"/>
      <c r="H83" s="51"/>
      <c r="I83" s="51"/>
      <c r="J83" s="60"/>
    </row>
    <row r="84" s="39" customFormat="1" ht="16.5" spans="2:10">
      <c r="B84" s="51"/>
      <c r="C84" s="52"/>
      <c r="D84" s="11"/>
      <c r="E84" s="11"/>
      <c r="F84" s="51"/>
      <c r="G84" s="51"/>
      <c r="H84" s="51"/>
      <c r="I84" s="51"/>
      <c r="J84" s="60"/>
    </row>
    <row r="85" s="39" customFormat="1" ht="16.5" spans="2:10">
      <c r="B85" s="51"/>
      <c r="C85" s="52"/>
      <c r="D85" s="63"/>
      <c r="E85" s="63"/>
      <c r="F85" s="51"/>
      <c r="G85" s="51"/>
      <c r="H85" s="51"/>
      <c r="I85" s="51"/>
      <c r="J85" s="60"/>
    </row>
    <row r="86" s="39" customFormat="1" ht="16.5" spans="2:10">
      <c r="B86" s="51"/>
      <c r="C86" s="52"/>
      <c r="D86" s="63"/>
      <c r="E86" s="63"/>
      <c r="F86" s="51"/>
      <c r="G86" s="51"/>
      <c r="H86" s="51"/>
      <c r="I86" s="51"/>
      <c r="J86" s="60"/>
    </row>
    <row r="87" s="39" customFormat="1" ht="16.5" spans="2:10">
      <c r="B87" s="51"/>
      <c r="C87" s="52"/>
      <c r="D87" s="63"/>
      <c r="E87" s="63"/>
      <c r="F87" s="51"/>
      <c r="G87" s="51"/>
      <c r="H87" s="51"/>
      <c r="I87" s="51"/>
      <c r="J87" s="60"/>
    </row>
    <row r="88" s="39" customFormat="1" spans="2:9">
      <c r="B88" s="46"/>
      <c r="C88" s="46"/>
      <c r="D88" s="46"/>
      <c r="E88" s="46"/>
      <c r="F88" s="46"/>
      <c r="G88" s="46"/>
      <c r="H88" s="46"/>
      <c r="I88" s="46"/>
    </row>
    <row r="89" s="39" customFormat="1" spans="2:9">
      <c r="B89" s="46"/>
      <c r="C89" s="46"/>
      <c r="D89" s="46"/>
      <c r="E89" s="46"/>
      <c r="F89" s="46"/>
      <c r="G89" s="46"/>
      <c r="H89" s="46"/>
      <c r="I89" s="46"/>
    </row>
    <row r="90" s="39" customFormat="1" spans="2:9">
      <c r="B90" s="46"/>
      <c r="C90" s="46"/>
      <c r="D90" s="46"/>
      <c r="E90" s="46"/>
      <c r="F90" s="46"/>
      <c r="G90" s="46"/>
      <c r="H90" s="46"/>
      <c r="I90" s="46"/>
    </row>
    <row r="91" s="39" customFormat="1" spans="2:9">
      <c r="B91" s="46"/>
      <c r="C91" s="46"/>
      <c r="D91" s="46"/>
      <c r="E91" s="46"/>
      <c r="F91" s="46"/>
      <c r="G91" s="46"/>
      <c r="H91" s="46"/>
      <c r="I91" s="46"/>
    </row>
    <row r="92" s="39" customFormat="1" spans="2:9">
      <c r="B92" s="46"/>
      <c r="C92" s="46"/>
      <c r="D92" s="46"/>
      <c r="E92" s="46"/>
      <c r="F92" s="46"/>
      <c r="G92" s="46"/>
      <c r="H92" s="46"/>
      <c r="I92" s="46"/>
    </row>
    <row r="93" s="39" customFormat="1" spans="2:9">
      <c r="B93" s="46"/>
      <c r="C93" s="46"/>
      <c r="D93" s="46"/>
      <c r="E93" s="46"/>
      <c r="F93" s="46"/>
      <c r="G93" s="46"/>
      <c r="H93" s="46"/>
      <c r="I93" s="46"/>
    </row>
    <row r="94" s="39" customFormat="1" spans="2:9">
      <c r="B94" s="46"/>
      <c r="C94" s="46"/>
      <c r="D94" s="46"/>
      <c r="E94" s="46"/>
      <c r="F94" s="46"/>
      <c r="G94" s="46"/>
      <c r="H94" s="46"/>
      <c r="I94" s="4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G18" sqref="G18"/>
    </sheetView>
  </sheetViews>
  <sheetFormatPr defaultColWidth="8.725" defaultRowHeight="13.5"/>
  <cols>
    <col min="2" max="2" width="18.0916666666667" style="39" customWidth="1"/>
    <col min="3" max="3" width="22" style="39" customWidth="1"/>
    <col min="4" max="4" width="24.0916666666667" style="39" customWidth="1"/>
    <col min="5" max="7" width="33.6333333333333" style="39" customWidth="1"/>
    <col min="8" max="8" width="30.6333333333333" style="39" customWidth="1"/>
    <col min="9" max="9" width="37.3666666666667" style="39" customWidth="1"/>
  </cols>
  <sheetData>
    <row r="1" ht="15" spans="1:9">
      <c r="A1" s="6" t="s">
        <v>0</v>
      </c>
      <c r="B1" s="40" t="s">
        <v>1</v>
      </c>
      <c r="C1" s="41" t="s">
        <v>2</v>
      </c>
      <c r="D1" s="41" t="s">
        <v>272</v>
      </c>
      <c r="E1" s="41" t="s">
        <v>273</v>
      </c>
      <c r="F1" s="41" t="s">
        <v>274</v>
      </c>
      <c r="G1" s="41" t="s">
        <v>275</v>
      </c>
      <c r="H1" s="46" t="s">
        <v>190</v>
      </c>
      <c r="I1" s="46" t="s">
        <v>191</v>
      </c>
    </row>
    <row r="2" ht="16.5" spans="1:9">
      <c r="A2" s="6" t="s">
        <v>12</v>
      </c>
      <c r="B2" s="42" t="s">
        <v>13</v>
      </c>
      <c r="C2" s="23" t="s">
        <v>14</v>
      </c>
      <c r="D2" s="23" t="s">
        <v>15</v>
      </c>
      <c r="E2" s="23" t="s">
        <v>15</v>
      </c>
      <c r="F2" s="23" t="s">
        <v>15</v>
      </c>
      <c r="G2" s="23" t="s">
        <v>15</v>
      </c>
      <c r="H2" s="46" t="s">
        <v>14</v>
      </c>
      <c r="I2" s="46" t="s">
        <v>14</v>
      </c>
    </row>
    <row r="3" ht="16.5" spans="1:9">
      <c r="A3" s="6" t="s">
        <v>16</v>
      </c>
      <c r="B3" s="11" t="s">
        <v>17</v>
      </c>
      <c r="C3" s="43" t="s">
        <v>18</v>
      </c>
      <c r="D3" s="43" t="s">
        <v>276</v>
      </c>
      <c r="E3" s="43" t="s">
        <v>277</v>
      </c>
      <c r="F3" s="43" t="s">
        <v>278</v>
      </c>
      <c r="G3" s="43" t="s">
        <v>279</v>
      </c>
      <c r="H3" s="46" t="s">
        <v>280</v>
      </c>
      <c r="I3" s="46" t="s">
        <v>228</v>
      </c>
    </row>
    <row r="4" ht="16.5" spans="1:9">
      <c r="A4" s="6" t="s">
        <v>16</v>
      </c>
      <c r="B4" s="11" t="s">
        <v>281</v>
      </c>
      <c r="C4" s="44" t="s">
        <v>282</v>
      </c>
      <c r="D4" s="44" t="s">
        <v>283</v>
      </c>
      <c r="E4" s="46"/>
      <c r="F4" s="46"/>
      <c r="G4" s="46"/>
      <c r="H4" s="46"/>
      <c r="I4" s="46"/>
    </row>
    <row r="5" ht="16.5" spans="2:9">
      <c r="B5" s="17">
        <v>101</v>
      </c>
      <c r="C5" s="17" t="s">
        <v>284</v>
      </c>
      <c r="D5" s="17">
        <v>101</v>
      </c>
      <c r="E5" s="46">
        <v>0</v>
      </c>
      <c r="F5" s="46">
        <v>0</v>
      </c>
      <c r="G5" s="46">
        <v>0</v>
      </c>
      <c r="H5" s="11" t="s">
        <v>232</v>
      </c>
      <c r="I5" s="46">
        <v>0</v>
      </c>
    </row>
    <row r="6" ht="16.5" spans="2:9">
      <c r="B6" s="17">
        <v>102</v>
      </c>
      <c r="C6" s="17" t="s">
        <v>285</v>
      </c>
      <c r="D6" s="17">
        <v>102</v>
      </c>
      <c r="E6" s="46">
        <v>0</v>
      </c>
      <c r="F6" s="46">
        <v>0</v>
      </c>
      <c r="G6" s="46">
        <v>0</v>
      </c>
      <c r="H6" s="11" t="s">
        <v>233</v>
      </c>
      <c r="I6" s="46">
        <v>0</v>
      </c>
    </row>
    <row r="7" ht="16.5" spans="2:9">
      <c r="B7" s="17">
        <v>103</v>
      </c>
      <c r="C7" s="17" t="s">
        <v>286</v>
      </c>
      <c r="D7" s="17">
        <v>103</v>
      </c>
      <c r="E7" s="46">
        <v>0</v>
      </c>
      <c r="F7" s="46">
        <v>0</v>
      </c>
      <c r="G7" s="46">
        <v>0</v>
      </c>
      <c r="H7" s="46" t="s">
        <v>287</v>
      </c>
      <c r="I7" s="46">
        <v>0</v>
      </c>
    </row>
    <row r="8" ht="16.5" spans="2:9">
      <c r="B8" s="17">
        <v>104</v>
      </c>
      <c r="C8" s="17" t="s">
        <v>288</v>
      </c>
      <c r="D8" s="17">
        <v>104</v>
      </c>
      <c r="E8" s="46">
        <v>0</v>
      </c>
      <c r="F8" s="46">
        <v>0</v>
      </c>
      <c r="G8" s="46">
        <v>0</v>
      </c>
      <c r="H8" s="46" t="s">
        <v>237</v>
      </c>
      <c r="I8" s="46" t="s">
        <v>238</v>
      </c>
    </row>
    <row r="9" ht="16.5" spans="2:9">
      <c r="B9" s="17">
        <v>105</v>
      </c>
      <c r="C9" s="17" t="s">
        <v>289</v>
      </c>
      <c r="D9" s="17">
        <v>105</v>
      </c>
      <c r="E9" s="46">
        <v>0</v>
      </c>
      <c r="F9" s="46">
        <v>0</v>
      </c>
      <c r="G9" s="46">
        <v>0</v>
      </c>
      <c r="H9" s="46" t="s">
        <v>290</v>
      </c>
      <c r="I9" s="46">
        <v>0</v>
      </c>
    </row>
    <row r="10" ht="16.5" spans="2:9">
      <c r="B10" s="17">
        <v>106</v>
      </c>
      <c r="C10" s="17" t="s">
        <v>291</v>
      </c>
      <c r="D10" s="17">
        <v>104</v>
      </c>
      <c r="E10" s="46">
        <v>0</v>
      </c>
      <c r="F10" s="46">
        <v>0</v>
      </c>
      <c r="G10" s="46">
        <v>0</v>
      </c>
      <c r="H10" s="46" t="s">
        <v>237</v>
      </c>
      <c r="I10" s="46" t="s">
        <v>238</v>
      </c>
    </row>
    <row r="11" ht="16.5" spans="2:9">
      <c r="B11" s="17">
        <v>107</v>
      </c>
      <c r="C11" s="17" t="s">
        <v>292</v>
      </c>
      <c r="D11" s="17">
        <v>107</v>
      </c>
      <c r="E11" s="46">
        <v>0</v>
      </c>
      <c r="F11" s="46">
        <v>0</v>
      </c>
      <c r="G11" s="46">
        <v>0</v>
      </c>
      <c r="H11" s="46" t="s">
        <v>293</v>
      </c>
      <c r="I11" s="46">
        <v>0</v>
      </c>
    </row>
    <row r="12" ht="16.5" spans="2:9">
      <c r="B12" s="17">
        <v>108</v>
      </c>
      <c r="C12" s="17" t="s">
        <v>294</v>
      </c>
      <c r="D12" s="17">
        <v>104</v>
      </c>
      <c r="E12" s="46">
        <v>0</v>
      </c>
      <c r="F12" s="46">
        <v>0</v>
      </c>
      <c r="G12" s="46">
        <v>0</v>
      </c>
      <c r="H12" s="46" t="s">
        <v>237</v>
      </c>
      <c r="I12" s="46" t="s">
        <v>238</v>
      </c>
    </row>
    <row r="13" ht="16.5" spans="2:9">
      <c r="B13" s="17">
        <v>109</v>
      </c>
      <c r="C13" s="17" t="s">
        <v>295</v>
      </c>
      <c r="D13" s="17">
        <v>105</v>
      </c>
      <c r="E13" s="46">
        <v>0</v>
      </c>
      <c r="F13" s="46">
        <v>0</v>
      </c>
      <c r="G13" s="46">
        <v>0</v>
      </c>
      <c r="H13" s="46" t="s">
        <v>290</v>
      </c>
      <c r="I13" s="46">
        <v>0</v>
      </c>
    </row>
    <row r="14" ht="16.5" spans="2:9">
      <c r="B14" s="17">
        <v>110</v>
      </c>
      <c r="C14" s="17" t="s">
        <v>296</v>
      </c>
      <c r="D14" s="17">
        <v>104</v>
      </c>
      <c r="E14" s="46">
        <v>0</v>
      </c>
      <c r="F14" s="46">
        <v>0</v>
      </c>
      <c r="G14" s="46">
        <v>0</v>
      </c>
      <c r="H14" s="46" t="s">
        <v>237</v>
      </c>
      <c r="I14" s="46" t="s">
        <v>238</v>
      </c>
    </row>
    <row r="15" ht="16.5" spans="2:9">
      <c r="B15" s="17">
        <v>111</v>
      </c>
      <c r="C15" s="17" t="s">
        <v>297</v>
      </c>
      <c r="D15" s="17">
        <v>111</v>
      </c>
      <c r="E15" s="46">
        <v>0</v>
      </c>
      <c r="F15" s="46">
        <v>0</v>
      </c>
      <c r="G15" s="46">
        <v>0</v>
      </c>
      <c r="H15" s="46" t="s">
        <v>298</v>
      </c>
      <c r="I15" s="46">
        <v>0</v>
      </c>
    </row>
    <row r="16" ht="16.5" spans="2:9">
      <c r="B16" s="17">
        <v>112</v>
      </c>
      <c r="C16" s="17" t="s">
        <v>299</v>
      </c>
      <c r="D16" s="17">
        <v>104</v>
      </c>
      <c r="E16" s="46">
        <v>0</v>
      </c>
      <c r="F16" s="46">
        <v>0</v>
      </c>
      <c r="G16" s="46">
        <v>0</v>
      </c>
      <c r="H16" s="46" t="s">
        <v>237</v>
      </c>
      <c r="I16" s="46" t="s">
        <v>238</v>
      </c>
    </row>
    <row r="17" ht="16.5" spans="2:9">
      <c r="B17" s="17">
        <v>113</v>
      </c>
      <c r="C17" s="17" t="s">
        <v>300</v>
      </c>
      <c r="D17" s="17">
        <v>105</v>
      </c>
      <c r="E17" s="46">
        <v>0</v>
      </c>
      <c r="F17" s="46">
        <v>0</v>
      </c>
      <c r="G17" s="46">
        <v>0</v>
      </c>
      <c r="H17" s="46" t="s">
        <v>290</v>
      </c>
      <c r="I17" s="46">
        <v>0</v>
      </c>
    </row>
    <row r="18" ht="16.5" spans="2:9">
      <c r="B18" s="17">
        <v>114</v>
      </c>
      <c r="C18" s="17" t="s">
        <v>301</v>
      </c>
      <c r="D18" s="17">
        <v>117</v>
      </c>
      <c r="E18" s="46">
        <v>0</v>
      </c>
      <c r="F18" s="46">
        <v>0</v>
      </c>
      <c r="G18" s="46">
        <v>0</v>
      </c>
      <c r="H18" s="46" t="s">
        <v>240</v>
      </c>
      <c r="I18" s="46">
        <v>0</v>
      </c>
    </row>
    <row r="19" ht="16.5" spans="2:9">
      <c r="B19" s="17">
        <v>115</v>
      </c>
      <c r="C19" s="17" t="s">
        <v>302</v>
      </c>
      <c r="D19" s="17">
        <v>103</v>
      </c>
      <c r="E19" s="17">
        <v>111</v>
      </c>
      <c r="F19" s="17">
        <v>105</v>
      </c>
      <c r="G19" s="46">
        <v>0</v>
      </c>
      <c r="H19" s="46" t="s">
        <v>303</v>
      </c>
      <c r="I19" s="46">
        <v>0</v>
      </c>
    </row>
    <row r="20" ht="16.5" spans="2:9">
      <c r="B20" s="17">
        <v>201</v>
      </c>
      <c r="C20" s="17" t="s">
        <v>304</v>
      </c>
      <c r="D20" s="45">
        <v>201104</v>
      </c>
      <c r="E20" s="46">
        <v>0</v>
      </c>
      <c r="F20" s="46">
        <v>0</v>
      </c>
      <c r="G20" s="46">
        <v>0</v>
      </c>
      <c r="H20" s="46" t="s">
        <v>305</v>
      </c>
      <c r="I20" s="46">
        <v>0</v>
      </c>
    </row>
    <row r="21" ht="16.5" spans="2:9">
      <c r="B21" s="17">
        <v>202</v>
      </c>
      <c r="C21" s="17" t="s">
        <v>306</v>
      </c>
      <c r="D21" s="45">
        <v>201104</v>
      </c>
      <c r="E21" s="46">
        <v>0</v>
      </c>
      <c r="F21" s="46">
        <v>0</v>
      </c>
      <c r="G21" s="46">
        <v>0</v>
      </c>
      <c r="H21" s="46" t="s">
        <v>305</v>
      </c>
      <c r="I21" s="46">
        <v>0</v>
      </c>
    </row>
    <row r="22" ht="16.5" spans="2:9">
      <c r="B22" s="17">
        <v>203</v>
      </c>
      <c r="C22" s="17" t="s">
        <v>307</v>
      </c>
      <c r="D22" s="45">
        <v>201104</v>
      </c>
      <c r="E22" s="46">
        <v>0</v>
      </c>
      <c r="F22" s="46">
        <v>0</v>
      </c>
      <c r="G22" s="46">
        <v>0</v>
      </c>
      <c r="H22" s="46" t="s">
        <v>305</v>
      </c>
      <c r="I22" s="46">
        <v>0</v>
      </c>
    </row>
    <row r="23" ht="16.5" spans="2:9">
      <c r="B23" s="17">
        <v>204</v>
      </c>
      <c r="C23" s="17" t="s">
        <v>308</v>
      </c>
      <c r="D23" s="45">
        <v>201104</v>
      </c>
      <c r="E23" s="46">
        <v>0</v>
      </c>
      <c r="F23" s="46">
        <v>0</v>
      </c>
      <c r="G23" s="46">
        <v>0</v>
      </c>
      <c r="H23" s="46" t="s">
        <v>305</v>
      </c>
      <c r="I23" s="46">
        <v>0</v>
      </c>
    </row>
    <row r="24" ht="16.5" spans="2:9">
      <c r="B24" s="17">
        <v>205</v>
      </c>
      <c r="C24" s="17" t="s">
        <v>309</v>
      </c>
      <c r="D24" s="45">
        <v>201104</v>
      </c>
      <c r="E24" s="46">
        <v>0</v>
      </c>
      <c r="F24" s="46">
        <v>0</v>
      </c>
      <c r="G24" s="46">
        <v>0</v>
      </c>
      <c r="H24" s="46" t="s">
        <v>305</v>
      </c>
      <c r="I24" s="46">
        <v>0</v>
      </c>
    </row>
    <row r="25" ht="16.5" spans="2:9">
      <c r="B25" s="17">
        <v>206</v>
      </c>
      <c r="C25" s="17" t="s">
        <v>310</v>
      </c>
      <c r="D25" s="45">
        <v>201104</v>
      </c>
      <c r="E25" s="46">
        <v>0</v>
      </c>
      <c r="F25" s="46">
        <v>0</v>
      </c>
      <c r="G25" s="46">
        <v>0</v>
      </c>
      <c r="H25" s="46" t="s">
        <v>305</v>
      </c>
      <c r="I25" s="46">
        <v>0</v>
      </c>
    </row>
    <row r="26" ht="16.5" spans="2:9">
      <c r="B26" s="17">
        <v>207</v>
      </c>
      <c r="C26" s="17" t="s">
        <v>311</v>
      </c>
      <c r="D26" s="45">
        <v>201104</v>
      </c>
      <c r="E26" s="46">
        <v>0</v>
      </c>
      <c r="F26" s="46">
        <v>0</v>
      </c>
      <c r="G26" s="46">
        <v>0</v>
      </c>
      <c r="H26" s="46" t="s">
        <v>305</v>
      </c>
      <c r="I26" s="46">
        <v>0</v>
      </c>
    </row>
    <row r="27" ht="16.5" spans="2:9">
      <c r="B27" s="17">
        <v>208</v>
      </c>
      <c r="C27" s="17" t="s">
        <v>312</v>
      </c>
      <c r="D27" s="45">
        <v>201104</v>
      </c>
      <c r="E27" s="46">
        <v>0</v>
      </c>
      <c r="F27" s="46">
        <v>0</v>
      </c>
      <c r="G27" s="46">
        <v>0</v>
      </c>
      <c r="H27" s="46" t="s">
        <v>305</v>
      </c>
      <c r="I27" s="46">
        <v>0</v>
      </c>
    </row>
    <row r="28" ht="16.5" spans="2:9">
      <c r="B28" s="17">
        <v>209</v>
      </c>
      <c r="C28" s="17" t="s">
        <v>313</v>
      </c>
      <c r="D28" s="45">
        <v>201104</v>
      </c>
      <c r="E28" s="46">
        <v>0</v>
      </c>
      <c r="F28" s="46">
        <v>0</v>
      </c>
      <c r="G28" s="46">
        <v>0</v>
      </c>
      <c r="H28" s="46" t="s">
        <v>305</v>
      </c>
      <c r="I28" s="46">
        <v>0</v>
      </c>
    </row>
    <row r="29" ht="16.5" spans="2:9">
      <c r="B29" s="17">
        <v>210</v>
      </c>
      <c r="C29" s="17" t="s">
        <v>314</v>
      </c>
      <c r="D29" s="45">
        <v>201104</v>
      </c>
      <c r="E29" s="46">
        <v>0</v>
      </c>
      <c r="F29" s="46">
        <v>0</v>
      </c>
      <c r="G29" s="46">
        <v>0</v>
      </c>
      <c r="H29" s="46" t="s">
        <v>305</v>
      </c>
      <c r="I29" s="46">
        <v>0</v>
      </c>
    </row>
    <row r="30" ht="16.5" spans="2:9">
      <c r="B30" s="17">
        <v>211</v>
      </c>
      <c r="C30" s="17" t="s">
        <v>315</v>
      </c>
      <c r="D30" s="45">
        <v>201104</v>
      </c>
      <c r="E30" s="46">
        <v>0</v>
      </c>
      <c r="F30" s="46">
        <v>0</v>
      </c>
      <c r="G30" s="46">
        <v>0</v>
      </c>
      <c r="H30" s="46" t="s">
        <v>305</v>
      </c>
      <c r="I30" s="46">
        <v>0</v>
      </c>
    </row>
    <row r="31" ht="16.5" spans="2:9">
      <c r="B31" s="17">
        <v>212</v>
      </c>
      <c r="C31" s="17" t="s">
        <v>316</v>
      </c>
      <c r="D31" s="45">
        <v>201104</v>
      </c>
      <c r="E31" s="46">
        <v>0</v>
      </c>
      <c r="F31" s="46">
        <v>0</v>
      </c>
      <c r="G31" s="46">
        <v>0</v>
      </c>
      <c r="H31" s="46" t="s">
        <v>305</v>
      </c>
      <c r="I31" s="46">
        <v>0</v>
      </c>
    </row>
    <row r="32" ht="16.5" spans="2:9">
      <c r="B32" s="17">
        <v>213</v>
      </c>
      <c r="C32" s="17" t="s">
        <v>317</v>
      </c>
      <c r="D32" s="45">
        <v>201104</v>
      </c>
      <c r="E32" s="46">
        <v>0</v>
      </c>
      <c r="F32" s="46">
        <v>0</v>
      </c>
      <c r="G32" s="46">
        <v>0</v>
      </c>
      <c r="H32" s="46" t="s">
        <v>305</v>
      </c>
      <c r="I32" s="46">
        <v>0</v>
      </c>
    </row>
    <row r="33" ht="16.5" spans="2:9">
      <c r="B33" s="17">
        <v>214</v>
      </c>
      <c r="C33" s="17" t="s">
        <v>318</v>
      </c>
      <c r="D33" s="45">
        <v>201104</v>
      </c>
      <c r="E33" s="46">
        <v>0</v>
      </c>
      <c r="F33" s="46">
        <v>0</v>
      </c>
      <c r="G33" s="46">
        <v>0</v>
      </c>
      <c r="H33" s="46" t="s">
        <v>305</v>
      </c>
      <c r="I33" s="46">
        <v>0</v>
      </c>
    </row>
    <row r="34" ht="16.5" spans="2:9">
      <c r="B34" s="17">
        <v>215</v>
      </c>
      <c r="C34" s="17" t="s">
        <v>319</v>
      </c>
      <c r="D34" s="45">
        <v>201104</v>
      </c>
      <c r="E34" s="46">
        <v>0</v>
      </c>
      <c r="F34" s="46">
        <v>0</v>
      </c>
      <c r="G34" s="46">
        <v>0</v>
      </c>
      <c r="H34" s="46" t="s">
        <v>305</v>
      </c>
      <c r="I34" s="46">
        <v>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"/>
  <sheetViews>
    <sheetView topLeftCell="E1" workbookViewId="0">
      <selection activeCell="Q20" sqref="Q20"/>
    </sheetView>
  </sheetViews>
  <sheetFormatPr defaultColWidth="8.725" defaultRowHeight="16.5"/>
  <cols>
    <col min="2" max="2" width="16.875" style="4" customWidth="1"/>
    <col min="3" max="3" width="26.125" style="5" customWidth="1"/>
    <col min="4" max="18" width="16.875" style="5" customWidth="1"/>
    <col min="19" max="19" width="14.8166666666667" customWidth="1"/>
    <col min="20" max="23" width="14.0916666666667" customWidth="1"/>
    <col min="24" max="24" width="13.0916666666667" customWidth="1"/>
    <col min="25" max="25" width="17.3666666666667" customWidth="1"/>
  </cols>
  <sheetData>
    <row r="1" spans="1:25">
      <c r="A1" s="6" t="s">
        <v>0</v>
      </c>
      <c r="B1" s="27" t="s">
        <v>1</v>
      </c>
      <c r="C1" s="28" t="s">
        <v>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  <c r="S1" s="5" t="s">
        <v>335</v>
      </c>
      <c r="T1" s="5" t="s">
        <v>336</v>
      </c>
      <c r="U1" s="5" t="s">
        <v>337</v>
      </c>
      <c r="V1" s="5" t="s">
        <v>338</v>
      </c>
      <c r="W1" s="5" t="s">
        <v>339</v>
      </c>
      <c r="X1" s="5" t="s">
        <v>340</v>
      </c>
      <c r="Y1" t="s">
        <v>341</v>
      </c>
    </row>
    <row r="2" spans="1:25">
      <c r="A2" s="6" t="s">
        <v>12</v>
      </c>
      <c r="B2" s="29" t="s">
        <v>13</v>
      </c>
      <c r="C2" s="30" t="s">
        <v>13</v>
      </c>
      <c r="D2" s="30" t="s">
        <v>192</v>
      </c>
      <c r="E2" s="30" t="s">
        <v>192</v>
      </c>
      <c r="F2" s="30" t="s">
        <v>192</v>
      </c>
      <c r="G2" s="30" t="s">
        <v>192</v>
      </c>
      <c r="H2" s="30" t="s">
        <v>192</v>
      </c>
      <c r="I2" s="30" t="s">
        <v>192</v>
      </c>
      <c r="J2" s="30" t="s">
        <v>192</v>
      </c>
      <c r="K2" s="30" t="s">
        <v>192</v>
      </c>
      <c r="L2" s="30" t="s">
        <v>192</v>
      </c>
      <c r="M2" s="30" t="s">
        <v>192</v>
      </c>
      <c r="N2" s="30" t="s">
        <v>192</v>
      </c>
      <c r="O2" s="30" t="s">
        <v>192</v>
      </c>
      <c r="P2" s="30" t="s">
        <v>192</v>
      </c>
      <c r="Q2" s="30" t="s">
        <v>192</v>
      </c>
      <c r="R2" s="30" t="s">
        <v>192</v>
      </c>
      <c r="S2" s="30" t="s">
        <v>15</v>
      </c>
      <c r="T2" s="30" t="s">
        <v>15</v>
      </c>
      <c r="U2" s="30" t="s">
        <v>15</v>
      </c>
      <c r="V2" s="30" t="s">
        <v>15</v>
      </c>
      <c r="W2" s="30" t="s">
        <v>15</v>
      </c>
      <c r="X2" s="30" t="s">
        <v>13</v>
      </c>
      <c r="Y2" s="30" t="s">
        <v>13</v>
      </c>
    </row>
    <row r="3" spans="1:25">
      <c r="A3" s="6" t="s">
        <v>16</v>
      </c>
      <c r="B3" s="31"/>
      <c r="C3" s="31"/>
      <c r="D3" s="32" t="s">
        <v>342</v>
      </c>
      <c r="E3" s="32"/>
      <c r="F3" s="32"/>
      <c r="G3" s="32"/>
      <c r="H3" s="32"/>
      <c r="I3" s="35" t="s">
        <v>343</v>
      </c>
      <c r="J3" s="35"/>
      <c r="K3" s="35"/>
      <c r="L3" s="35"/>
      <c r="M3" s="35"/>
      <c r="N3" s="36" t="s">
        <v>344</v>
      </c>
      <c r="O3" s="36"/>
      <c r="P3" s="36"/>
      <c r="Q3" s="36"/>
      <c r="R3" s="36"/>
      <c r="S3" s="37" t="s">
        <v>345</v>
      </c>
      <c r="T3" s="37"/>
      <c r="U3" s="37"/>
      <c r="V3" s="37"/>
      <c r="W3" s="37"/>
      <c r="X3" s="38" t="s">
        <v>346</v>
      </c>
      <c r="Y3" s="38"/>
    </row>
    <row r="4" ht="33" spans="1:25">
      <c r="A4" s="6" t="s">
        <v>16</v>
      </c>
      <c r="B4" s="4" t="s">
        <v>17</v>
      </c>
      <c r="C4" s="33" t="s">
        <v>347</v>
      </c>
      <c r="D4" s="5" t="s">
        <v>348</v>
      </c>
      <c r="E4" s="5" t="s">
        <v>349</v>
      </c>
      <c r="F4" s="5" t="s">
        <v>350</v>
      </c>
      <c r="G4" s="5" t="s">
        <v>351</v>
      </c>
      <c r="H4" s="5" t="s">
        <v>352</v>
      </c>
      <c r="I4" s="5" t="s">
        <v>353</v>
      </c>
      <c r="J4" s="5" t="s">
        <v>354</v>
      </c>
      <c r="K4" s="5" t="s">
        <v>355</v>
      </c>
      <c r="L4" s="5" t="s">
        <v>356</v>
      </c>
      <c r="M4" s="5" t="s">
        <v>357</v>
      </c>
      <c r="N4" s="5" t="s">
        <v>358</v>
      </c>
      <c r="O4" s="5" t="s">
        <v>359</v>
      </c>
      <c r="P4" s="5" t="s">
        <v>360</v>
      </c>
      <c r="Q4" s="5" t="s">
        <v>361</v>
      </c>
      <c r="R4" s="5" t="s">
        <v>362</v>
      </c>
      <c r="S4" s="5" t="s">
        <v>363</v>
      </c>
      <c r="T4" s="5" t="s">
        <v>364</v>
      </c>
      <c r="U4" s="5" t="s">
        <v>365</v>
      </c>
      <c r="V4" s="5" t="s">
        <v>366</v>
      </c>
      <c r="W4" s="5" t="s">
        <v>367</v>
      </c>
      <c r="X4" s="5" t="s">
        <v>368</v>
      </c>
      <c r="Y4" s="5" t="s">
        <v>369</v>
      </c>
    </row>
    <row r="5" ht="17" customHeight="1" spans="1:23">
      <c r="A5" s="6" t="s">
        <v>16</v>
      </c>
      <c r="B5" s="4" t="s">
        <v>370</v>
      </c>
      <c r="C5" s="34"/>
      <c r="D5" s="34"/>
      <c r="E5" s="34"/>
      <c r="F5" s="34"/>
      <c r="G5" s="34"/>
      <c r="H5" s="34"/>
      <c r="I5" s="34" t="s">
        <v>371</v>
      </c>
      <c r="J5" s="34"/>
      <c r="K5" s="34"/>
      <c r="L5" s="34"/>
      <c r="M5" s="34"/>
      <c r="N5" s="34"/>
      <c r="O5" s="34"/>
      <c r="P5" s="34"/>
      <c r="Q5" s="34"/>
      <c r="R5" s="34"/>
      <c r="S5" s="5" t="s">
        <v>372</v>
      </c>
      <c r="T5" s="5"/>
      <c r="U5" s="5"/>
      <c r="V5" s="5"/>
      <c r="W5" s="5"/>
    </row>
    <row r="6" spans="2:25">
      <c r="B6" s="4">
        <v>1</v>
      </c>
      <c r="C6" s="5" t="s">
        <v>44</v>
      </c>
      <c r="D6" s="3">
        <f>[1]工作表1!$O10</f>
        <v>10</v>
      </c>
      <c r="E6" s="3">
        <f>[1]工作表1!$I10</f>
        <v>10</v>
      </c>
      <c r="F6" s="3">
        <f>[1]工作表1!$L10</f>
        <v>20</v>
      </c>
      <c r="G6" s="3">
        <f>[1]工作表1!$R10</f>
        <v>20</v>
      </c>
      <c r="H6" s="3">
        <v>12</v>
      </c>
      <c r="I6" s="5">
        <f>([1]工作表1!$P10)*10</f>
        <v>80</v>
      </c>
      <c r="J6" s="5">
        <f>([1]工作表1!$J10)*10</f>
        <v>400</v>
      </c>
      <c r="K6" s="5" t="s">
        <v>205</v>
      </c>
      <c r="L6" s="5">
        <f>([1]工作表1!$S10)*10</f>
        <v>1200</v>
      </c>
      <c r="M6" s="5">
        <v>4560</v>
      </c>
      <c r="N6" s="5" t="s">
        <v>56</v>
      </c>
      <c r="O6" s="5" t="s">
        <v>62</v>
      </c>
      <c r="P6" s="5" t="s">
        <v>56</v>
      </c>
      <c r="Q6" s="5" t="s">
        <v>56</v>
      </c>
      <c r="R6" s="5" t="s">
        <v>39</v>
      </c>
      <c r="S6" s="5" t="s">
        <v>373</v>
      </c>
      <c r="T6" s="5" t="s">
        <v>373</v>
      </c>
      <c r="U6" s="5" t="s">
        <v>373</v>
      </c>
      <c r="V6" s="5" t="s">
        <v>373</v>
      </c>
      <c r="W6" s="5" t="s">
        <v>373</v>
      </c>
      <c r="X6">
        <f>L6</f>
        <v>1200</v>
      </c>
      <c r="Y6">
        <f>M6/3</f>
        <v>1520</v>
      </c>
    </row>
    <row r="7" spans="2:25">
      <c r="B7" s="4">
        <v>2</v>
      </c>
      <c r="C7" s="5" t="s">
        <v>50</v>
      </c>
      <c r="D7" s="3">
        <f>[1]工作表1!$O11</f>
        <v>11</v>
      </c>
      <c r="E7" s="3">
        <f>[1]工作表1!$I11</f>
        <v>11</v>
      </c>
      <c r="F7" s="3">
        <f>[1]工作表1!$L11</f>
        <v>22</v>
      </c>
      <c r="G7" s="3">
        <f>[1]工作表1!$R11</f>
        <v>22</v>
      </c>
      <c r="H7" s="3">
        <f>[1]工作表1!$U11</f>
        <v>22</v>
      </c>
      <c r="I7" s="5">
        <f>([1]工作表1!$P11)*10</f>
        <v>100</v>
      </c>
      <c r="J7" s="5">
        <f>([1]工作表1!$J11)*10</f>
        <v>520</v>
      </c>
      <c r="K7" s="5">
        <f>([1]工作表1!$M11)*10</f>
        <v>390</v>
      </c>
      <c r="L7" s="5">
        <f>([1]工作表1!$S11)*10</f>
        <v>1560</v>
      </c>
      <c r="M7" s="5">
        <v>9360</v>
      </c>
      <c r="N7" s="5" t="s">
        <v>56</v>
      </c>
      <c r="O7" s="5" t="s">
        <v>62</v>
      </c>
      <c r="P7" s="5" t="s">
        <v>56</v>
      </c>
      <c r="Q7" s="5" t="s">
        <v>56</v>
      </c>
      <c r="R7" s="5" t="s">
        <v>39</v>
      </c>
      <c r="S7" s="5" t="s">
        <v>374</v>
      </c>
      <c r="T7" s="5" t="s">
        <v>374</v>
      </c>
      <c r="U7" s="5" t="s">
        <v>374</v>
      </c>
      <c r="V7" s="5" t="s">
        <v>374</v>
      </c>
      <c r="W7" s="5" t="s">
        <v>374</v>
      </c>
      <c r="X7">
        <f t="shared" ref="X7:X38" si="0">L7</f>
        <v>1560</v>
      </c>
      <c r="Y7">
        <f t="shared" ref="Y7:Y38" si="1">M7/3</f>
        <v>3120</v>
      </c>
    </row>
    <row r="8" spans="2:25">
      <c r="B8" s="4">
        <v>3</v>
      </c>
      <c r="C8" s="5" t="s">
        <v>56</v>
      </c>
      <c r="D8" s="3">
        <f>[1]工作表1!$O12</f>
        <v>12</v>
      </c>
      <c r="E8" s="3">
        <f>[1]工作表1!$I12</f>
        <v>12</v>
      </c>
      <c r="F8" s="3">
        <f>[1]工作表1!$L12</f>
        <v>24</v>
      </c>
      <c r="G8" s="3">
        <f>[1]工作表1!$R12</f>
        <v>24</v>
      </c>
      <c r="H8" s="3">
        <f>[1]工作表1!$U12</f>
        <v>24</v>
      </c>
      <c r="I8" s="5">
        <f>([1]工作表1!$P12)*10</f>
        <v>120</v>
      </c>
      <c r="J8" s="5">
        <f>([1]工作表1!$J12)*10</f>
        <v>640</v>
      </c>
      <c r="K8" s="5">
        <f>([1]工作表1!$M12)*10</f>
        <v>480</v>
      </c>
      <c r="L8" s="5">
        <f>([1]工作表1!$S12)*10</f>
        <v>1920</v>
      </c>
      <c r="M8" s="5">
        <v>11520</v>
      </c>
      <c r="N8" s="5" t="s">
        <v>56</v>
      </c>
      <c r="O8" s="5" t="s">
        <v>62</v>
      </c>
      <c r="P8" s="5" t="s">
        <v>56</v>
      </c>
      <c r="Q8" s="5" t="s">
        <v>56</v>
      </c>
      <c r="R8" s="5" t="s">
        <v>39</v>
      </c>
      <c r="S8" s="5" t="s">
        <v>375</v>
      </c>
      <c r="T8" s="5" t="s">
        <v>375</v>
      </c>
      <c r="U8" s="5" t="s">
        <v>375</v>
      </c>
      <c r="V8" s="5" t="s">
        <v>375</v>
      </c>
      <c r="W8" s="5" t="s">
        <v>375</v>
      </c>
      <c r="X8">
        <f t="shared" si="0"/>
        <v>1920</v>
      </c>
      <c r="Y8">
        <f t="shared" si="1"/>
        <v>3840</v>
      </c>
    </row>
    <row r="9" spans="2:25">
      <c r="B9" s="4">
        <v>4</v>
      </c>
      <c r="C9" s="5" t="s">
        <v>62</v>
      </c>
      <c r="D9" s="3">
        <f>[1]工作表1!$O13</f>
        <v>13</v>
      </c>
      <c r="E9" s="3">
        <f>[1]工作表1!$I13</f>
        <v>13</v>
      </c>
      <c r="F9" s="3">
        <f>[1]工作表1!$L13</f>
        <v>26</v>
      </c>
      <c r="G9" s="3">
        <f>[1]工作表1!$R13</f>
        <v>26</v>
      </c>
      <c r="H9" s="3">
        <f>[1]工作表1!$U13</f>
        <v>26</v>
      </c>
      <c r="I9" s="5">
        <f>([1]工作表1!$P13)*10</f>
        <v>160</v>
      </c>
      <c r="J9" s="5">
        <f>([1]工作表1!$J13)*10</f>
        <v>800</v>
      </c>
      <c r="K9" s="5">
        <f>([1]工作表1!$M13)*10</f>
        <v>600</v>
      </c>
      <c r="L9" s="5">
        <f>([1]工作表1!$S13)*10</f>
        <v>2400</v>
      </c>
      <c r="M9" s="5">
        <v>14400</v>
      </c>
      <c r="N9" s="5" t="s">
        <v>56</v>
      </c>
      <c r="O9" s="5" t="s">
        <v>62</v>
      </c>
      <c r="P9" s="5" t="s">
        <v>56</v>
      </c>
      <c r="Q9" s="5" t="s">
        <v>56</v>
      </c>
      <c r="R9" s="5" t="s">
        <v>39</v>
      </c>
      <c r="S9" s="5" t="s">
        <v>376</v>
      </c>
      <c r="T9" s="5" t="s">
        <v>376</v>
      </c>
      <c r="U9" s="5" t="s">
        <v>376</v>
      </c>
      <c r="V9" s="5" t="s">
        <v>376</v>
      </c>
      <c r="W9" s="5" t="s">
        <v>376</v>
      </c>
      <c r="X9">
        <f t="shared" si="0"/>
        <v>2400</v>
      </c>
      <c r="Y9">
        <f t="shared" si="1"/>
        <v>4800</v>
      </c>
    </row>
    <row r="10" spans="2:25">
      <c r="B10" s="4">
        <v>5</v>
      </c>
      <c r="C10" s="5" t="s">
        <v>45</v>
      </c>
      <c r="D10" s="3">
        <f>[1]工作表1!$O14</f>
        <v>14</v>
      </c>
      <c r="E10" s="3">
        <f>[1]工作表1!$I14</f>
        <v>14</v>
      </c>
      <c r="F10" s="3">
        <f>[1]工作表1!$L14</f>
        <v>29</v>
      </c>
      <c r="G10" s="3">
        <f>[1]工作表1!$R14</f>
        <v>29</v>
      </c>
      <c r="H10" s="3">
        <f>[1]工作表1!$U14</f>
        <v>29</v>
      </c>
      <c r="I10" s="5">
        <f>([1]工作表1!$P14)*10</f>
        <v>190</v>
      </c>
      <c r="J10" s="5">
        <f>([1]工作表1!$J14)*10</f>
        <v>960</v>
      </c>
      <c r="K10" s="5">
        <f>([1]工作表1!$M14)*10</f>
        <v>720</v>
      </c>
      <c r="L10" s="5">
        <f>([1]工作表1!$S14)*10</f>
        <v>2880</v>
      </c>
      <c r="M10" s="5">
        <v>17280</v>
      </c>
      <c r="N10" s="5" t="s">
        <v>56</v>
      </c>
      <c r="O10" s="5" t="s">
        <v>62</v>
      </c>
      <c r="P10" s="5" t="s">
        <v>56</v>
      </c>
      <c r="Q10" s="5" t="s">
        <v>56</v>
      </c>
      <c r="R10" s="5" t="s">
        <v>39</v>
      </c>
      <c r="S10" s="5" t="s">
        <v>377</v>
      </c>
      <c r="T10" s="5" t="s">
        <v>377</v>
      </c>
      <c r="U10" s="5" t="s">
        <v>377</v>
      </c>
      <c r="V10" s="5" t="s">
        <v>377</v>
      </c>
      <c r="W10" s="5" t="s">
        <v>377</v>
      </c>
      <c r="X10">
        <f t="shared" si="0"/>
        <v>2880</v>
      </c>
      <c r="Y10">
        <f t="shared" si="1"/>
        <v>5760</v>
      </c>
    </row>
    <row r="11" spans="2:25">
      <c r="B11" s="4">
        <v>6</v>
      </c>
      <c r="C11" s="5" t="s">
        <v>51</v>
      </c>
      <c r="D11" s="3">
        <f>[1]工作表1!$O15</f>
        <v>16</v>
      </c>
      <c r="E11" s="3">
        <f>[1]工作表1!$I15</f>
        <v>16</v>
      </c>
      <c r="F11" s="3">
        <f>[1]工作表1!$L15</f>
        <v>32</v>
      </c>
      <c r="G11" s="3">
        <f>[1]工作表1!$R15</f>
        <v>32</v>
      </c>
      <c r="H11" s="3">
        <f>[1]工作表1!$U15</f>
        <v>32</v>
      </c>
      <c r="I11" s="5">
        <f>([1]工作表1!$P15)*10</f>
        <v>230</v>
      </c>
      <c r="J11" s="5">
        <f>([1]工作表1!$J15)*10</f>
        <v>1160</v>
      </c>
      <c r="K11" s="5">
        <f>([1]工作表1!$M15)*10</f>
        <v>870</v>
      </c>
      <c r="L11" s="5">
        <f>([1]工作表1!$S15)*10</f>
        <v>3480</v>
      </c>
      <c r="M11" s="5">
        <v>20880</v>
      </c>
      <c r="N11" s="5" t="s">
        <v>56</v>
      </c>
      <c r="O11" s="5" t="s">
        <v>62</v>
      </c>
      <c r="P11" s="5" t="s">
        <v>56</v>
      </c>
      <c r="Q11" s="5" t="s">
        <v>56</v>
      </c>
      <c r="R11" s="5" t="s">
        <v>39</v>
      </c>
      <c r="S11" s="5" t="s">
        <v>378</v>
      </c>
      <c r="T11" s="5" t="s">
        <v>378</v>
      </c>
      <c r="U11" s="5" t="s">
        <v>378</v>
      </c>
      <c r="V11" s="5" t="s">
        <v>378</v>
      </c>
      <c r="W11" s="5" t="s">
        <v>378</v>
      </c>
      <c r="X11">
        <f t="shared" si="0"/>
        <v>3480</v>
      </c>
      <c r="Y11">
        <f t="shared" si="1"/>
        <v>6960</v>
      </c>
    </row>
    <row r="12" spans="2:25">
      <c r="B12" s="4">
        <v>7</v>
      </c>
      <c r="C12" s="5" t="s">
        <v>57</v>
      </c>
      <c r="D12" s="3">
        <f>[1]工作表1!$O16</f>
        <v>17</v>
      </c>
      <c r="E12" s="3">
        <f>[1]工作表1!$I16</f>
        <v>17</v>
      </c>
      <c r="F12" s="3">
        <f>[1]工作表1!$L16</f>
        <v>35</v>
      </c>
      <c r="G12" s="3">
        <f>[1]工作表1!$R16</f>
        <v>35</v>
      </c>
      <c r="H12" s="3">
        <f>[1]工作表1!$U16</f>
        <v>35</v>
      </c>
      <c r="I12" s="5">
        <f>([1]工作表1!$P16)*10</f>
        <v>270</v>
      </c>
      <c r="J12" s="5">
        <f>([1]工作表1!$J16)*10</f>
        <v>1360</v>
      </c>
      <c r="K12" s="5">
        <f>([1]工作表1!$M16)*10</f>
        <v>1020</v>
      </c>
      <c r="L12" s="5">
        <f>([1]工作表1!$S16)*10</f>
        <v>4080</v>
      </c>
      <c r="M12" s="5">
        <v>24480</v>
      </c>
      <c r="N12" s="5" t="s">
        <v>56</v>
      </c>
      <c r="O12" s="5" t="s">
        <v>62</v>
      </c>
      <c r="P12" s="5" t="s">
        <v>56</v>
      </c>
      <c r="Q12" s="5" t="s">
        <v>56</v>
      </c>
      <c r="R12" s="5" t="s">
        <v>39</v>
      </c>
      <c r="S12" s="5" t="s">
        <v>379</v>
      </c>
      <c r="T12" s="5" t="s">
        <v>379</v>
      </c>
      <c r="U12" s="5" t="s">
        <v>379</v>
      </c>
      <c r="V12" s="5" t="s">
        <v>379</v>
      </c>
      <c r="W12" s="5" t="s">
        <v>379</v>
      </c>
      <c r="X12">
        <f t="shared" si="0"/>
        <v>4080</v>
      </c>
      <c r="Y12">
        <f t="shared" si="1"/>
        <v>8160</v>
      </c>
    </row>
    <row r="13" spans="2:25">
      <c r="B13" s="4">
        <v>8</v>
      </c>
      <c r="C13" s="5" t="s">
        <v>63</v>
      </c>
      <c r="D13" s="3">
        <f>[1]工作表1!$O17</f>
        <v>19</v>
      </c>
      <c r="E13" s="3">
        <f>[1]工作表1!$I17</f>
        <v>19</v>
      </c>
      <c r="F13" s="3">
        <f>[1]工作表1!$L17</f>
        <v>38</v>
      </c>
      <c r="G13" s="3">
        <f>[1]工作表1!$R17</f>
        <v>38</v>
      </c>
      <c r="H13" s="3">
        <f>[1]工作表1!$U17</f>
        <v>38</v>
      </c>
      <c r="I13" s="5">
        <f>([1]工作表1!$P17)*10</f>
        <v>320</v>
      </c>
      <c r="J13" s="5">
        <f>([1]工作表1!$J17)*10</f>
        <v>1600</v>
      </c>
      <c r="K13" s="5">
        <f>([1]工作表1!$M17)*10</f>
        <v>1200</v>
      </c>
      <c r="L13" s="5">
        <f>([1]工作表1!$S17)*10</f>
        <v>4800</v>
      </c>
      <c r="M13" s="5">
        <v>28800</v>
      </c>
      <c r="N13" s="5" t="s">
        <v>56</v>
      </c>
      <c r="O13" s="5" t="s">
        <v>62</v>
      </c>
      <c r="P13" s="5" t="s">
        <v>56</v>
      </c>
      <c r="Q13" s="5" t="s">
        <v>56</v>
      </c>
      <c r="R13" s="5" t="s">
        <v>39</v>
      </c>
      <c r="S13" s="5" t="s">
        <v>380</v>
      </c>
      <c r="T13" s="5" t="s">
        <v>380</v>
      </c>
      <c r="U13" s="5" t="s">
        <v>380</v>
      </c>
      <c r="V13" s="5" t="s">
        <v>380</v>
      </c>
      <c r="W13" s="5" t="s">
        <v>380</v>
      </c>
      <c r="X13">
        <f t="shared" si="0"/>
        <v>4800</v>
      </c>
      <c r="Y13">
        <f t="shared" si="1"/>
        <v>9600</v>
      </c>
    </row>
    <row r="14" spans="2:25">
      <c r="B14" s="4">
        <v>9</v>
      </c>
      <c r="C14" s="5" t="s">
        <v>46</v>
      </c>
      <c r="D14" s="3">
        <f>[1]工作表1!$O18</f>
        <v>21</v>
      </c>
      <c r="E14" s="3">
        <f>[1]工作表1!$I18</f>
        <v>21</v>
      </c>
      <c r="F14" s="3">
        <f>[1]工作表1!$L18</f>
        <v>42</v>
      </c>
      <c r="G14" s="3">
        <f>[1]工作表1!$R18</f>
        <v>42</v>
      </c>
      <c r="H14" s="3">
        <f>[1]工作表1!$U18</f>
        <v>42</v>
      </c>
      <c r="I14" s="5">
        <f>([1]工作表1!$P18)*10</f>
        <v>360</v>
      </c>
      <c r="J14" s="5">
        <f>([1]工作表1!$J18)*10</f>
        <v>1840</v>
      </c>
      <c r="K14" s="5">
        <f>([1]工作表1!$M18)*10</f>
        <v>1380</v>
      </c>
      <c r="L14" s="5">
        <f>([1]工作表1!$S18)*10</f>
        <v>5520</v>
      </c>
      <c r="M14" s="5">
        <v>33120</v>
      </c>
      <c r="N14" s="5" t="s">
        <v>56</v>
      </c>
      <c r="O14" s="5" t="s">
        <v>62</v>
      </c>
      <c r="P14" s="5" t="s">
        <v>56</v>
      </c>
      <c r="Q14" s="5" t="s">
        <v>56</v>
      </c>
      <c r="R14" s="5" t="s">
        <v>39</v>
      </c>
      <c r="S14" s="5" t="s">
        <v>381</v>
      </c>
      <c r="T14" s="5" t="s">
        <v>381</v>
      </c>
      <c r="U14" s="5" t="s">
        <v>381</v>
      </c>
      <c r="V14" s="5" t="s">
        <v>381</v>
      </c>
      <c r="W14" s="5" t="s">
        <v>381</v>
      </c>
      <c r="X14">
        <f t="shared" si="0"/>
        <v>5520</v>
      </c>
      <c r="Y14">
        <f t="shared" si="1"/>
        <v>11040</v>
      </c>
    </row>
    <row r="15" spans="2:25">
      <c r="B15" s="4">
        <v>10</v>
      </c>
      <c r="C15" s="5" t="s">
        <v>52</v>
      </c>
      <c r="D15" s="3">
        <f>[1]工作表1!$O19</f>
        <v>23</v>
      </c>
      <c r="E15" s="3">
        <f>[1]工作表1!$I19</f>
        <v>23</v>
      </c>
      <c r="F15" s="3">
        <f>[1]工作表1!$L19</f>
        <v>46</v>
      </c>
      <c r="G15" s="3">
        <f>[1]工作表1!$R19</f>
        <v>46</v>
      </c>
      <c r="H15" s="3">
        <f>[1]工作表1!$U19</f>
        <v>46</v>
      </c>
      <c r="I15" s="5">
        <f>([1]工作表1!$P19)*10</f>
        <v>420</v>
      </c>
      <c r="J15" s="5">
        <f>([1]工作表1!$J19)*10</f>
        <v>2120</v>
      </c>
      <c r="K15" s="5">
        <f>([1]工作表1!$M19)*10</f>
        <v>1590</v>
      </c>
      <c r="L15" s="5">
        <f>([1]工作表1!$S19)*10</f>
        <v>6360</v>
      </c>
      <c r="M15" s="5">
        <v>38160</v>
      </c>
      <c r="N15" s="5" t="s">
        <v>56</v>
      </c>
      <c r="O15" s="5" t="s">
        <v>62</v>
      </c>
      <c r="P15" s="5" t="s">
        <v>56</v>
      </c>
      <c r="Q15" s="5" t="s">
        <v>56</v>
      </c>
      <c r="R15" s="5" t="s">
        <v>39</v>
      </c>
      <c r="S15" s="5" t="s">
        <v>382</v>
      </c>
      <c r="T15" s="5" t="s">
        <v>382</v>
      </c>
      <c r="U15" s="5" t="s">
        <v>382</v>
      </c>
      <c r="V15" s="5" t="s">
        <v>382</v>
      </c>
      <c r="W15" s="5" t="s">
        <v>382</v>
      </c>
      <c r="X15">
        <f t="shared" si="0"/>
        <v>6360</v>
      </c>
      <c r="Y15">
        <f t="shared" si="1"/>
        <v>12720</v>
      </c>
    </row>
    <row r="16" spans="2:25">
      <c r="B16" s="4">
        <v>11</v>
      </c>
      <c r="C16" s="5" t="s">
        <v>58</v>
      </c>
      <c r="D16" s="3">
        <f>[1]工作表1!$O20</f>
        <v>25</v>
      </c>
      <c r="E16" s="3">
        <f>[1]工作表1!$I20</f>
        <v>25</v>
      </c>
      <c r="F16" s="3">
        <f>[1]工作表1!$L20</f>
        <v>51</v>
      </c>
      <c r="G16" s="3">
        <f>[1]工作表1!$R20</f>
        <v>51</v>
      </c>
      <c r="H16" s="3">
        <f>[1]工作表1!$U20</f>
        <v>51</v>
      </c>
      <c r="I16" s="5">
        <f>([1]工作表1!$P20)*10</f>
        <v>480</v>
      </c>
      <c r="J16" s="5">
        <f>([1]工作表1!$J20)*10</f>
        <v>2400</v>
      </c>
      <c r="K16" s="5">
        <f>([1]工作表1!$M20)*10</f>
        <v>1800</v>
      </c>
      <c r="L16" s="5">
        <f>([1]工作表1!$S20)*10</f>
        <v>7200</v>
      </c>
      <c r="M16" s="5">
        <v>43200</v>
      </c>
      <c r="N16" s="5" t="s">
        <v>56</v>
      </c>
      <c r="O16" s="5" t="s">
        <v>62</v>
      </c>
      <c r="P16" s="5" t="s">
        <v>56</v>
      </c>
      <c r="Q16" s="5" t="s">
        <v>56</v>
      </c>
      <c r="R16" s="5" t="s">
        <v>39</v>
      </c>
      <c r="S16" s="5" t="s">
        <v>383</v>
      </c>
      <c r="T16" s="5" t="s">
        <v>383</v>
      </c>
      <c r="U16" s="5" t="s">
        <v>383</v>
      </c>
      <c r="V16" s="5" t="s">
        <v>383</v>
      </c>
      <c r="W16" s="5" t="s">
        <v>383</v>
      </c>
      <c r="X16">
        <f t="shared" si="0"/>
        <v>7200</v>
      </c>
      <c r="Y16">
        <f t="shared" si="1"/>
        <v>14400</v>
      </c>
    </row>
    <row r="17" spans="2:25">
      <c r="B17" s="4">
        <v>12</v>
      </c>
      <c r="C17" s="5" t="s">
        <v>64</v>
      </c>
      <c r="D17" s="3">
        <f>[1]工作表1!$O21</f>
        <v>28</v>
      </c>
      <c r="E17" s="3">
        <f>[1]工作表1!$I21</f>
        <v>28</v>
      </c>
      <c r="F17" s="3">
        <f>[1]工作表1!$L21</f>
        <v>56</v>
      </c>
      <c r="G17" s="3">
        <f>[1]工作表1!$R21</f>
        <v>56</v>
      </c>
      <c r="H17" s="3">
        <f>[1]工作表1!$U21</f>
        <v>56</v>
      </c>
      <c r="I17" s="5">
        <f>([1]工作表1!$P21)*10</f>
        <v>530</v>
      </c>
      <c r="J17" s="5">
        <f>([1]工作表1!$J21)*10</f>
        <v>2680</v>
      </c>
      <c r="K17" s="5">
        <f>([1]工作表1!$M21)*10</f>
        <v>2010</v>
      </c>
      <c r="L17" s="5">
        <f>([1]工作表1!$S21)*10</f>
        <v>8040</v>
      </c>
      <c r="M17" s="5">
        <v>48240</v>
      </c>
      <c r="N17" s="5" t="s">
        <v>56</v>
      </c>
      <c r="O17" s="5" t="s">
        <v>62</v>
      </c>
      <c r="P17" s="5" t="s">
        <v>56</v>
      </c>
      <c r="Q17" s="5" t="s">
        <v>56</v>
      </c>
      <c r="R17" s="5" t="s">
        <v>39</v>
      </c>
      <c r="S17" s="5" t="s">
        <v>384</v>
      </c>
      <c r="T17" s="5" t="s">
        <v>384</v>
      </c>
      <c r="U17" s="5" t="s">
        <v>384</v>
      </c>
      <c r="V17" s="5" t="s">
        <v>384</v>
      </c>
      <c r="W17" s="5" t="s">
        <v>384</v>
      </c>
      <c r="X17">
        <f t="shared" si="0"/>
        <v>8040</v>
      </c>
      <c r="Y17">
        <f t="shared" si="1"/>
        <v>16080</v>
      </c>
    </row>
    <row r="18" spans="2:25">
      <c r="B18" s="4">
        <v>13</v>
      </c>
      <c r="C18" s="5" t="s">
        <v>385</v>
      </c>
      <c r="D18" s="3">
        <f>[1]工作表1!$O22</f>
        <v>30</v>
      </c>
      <c r="E18" s="3">
        <f>[1]工作表1!$I22</f>
        <v>30</v>
      </c>
      <c r="F18" s="3">
        <f>[1]工作表1!$L22</f>
        <v>61</v>
      </c>
      <c r="G18" s="3">
        <f>[1]工作表1!$R22</f>
        <v>61</v>
      </c>
      <c r="H18" s="3">
        <f>[1]工作表1!$U22</f>
        <v>61</v>
      </c>
      <c r="I18" s="5">
        <f>([1]工作表1!$P22)*10</f>
        <v>600</v>
      </c>
      <c r="J18" s="5">
        <f>([1]工作表1!$J22)*10</f>
        <v>3000</v>
      </c>
      <c r="K18" s="5">
        <f>([1]工作表1!$M22)*10</f>
        <v>2250</v>
      </c>
      <c r="L18" s="5">
        <f>([1]工作表1!$S22)*10</f>
        <v>9000</v>
      </c>
      <c r="M18" s="5">
        <v>54000</v>
      </c>
      <c r="N18" s="5" t="s">
        <v>56</v>
      </c>
      <c r="O18" s="5" t="s">
        <v>62</v>
      </c>
      <c r="P18" s="5" t="s">
        <v>56</v>
      </c>
      <c r="Q18" s="5" t="s">
        <v>56</v>
      </c>
      <c r="R18" s="5" t="s">
        <v>39</v>
      </c>
      <c r="S18" s="5" t="s">
        <v>386</v>
      </c>
      <c r="T18" s="5" t="s">
        <v>386</v>
      </c>
      <c r="U18" s="5" t="s">
        <v>386</v>
      </c>
      <c r="V18" s="5" t="s">
        <v>386</v>
      </c>
      <c r="W18" s="5" t="s">
        <v>386</v>
      </c>
      <c r="X18">
        <f t="shared" si="0"/>
        <v>9000</v>
      </c>
      <c r="Y18">
        <f t="shared" si="1"/>
        <v>18000</v>
      </c>
    </row>
    <row r="19" spans="2:25">
      <c r="B19" s="4">
        <v>14</v>
      </c>
      <c r="C19" s="5" t="s">
        <v>387</v>
      </c>
      <c r="D19" s="3">
        <f>[1]工作表1!$O23</f>
        <v>33</v>
      </c>
      <c r="E19" s="3">
        <f>[1]工作表1!$I23</f>
        <v>33</v>
      </c>
      <c r="F19" s="3">
        <f>[1]工作表1!$L23</f>
        <v>67</v>
      </c>
      <c r="G19" s="3">
        <f>[1]工作表1!$R23</f>
        <v>67</v>
      </c>
      <c r="H19" s="3">
        <f>[1]工作表1!$U23</f>
        <v>67</v>
      </c>
      <c r="I19" s="5">
        <f>([1]工作表1!$P23)*10</f>
        <v>660</v>
      </c>
      <c r="J19" s="5">
        <f>([1]工作表1!$J23)*10</f>
        <v>3320</v>
      </c>
      <c r="K19" s="5">
        <f>([1]工作表1!$M23)*10</f>
        <v>2490</v>
      </c>
      <c r="L19" s="5">
        <f>([1]工作表1!$S23)*10</f>
        <v>9960</v>
      </c>
      <c r="M19" s="5">
        <v>59760</v>
      </c>
      <c r="N19" s="5" t="s">
        <v>56</v>
      </c>
      <c r="O19" s="5" t="s">
        <v>62</v>
      </c>
      <c r="P19" s="5" t="s">
        <v>56</v>
      </c>
      <c r="Q19" s="5" t="s">
        <v>56</v>
      </c>
      <c r="R19" s="5" t="s">
        <v>39</v>
      </c>
      <c r="S19" s="5" t="s">
        <v>388</v>
      </c>
      <c r="T19" s="5" t="s">
        <v>388</v>
      </c>
      <c r="U19" s="5" t="s">
        <v>388</v>
      </c>
      <c r="V19" s="5" t="s">
        <v>388</v>
      </c>
      <c r="W19" s="5" t="s">
        <v>388</v>
      </c>
      <c r="X19">
        <f t="shared" si="0"/>
        <v>9960</v>
      </c>
      <c r="Y19">
        <f t="shared" si="1"/>
        <v>19920</v>
      </c>
    </row>
    <row r="20" spans="2:25">
      <c r="B20" s="4">
        <v>15</v>
      </c>
      <c r="C20" s="5" t="s">
        <v>208</v>
      </c>
      <c r="D20" s="3">
        <f>[1]工作表1!$O24</f>
        <v>37</v>
      </c>
      <c r="E20" s="3">
        <f>[1]工作表1!$I24</f>
        <v>37</v>
      </c>
      <c r="F20" s="3">
        <f>[1]工作表1!$L24</f>
        <v>74</v>
      </c>
      <c r="G20" s="3">
        <f>[1]工作表1!$R24</f>
        <v>74</v>
      </c>
      <c r="H20" s="3">
        <f>[1]工作表1!$U24</f>
        <v>74</v>
      </c>
      <c r="I20" s="5">
        <f>([1]工作表1!$P24)*10</f>
        <v>720</v>
      </c>
      <c r="J20" s="5">
        <f>([1]工作表1!$J24)*10</f>
        <v>3640</v>
      </c>
      <c r="K20" s="5">
        <f>([1]工作表1!$M24)*10</f>
        <v>2730</v>
      </c>
      <c r="L20" s="5">
        <f>([1]工作表1!$S24)*10</f>
        <v>10920</v>
      </c>
      <c r="M20" s="5">
        <v>65520</v>
      </c>
      <c r="N20" s="5" t="s">
        <v>56</v>
      </c>
      <c r="O20" s="5" t="s">
        <v>62</v>
      </c>
      <c r="P20" s="5" t="s">
        <v>56</v>
      </c>
      <c r="Q20" s="5" t="s">
        <v>56</v>
      </c>
      <c r="R20" s="5" t="s">
        <v>39</v>
      </c>
      <c r="S20" s="5" t="s">
        <v>389</v>
      </c>
      <c r="T20" s="5" t="s">
        <v>389</v>
      </c>
      <c r="U20" s="5" t="s">
        <v>389</v>
      </c>
      <c r="V20" s="5" t="s">
        <v>389</v>
      </c>
      <c r="W20" s="5" t="s">
        <v>389</v>
      </c>
      <c r="X20">
        <f t="shared" si="0"/>
        <v>10920</v>
      </c>
      <c r="Y20">
        <f t="shared" si="1"/>
        <v>21840</v>
      </c>
    </row>
    <row r="21" spans="2:25">
      <c r="B21" s="4">
        <v>16</v>
      </c>
      <c r="C21" s="5" t="s">
        <v>390</v>
      </c>
      <c r="D21" s="3">
        <f>[1]工作表1!$O25</f>
        <v>40</v>
      </c>
      <c r="E21" s="3">
        <f>[1]工作表1!$I25</f>
        <v>40</v>
      </c>
      <c r="F21" s="3">
        <f>[1]工作表1!$L25</f>
        <v>81</v>
      </c>
      <c r="G21" s="3">
        <f>[1]工作表1!$R25</f>
        <v>81</v>
      </c>
      <c r="H21" s="3">
        <f>[1]工作表1!$U25</f>
        <v>81</v>
      </c>
      <c r="I21" s="5">
        <f>([1]工作表1!$P25)*10</f>
        <v>800</v>
      </c>
      <c r="J21" s="5">
        <f>([1]工作表1!$J25)*10</f>
        <v>4000</v>
      </c>
      <c r="K21" s="5">
        <f>([1]工作表1!$M25)*10</f>
        <v>3000</v>
      </c>
      <c r="L21" s="5">
        <f>([1]工作表1!$S25)*10</f>
        <v>12000</v>
      </c>
      <c r="M21" s="5">
        <v>72000</v>
      </c>
      <c r="N21" s="5" t="s">
        <v>56</v>
      </c>
      <c r="O21" s="5" t="s">
        <v>62</v>
      </c>
      <c r="P21" s="5" t="s">
        <v>56</v>
      </c>
      <c r="Q21" s="5" t="s">
        <v>56</v>
      </c>
      <c r="R21" s="5" t="s">
        <v>39</v>
      </c>
      <c r="S21" s="5" t="s">
        <v>391</v>
      </c>
      <c r="T21" s="5" t="s">
        <v>391</v>
      </c>
      <c r="U21" s="5" t="s">
        <v>391</v>
      </c>
      <c r="V21" s="5" t="s">
        <v>391</v>
      </c>
      <c r="W21" s="5" t="s">
        <v>391</v>
      </c>
      <c r="X21">
        <f t="shared" si="0"/>
        <v>12000</v>
      </c>
      <c r="Y21">
        <f t="shared" si="1"/>
        <v>24000</v>
      </c>
    </row>
    <row r="22" spans="2:25">
      <c r="B22" s="4">
        <v>17</v>
      </c>
      <c r="C22" s="5" t="s">
        <v>392</v>
      </c>
      <c r="D22" s="3">
        <f>[1]工作表1!$O26</f>
        <v>44</v>
      </c>
      <c r="E22" s="3">
        <f>[1]工作表1!$I26</f>
        <v>44</v>
      </c>
      <c r="F22" s="3">
        <f>[1]工作表1!$L26</f>
        <v>89</v>
      </c>
      <c r="G22" s="3">
        <f>[1]工作表1!$R26</f>
        <v>89</v>
      </c>
      <c r="H22" s="3">
        <f>[1]工作表1!$U26</f>
        <v>89</v>
      </c>
      <c r="I22" s="5">
        <f>([1]工作表1!$P26)*10</f>
        <v>870</v>
      </c>
      <c r="J22" s="5">
        <f>([1]工作表1!$J26)*10</f>
        <v>4360</v>
      </c>
      <c r="K22" s="5">
        <f>([1]工作表1!$M26)*10</f>
        <v>3270</v>
      </c>
      <c r="L22" s="5">
        <f>([1]工作表1!$S26)*10</f>
        <v>13080</v>
      </c>
      <c r="M22" s="5">
        <v>78480</v>
      </c>
      <c r="N22" s="5" t="s">
        <v>56</v>
      </c>
      <c r="O22" s="5" t="s">
        <v>62</v>
      </c>
      <c r="P22" s="5" t="s">
        <v>56</v>
      </c>
      <c r="Q22" s="5" t="s">
        <v>56</v>
      </c>
      <c r="R22" s="5" t="s">
        <v>39</v>
      </c>
      <c r="S22" s="5" t="s">
        <v>393</v>
      </c>
      <c r="T22" s="5" t="s">
        <v>393</v>
      </c>
      <c r="U22" s="5" t="s">
        <v>393</v>
      </c>
      <c r="V22" s="5" t="s">
        <v>393</v>
      </c>
      <c r="W22" s="5" t="s">
        <v>393</v>
      </c>
      <c r="X22">
        <f t="shared" si="0"/>
        <v>13080</v>
      </c>
      <c r="Y22">
        <f t="shared" si="1"/>
        <v>26160</v>
      </c>
    </row>
    <row r="23" spans="2:25">
      <c r="B23" s="4">
        <v>18</v>
      </c>
      <c r="C23" s="5" t="s">
        <v>394</v>
      </c>
      <c r="D23" s="3">
        <f>[1]工作表1!$O27</f>
        <v>49</v>
      </c>
      <c r="E23" s="3">
        <f>[1]工作表1!$I27</f>
        <v>49</v>
      </c>
      <c r="F23" s="3">
        <f>[1]工作表1!$L27</f>
        <v>98</v>
      </c>
      <c r="G23" s="3">
        <f>[1]工作表1!$R27</f>
        <v>98</v>
      </c>
      <c r="H23" s="3">
        <f>[1]工作表1!$U27</f>
        <v>98</v>
      </c>
      <c r="I23" s="5">
        <f>([1]工作表1!$P27)*10</f>
        <v>950</v>
      </c>
      <c r="J23" s="5">
        <f>([1]工作表1!$J27)*10</f>
        <v>4760</v>
      </c>
      <c r="K23" s="5">
        <f>([1]工作表1!$M27)*10</f>
        <v>3570</v>
      </c>
      <c r="L23" s="5">
        <f>([1]工作表1!$S27)*10</f>
        <v>14280</v>
      </c>
      <c r="M23" s="5">
        <v>85680</v>
      </c>
      <c r="N23" s="5" t="s">
        <v>56</v>
      </c>
      <c r="O23" s="5" t="s">
        <v>62</v>
      </c>
      <c r="P23" s="5" t="s">
        <v>56</v>
      </c>
      <c r="Q23" s="5" t="s">
        <v>56</v>
      </c>
      <c r="R23" s="5" t="s">
        <v>39</v>
      </c>
      <c r="S23" s="5" t="s">
        <v>395</v>
      </c>
      <c r="T23" s="5" t="s">
        <v>395</v>
      </c>
      <c r="U23" s="5" t="s">
        <v>395</v>
      </c>
      <c r="V23" s="5" t="s">
        <v>395</v>
      </c>
      <c r="W23" s="5" t="s">
        <v>395</v>
      </c>
      <c r="X23">
        <f t="shared" si="0"/>
        <v>14280</v>
      </c>
      <c r="Y23">
        <f t="shared" si="1"/>
        <v>28560</v>
      </c>
    </row>
    <row r="24" spans="2:25">
      <c r="B24" s="4">
        <v>19</v>
      </c>
      <c r="C24" s="5" t="s">
        <v>396</v>
      </c>
      <c r="D24" s="3">
        <f>[1]工作表1!$O28</f>
        <v>54</v>
      </c>
      <c r="E24" s="3">
        <f>[1]工作表1!$I28</f>
        <v>54</v>
      </c>
      <c r="F24" s="3">
        <f>[1]工作表1!$L28</f>
        <v>108</v>
      </c>
      <c r="G24" s="3">
        <f>[1]工作表1!$R28</f>
        <v>108</v>
      </c>
      <c r="H24" s="3">
        <f>[1]工作表1!$U28</f>
        <v>108</v>
      </c>
      <c r="I24" s="5">
        <f>([1]工作表1!$P28)*10</f>
        <v>1030</v>
      </c>
      <c r="J24" s="5">
        <f>([1]工作表1!$J28)*10</f>
        <v>5160</v>
      </c>
      <c r="K24" s="5">
        <f>([1]工作表1!$M28)*10</f>
        <v>3870</v>
      </c>
      <c r="L24" s="5">
        <f>([1]工作表1!$S28)*10</f>
        <v>15480</v>
      </c>
      <c r="M24" s="5">
        <v>92880</v>
      </c>
      <c r="N24" s="5" t="s">
        <v>56</v>
      </c>
      <c r="O24" s="5" t="s">
        <v>62</v>
      </c>
      <c r="P24" s="5" t="s">
        <v>56</v>
      </c>
      <c r="Q24" s="5" t="s">
        <v>56</v>
      </c>
      <c r="R24" s="5" t="s">
        <v>39</v>
      </c>
      <c r="S24" s="5" t="s">
        <v>397</v>
      </c>
      <c r="T24" s="5" t="s">
        <v>397</v>
      </c>
      <c r="U24" s="5" t="s">
        <v>397</v>
      </c>
      <c r="V24" s="5" t="s">
        <v>397</v>
      </c>
      <c r="W24" s="5" t="s">
        <v>397</v>
      </c>
      <c r="X24">
        <f t="shared" si="0"/>
        <v>15480</v>
      </c>
      <c r="Y24">
        <f t="shared" si="1"/>
        <v>30960</v>
      </c>
    </row>
    <row r="25" spans="2:25">
      <c r="B25" s="4">
        <v>20</v>
      </c>
      <c r="C25" s="5" t="s">
        <v>398</v>
      </c>
      <c r="D25" s="3">
        <f>[1]工作表1!$O29</f>
        <v>59</v>
      </c>
      <c r="E25" s="3">
        <f>[1]工作表1!$I29</f>
        <v>59</v>
      </c>
      <c r="F25" s="3">
        <f>[1]工作表1!$L29</f>
        <v>119</v>
      </c>
      <c r="G25" s="3">
        <f>[1]工作表1!$R29</f>
        <v>119</v>
      </c>
      <c r="H25" s="3">
        <f>[1]工作表1!$U29</f>
        <v>119</v>
      </c>
      <c r="I25" s="5">
        <f>([1]工作表1!$P29)*10</f>
        <v>1110</v>
      </c>
      <c r="J25" s="5">
        <f>([1]工作表1!$J29)*10</f>
        <v>5560</v>
      </c>
      <c r="K25" s="5">
        <f>([1]工作表1!$M29)*10</f>
        <v>4170</v>
      </c>
      <c r="L25" s="5">
        <f>([1]工作表1!$S29)*10</f>
        <v>16680</v>
      </c>
      <c r="M25" s="5">
        <v>100080</v>
      </c>
      <c r="N25" s="5" t="s">
        <v>56</v>
      </c>
      <c r="O25" s="5" t="s">
        <v>62</v>
      </c>
      <c r="P25" s="5" t="s">
        <v>56</v>
      </c>
      <c r="Q25" s="5" t="s">
        <v>56</v>
      </c>
      <c r="R25" s="5" t="s">
        <v>39</v>
      </c>
      <c r="S25" s="5" t="s">
        <v>399</v>
      </c>
      <c r="T25" s="5" t="s">
        <v>399</v>
      </c>
      <c r="U25" s="5" t="s">
        <v>399</v>
      </c>
      <c r="V25" s="5" t="s">
        <v>399</v>
      </c>
      <c r="W25" s="5" t="s">
        <v>399</v>
      </c>
      <c r="X25">
        <f t="shared" si="0"/>
        <v>16680</v>
      </c>
      <c r="Y25">
        <f t="shared" si="1"/>
        <v>33360</v>
      </c>
    </row>
    <row r="26" spans="2:25">
      <c r="B26" s="4">
        <v>21</v>
      </c>
      <c r="C26" s="5" t="s">
        <v>400</v>
      </c>
      <c r="D26" s="3">
        <f>[1]工作表1!$O30</f>
        <v>65</v>
      </c>
      <c r="E26" s="3">
        <f>[1]工作表1!$I30</f>
        <v>65</v>
      </c>
      <c r="F26" s="3">
        <f>[1]工作表1!$L30</f>
        <v>131</v>
      </c>
      <c r="G26" s="3">
        <f>[1]工作表1!$R30</f>
        <v>131</v>
      </c>
      <c r="H26" s="3">
        <f>[1]工作表1!$U30</f>
        <v>131</v>
      </c>
      <c r="I26" s="5">
        <f>([1]工作表1!$P30)*10</f>
        <v>1200</v>
      </c>
      <c r="J26" s="5">
        <f>([1]工作表1!$J30)*10</f>
        <v>6000</v>
      </c>
      <c r="K26" s="5">
        <f>([1]工作表1!$M30)*10</f>
        <v>4500</v>
      </c>
      <c r="L26" s="5">
        <f>([1]工作表1!$S30)*10</f>
        <v>18000</v>
      </c>
      <c r="M26" s="5">
        <v>108000</v>
      </c>
      <c r="N26" s="5" t="s">
        <v>56</v>
      </c>
      <c r="O26" s="5" t="s">
        <v>62</v>
      </c>
      <c r="P26" s="5" t="s">
        <v>56</v>
      </c>
      <c r="Q26" s="5" t="s">
        <v>56</v>
      </c>
      <c r="R26" s="5" t="s">
        <v>39</v>
      </c>
      <c r="S26" s="5" t="s">
        <v>401</v>
      </c>
      <c r="T26" s="5" t="s">
        <v>401</v>
      </c>
      <c r="U26" s="5" t="s">
        <v>401</v>
      </c>
      <c r="V26" s="5" t="s">
        <v>401</v>
      </c>
      <c r="W26" s="5" t="s">
        <v>401</v>
      </c>
      <c r="X26">
        <f t="shared" si="0"/>
        <v>18000</v>
      </c>
      <c r="Y26">
        <f t="shared" si="1"/>
        <v>36000</v>
      </c>
    </row>
    <row r="27" spans="2:25">
      <c r="B27" s="4">
        <v>22</v>
      </c>
      <c r="C27" s="5" t="s">
        <v>402</v>
      </c>
      <c r="D27" s="3">
        <f>[1]工作表1!$O31</f>
        <v>72</v>
      </c>
      <c r="E27" s="3">
        <f>[1]工作表1!$I31</f>
        <v>72</v>
      </c>
      <c r="F27" s="3">
        <f>[1]工作表1!$L31</f>
        <v>144</v>
      </c>
      <c r="G27" s="3">
        <f>[1]工作表1!$R31</f>
        <v>144</v>
      </c>
      <c r="H27" s="3">
        <f>[1]工作表1!$U31</f>
        <v>144</v>
      </c>
      <c r="I27" s="5">
        <f>([1]工作表1!$P31)*10</f>
        <v>1280</v>
      </c>
      <c r="J27" s="5">
        <f>([1]工作表1!$J31)*10</f>
        <v>6440</v>
      </c>
      <c r="K27" s="5">
        <f>([1]工作表1!$M31)*10</f>
        <v>4830</v>
      </c>
      <c r="L27" s="5">
        <f>([1]工作表1!$S31)*10</f>
        <v>19320</v>
      </c>
      <c r="M27" s="5">
        <v>115920</v>
      </c>
      <c r="N27" s="5" t="s">
        <v>56</v>
      </c>
      <c r="O27" s="5" t="s">
        <v>62</v>
      </c>
      <c r="P27" s="5" t="s">
        <v>56</v>
      </c>
      <c r="Q27" s="5" t="s">
        <v>56</v>
      </c>
      <c r="R27" s="5" t="s">
        <v>39</v>
      </c>
      <c r="S27" s="5" t="s">
        <v>403</v>
      </c>
      <c r="T27" s="5" t="s">
        <v>403</v>
      </c>
      <c r="U27" s="5" t="s">
        <v>403</v>
      </c>
      <c r="V27" s="5" t="s">
        <v>403</v>
      </c>
      <c r="W27" s="5" t="s">
        <v>403</v>
      </c>
      <c r="X27">
        <f t="shared" si="0"/>
        <v>19320</v>
      </c>
      <c r="Y27">
        <f t="shared" si="1"/>
        <v>38640</v>
      </c>
    </row>
    <row r="28" spans="2:25">
      <c r="B28" s="4">
        <v>23</v>
      </c>
      <c r="C28" s="5" t="s">
        <v>137</v>
      </c>
      <c r="D28" s="3">
        <f>[1]工作表1!$O32</f>
        <v>79</v>
      </c>
      <c r="E28" s="3">
        <f>[1]工作表1!$I32</f>
        <v>79</v>
      </c>
      <c r="F28" s="3">
        <f>[1]工作表1!$L32</f>
        <v>158</v>
      </c>
      <c r="G28" s="3">
        <f>[1]工作表1!$R32</f>
        <v>158</v>
      </c>
      <c r="H28" s="3">
        <f>[1]工作表1!$U32</f>
        <v>158</v>
      </c>
      <c r="I28" s="5">
        <f>([1]工作表1!$P32)*10</f>
        <v>1370</v>
      </c>
      <c r="J28" s="5">
        <f>([1]工作表1!$J32)*10</f>
        <v>6880</v>
      </c>
      <c r="K28" s="5">
        <f>([1]工作表1!$M32)*10</f>
        <v>5160</v>
      </c>
      <c r="L28" s="5">
        <f>([1]工作表1!$S32)*10</f>
        <v>20640</v>
      </c>
      <c r="M28" s="5">
        <v>123840</v>
      </c>
      <c r="N28" s="5" t="s">
        <v>56</v>
      </c>
      <c r="O28" s="5" t="s">
        <v>62</v>
      </c>
      <c r="P28" s="5" t="s">
        <v>56</v>
      </c>
      <c r="Q28" s="5" t="s">
        <v>56</v>
      </c>
      <c r="R28" s="5" t="s">
        <v>39</v>
      </c>
      <c r="S28" s="5" t="s">
        <v>404</v>
      </c>
      <c r="T28" s="5" t="s">
        <v>404</v>
      </c>
      <c r="U28" s="5" t="s">
        <v>404</v>
      </c>
      <c r="V28" s="5" t="s">
        <v>404</v>
      </c>
      <c r="W28" s="5" t="s">
        <v>404</v>
      </c>
      <c r="X28">
        <f t="shared" si="0"/>
        <v>20640</v>
      </c>
      <c r="Y28">
        <f t="shared" si="1"/>
        <v>41280</v>
      </c>
    </row>
    <row r="29" spans="2:25">
      <c r="B29" s="4">
        <v>24</v>
      </c>
      <c r="C29" s="5" t="s">
        <v>138</v>
      </c>
      <c r="D29" s="3">
        <f>[1]工作表1!$O33</f>
        <v>87</v>
      </c>
      <c r="E29" s="3">
        <f>[1]工作表1!$I33</f>
        <v>87</v>
      </c>
      <c r="F29" s="3">
        <f>[1]工作表1!$L33</f>
        <v>174</v>
      </c>
      <c r="G29" s="3">
        <f>[1]工作表1!$R33</f>
        <v>174</v>
      </c>
      <c r="H29" s="3">
        <f>[1]工作表1!$U33</f>
        <v>174</v>
      </c>
      <c r="I29" s="5">
        <f>([1]工作表1!$P33)*10</f>
        <v>1470</v>
      </c>
      <c r="J29" s="5">
        <f>([1]工作表1!$J33)*10</f>
        <v>7360</v>
      </c>
      <c r="K29" s="5">
        <f>([1]工作表1!$M33)*10</f>
        <v>5520</v>
      </c>
      <c r="L29" s="5">
        <f>([1]工作表1!$S33)*10</f>
        <v>22080</v>
      </c>
      <c r="M29" s="5">
        <v>132480</v>
      </c>
      <c r="N29" s="5" t="s">
        <v>56</v>
      </c>
      <c r="O29" s="5" t="s">
        <v>62</v>
      </c>
      <c r="P29" s="5" t="s">
        <v>56</v>
      </c>
      <c r="Q29" s="5" t="s">
        <v>56</v>
      </c>
      <c r="R29" s="5" t="s">
        <v>39</v>
      </c>
      <c r="S29" s="5" t="s">
        <v>405</v>
      </c>
      <c r="T29" s="5" t="s">
        <v>405</v>
      </c>
      <c r="U29" s="5" t="s">
        <v>405</v>
      </c>
      <c r="V29" s="5" t="s">
        <v>405</v>
      </c>
      <c r="W29" s="5" t="s">
        <v>405</v>
      </c>
      <c r="X29">
        <f t="shared" si="0"/>
        <v>22080</v>
      </c>
      <c r="Y29">
        <f t="shared" si="1"/>
        <v>44160</v>
      </c>
    </row>
    <row r="30" spans="2:25">
      <c r="B30" s="4">
        <v>25</v>
      </c>
      <c r="C30" s="5" t="s">
        <v>148</v>
      </c>
      <c r="D30" s="3">
        <f>[1]工作表1!$O34</f>
        <v>95</v>
      </c>
      <c r="E30" s="3">
        <f>[1]工作表1!$I34</f>
        <v>95</v>
      </c>
      <c r="F30" s="3">
        <f>[1]工作表1!$L34</f>
        <v>191</v>
      </c>
      <c r="G30" s="3">
        <f>[1]工作表1!$R34</f>
        <v>191</v>
      </c>
      <c r="H30" s="3">
        <f>[1]工作表1!$U34</f>
        <v>191</v>
      </c>
      <c r="I30" s="5">
        <f>([1]工作表1!$P34)*10</f>
        <v>1560</v>
      </c>
      <c r="J30" s="5">
        <f>([1]工作表1!$J34)*10</f>
        <v>7840</v>
      </c>
      <c r="K30" s="5">
        <f>([1]工作表1!$M34)*10</f>
        <v>5880</v>
      </c>
      <c r="L30" s="5">
        <f>([1]工作表1!$S34)*10</f>
        <v>23520</v>
      </c>
      <c r="M30" s="5">
        <v>141120</v>
      </c>
      <c r="N30" s="5" t="s">
        <v>56</v>
      </c>
      <c r="O30" s="5" t="s">
        <v>62</v>
      </c>
      <c r="P30" s="5" t="s">
        <v>56</v>
      </c>
      <c r="Q30" s="5" t="s">
        <v>56</v>
      </c>
      <c r="R30" s="5" t="s">
        <v>39</v>
      </c>
      <c r="S30" s="5" t="s">
        <v>406</v>
      </c>
      <c r="T30" s="5" t="s">
        <v>406</v>
      </c>
      <c r="U30" s="5" t="s">
        <v>406</v>
      </c>
      <c r="V30" s="5" t="s">
        <v>406</v>
      </c>
      <c r="W30" s="5" t="s">
        <v>406</v>
      </c>
      <c r="X30">
        <f t="shared" si="0"/>
        <v>23520</v>
      </c>
      <c r="Y30">
        <f t="shared" si="1"/>
        <v>47040</v>
      </c>
    </row>
    <row r="31" spans="2:25">
      <c r="B31" s="4">
        <v>26</v>
      </c>
      <c r="C31" s="5" t="s">
        <v>407</v>
      </c>
      <c r="D31" s="3">
        <f>[1]工作表1!$O35</f>
        <v>105</v>
      </c>
      <c r="E31" s="3">
        <f>[1]工作表1!$I35</f>
        <v>105</v>
      </c>
      <c r="F31" s="3">
        <f>[1]工作表1!$L35</f>
        <v>210</v>
      </c>
      <c r="G31" s="3">
        <f>[1]工作表1!$R35</f>
        <v>210</v>
      </c>
      <c r="H31" s="3">
        <f>[1]工作表1!$U35</f>
        <v>210</v>
      </c>
      <c r="I31" s="5">
        <f>([1]工作表1!$P35)*10</f>
        <v>1660</v>
      </c>
      <c r="J31" s="5">
        <f>([1]工作表1!$J35)*10</f>
        <v>8320</v>
      </c>
      <c r="K31" s="5">
        <f>([1]工作表1!$M35)*10</f>
        <v>6240</v>
      </c>
      <c r="L31" s="5">
        <f>([1]工作表1!$S35)*10</f>
        <v>24960</v>
      </c>
      <c r="M31" s="5">
        <v>149760</v>
      </c>
      <c r="N31" s="5" t="s">
        <v>56</v>
      </c>
      <c r="O31" s="5" t="s">
        <v>62</v>
      </c>
      <c r="P31" s="5" t="s">
        <v>56</v>
      </c>
      <c r="Q31" s="5" t="s">
        <v>56</v>
      </c>
      <c r="R31" s="5" t="s">
        <v>39</v>
      </c>
      <c r="S31" s="5" t="s">
        <v>408</v>
      </c>
      <c r="T31" s="5" t="s">
        <v>408</v>
      </c>
      <c r="U31" s="5" t="s">
        <v>408</v>
      </c>
      <c r="V31" s="5" t="s">
        <v>408</v>
      </c>
      <c r="W31" s="5" t="s">
        <v>408</v>
      </c>
      <c r="X31">
        <f t="shared" si="0"/>
        <v>24960</v>
      </c>
      <c r="Y31">
        <f t="shared" si="1"/>
        <v>49920</v>
      </c>
    </row>
    <row r="32" spans="2:25">
      <c r="B32" s="4">
        <v>27</v>
      </c>
      <c r="C32" s="5" t="s">
        <v>409</v>
      </c>
      <c r="D32" s="3">
        <f>[1]工作表1!$O36</f>
        <v>115</v>
      </c>
      <c r="E32" s="3">
        <f>[1]工作表1!$I36</f>
        <v>115</v>
      </c>
      <c r="F32" s="3">
        <f>[1]工作表1!$L36</f>
        <v>231</v>
      </c>
      <c r="G32" s="3">
        <f>[1]工作表1!$R36</f>
        <v>231</v>
      </c>
      <c r="H32" s="3">
        <f>[1]工作表1!$U36</f>
        <v>231</v>
      </c>
      <c r="I32" s="5">
        <f>([1]工作表1!$P36)*10</f>
        <v>1760</v>
      </c>
      <c r="J32" s="5">
        <f>([1]工作表1!$J36)*10</f>
        <v>8840</v>
      </c>
      <c r="K32" s="5">
        <f>([1]工作表1!$M36)*10</f>
        <v>6630</v>
      </c>
      <c r="L32" s="5">
        <f>([1]工作表1!$S36)*10</f>
        <v>26520</v>
      </c>
      <c r="M32" s="5">
        <v>159120</v>
      </c>
      <c r="N32" s="5" t="s">
        <v>56</v>
      </c>
      <c r="O32" s="5" t="s">
        <v>62</v>
      </c>
      <c r="P32" s="5" t="s">
        <v>56</v>
      </c>
      <c r="Q32" s="5" t="s">
        <v>56</v>
      </c>
      <c r="R32" s="5" t="s">
        <v>39</v>
      </c>
      <c r="S32" s="5" t="s">
        <v>410</v>
      </c>
      <c r="T32" s="5" t="s">
        <v>410</v>
      </c>
      <c r="U32" s="5" t="s">
        <v>410</v>
      </c>
      <c r="V32" s="5" t="s">
        <v>410</v>
      </c>
      <c r="W32" s="5" t="s">
        <v>410</v>
      </c>
      <c r="X32">
        <f t="shared" si="0"/>
        <v>26520</v>
      </c>
      <c r="Y32">
        <f t="shared" si="1"/>
        <v>53040</v>
      </c>
    </row>
    <row r="33" spans="2:25">
      <c r="B33" s="4">
        <v>28</v>
      </c>
      <c r="C33" s="5" t="s">
        <v>411</v>
      </c>
      <c r="D33" s="3">
        <f>[1]工作表1!$O37</f>
        <v>127</v>
      </c>
      <c r="E33" s="3">
        <f>[1]工作表1!$I37</f>
        <v>127</v>
      </c>
      <c r="F33" s="3">
        <f>[1]工作表1!$L37</f>
        <v>254</v>
      </c>
      <c r="G33" s="3">
        <f>[1]工作表1!$R37</f>
        <v>254</v>
      </c>
      <c r="H33" s="3">
        <f>[1]工作表1!$U37</f>
        <v>254</v>
      </c>
      <c r="I33" s="5">
        <f>([1]工作表1!$P37)*10</f>
        <v>1870</v>
      </c>
      <c r="J33" s="5">
        <f>([1]工作表1!$J37)*10</f>
        <v>9360</v>
      </c>
      <c r="K33" s="5">
        <f>([1]工作表1!$M37)*10</f>
        <v>7020</v>
      </c>
      <c r="L33" s="5">
        <f>([1]工作表1!$S37)*10</f>
        <v>28080</v>
      </c>
      <c r="M33" s="5">
        <v>168480</v>
      </c>
      <c r="N33" s="5" t="s">
        <v>56</v>
      </c>
      <c r="O33" s="5" t="s">
        <v>62</v>
      </c>
      <c r="P33" s="5" t="s">
        <v>56</v>
      </c>
      <c r="Q33" s="5" t="s">
        <v>56</v>
      </c>
      <c r="R33" s="5" t="s">
        <v>39</v>
      </c>
      <c r="S33" s="5" t="s">
        <v>412</v>
      </c>
      <c r="T33" s="5" t="s">
        <v>412</v>
      </c>
      <c r="U33" s="5" t="s">
        <v>412</v>
      </c>
      <c r="V33" s="5" t="s">
        <v>412</v>
      </c>
      <c r="W33" s="5" t="s">
        <v>412</v>
      </c>
      <c r="X33">
        <f t="shared" si="0"/>
        <v>28080</v>
      </c>
      <c r="Y33">
        <f t="shared" si="1"/>
        <v>56160</v>
      </c>
    </row>
    <row r="34" spans="2:25">
      <c r="B34" s="4">
        <v>29</v>
      </c>
      <c r="C34" s="5" t="s">
        <v>413</v>
      </c>
      <c r="D34" s="3">
        <f>[1]工作表1!$O38</f>
        <v>140</v>
      </c>
      <c r="E34" s="3">
        <f>[1]工作表1!$I38</f>
        <v>140</v>
      </c>
      <c r="F34" s="3">
        <f>[1]工作表1!$L38</f>
        <v>280</v>
      </c>
      <c r="G34" s="3">
        <f>[1]工作表1!$R38</f>
        <v>280</v>
      </c>
      <c r="H34" s="3">
        <f>[1]工作表1!$U38</f>
        <v>280</v>
      </c>
      <c r="I34" s="5">
        <f>([1]工作表1!$P38)*10</f>
        <v>1980</v>
      </c>
      <c r="J34" s="5">
        <f>([1]工作表1!$J38)*10</f>
        <v>9920</v>
      </c>
      <c r="K34" s="5">
        <f>([1]工作表1!$M38)*10</f>
        <v>7440</v>
      </c>
      <c r="L34" s="5">
        <f>([1]工作表1!$S38)*10</f>
        <v>29760</v>
      </c>
      <c r="M34" s="5">
        <v>178560</v>
      </c>
      <c r="N34" s="5" t="s">
        <v>56</v>
      </c>
      <c r="O34" s="5" t="s">
        <v>62</v>
      </c>
      <c r="P34" s="5" t="s">
        <v>56</v>
      </c>
      <c r="Q34" s="5" t="s">
        <v>56</v>
      </c>
      <c r="R34" s="5" t="s">
        <v>39</v>
      </c>
      <c r="S34" s="5" t="s">
        <v>414</v>
      </c>
      <c r="T34" s="5" t="s">
        <v>414</v>
      </c>
      <c r="U34" s="5" t="s">
        <v>414</v>
      </c>
      <c r="V34" s="5" t="s">
        <v>414</v>
      </c>
      <c r="W34" s="5" t="s">
        <v>414</v>
      </c>
      <c r="X34">
        <f t="shared" si="0"/>
        <v>29760</v>
      </c>
      <c r="Y34">
        <f t="shared" si="1"/>
        <v>59520</v>
      </c>
    </row>
    <row r="35" spans="2:25">
      <c r="B35" s="4">
        <v>30</v>
      </c>
      <c r="C35" s="5" t="s">
        <v>415</v>
      </c>
      <c r="D35" s="3">
        <f>[1]工作表1!$O39</f>
        <v>154</v>
      </c>
      <c r="E35" s="3">
        <f>[1]工作表1!$I39</f>
        <v>154</v>
      </c>
      <c r="F35" s="3">
        <f>[1]工作表1!$L39</f>
        <v>308</v>
      </c>
      <c r="G35" s="3">
        <f>[1]工作表1!$R39</f>
        <v>308</v>
      </c>
      <c r="H35" s="3">
        <f>[1]工作表1!$U39</f>
        <v>308</v>
      </c>
      <c r="I35" s="5">
        <f>([1]工作表1!$P39)*10</f>
        <v>2090</v>
      </c>
      <c r="J35" s="5">
        <f>([1]工作表1!$J39)*10</f>
        <v>10480</v>
      </c>
      <c r="K35" s="5">
        <f>([1]工作表1!$M39)*10</f>
        <v>7860</v>
      </c>
      <c r="L35" s="5">
        <f>([1]工作表1!$S39)*10</f>
        <v>31440</v>
      </c>
      <c r="M35" s="5">
        <v>188640</v>
      </c>
      <c r="N35" s="5" t="s">
        <v>56</v>
      </c>
      <c r="O35" s="5" t="s">
        <v>62</v>
      </c>
      <c r="P35" s="5" t="s">
        <v>56</v>
      </c>
      <c r="Q35" s="5" t="s">
        <v>56</v>
      </c>
      <c r="R35" s="5" t="s">
        <v>39</v>
      </c>
      <c r="S35" s="5" t="s">
        <v>416</v>
      </c>
      <c r="T35" s="5" t="s">
        <v>416</v>
      </c>
      <c r="U35" s="5" t="s">
        <v>416</v>
      </c>
      <c r="V35" s="5" t="s">
        <v>416</v>
      </c>
      <c r="W35" s="5" t="s">
        <v>416</v>
      </c>
      <c r="X35">
        <f t="shared" si="0"/>
        <v>31440</v>
      </c>
      <c r="Y35">
        <f t="shared" si="1"/>
        <v>62880</v>
      </c>
    </row>
    <row r="36" spans="2:25">
      <c r="B36" s="4">
        <v>31</v>
      </c>
      <c r="C36" s="5" t="s">
        <v>417</v>
      </c>
      <c r="D36" s="3">
        <f>[1]工作表1!$O40</f>
        <v>169</v>
      </c>
      <c r="E36" s="3">
        <f>[1]工作表1!$I40</f>
        <v>169</v>
      </c>
      <c r="F36" s="3">
        <f>[1]工作表1!$L40</f>
        <v>338</v>
      </c>
      <c r="G36" s="3">
        <f>[1]工作表1!$R40</f>
        <v>338</v>
      </c>
      <c r="H36" s="3">
        <f>[1]工作表1!$U40</f>
        <v>338</v>
      </c>
      <c r="I36" s="5">
        <f>([1]工作表1!$P40)*10</f>
        <v>2200</v>
      </c>
      <c r="J36" s="5">
        <f>([1]工作表1!$J40)*10</f>
        <v>11040</v>
      </c>
      <c r="K36" s="5">
        <f>([1]工作表1!$M40)*10</f>
        <v>8280</v>
      </c>
      <c r="L36" s="5">
        <f>([1]工作表1!$S40)*10</f>
        <v>33120</v>
      </c>
      <c r="M36" s="5">
        <v>198720</v>
      </c>
      <c r="N36" s="5" t="s">
        <v>56</v>
      </c>
      <c r="O36" s="5" t="s">
        <v>62</v>
      </c>
      <c r="P36" s="5" t="s">
        <v>56</v>
      </c>
      <c r="Q36" s="5" t="s">
        <v>56</v>
      </c>
      <c r="R36" s="5" t="s">
        <v>39</v>
      </c>
      <c r="S36" s="5" t="s">
        <v>418</v>
      </c>
      <c r="T36" s="5" t="s">
        <v>418</v>
      </c>
      <c r="U36" s="5" t="s">
        <v>418</v>
      </c>
      <c r="V36" s="5" t="s">
        <v>418</v>
      </c>
      <c r="W36" s="5" t="s">
        <v>418</v>
      </c>
      <c r="X36">
        <f t="shared" si="0"/>
        <v>33120</v>
      </c>
      <c r="Y36">
        <f t="shared" si="1"/>
        <v>66240</v>
      </c>
    </row>
    <row r="37" spans="2:25">
      <c r="B37" s="4">
        <v>32</v>
      </c>
      <c r="C37" s="5" t="s">
        <v>419</v>
      </c>
      <c r="D37" s="3">
        <f>[1]工作表1!$O41</f>
        <v>186</v>
      </c>
      <c r="E37" s="3">
        <f>[1]工作表1!$I41</f>
        <v>186</v>
      </c>
      <c r="F37" s="3">
        <f>[1]工作表1!$L41</f>
        <v>372</v>
      </c>
      <c r="G37" s="3">
        <f>[1]工作表1!$R41</f>
        <v>372</v>
      </c>
      <c r="H37" s="3">
        <f>[1]工作表1!$U41</f>
        <v>372</v>
      </c>
      <c r="I37" s="5">
        <f>([1]工作表1!$P41)*10</f>
        <v>2320</v>
      </c>
      <c r="J37" s="5">
        <f>([1]工作表1!$J41)*10</f>
        <v>11640</v>
      </c>
      <c r="K37" s="5">
        <f>([1]工作表1!$M41)*10</f>
        <v>8730</v>
      </c>
      <c r="L37" s="5">
        <f>([1]工作表1!$S41)*10</f>
        <v>34920</v>
      </c>
      <c r="M37" s="5">
        <v>209520</v>
      </c>
      <c r="N37" s="5" t="s">
        <v>56</v>
      </c>
      <c r="O37" s="5" t="s">
        <v>62</v>
      </c>
      <c r="P37" s="5" t="s">
        <v>56</v>
      </c>
      <c r="Q37" s="5" t="s">
        <v>56</v>
      </c>
      <c r="R37" s="5" t="s">
        <v>39</v>
      </c>
      <c r="S37" s="5" t="s">
        <v>420</v>
      </c>
      <c r="T37" s="5" t="s">
        <v>420</v>
      </c>
      <c r="U37" s="5" t="s">
        <v>420</v>
      </c>
      <c r="V37" s="5" t="s">
        <v>420</v>
      </c>
      <c r="W37" s="5" t="s">
        <v>420</v>
      </c>
      <c r="X37">
        <f t="shared" si="0"/>
        <v>34920</v>
      </c>
      <c r="Y37">
        <f t="shared" si="1"/>
        <v>69840</v>
      </c>
    </row>
    <row r="38" spans="2:25">
      <c r="B38" s="4">
        <v>33</v>
      </c>
      <c r="C38" s="5" t="s">
        <v>421</v>
      </c>
      <c r="D38" s="3">
        <f>[1]工作表1!$O42</f>
        <v>204</v>
      </c>
      <c r="E38" s="3">
        <f>[1]工作表1!$I42</f>
        <v>204</v>
      </c>
      <c r="F38" s="3">
        <f>[1]工作表1!$L42</f>
        <v>409</v>
      </c>
      <c r="G38" s="3">
        <f>[1]工作表1!$R42</f>
        <v>409</v>
      </c>
      <c r="H38" s="3">
        <f>[1]工作表1!$U42</f>
        <v>409</v>
      </c>
      <c r="I38" s="5">
        <f>([1]工作表1!$P42)*10</f>
        <v>2440</v>
      </c>
      <c r="J38" s="5">
        <f>([1]工作表1!$J42)*10</f>
        <v>12240</v>
      </c>
      <c r="K38" s="5">
        <f>([1]工作表1!$M42)*10</f>
        <v>9180</v>
      </c>
      <c r="L38" s="5">
        <f>([1]工作表1!$S42)*10</f>
        <v>36720</v>
      </c>
      <c r="M38" s="5">
        <v>220320</v>
      </c>
      <c r="N38" s="5" t="s">
        <v>56</v>
      </c>
      <c r="O38" s="5" t="s">
        <v>62</v>
      </c>
      <c r="P38" s="5" t="s">
        <v>56</v>
      </c>
      <c r="Q38" s="5" t="s">
        <v>56</v>
      </c>
      <c r="R38" s="5" t="s">
        <v>39</v>
      </c>
      <c r="S38" s="5" t="s">
        <v>422</v>
      </c>
      <c r="T38" s="5" t="s">
        <v>422</v>
      </c>
      <c r="U38" s="5" t="s">
        <v>422</v>
      </c>
      <c r="V38" s="5" t="s">
        <v>422</v>
      </c>
      <c r="W38" s="5" t="s">
        <v>422</v>
      </c>
      <c r="X38">
        <f t="shared" si="0"/>
        <v>36720</v>
      </c>
      <c r="Y38">
        <f t="shared" si="1"/>
        <v>73440</v>
      </c>
    </row>
    <row r="39" spans="2:25">
      <c r="B39" s="4">
        <v>34</v>
      </c>
      <c r="C39" s="5" t="s">
        <v>423</v>
      </c>
      <c r="D39" s="3">
        <f>[1]工作表1!$O43</f>
        <v>225</v>
      </c>
      <c r="E39" s="3">
        <f>[1]工作表1!$I43</f>
        <v>225</v>
      </c>
      <c r="F39" s="3">
        <f>[1]工作表1!$L43</f>
        <v>450</v>
      </c>
      <c r="G39" s="3">
        <f>[1]工作表1!$R43</f>
        <v>450</v>
      </c>
      <c r="H39" s="3">
        <f>[1]工作表1!$U43</f>
        <v>450</v>
      </c>
      <c r="I39" s="5">
        <f>([1]工作表1!$P43)*10</f>
        <v>2560</v>
      </c>
      <c r="J39" s="5">
        <f>([1]工作表1!$J43)*10</f>
        <v>12840</v>
      </c>
      <c r="K39" s="5">
        <f>([1]工作表1!$M43)*10</f>
        <v>9630</v>
      </c>
      <c r="L39" s="5">
        <f>([1]工作表1!$S43)*10</f>
        <v>38520</v>
      </c>
      <c r="M39" s="5">
        <v>231120</v>
      </c>
      <c r="N39" s="5" t="s">
        <v>56</v>
      </c>
      <c r="O39" s="5" t="s">
        <v>62</v>
      </c>
      <c r="P39" s="5" t="s">
        <v>56</v>
      </c>
      <c r="Q39" s="5" t="s">
        <v>56</v>
      </c>
      <c r="R39" s="5" t="s">
        <v>39</v>
      </c>
      <c r="S39" s="5" t="s">
        <v>424</v>
      </c>
      <c r="T39" s="5" t="s">
        <v>424</v>
      </c>
      <c r="U39" s="5" t="s">
        <v>424</v>
      </c>
      <c r="V39" s="5" t="s">
        <v>424</v>
      </c>
      <c r="W39" s="5" t="s">
        <v>424</v>
      </c>
      <c r="X39">
        <f t="shared" ref="X39:X58" si="2">L39</f>
        <v>38520</v>
      </c>
      <c r="Y39">
        <f t="shared" ref="Y39:Y58" si="3">M39/3</f>
        <v>77040</v>
      </c>
    </row>
    <row r="40" spans="2:25">
      <c r="B40" s="4">
        <v>35</v>
      </c>
      <c r="C40" s="5" t="s">
        <v>425</v>
      </c>
      <c r="D40" s="3">
        <f>[1]工作表1!$O44</f>
        <v>247</v>
      </c>
      <c r="E40" s="3">
        <f>[1]工作表1!$I44</f>
        <v>247</v>
      </c>
      <c r="F40" s="3">
        <f>[1]工作表1!$L44</f>
        <v>495</v>
      </c>
      <c r="G40" s="3">
        <f>[1]工作表1!$R44</f>
        <v>495</v>
      </c>
      <c r="H40" s="3">
        <f>[1]工作表1!$U44</f>
        <v>495</v>
      </c>
      <c r="I40" s="5">
        <f>([1]工作表1!$P44)*10</f>
        <v>2690</v>
      </c>
      <c r="J40" s="5">
        <f>([1]工作表1!$J44)*10</f>
        <v>13480</v>
      </c>
      <c r="K40" s="5">
        <f>([1]工作表1!$M44)*10</f>
        <v>10110</v>
      </c>
      <c r="L40" s="5">
        <f>([1]工作表1!$S44)*10</f>
        <v>40440</v>
      </c>
      <c r="M40" s="5">
        <v>242640</v>
      </c>
      <c r="N40" s="5" t="s">
        <v>56</v>
      </c>
      <c r="O40" s="5" t="s">
        <v>62</v>
      </c>
      <c r="P40" s="5" t="s">
        <v>56</v>
      </c>
      <c r="Q40" s="5" t="s">
        <v>56</v>
      </c>
      <c r="R40" s="5" t="s">
        <v>39</v>
      </c>
      <c r="S40" s="5" t="s">
        <v>426</v>
      </c>
      <c r="T40" s="5" t="s">
        <v>426</v>
      </c>
      <c r="U40" s="5" t="s">
        <v>426</v>
      </c>
      <c r="V40" s="5" t="s">
        <v>426</v>
      </c>
      <c r="W40" s="5" t="s">
        <v>426</v>
      </c>
      <c r="X40">
        <f t="shared" si="2"/>
        <v>40440</v>
      </c>
      <c r="Y40">
        <f t="shared" si="3"/>
        <v>80880</v>
      </c>
    </row>
    <row r="41" spans="2:25">
      <c r="B41" s="4">
        <v>36</v>
      </c>
      <c r="C41" s="5" t="s">
        <v>427</v>
      </c>
      <c r="D41" s="3">
        <f>[1]工作表1!$O45</f>
        <v>272</v>
      </c>
      <c r="E41" s="3">
        <f>[1]工作表1!$I45</f>
        <v>272</v>
      </c>
      <c r="F41" s="3">
        <f>[1]工作表1!$L45</f>
        <v>545</v>
      </c>
      <c r="G41" s="3">
        <f>[1]工作表1!$R45</f>
        <v>545</v>
      </c>
      <c r="H41" s="3">
        <f>[1]工作表1!$U45</f>
        <v>545</v>
      </c>
      <c r="I41" s="5">
        <f>([1]工作表1!$P45)*10</f>
        <v>2820</v>
      </c>
      <c r="J41" s="5">
        <f>([1]工作表1!$J45)*10</f>
        <v>14120</v>
      </c>
      <c r="K41" s="5">
        <f>([1]工作表1!$M45)*10</f>
        <v>10590</v>
      </c>
      <c r="L41" s="5">
        <f>([1]工作表1!$S45)*10</f>
        <v>42360</v>
      </c>
      <c r="M41" s="5">
        <v>254160</v>
      </c>
      <c r="N41" s="5" t="s">
        <v>56</v>
      </c>
      <c r="O41" s="5" t="s">
        <v>62</v>
      </c>
      <c r="P41" s="5" t="s">
        <v>56</v>
      </c>
      <c r="Q41" s="5" t="s">
        <v>56</v>
      </c>
      <c r="R41" s="5" t="s">
        <v>39</v>
      </c>
      <c r="S41" s="5" t="s">
        <v>428</v>
      </c>
      <c r="T41" s="5" t="s">
        <v>428</v>
      </c>
      <c r="U41" s="5" t="s">
        <v>428</v>
      </c>
      <c r="V41" s="5" t="s">
        <v>428</v>
      </c>
      <c r="W41" s="5" t="s">
        <v>428</v>
      </c>
      <c r="X41">
        <f t="shared" si="2"/>
        <v>42360</v>
      </c>
      <c r="Y41">
        <f t="shared" si="3"/>
        <v>84720</v>
      </c>
    </row>
    <row r="42" spans="2:25">
      <c r="B42" s="4">
        <v>37</v>
      </c>
      <c r="C42" s="5" t="s">
        <v>429</v>
      </c>
      <c r="D42" s="3">
        <f>[1]工作表1!$O46</f>
        <v>299</v>
      </c>
      <c r="E42" s="3">
        <f>[1]工作表1!$I46</f>
        <v>299</v>
      </c>
      <c r="F42" s="3">
        <f>[1]工作表1!$L46</f>
        <v>599</v>
      </c>
      <c r="G42" s="3">
        <f>[1]工作表1!$R46</f>
        <v>599</v>
      </c>
      <c r="H42" s="3">
        <f>[1]工作表1!$U46</f>
        <v>599</v>
      </c>
      <c r="I42" s="5">
        <f>([1]工作表1!$P46)*10</f>
        <v>2950</v>
      </c>
      <c r="J42" s="5">
        <f>([1]工作表1!$J46)*10</f>
        <v>14760</v>
      </c>
      <c r="K42" s="5">
        <f>([1]工作表1!$M46)*10</f>
        <v>11070</v>
      </c>
      <c r="L42" s="5">
        <f>([1]工作表1!$S46)*10</f>
        <v>44280</v>
      </c>
      <c r="M42" s="5">
        <v>265680</v>
      </c>
      <c r="N42" s="5" t="s">
        <v>56</v>
      </c>
      <c r="O42" s="5" t="s">
        <v>62</v>
      </c>
      <c r="P42" s="5" t="s">
        <v>56</v>
      </c>
      <c r="Q42" s="5" t="s">
        <v>56</v>
      </c>
      <c r="R42" s="5" t="s">
        <v>39</v>
      </c>
      <c r="S42" s="5" t="s">
        <v>430</v>
      </c>
      <c r="T42" s="5" t="s">
        <v>430</v>
      </c>
      <c r="U42" s="5" t="s">
        <v>430</v>
      </c>
      <c r="V42" s="5" t="s">
        <v>430</v>
      </c>
      <c r="W42" s="5" t="s">
        <v>430</v>
      </c>
      <c r="X42">
        <f t="shared" si="2"/>
        <v>44280</v>
      </c>
      <c r="Y42">
        <f t="shared" si="3"/>
        <v>88560</v>
      </c>
    </row>
    <row r="43" spans="2:25">
      <c r="B43" s="4">
        <v>38</v>
      </c>
      <c r="C43" s="5" t="s">
        <v>431</v>
      </c>
      <c r="D43" s="3">
        <f>[1]工作表1!$O47</f>
        <v>329</v>
      </c>
      <c r="E43" s="3">
        <f>[1]工作表1!$I47</f>
        <v>329</v>
      </c>
      <c r="F43" s="3">
        <f>[1]工作表1!$L47</f>
        <v>659</v>
      </c>
      <c r="G43" s="3">
        <f>[1]工作表1!$R47</f>
        <v>659</v>
      </c>
      <c r="H43" s="3">
        <f>[1]工作表1!$U47</f>
        <v>659</v>
      </c>
      <c r="I43" s="5">
        <f>([1]工作表1!$P47)*10</f>
        <v>3080</v>
      </c>
      <c r="J43" s="5">
        <f>([1]工作表1!$J47)*10</f>
        <v>15440</v>
      </c>
      <c r="K43" s="5">
        <f>([1]工作表1!$M47)*10</f>
        <v>11580</v>
      </c>
      <c r="L43" s="5">
        <f>([1]工作表1!$S47)*10</f>
        <v>46320</v>
      </c>
      <c r="M43" s="5">
        <v>277920</v>
      </c>
      <c r="N43" s="5" t="s">
        <v>56</v>
      </c>
      <c r="O43" s="5" t="s">
        <v>62</v>
      </c>
      <c r="P43" s="5" t="s">
        <v>56</v>
      </c>
      <c r="Q43" s="5" t="s">
        <v>56</v>
      </c>
      <c r="R43" s="5" t="s">
        <v>39</v>
      </c>
      <c r="S43" s="5" t="s">
        <v>432</v>
      </c>
      <c r="T43" s="5" t="s">
        <v>432</v>
      </c>
      <c r="U43" s="5" t="s">
        <v>432</v>
      </c>
      <c r="V43" s="5" t="s">
        <v>432</v>
      </c>
      <c r="W43" s="5" t="s">
        <v>432</v>
      </c>
      <c r="X43">
        <f t="shared" si="2"/>
        <v>46320</v>
      </c>
      <c r="Y43">
        <f t="shared" si="3"/>
        <v>92640</v>
      </c>
    </row>
    <row r="44" spans="2:25">
      <c r="B44" s="4">
        <v>39</v>
      </c>
      <c r="C44" s="5" t="s">
        <v>433</v>
      </c>
      <c r="D44" s="3">
        <f>[1]工作表1!$O48</f>
        <v>362</v>
      </c>
      <c r="E44" s="3">
        <f>[1]工作表1!$I48</f>
        <v>362</v>
      </c>
      <c r="F44" s="3">
        <f>[1]工作表1!$L48</f>
        <v>725</v>
      </c>
      <c r="G44" s="3">
        <f>[1]工作表1!$R48</f>
        <v>725</v>
      </c>
      <c r="H44" s="3">
        <f>[1]工作表1!$U48</f>
        <v>725</v>
      </c>
      <c r="I44" s="5">
        <f>([1]工作表1!$P48)*10</f>
        <v>3220</v>
      </c>
      <c r="J44" s="5">
        <f>([1]工作表1!$J48)*10</f>
        <v>16120</v>
      </c>
      <c r="K44" s="5">
        <f>([1]工作表1!$M48)*10</f>
        <v>12090</v>
      </c>
      <c r="L44" s="5">
        <f>([1]工作表1!$S48)*10</f>
        <v>48360</v>
      </c>
      <c r="M44" s="5">
        <v>290160</v>
      </c>
      <c r="N44" s="5" t="s">
        <v>56</v>
      </c>
      <c r="O44" s="5" t="s">
        <v>62</v>
      </c>
      <c r="P44" s="5" t="s">
        <v>56</v>
      </c>
      <c r="Q44" s="5" t="s">
        <v>56</v>
      </c>
      <c r="R44" s="5" t="s">
        <v>39</v>
      </c>
      <c r="S44" s="5" t="s">
        <v>434</v>
      </c>
      <c r="T44" s="5" t="s">
        <v>434</v>
      </c>
      <c r="U44" s="5" t="s">
        <v>434</v>
      </c>
      <c r="V44" s="5" t="s">
        <v>434</v>
      </c>
      <c r="W44" s="5" t="s">
        <v>434</v>
      </c>
      <c r="X44">
        <f t="shared" si="2"/>
        <v>48360</v>
      </c>
      <c r="Y44">
        <f t="shared" si="3"/>
        <v>96720</v>
      </c>
    </row>
    <row r="45" spans="2:25">
      <c r="B45" s="4">
        <v>40</v>
      </c>
      <c r="C45" s="5" t="s">
        <v>435</v>
      </c>
      <c r="D45" s="3">
        <f>[1]工作表1!$O49</f>
        <v>398</v>
      </c>
      <c r="E45" s="3">
        <f>[1]工作表1!$I49</f>
        <v>398</v>
      </c>
      <c r="F45" s="3">
        <f>[1]工作表1!$L49</f>
        <v>797</v>
      </c>
      <c r="G45" s="3">
        <f>[1]工作表1!$R49</f>
        <v>797</v>
      </c>
      <c r="H45" s="3">
        <f>[1]工作表1!$U49</f>
        <v>797</v>
      </c>
      <c r="I45" s="5">
        <f>([1]工作表1!$P49)*10</f>
        <v>3360</v>
      </c>
      <c r="J45" s="5">
        <f>([1]工作表1!$J49)*10</f>
        <v>16800</v>
      </c>
      <c r="K45" s="5">
        <f>([1]工作表1!$M49)*10</f>
        <v>12600</v>
      </c>
      <c r="L45" s="5">
        <f>([1]工作表1!$S49)*10</f>
        <v>50400</v>
      </c>
      <c r="M45" s="5">
        <v>302400</v>
      </c>
      <c r="N45" s="5" t="s">
        <v>56</v>
      </c>
      <c r="O45" s="5" t="s">
        <v>62</v>
      </c>
      <c r="P45" s="5" t="s">
        <v>56</v>
      </c>
      <c r="Q45" s="5" t="s">
        <v>56</v>
      </c>
      <c r="R45" s="5" t="s">
        <v>39</v>
      </c>
      <c r="S45" s="5" t="s">
        <v>436</v>
      </c>
      <c r="T45" s="5" t="s">
        <v>436</v>
      </c>
      <c r="U45" s="5" t="s">
        <v>436</v>
      </c>
      <c r="V45" s="5" t="s">
        <v>436</v>
      </c>
      <c r="W45" s="5" t="s">
        <v>436</v>
      </c>
      <c r="X45">
        <f t="shared" si="2"/>
        <v>50400</v>
      </c>
      <c r="Y45">
        <f t="shared" si="3"/>
        <v>100800</v>
      </c>
    </row>
    <row r="46" spans="2:25">
      <c r="B46" s="4">
        <v>41</v>
      </c>
      <c r="C46" s="5" t="s">
        <v>437</v>
      </c>
      <c r="D46" s="3">
        <f>[1]工作表1!$O50</f>
        <v>438</v>
      </c>
      <c r="E46" s="3">
        <f>[1]工作表1!$I50</f>
        <v>438</v>
      </c>
      <c r="F46" s="3">
        <f>[1]工作表1!$L50</f>
        <v>877</v>
      </c>
      <c r="G46" s="3">
        <f>[1]工作表1!$R50</f>
        <v>877</v>
      </c>
      <c r="H46" s="3">
        <f>[1]工作表1!$U50</f>
        <v>877</v>
      </c>
      <c r="I46" s="5">
        <f>([1]工作表1!$P50)*10</f>
        <v>3500</v>
      </c>
      <c r="J46" s="5">
        <f>([1]工作表1!$J50)*10</f>
        <v>17520</v>
      </c>
      <c r="K46" s="5">
        <f>([1]工作表1!$M50)*10</f>
        <v>13140</v>
      </c>
      <c r="L46" s="5">
        <f>([1]工作表1!$S50)*10</f>
        <v>52560</v>
      </c>
      <c r="M46" s="5">
        <v>315360</v>
      </c>
      <c r="N46" s="5" t="s">
        <v>56</v>
      </c>
      <c r="O46" s="5" t="s">
        <v>62</v>
      </c>
      <c r="P46" s="5" t="s">
        <v>56</v>
      </c>
      <c r="Q46" s="5" t="s">
        <v>56</v>
      </c>
      <c r="R46" s="5" t="s">
        <v>39</v>
      </c>
      <c r="S46" s="5" t="s">
        <v>438</v>
      </c>
      <c r="T46" s="5" t="s">
        <v>438</v>
      </c>
      <c r="U46" s="5" t="s">
        <v>438</v>
      </c>
      <c r="V46" s="5" t="s">
        <v>438</v>
      </c>
      <c r="W46" s="5" t="s">
        <v>438</v>
      </c>
      <c r="X46">
        <f t="shared" si="2"/>
        <v>52560</v>
      </c>
      <c r="Y46">
        <f t="shared" si="3"/>
        <v>105120</v>
      </c>
    </row>
    <row r="47" spans="2:25">
      <c r="B47" s="4">
        <v>42</v>
      </c>
      <c r="C47" s="5" t="s">
        <v>439</v>
      </c>
      <c r="D47" s="3">
        <f>[1]工作表1!$O51</f>
        <v>482</v>
      </c>
      <c r="E47" s="3">
        <f>[1]工作表1!$I51</f>
        <v>482</v>
      </c>
      <c r="F47" s="3">
        <f>[1]工作表1!$L51</f>
        <v>964</v>
      </c>
      <c r="G47" s="3">
        <f>[1]工作表1!$R51</f>
        <v>964</v>
      </c>
      <c r="H47" s="3">
        <f>[1]工作表1!$U51</f>
        <v>964</v>
      </c>
      <c r="I47" s="5">
        <f>([1]工作表1!$P51)*10</f>
        <v>3640</v>
      </c>
      <c r="J47" s="5">
        <f>([1]工作表1!$J51)*10</f>
        <v>18240</v>
      </c>
      <c r="K47" s="5">
        <f>([1]工作表1!$M51)*10</f>
        <v>13680</v>
      </c>
      <c r="L47" s="5">
        <f>([1]工作表1!$S51)*10</f>
        <v>54720</v>
      </c>
      <c r="M47" s="5">
        <v>328320</v>
      </c>
      <c r="N47" s="5" t="s">
        <v>56</v>
      </c>
      <c r="O47" s="5" t="s">
        <v>62</v>
      </c>
      <c r="P47" s="5" t="s">
        <v>56</v>
      </c>
      <c r="Q47" s="5" t="s">
        <v>56</v>
      </c>
      <c r="R47" s="5" t="s">
        <v>39</v>
      </c>
      <c r="S47" s="5" t="s">
        <v>440</v>
      </c>
      <c r="T47" s="5" t="s">
        <v>440</v>
      </c>
      <c r="U47" s="5" t="s">
        <v>440</v>
      </c>
      <c r="V47" s="5" t="s">
        <v>440</v>
      </c>
      <c r="W47" s="5" t="s">
        <v>440</v>
      </c>
      <c r="X47">
        <f t="shared" si="2"/>
        <v>54720</v>
      </c>
      <c r="Y47">
        <f t="shared" si="3"/>
        <v>109440</v>
      </c>
    </row>
    <row r="48" spans="2:25">
      <c r="B48" s="4">
        <v>43</v>
      </c>
      <c r="C48" s="5" t="s">
        <v>441</v>
      </c>
      <c r="D48" s="3">
        <f>[1]工作表1!$O52</f>
        <v>530</v>
      </c>
      <c r="E48" s="3">
        <f>[1]工作表1!$I52</f>
        <v>530</v>
      </c>
      <c r="F48" s="3">
        <f>[1]工作表1!$L52</f>
        <v>1061</v>
      </c>
      <c r="G48" s="3">
        <f>[1]工作表1!$R52</f>
        <v>1061</v>
      </c>
      <c r="H48" s="3">
        <f>[1]工作表1!$U52</f>
        <v>1061</v>
      </c>
      <c r="I48" s="5">
        <f>([1]工作表1!$P52)*10</f>
        <v>3790</v>
      </c>
      <c r="J48" s="5">
        <f>([1]工作表1!$J52)*10</f>
        <v>18960</v>
      </c>
      <c r="K48" s="5">
        <f>([1]工作表1!$M52)*10</f>
        <v>14220</v>
      </c>
      <c r="L48" s="5">
        <f>([1]工作表1!$S52)*10</f>
        <v>56880</v>
      </c>
      <c r="M48" s="5">
        <v>341280</v>
      </c>
      <c r="N48" s="5" t="s">
        <v>56</v>
      </c>
      <c r="O48" s="5" t="s">
        <v>62</v>
      </c>
      <c r="P48" s="5" t="s">
        <v>56</v>
      </c>
      <c r="Q48" s="5" t="s">
        <v>56</v>
      </c>
      <c r="R48" s="5" t="s">
        <v>39</v>
      </c>
      <c r="S48" s="5" t="s">
        <v>442</v>
      </c>
      <c r="T48" s="5" t="s">
        <v>442</v>
      </c>
      <c r="U48" s="5" t="s">
        <v>442</v>
      </c>
      <c r="V48" s="5" t="s">
        <v>442</v>
      </c>
      <c r="W48" s="5" t="s">
        <v>442</v>
      </c>
      <c r="X48">
        <f t="shared" si="2"/>
        <v>56880</v>
      </c>
      <c r="Y48">
        <f t="shared" si="3"/>
        <v>113760</v>
      </c>
    </row>
    <row r="49" spans="2:25">
      <c r="B49" s="4">
        <v>44</v>
      </c>
      <c r="C49" s="5" t="s">
        <v>443</v>
      </c>
      <c r="D49" s="3">
        <f>[1]工作表1!$O53</f>
        <v>583</v>
      </c>
      <c r="E49" s="3">
        <f>[1]工作表1!$I53</f>
        <v>583</v>
      </c>
      <c r="F49" s="3">
        <f>[1]工作表1!$L53</f>
        <v>1167</v>
      </c>
      <c r="G49" s="3">
        <f>[1]工作表1!$R53</f>
        <v>1167</v>
      </c>
      <c r="H49" s="3">
        <f>[1]工作表1!$U53</f>
        <v>1167</v>
      </c>
      <c r="I49" s="5">
        <f>([1]工作表1!$P53)*10</f>
        <v>3940</v>
      </c>
      <c r="J49" s="5">
        <f>([1]工作表1!$J53)*10</f>
        <v>19720</v>
      </c>
      <c r="K49" s="5">
        <f>([1]工作表1!$M53)*10</f>
        <v>14790</v>
      </c>
      <c r="L49" s="5">
        <f>([1]工作表1!$S53)*10</f>
        <v>59160</v>
      </c>
      <c r="M49" s="5">
        <v>354960</v>
      </c>
      <c r="N49" s="5" t="s">
        <v>56</v>
      </c>
      <c r="O49" s="5" t="s">
        <v>62</v>
      </c>
      <c r="P49" s="5" t="s">
        <v>56</v>
      </c>
      <c r="Q49" s="5" t="s">
        <v>56</v>
      </c>
      <c r="R49" s="5" t="s">
        <v>39</v>
      </c>
      <c r="S49" s="5" t="s">
        <v>444</v>
      </c>
      <c r="T49" s="5" t="s">
        <v>444</v>
      </c>
      <c r="U49" s="5" t="s">
        <v>444</v>
      </c>
      <c r="V49" s="5" t="s">
        <v>444</v>
      </c>
      <c r="W49" s="5" t="s">
        <v>444</v>
      </c>
      <c r="X49">
        <f t="shared" si="2"/>
        <v>59160</v>
      </c>
      <c r="Y49">
        <f t="shared" si="3"/>
        <v>118320</v>
      </c>
    </row>
    <row r="50" spans="2:25">
      <c r="B50" s="4">
        <v>45</v>
      </c>
      <c r="C50" s="5" t="s">
        <v>445</v>
      </c>
      <c r="D50" s="3">
        <f>[1]工作表1!$O54</f>
        <v>641</v>
      </c>
      <c r="E50" s="3">
        <f>[1]工作表1!$I54</f>
        <v>641</v>
      </c>
      <c r="F50" s="3">
        <f>[1]工作表1!$L54</f>
        <v>1283</v>
      </c>
      <c r="G50" s="3">
        <f>[1]工作表1!$R54</f>
        <v>1283</v>
      </c>
      <c r="H50" s="3">
        <f>[1]工作表1!$U54</f>
        <v>1283</v>
      </c>
      <c r="I50" s="5">
        <f>([1]工作表1!$P54)*10</f>
        <v>4090</v>
      </c>
      <c r="J50" s="5">
        <f>([1]工作表1!$J54)*10</f>
        <v>20480</v>
      </c>
      <c r="K50" s="5">
        <f>([1]工作表1!$M54)*10</f>
        <v>15360</v>
      </c>
      <c r="L50" s="5">
        <f>([1]工作表1!$S54)*10</f>
        <v>61440</v>
      </c>
      <c r="M50" s="5">
        <v>368640</v>
      </c>
      <c r="N50" s="5" t="s">
        <v>56</v>
      </c>
      <c r="O50" s="5" t="s">
        <v>62</v>
      </c>
      <c r="P50" s="5" t="s">
        <v>56</v>
      </c>
      <c r="Q50" s="5" t="s">
        <v>56</v>
      </c>
      <c r="R50" s="5" t="s">
        <v>39</v>
      </c>
      <c r="S50" s="5" t="s">
        <v>446</v>
      </c>
      <c r="T50" s="5" t="s">
        <v>446</v>
      </c>
      <c r="U50" s="5" t="s">
        <v>446</v>
      </c>
      <c r="V50" s="5" t="s">
        <v>446</v>
      </c>
      <c r="W50" s="5" t="s">
        <v>446</v>
      </c>
      <c r="X50">
        <f t="shared" si="2"/>
        <v>61440</v>
      </c>
      <c r="Y50">
        <f t="shared" si="3"/>
        <v>122880</v>
      </c>
    </row>
    <row r="51" spans="2:25">
      <c r="B51" s="4">
        <v>46</v>
      </c>
      <c r="C51" s="5" t="s">
        <v>447</v>
      </c>
      <c r="D51" s="3">
        <f>[1]工作表1!$O55</f>
        <v>705</v>
      </c>
      <c r="E51" s="3">
        <f>[1]工作表1!$I55</f>
        <v>705</v>
      </c>
      <c r="F51" s="3">
        <f>[1]工作表1!$L55</f>
        <v>1411</v>
      </c>
      <c r="G51" s="3">
        <f>[1]工作表1!$R55</f>
        <v>1411</v>
      </c>
      <c r="H51" s="3">
        <f>[1]工作表1!$U55</f>
        <v>1411</v>
      </c>
      <c r="I51" s="5">
        <f>([1]工作表1!$P55)*10</f>
        <v>4240</v>
      </c>
      <c r="J51" s="5">
        <f>([1]工作表1!$J55)*10</f>
        <v>21240</v>
      </c>
      <c r="K51" s="5">
        <f>([1]工作表1!$M55)*10</f>
        <v>15930</v>
      </c>
      <c r="L51" s="5">
        <f>([1]工作表1!$S55)*10</f>
        <v>63720</v>
      </c>
      <c r="M51" s="5">
        <v>382320</v>
      </c>
      <c r="N51" s="5" t="s">
        <v>56</v>
      </c>
      <c r="O51" s="5" t="s">
        <v>62</v>
      </c>
      <c r="P51" s="5" t="s">
        <v>56</v>
      </c>
      <c r="Q51" s="5" t="s">
        <v>56</v>
      </c>
      <c r="R51" s="5" t="s">
        <v>39</v>
      </c>
      <c r="S51" s="5" t="s">
        <v>448</v>
      </c>
      <c r="T51" s="5" t="s">
        <v>448</v>
      </c>
      <c r="U51" s="5" t="s">
        <v>448</v>
      </c>
      <c r="V51" s="5" t="s">
        <v>448</v>
      </c>
      <c r="W51" s="5" t="s">
        <v>448</v>
      </c>
      <c r="X51">
        <f t="shared" si="2"/>
        <v>63720</v>
      </c>
      <c r="Y51">
        <f t="shared" si="3"/>
        <v>127440</v>
      </c>
    </row>
    <row r="52" spans="2:25">
      <c r="B52" s="4">
        <v>47</v>
      </c>
      <c r="C52" s="5" t="s">
        <v>449</v>
      </c>
      <c r="D52" s="3">
        <f>[1]工作表1!$O56</f>
        <v>776</v>
      </c>
      <c r="E52" s="3">
        <f>[1]工作表1!$I56</f>
        <v>776</v>
      </c>
      <c r="F52" s="3">
        <f>[1]工作表1!$L56</f>
        <v>1552</v>
      </c>
      <c r="G52" s="3">
        <f>[1]工作表1!$R56</f>
        <v>1552</v>
      </c>
      <c r="H52" s="3">
        <f>[1]工作表1!$U56</f>
        <v>1552</v>
      </c>
      <c r="I52" s="5">
        <f>([1]工作表1!$P56)*10</f>
        <v>4400</v>
      </c>
      <c r="J52" s="5">
        <f>([1]工作表1!$J56)*10</f>
        <v>22040</v>
      </c>
      <c r="K52" s="5">
        <f>([1]工作表1!$M56)*10</f>
        <v>16530</v>
      </c>
      <c r="L52" s="5">
        <f>([1]工作表1!$S56)*10</f>
        <v>66120</v>
      </c>
      <c r="M52" s="5">
        <v>396720</v>
      </c>
      <c r="N52" s="5" t="s">
        <v>56</v>
      </c>
      <c r="O52" s="5" t="s">
        <v>62</v>
      </c>
      <c r="P52" s="5" t="s">
        <v>56</v>
      </c>
      <c r="Q52" s="5" t="s">
        <v>56</v>
      </c>
      <c r="R52" s="5" t="s">
        <v>39</v>
      </c>
      <c r="S52" s="5" t="s">
        <v>450</v>
      </c>
      <c r="T52" s="5" t="s">
        <v>450</v>
      </c>
      <c r="U52" s="5" t="s">
        <v>450</v>
      </c>
      <c r="V52" s="5" t="s">
        <v>450</v>
      </c>
      <c r="W52" s="5" t="s">
        <v>450</v>
      </c>
      <c r="X52">
        <f t="shared" si="2"/>
        <v>66120</v>
      </c>
      <c r="Y52">
        <f t="shared" si="3"/>
        <v>132240</v>
      </c>
    </row>
    <row r="53" spans="2:25">
      <c r="B53" s="4">
        <v>48</v>
      </c>
      <c r="C53" s="5" t="s">
        <v>451</v>
      </c>
      <c r="D53" s="3">
        <f>[1]工作表1!$O57</f>
        <v>854</v>
      </c>
      <c r="E53" s="3">
        <f>[1]工作表1!$I57</f>
        <v>854</v>
      </c>
      <c r="F53" s="3">
        <f>[1]工作表1!$L57</f>
        <v>1708</v>
      </c>
      <c r="G53" s="3">
        <f>[1]工作表1!$R57</f>
        <v>1708</v>
      </c>
      <c r="H53" s="3">
        <f>[1]工作表1!$U57</f>
        <v>1708</v>
      </c>
      <c r="I53" s="5">
        <f>([1]工作表1!$P57)*10</f>
        <v>4560</v>
      </c>
      <c r="J53" s="5">
        <f>([1]工作表1!$J57)*10</f>
        <v>22840</v>
      </c>
      <c r="K53" s="5">
        <f>([1]工作表1!$M57)*10</f>
        <v>17130</v>
      </c>
      <c r="L53" s="5">
        <f>([1]工作表1!$S57)*10</f>
        <v>68520</v>
      </c>
      <c r="M53" s="5">
        <v>411120</v>
      </c>
      <c r="N53" s="5" t="s">
        <v>56</v>
      </c>
      <c r="O53" s="5" t="s">
        <v>62</v>
      </c>
      <c r="P53" s="5" t="s">
        <v>56</v>
      </c>
      <c r="Q53" s="5" t="s">
        <v>56</v>
      </c>
      <c r="R53" s="5" t="s">
        <v>39</v>
      </c>
      <c r="S53" s="5" t="s">
        <v>452</v>
      </c>
      <c r="T53" s="5" t="s">
        <v>452</v>
      </c>
      <c r="U53" s="5" t="s">
        <v>452</v>
      </c>
      <c r="V53" s="5" t="s">
        <v>452</v>
      </c>
      <c r="W53" s="5" t="s">
        <v>452</v>
      </c>
      <c r="X53">
        <f t="shared" si="2"/>
        <v>68520</v>
      </c>
      <c r="Y53">
        <f t="shared" si="3"/>
        <v>137040</v>
      </c>
    </row>
    <row r="54" spans="2:25">
      <c r="B54" s="4">
        <v>49</v>
      </c>
      <c r="C54" s="5" t="s">
        <v>453</v>
      </c>
      <c r="D54" s="3">
        <f>[1]工作表1!$O58</f>
        <v>939</v>
      </c>
      <c r="E54" s="3">
        <f>[1]工作表1!$I58</f>
        <v>939</v>
      </c>
      <c r="F54" s="3">
        <f>[1]工作表1!$L58</f>
        <v>1878</v>
      </c>
      <c r="G54" s="3">
        <f>[1]工作表1!$R58</f>
        <v>1878</v>
      </c>
      <c r="H54" s="3">
        <f>[1]工作表1!$U58</f>
        <v>1878</v>
      </c>
      <c r="I54" s="5">
        <f>([1]工作表1!$P58)*10</f>
        <v>4720</v>
      </c>
      <c r="J54" s="5">
        <f>([1]工作表1!$J58)*10</f>
        <v>23640</v>
      </c>
      <c r="K54" s="5">
        <f>([1]工作表1!$M58)*10</f>
        <v>17730</v>
      </c>
      <c r="L54" s="5">
        <f>([1]工作表1!$S58)*10</f>
        <v>70920</v>
      </c>
      <c r="M54" s="5">
        <v>425520</v>
      </c>
      <c r="N54" s="5" t="s">
        <v>56</v>
      </c>
      <c r="O54" s="5" t="s">
        <v>62</v>
      </c>
      <c r="P54" s="5" t="s">
        <v>56</v>
      </c>
      <c r="Q54" s="5" t="s">
        <v>56</v>
      </c>
      <c r="R54" s="5" t="s">
        <v>39</v>
      </c>
      <c r="S54" s="5" t="s">
        <v>454</v>
      </c>
      <c r="T54" s="5" t="s">
        <v>454</v>
      </c>
      <c r="U54" s="5" t="s">
        <v>454</v>
      </c>
      <c r="V54" s="5" t="s">
        <v>454</v>
      </c>
      <c r="W54" s="5" t="s">
        <v>454</v>
      </c>
      <c r="X54">
        <f t="shared" si="2"/>
        <v>70920</v>
      </c>
      <c r="Y54">
        <f t="shared" si="3"/>
        <v>141840</v>
      </c>
    </row>
    <row r="55" spans="2:25">
      <c r="B55" s="4">
        <v>50</v>
      </c>
      <c r="C55" s="5" t="s">
        <v>455</v>
      </c>
      <c r="D55" s="3">
        <f>[1]工作表1!$O59</f>
        <v>1033</v>
      </c>
      <c r="E55" s="3">
        <f>[1]工作表1!$I59</f>
        <v>1033</v>
      </c>
      <c r="F55" s="3">
        <f>[1]工作表1!$L59</f>
        <v>2066</v>
      </c>
      <c r="G55" s="3">
        <f>[1]工作表1!$R59</f>
        <v>2066</v>
      </c>
      <c r="H55" s="3">
        <f>[1]工作表1!$U59</f>
        <v>2066</v>
      </c>
      <c r="I55" s="5">
        <f>([1]工作表1!$P59)*10</f>
        <v>4890</v>
      </c>
      <c r="J55" s="5">
        <f>([1]工作表1!$J59)*10</f>
        <v>24480</v>
      </c>
      <c r="K55" s="5">
        <f>([1]工作表1!$M59)*10</f>
        <v>18360</v>
      </c>
      <c r="L55" s="5">
        <f>([1]工作表1!$S59)*10</f>
        <v>73440</v>
      </c>
      <c r="M55" s="5">
        <v>440640</v>
      </c>
      <c r="N55" s="5" t="s">
        <v>56</v>
      </c>
      <c r="O55" s="5" t="s">
        <v>62</v>
      </c>
      <c r="P55" s="5" t="s">
        <v>56</v>
      </c>
      <c r="Q55" s="5" t="s">
        <v>56</v>
      </c>
      <c r="R55" s="5" t="s">
        <v>39</v>
      </c>
      <c r="S55" s="5" t="s">
        <v>456</v>
      </c>
      <c r="T55" s="5" t="s">
        <v>456</v>
      </c>
      <c r="U55" s="5" t="s">
        <v>456</v>
      </c>
      <c r="V55" s="5" t="s">
        <v>456</v>
      </c>
      <c r="W55" s="5" t="s">
        <v>456</v>
      </c>
      <c r="X55">
        <f t="shared" si="2"/>
        <v>73440</v>
      </c>
      <c r="Y55">
        <f t="shared" si="3"/>
        <v>146880</v>
      </c>
    </row>
    <row r="56" spans="2:25">
      <c r="B56" s="4">
        <v>51</v>
      </c>
      <c r="C56" s="5" t="s">
        <v>457</v>
      </c>
      <c r="D56" s="3">
        <f>[1]工作表1!$O60</f>
        <v>1136</v>
      </c>
      <c r="E56" s="3">
        <f>[1]工作表1!$I60</f>
        <v>1136</v>
      </c>
      <c r="F56" s="3">
        <f>[1]工作表1!$L60</f>
        <v>2273</v>
      </c>
      <c r="G56" s="3">
        <f>[1]工作表1!$R60</f>
        <v>2273</v>
      </c>
      <c r="H56" s="3">
        <f>[1]工作表1!$U60</f>
        <v>2273</v>
      </c>
      <c r="I56" s="5">
        <f>([1]工作表1!$P60)*10</f>
        <v>5060</v>
      </c>
      <c r="J56" s="5">
        <f>([1]工作表1!$J60)*10</f>
        <v>25320</v>
      </c>
      <c r="K56" s="5">
        <f>([1]工作表1!$M60)*10</f>
        <v>18990</v>
      </c>
      <c r="L56" s="5">
        <f>([1]工作表1!$S60)*10</f>
        <v>75960</v>
      </c>
      <c r="M56" s="5">
        <v>455760</v>
      </c>
      <c r="N56" s="5" t="s">
        <v>56</v>
      </c>
      <c r="O56" s="5" t="s">
        <v>62</v>
      </c>
      <c r="P56" s="5" t="s">
        <v>56</v>
      </c>
      <c r="Q56" s="5" t="s">
        <v>56</v>
      </c>
      <c r="R56" s="5" t="s">
        <v>39</v>
      </c>
      <c r="S56" s="5" t="s">
        <v>458</v>
      </c>
      <c r="T56" s="5" t="s">
        <v>458</v>
      </c>
      <c r="U56" s="5" t="s">
        <v>458</v>
      </c>
      <c r="V56" s="5" t="s">
        <v>458</v>
      </c>
      <c r="W56" s="5" t="s">
        <v>458</v>
      </c>
      <c r="X56">
        <f t="shared" ref="X56:X77" si="4">L56</f>
        <v>75960</v>
      </c>
      <c r="Y56">
        <f t="shared" ref="Y56:Y77" si="5">M56/3</f>
        <v>151920</v>
      </c>
    </row>
    <row r="57" spans="2:25">
      <c r="B57" s="4">
        <v>52</v>
      </c>
      <c r="C57" s="5" t="s">
        <v>459</v>
      </c>
      <c r="D57" s="3">
        <f>[1]工作表1!$O61</f>
        <v>1250</v>
      </c>
      <c r="E57" s="3">
        <f>[1]工作表1!$I61</f>
        <v>1250</v>
      </c>
      <c r="F57" s="3">
        <f>[1]工作表1!$L61</f>
        <v>2500</v>
      </c>
      <c r="G57" s="3">
        <f>[1]工作表1!$R61</f>
        <v>2500</v>
      </c>
      <c r="H57" s="3">
        <f>[1]工作表1!$U61</f>
        <v>2500</v>
      </c>
      <c r="I57" s="5">
        <f>([1]工作表1!$P61)*10</f>
        <v>5230</v>
      </c>
      <c r="J57" s="5">
        <f>([1]工作表1!$J61)*10</f>
        <v>26160</v>
      </c>
      <c r="K57" s="5">
        <f>([1]工作表1!$M61)*10</f>
        <v>19620</v>
      </c>
      <c r="L57" s="5">
        <f>([1]工作表1!$S61)*10</f>
        <v>78480</v>
      </c>
      <c r="M57" s="5">
        <v>470880</v>
      </c>
      <c r="N57" s="5" t="s">
        <v>56</v>
      </c>
      <c r="O57" s="5" t="s">
        <v>62</v>
      </c>
      <c r="P57" s="5" t="s">
        <v>56</v>
      </c>
      <c r="Q57" s="5" t="s">
        <v>56</v>
      </c>
      <c r="R57" s="5" t="s">
        <v>39</v>
      </c>
      <c r="S57" s="5" t="s">
        <v>460</v>
      </c>
      <c r="T57" s="5" t="s">
        <v>460</v>
      </c>
      <c r="U57" s="5" t="s">
        <v>460</v>
      </c>
      <c r="V57" s="5" t="s">
        <v>460</v>
      </c>
      <c r="W57" s="5" t="s">
        <v>460</v>
      </c>
      <c r="X57">
        <f t="shared" si="4"/>
        <v>78480</v>
      </c>
      <c r="Y57">
        <f t="shared" si="5"/>
        <v>156960</v>
      </c>
    </row>
    <row r="58" spans="2:25">
      <c r="B58" s="4">
        <v>53</v>
      </c>
      <c r="C58" s="5" t="s">
        <v>461</v>
      </c>
      <c r="D58" s="3">
        <f>[1]工作表1!$O62</f>
        <v>1375</v>
      </c>
      <c r="E58" s="3">
        <f>[1]工作表1!$I62</f>
        <v>1375</v>
      </c>
      <c r="F58" s="3">
        <f>[1]工作表1!$L62</f>
        <v>2750</v>
      </c>
      <c r="G58" s="3">
        <f>[1]工作表1!$R62</f>
        <v>2750</v>
      </c>
      <c r="H58" s="3">
        <f>[1]工作表1!$U62</f>
        <v>2750</v>
      </c>
      <c r="I58" s="5">
        <f>([1]工作表1!$P62)*10</f>
        <v>5400</v>
      </c>
      <c r="J58" s="5">
        <f>([1]工作表1!$J62)*10</f>
        <v>27040</v>
      </c>
      <c r="K58" s="5">
        <f>([1]工作表1!$M62)*10</f>
        <v>20280</v>
      </c>
      <c r="L58" s="5">
        <f>([1]工作表1!$S62)*10</f>
        <v>81120</v>
      </c>
      <c r="M58" s="5">
        <v>486720</v>
      </c>
      <c r="N58" s="5" t="s">
        <v>56</v>
      </c>
      <c r="O58" s="5" t="s">
        <v>62</v>
      </c>
      <c r="P58" s="5" t="s">
        <v>56</v>
      </c>
      <c r="Q58" s="5" t="s">
        <v>56</v>
      </c>
      <c r="R58" s="5" t="s">
        <v>39</v>
      </c>
      <c r="S58" s="5" t="s">
        <v>462</v>
      </c>
      <c r="T58" s="5" t="s">
        <v>462</v>
      </c>
      <c r="U58" s="5" t="s">
        <v>462</v>
      </c>
      <c r="V58" s="5" t="s">
        <v>462</v>
      </c>
      <c r="W58" s="5" t="s">
        <v>462</v>
      </c>
      <c r="X58">
        <f t="shared" si="4"/>
        <v>81120</v>
      </c>
      <c r="Y58">
        <f t="shared" si="5"/>
        <v>162240</v>
      </c>
    </row>
    <row r="59" spans="2:25">
      <c r="B59" s="4">
        <v>54</v>
      </c>
      <c r="C59" s="5" t="s">
        <v>463</v>
      </c>
      <c r="D59" s="3">
        <f>[1]工作表1!$O63</f>
        <v>1512</v>
      </c>
      <c r="E59" s="3">
        <f>[1]工作表1!$I63</f>
        <v>1512</v>
      </c>
      <c r="F59" s="3">
        <f>[1]工作表1!$L63</f>
        <v>3025</v>
      </c>
      <c r="G59" s="3">
        <f>[1]工作表1!$R63</f>
        <v>3025</v>
      </c>
      <c r="H59" s="3">
        <f>[1]工作表1!$U63</f>
        <v>3025</v>
      </c>
      <c r="I59" s="5">
        <f>([1]工作表1!$P63)*10</f>
        <v>5580</v>
      </c>
      <c r="J59" s="5">
        <f>([1]工作表1!$J63)*10</f>
        <v>27920</v>
      </c>
      <c r="K59" s="5">
        <f>([1]工作表1!$M63)*10</f>
        <v>20940</v>
      </c>
      <c r="L59" s="5">
        <f>([1]工作表1!$S63)*10</f>
        <v>83760</v>
      </c>
      <c r="M59" s="5">
        <v>502560</v>
      </c>
      <c r="N59" s="5" t="s">
        <v>56</v>
      </c>
      <c r="O59" s="5" t="s">
        <v>62</v>
      </c>
      <c r="P59" s="5" t="s">
        <v>56</v>
      </c>
      <c r="Q59" s="5" t="s">
        <v>56</v>
      </c>
      <c r="R59" s="5" t="s">
        <v>39</v>
      </c>
      <c r="S59" s="5" t="s">
        <v>464</v>
      </c>
      <c r="T59" s="5" t="s">
        <v>464</v>
      </c>
      <c r="U59" s="5" t="s">
        <v>464</v>
      </c>
      <c r="V59" s="5" t="s">
        <v>464</v>
      </c>
      <c r="W59" s="5" t="s">
        <v>464</v>
      </c>
      <c r="X59">
        <f t="shared" si="4"/>
        <v>83760</v>
      </c>
      <c r="Y59">
        <f t="shared" si="5"/>
        <v>167520</v>
      </c>
    </row>
    <row r="60" spans="2:25">
      <c r="B60" s="4">
        <v>55</v>
      </c>
      <c r="C60" s="5" t="s">
        <v>465</v>
      </c>
      <c r="D60" s="3">
        <f>[1]工作表1!$O64</f>
        <v>1663</v>
      </c>
      <c r="E60" s="3">
        <f>[1]工作表1!$I64</f>
        <v>1663</v>
      </c>
      <c r="F60" s="3">
        <f>[1]工作表1!$L64</f>
        <v>3327</v>
      </c>
      <c r="G60" s="3">
        <f>[1]工作表1!$R64</f>
        <v>3327</v>
      </c>
      <c r="H60" s="3">
        <f>[1]工作表1!$U64</f>
        <v>3327</v>
      </c>
      <c r="I60" s="5">
        <f>([1]工作表1!$P64)*10</f>
        <v>5760</v>
      </c>
      <c r="J60" s="5">
        <f>([1]工作表1!$J64)*10</f>
        <v>28800</v>
      </c>
      <c r="K60" s="5">
        <f>([1]工作表1!$M64)*10</f>
        <v>21600</v>
      </c>
      <c r="L60" s="5">
        <f>([1]工作表1!$S64)*10</f>
        <v>86400</v>
      </c>
      <c r="M60" s="5">
        <v>518400</v>
      </c>
      <c r="N60" s="5" t="s">
        <v>56</v>
      </c>
      <c r="O60" s="5" t="s">
        <v>62</v>
      </c>
      <c r="P60" s="5" t="s">
        <v>56</v>
      </c>
      <c r="Q60" s="5" t="s">
        <v>56</v>
      </c>
      <c r="R60" s="5" t="s">
        <v>39</v>
      </c>
      <c r="S60" s="5" t="s">
        <v>466</v>
      </c>
      <c r="T60" s="5" t="s">
        <v>466</v>
      </c>
      <c r="U60" s="5" t="s">
        <v>466</v>
      </c>
      <c r="V60" s="5" t="s">
        <v>466</v>
      </c>
      <c r="W60" s="5" t="s">
        <v>466</v>
      </c>
      <c r="X60">
        <f t="shared" si="4"/>
        <v>86400</v>
      </c>
      <c r="Y60">
        <f t="shared" si="5"/>
        <v>172800</v>
      </c>
    </row>
    <row r="61" spans="2:25">
      <c r="B61" s="4">
        <v>56</v>
      </c>
      <c r="C61" s="5" t="s">
        <v>467</v>
      </c>
      <c r="D61" s="3">
        <f>[1]工作表1!$O65</f>
        <v>1830</v>
      </c>
      <c r="E61" s="3">
        <f>[1]工作表1!$I65</f>
        <v>1830</v>
      </c>
      <c r="F61" s="3">
        <f>[1]工作表1!$L65</f>
        <v>3660</v>
      </c>
      <c r="G61" s="3">
        <f>[1]工作表1!$R65</f>
        <v>3660</v>
      </c>
      <c r="H61" s="3">
        <f>[1]工作表1!$U65</f>
        <v>3660</v>
      </c>
      <c r="I61" s="5">
        <f>([1]工作表1!$P65)*10</f>
        <v>5940</v>
      </c>
      <c r="J61" s="5">
        <f>([1]工作表1!$J65)*10</f>
        <v>29720</v>
      </c>
      <c r="K61" s="5">
        <f>([1]工作表1!$M65)*10</f>
        <v>22290</v>
      </c>
      <c r="L61" s="5">
        <f>([1]工作表1!$S65)*10</f>
        <v>89160</v>
      </c>
      <c r="M61" s="5">
        <v>534960</v>
      </c>
      <c r="N61" s="5" t="s">
        <v>56</v>
      </c>
      <c r="O61" s="5" t="s">
        <v>62</v>
      </c>
      <c r="P61" s="5" t="s">
        <v>56</v>
      </c>
      <c r="Q61" s="5" t="s">
        <v>56</v>
      </c>
      <c r="R61" s="5" t="s">
        <v>39</v>
      </c>
      <c r="S61" s="5" t="s">
        <v>468</v>
      </c>
      <c r="T61" s="5" t="s">
        <v>468</v>
      </c>
      <c r="U61" s="5" t="s">
        <v>468</v>
      </c>
      <c r="V61" s="5" t="s">
        <v>468</v>
      </c>
      <c r="W61" s="5" t="s">
        <v>468</v>
      </c>
      <c r="X61">
        <f t="shared" si="4"/>
        <v>89160</v>
      </c>
      <c r="Y61">
        <f t="shared" si="5"/>
        <v>178320</v>
      </c>
    </row>
    <row r="62" spans="2:25">
      <c r="B62" s="4">
        <v>57</v>
      </c>
      <c r="C62" s="5" t="s">
        <v>469</v>
      </c>
      <c r="D62" s="3">
        <f>[1]工作表1!$O66</f>
        <v>2013</v>
      </c>
      <c r="E62" s="3">
        <f>[1]工作表1!$I66</f>
        <v>2013</v>
      </c>
      <c r="F62" s="3">
        <f>[1]工作表1!$L66</f>
        <v>4026</v>
      </c>
      <c r="G62" s="3">
        <f>[1]工作表1!$R66</f>
        <v>4026</v>
      </c>
      <c r="H62" s="3">
        <f>[1]工作表1!$U66</f>
        <v>4026</v>
      </c>
      <c r="I62" s="5">
        <f>([1]工作表1!$P66)*10</f>
        <v>6120</v>
      </c>
      <c r="J62" s="5">
        <f>([1]工作表1!$J66)*10</f>
        <v>30640</v>
      </c>
      <c r="K62" s="5">
        <f>([1]工作表1!$M66)*10</f>
        <v>22980</v>
      </c>
      <c r="L62" s="5">
        <f>([1]工作表1!$S66)*10</f>
        <v>91920</v>
      </c>
      <c r="M62" s="5">
        <v>551520</v>
      </c>
      <c r="N62" s="5" t="s">
        <v>56</v>
      </c>
      <c r="O62" s="5" t="s">
        <v>62</v>
      </c>
      <c r="P62" s="5" t="s">
        <v>56</v>
      </c>
      <c r="Q62" s="5" t="s">
        <v>56</v>
      </c>
      <c r="R62" s="5" t="s">
        <v>39</v>
      </c>
      <c r="S62" s="5" t="s">
        <v>470</v>
      </c>
      <c r="T62" s="5" t="s">
        <v>470</v>
      </c>
      <c r="U62" s="5" t="s">
        <v>470</v>
      </c>
      <c r="V62" s="5" t="s">
        <v>470</v>
      </c>
      <c r="W62" s="5" t="s">
        <v>470</v>
      </c>
      <c r="X62">
        <f t="shared" si="4"/>
        <v>91920</v>
      </c>
      <c r="Y62">
        <f t="shared" si="5"/>
        <v>183840</v>
      </c>
    </row>
    <row r="63" spans="2:25">
      <c r="B63" s="4">
        <v>58</v>
      </c>
      <c r="C63" s="5" t="s">
        <v>471</v>
      </c>
      <c r="D63" s="3">
        <f>[1]工作表1!$O67</f>
        <v>2214</v>
      </c>
      <c r="E63" s="3">
        <f>[1]工作表1!$I67</f>
        <v>2214</v>
      </c>
      <c r="F63" s="3">
        <f>[1]工作表1!$L67</f>
        <v>4429</v>
      </c>
      <c r="G63" s="3">
        <f>[1]工作表1!$R67</f>
        <v>4429</v>
      </c>
      <c r="H63" s="3">
        <f>[1]工作表1!$U67</f>
        <v>4429</v>
      </c>
      <c r="I63" s="5">
        <f>([1]工作表1!$P67)*10</f>
        <v>6310</v>
      </c>
      <c r="J63" s="5">
        <f>([1]工作表1!$J67)*10</f>
        <v>31560</v>
      </c>
      <c r="K63" s="5">
        <f>([1]工作表1!$M67)*10</f>
        <v>23670</v>
      </c>
      <c r="L63" s="5">
        <f>([1]工作表1!$S67)*10</f>
        <v>94680</v>
      </c>
      <c r="M63" s="5">
        <v>568080</v>
      </c>
      <c r="N63" s="5" t="s">
        <v>56</v>
      </c>
      <c r="O63" s="5" t="s">
        <v>62</v>
      </c>
      <c r="P63" s="5" t="s">
        <v>56</v>
      </c>
      <c r="Q63" s="5" t="s">
        <v>56</v>
      </c>
      <c r="R63" s="5" t="s">
        <v>39</v>
      </c>
      <c r="S63" s="5" t="s">
        <v>472</v>
      </c>
      <c r="T63" s="5" t="s">
        <v>472</v>
      </c>
      <c r="U63" s="5" t="s">
        <v>472</v>
      </c>
      <c r="V63" s="5" t="s">
        <v>472</v>
      </c>
      <c r="W63" s="5" t="s">
        <v>472</v>
      </c>
      <c r="X63">
        <f t="shared" si="4"/>
        <v>94680</v>
      </c>
      <c r="Y63">
        <f t="shared" si="5"/>
        <v>189360</v>
      </c>
    </row>
    <row r="64" spans="2:25">
      <c r="B64" s="4">
        <v>59</v>
      </c>
      <c r="C64" s="5" t="s">
        <v>473</v>
      </c>
      <c r="D64" s="3">
        <f>[1]工作表1!$O68</f>
        <v>2435</v>
      </c>
      <c r="E64" s="3">
        <f>[1]工作表1!$I68</f>
        <v>2435</v>
      </c>
      <c r="F64" s="3">
        <f>[1]工作表1!$L68</f>
        <v>4871</v>
      </c>
      <c r="G64" s="3">
        <f>[1]工作表1!$R68</f>
        <v>4871</v>
      </c>
      <c r="H64" s="3">
        <f>[1]工作表1!$U68</f>
        <v>4871</v>
      </c>
      <c r="I64" s="5">
        <f>([1]工作表1!$P68)*10</f>
        <v>6500</v>
      </c>
      <c r="J64" s="5">
        <f>([1]工作表1!$J68)*10</f>
        <v>32520</v>
      </c>
      <c r="K64" s="5">
        <f>([1]工作表1!$M68)*10</f>
        <v>24390</v>
      </c>
      <c r="L64" s="5">
        <f>([1]工作表1!$S68)*10</f>
        <v>97560</v>
      </c>
      <c r="M64" s="5">
        <v>585360</v>
      </c>
      <c r="N64" s="5" t="s">
        <v>56</v>
      </c>
      <c r="O64" s="5" t="s">
        <v>62</v>
      </c>
      <c r="P64" s="5" t="s">
        <v>56</v>
      </c>
      <c r="Q64" s="5" t="s">
        <v>56</v>
      </c>
      <c r="R64" s="5" t="s">
        <v>39</v>
      </c>
      <c r="S64" s="5" t="s">
        <v>474</v>
      </c>
      <c r="T64" s="5" t="s">
        <v>474</v>
      </c>
      <c r="U64" s="5" t="s">
        <v>474</v>
      </c>
      <c r="V64" s="5" t="s">
        <v>474</v>
      </c>
      <c r="W64" s="5" t="s">
        <v>474</v>
      </c>
      <c r="X64">
        <f t="shared" si="4"/>
        <v>97560</v>
      </c>
      <c r="Y64">
        <f t="shared" si="5"/>
        <v>195120</v>
      </c>
    </row>
    <row r="65" spans="2:25">
      <c r="B65" s="4">
        <v>60</v>
      </c>
      <c r="C65" s="5" t="s">
        <v>475</v>
      </c>
      <c r="D65" s="3">
        <f>[1]工作表1!$O69</f>
        <v>2679</v>
      </c>
      <c r="E65" s="3">
        <f>[1]工作表1!$I69</f>
        <v>2679</v>
      </c>
      <c r="F65" s="3">
        <f>[1]工作表1!$L69</f>
        <v>5358</v>
      </c>
      <c r="G65" s="3">
        <f>[1]工作表1!$R69</f>
        <v>5358</v>
      </c>
      <c r="H65" s="3">
        <f>[1]工作表1!$U69</f>
        <v>5358</v>
      </c>
      <c r="I65" s="5">
        <f>([1]工作表1!$P69)*10</f>
        <v>6690</v>
      </c>
      <c r="J65" s="5">
        <f>([1]工作表1!$J69)*10</f>
        <v>33480</v>
      </c>
      <c r="K65" s="5">
        <f>([1]工作表1!$M69)*10</f>
        <v>25110</v>
      </c>
      <c r="L65" s="5">
        <f>([1]工作表1!$S69)*10</f>
        <v>100440</v>
      </c>
      <c r="M65" s="5">
        <v>602640</v>
      </c>
      <c r="N65" s="5" t="s">
        <v>56</v>
      </c>
      <c r="O65" s="5" t="s">
        <v>62</v>
      </c>
      <c r="P65" s="5" t="s">
        <v>56</v>
      </c>
      <c r="Q65" s="5" t="s">
        <v>56</v>
      </c>
      <c r="R65" s="5" t="s">
        <v>39</v>
      </c>
      <c r="S65" s="5" t="s">
        <v>476</v>
      </c>
      <c r="T65" s="5" t="s">
        <v>476</v>
      </c>
      <c r="U65" s="5" t="s">
        <v>476</v>
      </c>
      <c r="V65" s="5" t="s">
        <v>476</v>
      </c>
      <c r="W65" s="5" t="s">
        <v>476</v>
      </c>
      <c r="X65">
        <f t="shared" si="4"/>
        <v>100440</v>
      </c>
      <c r="Y65">
        <f t="shared" si="5"/>
        <v>200880</v>
      </c>
    </row>
    <row r="66" spans="2:25">
      <c r="B66" s="4">
        <v>107</v>
      </c>
      <c r="C66" s="33" t="s">
        <v>477</v>
      </c>
      <c r="D66" s="5">
        <v>19</v>
      </c>
      <c r="E66" s="5">
        <v>19</v>
      </c>
      <c r="F66" s="5">
        <v>38</v>
      </c>
      <c r="G66" s="5">
        <v>38</v>
      </c>
      <c r="H66" s="5">
        <v>38</v>
      </c>
      <c r="I66" s="5">
        <v>270</v>
      </c>
      <c r="J66" s="5">
        <v>1360</v>
      </c>
      <c r="K66" s="5">
        <v>1020</v>
      </c>
      <c r="L66" s="5">
        <v>4080</v>
      </c>
      <c r="M66" s="5">
        <v>24480</v>
      </c>
      <c r="N66" s="5" t="s">
        <v>56</v>
      </c>
      <c r="O66" s="5" t="s">
        <v>62</v>
      </c>
      <c r="P66" s="5" t="s">
        <v>56</v>
      </c>
      <c r="Q66" s="5" t="s">
        <v>56</v>
      </c>
      <c r="R66" s="5" t="s">
        <v>39</v>
      </c>
      <c r="S66" s="5" t="s">
        <v>478</v>
      </c>
      <c r="T66" s="5" t="s">
        <v>478</v>
      </c>
      <c r="U66" s="5" t="s">
        <v>478</v>
      </c>
      <c r="V66" s="5" t="s">
        <v>478</v>
      </c>
      <c r="W66" s="5" t="s">
        <v>478</v>
      </c>
      <c r="X66">
        <f t="shared" si="4"/>
        <v>4080</v>
      </c>
      <c r="Y66">
        <f t="shared" si="5"/>
        <v>8160</v>
      </c>
    </row>
    <row r="67" spans="2:25">
      <c r="B67" s="4">
        <v>108</v>
      </c>
      <c r="C67" s="5" t="s">
        <v>479</v>
      </c>
      <c r="D67" s="5">
        <v>19</v>
      </c>
      <c r="E67" s="5">
        <v>19</v>
      </c>
      <c r="F67" s="5">
        <v>38</v>
      </c>
      <c r="G67" s="5">
        <v>38</v>
      </c>
      <c r="H67" s="5">
        <v>38</v>
      </c>
      <c r="I67" s="5">
        <v>270</v>
      </c>
      <c r="J67" s="5">
        <v>1360</v>
      </c>
      <c r="K67" s="5">
        <v>1020</v>
      </c>
      <c r="L67" s="5">
        <v>4080</v>
      </c>
      <c r="M67" s="5">
        <v>24480</v>
      </c>
      <c r="N67" s="5" t="s">
        <v>56</v>
      </c>
      <c r="O67" s="5" t="s">
        <v>62</v>
      </c>
      <c r="P67" s="5" t="s">
        <v>56</v>
      </c>
      <c r="Q67" s="5" t="s">
        <v>56</v>
      </c>
      <c r="R67" s="5" t="s">
        <v>39</v>
      </c>
      <c r="S67" s="5" t="s">
        <v>480</v>
      </c>
      <c r="T67" s="5" t="s">
        <v>480</v>
      </c>
      <c r="U67" s="5" t="s">
        <v>480</v>
      </c>
      <c r="V67" s="5" t="s">
        <v>480</v>
      </c>
      <c r="W67" s="5" t="s">
        <v>480</v>
      </c>
      <c r="X67">
        <f t="shared" si="4"/>
        <v>4080</v>
      </c>
      <c r="Y67">
        <f t="shared" si="5"/>
        <v>8160</v>
      </c>
    </row>
    <row r="68" spans="2:25">
      <c r="B68" s="4">
        <v>112</v>
      </c>
      <c r="C68" s="5" t="s">
        <v>64</v>
      </c>
      <c r="D68" s="5">
        <v>28</v>
      </c>
      <c r="E68" s="5">
        <v>28</v>
      </c>
      <c r="F68" s="5">
        <v>56</v>
      </c>
      <c r="G68" s="5">
        <v>56</v>
      </c>
      <c r="H68" s="5">
        <v>56</v>
      </c>
      <c r="I68" s="5">
        <v>480</v>
      </c>
      <c r="J68" s="5">
        <v>2400</v>
      </c>
      <c r="K68" s="5">
        <v>1800</v>
      </c>
      <c r="L68" s="5">
        <v>7200</v>
      </c>
      <c r="M68" s="5">
        <v>43200</v>
      </c>
      <c r="N68" s="5" t="s">
        <v>56</v>
      </c>
      <c r="O68" s="5" t="s">
        <v>62</v>
      </c>
      <c r="P68" s="5" t="s">
        <v>56</v>
      </c>
      <c r="Q68" s="5" t="s">
        <v>56</v>
      </c>
      <c r="R68" s="5" t="s">
        <v>39</v>
      </c>
      <c r="S68" s="5" t="s">
        <v>481</v>
      </c>
      <c r="T68" s="5" t="s">
        <v>481</v>
      </c>
      <c r="U68" s="5" t="s">
        <v>481</v>
      </c>
      <c r="V68" s="5" t="s">
        <v>481</v>
      </c>
      <c r="W68" s="5" t="s">
        <v>481</v>
      </c>
      <c r="X68">
        <f t="shared" si="4"/>
        <v>7200</v>
      </c>
      <c r="Y68">
        <f t="shared" si="5"/>
        <v>14400</v>
      </c>
    </row>
    <row r="69" spans="2:25">
      <c r="B69" s="4">
        <v>113</v>
      </c>
      <c r="C69" s="5" t="s">
        <v>385</v>
      </c>
      <c r="D69" s="5">
        <v>30</v>
      </c>
      <c r="E69" s="5">
        <v>30</v>
      </c>
      <c r="F69" s="5">
        <v>61</v>
      </c>
      <c r="G69" s="5">
        <v>61</v>
      </c>
      <c r="H69" s="5">
        <v>61</v>
      </c>
      <c r="I69" s="5">
        <v>480</v>
      </c>
      <c r="J69" s="5">
        <v>2400</v>
      </c>
      <c r="K69" s="5">
        <v>1800</v>
      </c>
      <c r="L69" s="5">
        <v>7200</v>
      </c>
      <c r="M69" s="5">
        <v>43200</v>
      </c>
      <c r="N69" s="5" t="s">
        <v>56</v>
      </c>
      <c r="O69" s="5" t="s">
        <v>62</v>
      </c>
      <c r="P69" s="5" t="s">
        <v>56</v>
      </c>
      <c r="Q69" s="5" t="s">
        <v>56</v>
      </c>
      <c r="R69" s="5" t="s">
        <v>39</v>
      </c>
      <c r="S69" s="5" t="s">
        <v>482</v>
      </c>
      <c r="T69" s="5" t="s">
        <v>482</v>
      </c>
      <c r="U69" s="5" t="s">
        <v>482</v>
      </c>
      <c r="V69" s="5" t="s">
        <v>482</v>
      </c>
      <c r="W69" s="5" t="s">
        <v>482</v>
      </c>
      <c r="X69">
        <f t="shared" si="4"/>
        <v>7200</v>
      </c>
      <c r="Y69">
        <f t="shared" si="5"/>
        <v>14400</v>
      </c>
    </row>
    <row r="70" spans="2:25">
      <c r="B70" s="4">
        <v>215</v>
      </c>
      <c r="C70" s="5" t="s">
        <v>208</v>
      </c>
      <c r="D70" s="5">
        <v>33</v>
      </c>
      <c r="E70" s="5">
        <v>33</v>
      </c>
      <c r="F70" s="5">
        <v>67</v>
      </c>
      <c r="G70" s="5">
        <v>67</v>
      </c>
      <c r="H70" s="5">
        <v>67</v>
      </c>
      <c r="I70" s="5">
        <v>720</v>
      </c>
      <c r="J70" s="5">
        <v>3640</v>
      </c>
      <c r="K70" s="5">
        <v>2730</v>
      </c>
      <c r="L70" s="5">
        <v>10920</v>
      </c>
      <c r="M70" s="5">
        <v>65520</v>
      </c>
      <c r="N70" s="5" t="s">
        <v>56</v>
      </c>
      <c r="O70" s="5" t="s">
        <v>62</v>
      </c>
      <c r="P70" s="5" t="s">
        <v>56</v>
      </c>
      <c r="Q70" s="5" t="s">
        <v>56</v>
      </c>
      <c r="R70" s="5" t="s">
        <v>39</v>
      </c>
      <c r="S70" s="5" t="s">
        <v>483</v>
      </c>
      <c r="T70" s="5" t="s">
        <v>483</v>
      </c>
      <c r="U70" s="5" t="s">
        <v>483</v>
      </c>
      <c r="V70" s="5" t="s">
        <v>483</v>
      </c>
      <c r="W70" s="5" t="s">
        <v>483</v>
      </c>
      <c r="X70">
        <f t="shared" si="4"/>
        <v>10920</v>
      </c>
      <c r="Y70">
        <f t="shared" si="5"/>
        <v>21840</v>
      </c>
    </row>
    <row r="71" spans="2:25">
      <c r="B71" s="4">
        <v>216</v>
      </c>
      <c r="C71" s="5" t="s">
        <v>390</v>
      </c>
      <c r="D71" s="5">
        <v>33</v>
      </c>
      <c r="E71" s="5">
        <v>33</v>
      </c>
      <c r="F71" s="5">
        <v>67</v>
      </c>
      <c r="G71" s="5">
        <v>67</v>
      </c>
      <c r="H71" s="5">
        <v>67</v>
      </c>
      <c r="I71" s="5">
        <v>800</v>
      </c>
      <c r="J71" s="5">
        <v>4000</v>
      </c>
      <c r="K71" s="5">
        <v>3000</v>
      </c>
      <c r="L71" s="5">
        <v>12000</v>
      </c>
      <c r="M71" s="5">
        <v>72000</v>
      </c>
      <c r="N71" s="5" t="s">
        <v>56</v>
      </c>
      <c r="O71" s="5" t="s">
        <v>62</v>
      </c>
      <c r="P71" s="5" t="s">
        <v>56</v>
      </c>
      <c r="Q71" s="5" t="s">
        <v>56</v>
      </c>
      <c r="R71" s="5" t="s">
        <v>39</v>
      </c>
      <c r="S71" s="5" t="s">
        <v>484</v>
      </c>
      <c r="T71" s="5" t="s">
        <v>484</v>
      </c>
      <c r="U71" s="5" t="s">
        <v>484</v>
      </c>
      <c r="V71" s="5" t="s">
        <v>484</v>
      </c>
      <c r="W71" s="5" t="s">
        <v>484</v>
      </c>
      <c r="X71">
        <f t="shared" si="4"/>
        <v>12000</v>
      </c>
      <c r="Y71">
        <f t="shared" si="5"/>
        <v>24000</v>
      </c>
    </row>
    <row r="72" spans="2:25">
      <c r="B72" s="4">
        <v>229</v>
      </c>
      <c r="D72" s="5">
        <v>105</v>
      </c>
      <c r="E72" s="5">
        <v>105</v>
      </c>
      <c r="F72" s="5">
        <v>210</v>
      </c>
      <c r="G72" s="5">
        <v>210</v>
      </c>
      <c r="H72" s="5">
        <v>210</v>
      </c>
      <c r="I72" s="5">
        <v>1980</v>
      </c>
      <c r="J72" s="5">
        <v>9920</v>
      </c>
      <c r="K72" s="5">
        <v>7440</v>
      </c>
      <c r="L72" s="5">
        <v>29760</v>
      </c>
      <c r="M72" s="5">
        <v>178560</v>
      </c>
      <c r="N72" s="5" t="s">
        <v>56</v>
      </c>
      <c r="O72" s="5" t="s">
        <v>62</v>
      </c>
      <c r="P72" s="5" t="s">
        <v>56</v>
      </c>
      <c r="Q72" s="5" t="s">
        <v>56</v>
      </c>
      <c r="R72" s="5" t="s">
        <v>39</v>
      </c>
      <c r="S72" s="5" t="s">
        <v>485</v>
      </c>
      <c r="T72" s="5" t="s">
        <v>485</v>
      </c>
      <c r="U72" s="5" t="s">
        <v>485</v>
      </c>
      <c r="V72" s="5" t="s">
        <v>485</v>
      </c>
      <c r="W72" s="5" t="s">
        <v>485</v>
      </c>
      <c r="X72">
        <f t="shared" si="4"/>
        <v>29760</v>
      </c>
      <c r="Y72">
        <f t="shared" si="5"/>
        <v>59520</v>
      </c>
    </row>
    <row r="73" spans="2:25">
      <c r="B73" s="4">
        <v>230</v>
      </c>
      <c r="D73" s="5">
        <v>105</v>
      </c>
      <c r="E73" s="5">
        <v>105</v>
      </c>
      <c r="F73" s="5">
        <v>210</v>
      </c>
      <c r="G73" s="5">
        <v>210</v>
      </c>
      <c r="H73" s="5">
        <v>210</v>
      </c>
      <c r="I73" s="5">
        <v>2090</v>
      </c>
      <c r="J73" s="5">
        <v>10480</v>
      </c>
      <c r="K73" s="5">
        <v>7860</v>
      </c>
      <c r="L73" s="5">
        <v>31440</v>
      </c>
      <c r="M73" s="5">
        <v>188640</v>
      </c>
      <c r="N73" s="5" t="s">
        <v>56</v>
      </c>
      <c r="O73" s="5" t="s">
        <v>62</v>
      </c>
      <c r="P73" s="5" t="s">
        <v>56</v>
      </c>
      <c r="Q73" s="5" t="s">
        <v>56</v>
      </c>
      <c r="R73" s="5" t="s">
        <v>39</v>
      </c>
      <c r="S73" s="5" t="s">
        <v>486</v>
      </c>
      <c r="T73" s="5" t="s">
        <v>486</v>
      </c>
      <c r="U73" s="5" t="s">
        <v>486</v>
      </c>
      <c r="V73" s="5" t="s">
        <v>486</v>
      </c>
      <c r="W73" s="5" t="s">
        <v>486</v>
      </c>
      <c r="X73">
        <f t="shared" si="4"/>
        <v>31440</v>
      </c>
      <c r="Y73">
        <f t="shared" si="5"/>
        <v>62880</v>
      </c>
    </row>
    <row r="74" spans="2:25">
      <c r="B74" s="4">
        <v>136</v>
      </c>
      <c r="D74" s="5">
        <v>272</v>
      </c>
      <c r="E74" s="5">
        <v>272</v>
      </c>
      <c r="F74" s="5">
        <v>545</v>
      </c>
      <c r="G74" s="5">
        <v>545</v>
      </c>
      <c r="H74" s="5">
        <v>545</v>
      </c>
      <c r="I74" s="5">
        <v>2320</v>
      </c>
      <c r="J74" s="5">
        <v>11640</v>
      </c>
      <c r="K74" s="5">
        <v>8730</v>
      </c>
      <c r="L74" s="5">
        <v>34920</v>
      </c>
      <c r="M74" s="5">
        <v>209520</v>
      </c>
      <c r="N74" s="5" t="s">
        <v>56</v>
      </c>
      <c r="O74" s="5" t="s">
        <v>62</v>
      </c>
      <c r="P74" s="5" t="s">
        <v>56</v>
      </c>
      <c r="Q74" s="5" t="s">
        <v>56</v>
      </c>
      <c r="R74" s="5" t="s">
        <v>39</v>
      </c>
      <c r="S74" s="5" t="s">
        <v>487</v>
      </c>
      <c r="T74" s="5" t="s">
        <v>487</v>
      </c>
      <c r="U74" s="5" t="s">
        <v>487</v>
      </c>
      <c r="V74" s="5" t="s">
        <v>487</v>
      </c>
      <c r="W74" s="5" t="s">
        <v>487</v>
      </c>
      <c r="X74">
        <f t="shared" si="4"/>
        <v>34920</v>
      </c>
      <c r="Y74">
        <f t="shared" si="5"/>
        <v>69840</v>
      </c>
    </row>
    <row r="75" spans="2:25">
      <c r="B75" s="4">
        <v>137</v>
      </c>
      <c r="D75" s="5">
        <v>299</v>
      </c>
      <c r="E75" s="5">
        <v>299</v>
      </c>
      <c r="F75" s="5">
        <v>599</v>
      </c>
      <c r="G75" s="5">
        <v>599</v>
      </c>
      <c r="H75" s="5">
        <v>599</v>
      </c>
      <c r="I75" s="5">
        <v>2440</v>
      </c>
      <c r="J75" s="5">
        <v>12240</v>
      </c>
      <c r="K75" s="5">
        <v>9180</v>
      </c>
      <c r="L75" s="5">
        <v>36720</v>
      </c>
      <c r="M75" s="5">
        <v>220320</v>
      </c>
      <c r="N75" s="5" t="s">
        <v>56</v>
      </c>
      <c r="O75" s="5" t="s">
        <v>62</v>
      </c>
      <c r="P75" s="5" t="s">
        <v>56</v>
      </c>
      <c r="Q75" s="5" t="s">
        <v>56</v>
      </c>
      <c r="R75" s="5" t="s">
        <v>39</v>
      </c>
      <c r="S75" s="5" t="s">
        <v>488</v>
      </c>
      <c r="T75" s="5" t="s">
        <v>488</v>
      </c>
      <c r="U75" s="5" t="s">
        <v>488</v>
      </c>
      <c r="V75" s="5" t="s">
        <v>488</v>
      </c>
      <c r="W75" s="5" t="s">
        <v>488</v>
      </c>
      <c r="X75">
        <f t="shared" si="4"/>
        <v>36720</v>
      </c>
      <c r="Y75">
        <f t="shared" si="5"/>
        <v>73440</v>
      </c>
    </row>
    <row r="76" spans="2:25">
      <c r="B76" s="4">
        <v>139</v>
      </c>
      <c r="D76" s="5">
        <v>362</v>
      </c>
      <c r="E76" s="5">
        <v>362</v>
      </c>
      <c r="F76" s="5">
        <v>725</v>
      </c>
      <c r="G76" s="5">
        <v>725</v>
      </c>
      <c r="H76" s="5">
        <v>725</v>
      </c>
      <c r="I76" s="5">
        <v>2820</v>
      </c>
      <c r="J76" s="5">
        <v>14120</v>
      </c>
      <c r="K76" s="5">
        <v>10590</v>
      </c>
      <c r="L76" s="5">
        <v>42360</v>
      </c>
      <c r="M76" s="5">
        <v>254160</v>
      </c>
      <c r="N76" s="5" t="s">
        <v>56</v>
      </c>
      <c r="O76" s="5" t="s">
        <v>62</v>
      </c>
      <c r="P76" s="5" t="s">
        <v>56</v>
      </c>
      <c r="Q76" s="5" t="s">
        <v>56</v>
      </c>
      <c r="R76" s="5" t="s">
        <v>39</v>
      </c>
      <c r="S76" s="5" t="s">
        <v>489</v>
      </c>
      <c r="T76" s="5" t="s">
        <v>489</v>
      </c>
      <c r="U76" s="5" t="s">
        <v>489</v>
      </c>
      <c r="V76" s="5" t="s">
        <v>489</v>
      </c>
      <c r="W76" s="5" t="s">
        <v>489</v>
      </c>
      <c r="X76">
        <f t="shared" si="4"/>
        <v>42360</v>
      </c>
      <c r="Y76">
        <f t="shared" si="5"/>
        <v>84720</v>
      </c>
    </row>
    <row r="77" spans="2:25">
      <c r="B77" s="4">
        <v>140</v>
      </c>
      <c r="D77" s="5">
        <v>398</v>
      </c>
      <c r="E77" s="5">
        <v>398</v>
      </c>
      <c r="F77" s="5">
        <v>797</v>
      </c>
      <c r="G77" s="5">
        <v>797</v>
      </c>
      <c r="H77" s="5">
        <v>797</v>
      </c>
      <c r="I77" s="5">
        <v>2950</v>
      </c>
      <c r="J77" s="5">
        <v>14760</v>
      </c>
      <c r="K77" s="5">
        <v>11070</v>
      </c>
      <c r="L77" s="5">
        <v>44280</v>
      </c>
      <c r="M77" s="5">
        <v>265680</v>
      </c>
      <c r="N77" s="5" t="s">
        <v>56</v>
      </c>
      <c r="O77" s="5" t="s">
        <v>62</v>
      </c>
      <c r="P77" s="5" t="s">
        <v>56</v>
      </c>
      <c r="Q77" s="5" t="s">
        <v>56</v>
      </c>
      <c r="R77" s="5" t="s">
        <v>39</v>
      </c>
      <c r="S77" s="5" t="s">
        <v>490</v>
      </c>
      <c r="T77" s="5" t="s">
        <v>490</v>
      </c>
      <c r="U77" s="5" t="s">
        <v>490</v>
      </c>
      <c r="V77" s="5" t="s">
        <v>490</v>
      </c>
      <c r="W77" s="5" t="s">
        <v>490</v>
      </c>
      <c r="X77">
        <f t="shared" si="4"/>
        <v>44280</v>
      </c>
      <c r="Y77">
        <f t="shared" si="5"/>
        <v>88560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1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7"/>
  <pixelatorList sheetStid="9"/>
  <pixelatorList sheetStid="10"/>
  <pixelatorList sheetStid="11"/>
  <pixelatorList sheetStid="15"/>
  <pixelatorList sheetStid="4"/>
  <pixelatorList sheetStid="13"/>
  <pixelatorList sheetStid="6"/>
  <pixelatorList sheetStid="5"/>
  <pixelatorList sheetStid="3"/>
  <pixelatorList sheetStid="1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SectionRes</vt:lpstr>
      <vt:lpstr>waveRes</vt:lpstr>
      <vt:lpstr>NestRes</vt:lpstr>
      <vt:lpstr>EnemyRes</vt:lpstr>
      <vt:lpstr>DoorTypeRes</vt:lpstr>
      <vt:lpstr>BoxTypeRes</vt:lpstr>
      <vt:lpstr>BoxRewardRes</vt:lpstr>
      <vt:lpstr>DoorRes</vt:lpstr>
      <vt:lpstr>PhysiqueRes</vt:lpstr>
      <vt:lpstr>TopicRes</vt:lpstr>
      <vt:lpstr>DialogueRes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2024-08-20T14:28:00Z</dcterms:created>
  <dcterms:modified xsi:type="dcterms:W3CDTF">2024-09-07T15:42:00Z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285E2A3FC8C14F7FB257CE1F9392AE45_13</vt:lpwstr>
  </property>
  <property fmtid="{D5CDD505-2E9C-101B-9397-08002B2CF9AE}" pid="3" name="KSOProductBuildVer">
    <vt:lpwstr>2052-12.9.0.18238</vt:lpwstr>
  </property>
</Properties>
</file>