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tables/table2.xml" ContentType="application/vnd.openxmlformats-officedocument.spreadsheetml.table+xml"/>
  <Override PartName="/xl/comments5.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6.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7.xml" ContentType="application/vnd.ms-excel.threadedcomments+xml"/>
  <Override PartName="/xl/threadedComments/threadedComment2.xml" ContentType="application/vnd.ms-excel.threadedcomments+xml"/>
  <Override PartName="/xl/threadedComments/threadedComment8.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yshainankur/Desktop/"/>
    </mc:Choice>
  </mc:AlternateContent>
  <xr:revisionPtr revIDLastSave="0" documentId="13_ncr:1_{60A9D010-5A3A-2546-BEE1-A9B36095C5A3}" xr6:coauthVersionLast="47" xr6:coauthVersionMax="47" xr10:uidLastSave="{00000000-0000-0000-0000-000000000000}"/>
  <bookViews>
    <workbookView xWindow="0" yWindow="500" windowWidth="28800" windowHeight="16300" tabRatio="880" activeTab="1" xr2:uid="{A3146E09-3CD1-DA46-8496-72F5596B1494}"/>
  </bookViews>
  <sheets>
    <sheet name="Demographics" sheetId="1" r:id="rId1"/>
    <sheet name="Vital Signs" sheetId="14" r:id="rId2"/>
    <sheet name="Labs" sheetId="3" r:id="rId3"/>
    <sheet name="Baseline Meds" sheetId="10" r:id="rId4"/>
    <sheet name="Ending Meds" sheetId="11" r:id="rId5"/>
    <sheet name="Followup reaching" sheetId="7" state="hidden" r:id="rId6"/>
    <sheet name="technical sheet" sheetId="13" state="hidden" r:id="rId7"/>
    <sheet name="Followup Meds" sheetId="12" r:id="rId8"/>
    <sheet name="Survey1" sheetId="16" r:id="rId9"/>
    <sheet name="Survey2" sheetId="17" r:id="rId10"/>
    <sheet name="Survey3" sheetId="18" r:id="rId11"/>
    <sheet name="Survey Scoring" sheetId="6" r:id="rId12"/>
    <sheet name="Data Dictionary" sheetId="2" r:id="rId13"/>
    <sheet name="Feuil1" sheetId="15" r:id="rId14"/>
  </sheets>
  <definedNames>
    <definedName name="_xlnm._FilterDatabase" localSheetId="0" hidden="1">Demographics!$A$1:$Y$111</definedName>
    <definedName name="_xlnm._FilterDatabase" localSheetId="5" hidden="1">'Followup reaching'!$A$2:$Y$137</definedName>
    <definedName name="_xlnm._FilterDatabase" localSheetId="2" hidden="1">Labs!$A$1:$AH$110</definedName>
  </definedNames>
  <calcPr calcId="191028"/>
  <pivotCaches>
    <pivotCache cacheId="8" r:id="rId15"/>
    <pivotCache cacheId="9"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24" i="7" l="1"/>
  <c r="H107" i="7"/>
  <c r="Y106" i="7"/>
  <c r="Y105" i="7"/>
  <c r="Y98" i="7"/>
  <c r="Y91" i="7"/>
  <c r="Y88" i="7"/>
  <c r="U86" i="7"/>
  <c r="Y85" i="7"/>
  <c r="Y81" i="7"/>
  <c r="Y78" i="7"/>
  <c r="Y77" i="7"/>
  <c r="Y74" i="7"/>
  <c r="Y73" i="7"/>
  <c r="Y71" i="7"/>
  <c r="Y67" i="7"/>
  <c r="Y68" i="7"/>
  <c r="Y66" i="7"/>
  <c r="Y62" i="7"/>
  <c r="Y59" i="7"/>
  <c r="Y57" i="7"/>
  <c r="Y56" i="7"/>
  <c r="Y50" i="7"/>
  <c r="Y49" i="7"/>
  <c r="Y45" i="7"/>
  <c r="Y42" i="7"/>
  <c r="Y39" i="7"/>
  <c r="Y37" i="7"/>
  <c r="Y36" i="7"/>
  <c r="Y33" i="7"/>
  <c r="Y32" i="7"/>
  <c r="Y31" i="7"/>
  <c r="Y29" i="7"/>
  <c r="Y28" i="7"/>
  <c r="Y27" i="7"/>
  <c r="Y26" i="7"/>
  <c r="Y25" i="7"/>
  <c r="Y21" i="7"/>
  <c r="T52" i="7"/>
  <c r="T64" i="7"/>
  <c r="T83" i="7"/>
  <c r="T94" i="7"/>
  <c r="T97" i="7"/>
  <c r="T101" i="7"/>
  <c r="T103"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T41" i="7" s="1"/>
  <c r="U41" i="7" s="1"/>
  <c r="W41" i="7" s="1"/>
  <c r="Q42" i="7"/>
  <c r="U42" i="7" s="1"/>
  <c r="Q43" i="7"/>
  <c r="T43" i="7" s="1"/>
  <c r="U43" i="7" s="1"/>
  <c r="W43" i="7" s="1"/>
  <c r="Q44" i="7"/>
  <c r="T44" i="7" s="1"/>
  <c r="U44" i="7" s="1"/>
  <c r="W44" i="7" s="1"/>
  <c r="Q45" i="7"/>
  <c r="U45" i="7" s="1"/>
  <c r="W45" i="7" s="1"/>
  <c r="Q46" i="7"/>
  <c r="T46" i="7" s="1"/>
  <c r="U46" i="7" s="1"/>
  <c r="W46" i="7" s="1"/>
  <c r="Q47" i="7"/>
  <c r="T47" i="7" s="1"/>
  <c r="U47" i="7" s="1"/>
  <c r="W47" i="7" s="1"/>
  <c r="Q48" i="7"/>
  <c r="T48" i="7" s="1"/>
  <c r="U48" i="7" s="1"/>
  <c r="W48" i="7" s="1"/>
  <c r="Q49" i="7"/>
  <c r="U49" i="7" s="1"/>
  <c r="Q50" i="7"/>
  <c r="U50" i="7" s="1"/>
  <c r="Q51" i="7"/>
  <c r="T51" i="7" s="1"/>
  <c r="U51" i="7" s="1"/>
  <c r="W51" i="7" s="1"/>
  <c r="Q52" i="7"/>
  <c r="Q53" i="7"/>
  <c r="T53" i="7" s="1"/>
  <c r="U53" i="7" s="1"/>
  <c r="W53" i="7" s="1"/>
  <c r="Q54" i="7"/>
  <c r="T54" i="7" s="1"/>
  <c r="U54" i="7" s="1"/>
  <c r="W54" i="7" s="1"/>
  <c r="Q55" i="7"/>
  <c r="T55" i="7" s="1"/>
  <c r="U55" i="7" s="1"/>
  <c r="W55" i="7" s="1"/>
  <c r="Q56" i="7"/>
  <c r="U56" i="7" s="1"/>
  <c r="Q57" i="7"/>
  <c r="U57" i="7" s="1"/>
  <c r="Q58" i="7"/>
  <c r="U58" i="7" s="1"/>
  <c r="W58" i="7" s="1"/>
  <c r="Q59" i="7"/>
  <c r="U59" i="7" s="1"/>
  <c r="Q60" i="7"/>
  <c r="U60" i="7" s="1"/>
  <c r="W60" i="7" s="1"/>
  <c r="Q61" i="7"/>
  <c r="T61" i="7" s="1"/>
  <c r="U61" i="7" s="1"/>
  <c r="W61" i="7" s="1"/>
  <c r="Q62" i="7"/>
  <c r="U62" i="7" s="1"/>
  <c r="Q63" i="7"/>
  <c r="T63" i="7" s="1"/>
  <c r="U63" i="7" s="1"/>
  <c r="W63" i="7" s="1"/>
  <c r="Q64" i="7"/>
  <c r="Q65" i="7"/>
  <c r="T65" i="7" s="1"/>
  <c r="U65" i="7" s="1"/>
  <c r="W65" i="7" s="1"/>
  <c r="Q66" i="7"/>
  <c r="U66" i="7" s="1"/>
  <c r="W66" i="7" s="1"/>
  <c r="Q67" i="7"/>
  <c r="U67" i="7" s="1"/>
  <c r="Q68" i="7"/>
  <c r="U68" i="7" s="1"/>
  <c r="Q69" i="7"/>
  <c r="T69" i="7" s="1"/>
  <c r="U69" i="7" s="1"/>
  <c r="W69" i="7" s="1"/>
  <c r="Q70" i="7"/>
  <c r="U70" i="7" s="1"/>
  <c r="W70" i="7" s="1"/>
  <c r="Q71" i="7"/>
  <c r="U71" i="7" s="1"/>
  <c r="Q72" i="7"/>
  <c r="T72" i="7" s="1"/>
  <c r="U72" i="7" s="1"/>
  <c r="W72" i="7" s="1"/>
  <c r="Q73" i="7"/>
  <c r="U73" i="7" s="1"/>
  <c r="Q74" i="7"/>
  <c r="U74" i="7" s="1"/>
  <c r="Q75" i="7"/>
  <c r="T75" i="7" s="1"/>
  <c r="U75" i="7" s="1"/>
  <c r="W75" i="7" s="1"/>
  <c r="Q76" i="7"/>
  <c r="T76" i="7" s="1"/>
  <c r="U76" i="7" s="1"/>
  <c r="W76" i="7" s="1"/>
  <c r="Q77" i="7"/>
  <c r="U77" i="7" s="1"/>
  <c r="Q78" i="7"/>
  <c r="U78" i="7" s="1"/>
  <c r="Q79" i="7"/>
  <c r="T79" i="7" s="1"/>
  <c r="U79" i="7" s="1"/>
  <c r="W79" i="7" s="1"/>
  <c r="Q80" i="7"/>
  <c r="T80" i="7" s="1"/>
  <c r="U80" i="7" s="1"/>
  <c r="W80" i="7" s="1"/>
  <c r="Q81" i="7"/>
  <c r="U81" i="7" s="1"/>
  <c r="W81" i="7" s="1"/>
  <c r="Q82" i="7"/>
  <c r="U82" i="7" s="1"/>
  <c r="W82" i="7" s="1"/>
  <c r="Q83" i="7"/>
  <c r="Q84" i="7"/>
  <c r="U84" i="7" s="1"/>
  <c r="W84" i="7" s="1"/>
  <c r="Q85" i="7"/>
  <c r="U85" i="7" s="1"/>
  <c r="Q86" i="7"/>
  <c r="Q87" i="7"/>
  <c r="T87" i="7" s="1"/>
  <c r="U87" i="7" s="1"/>
  <c r="W87" i="7" s="1"/>
  <c r="Q88" i="7"/>
  <c r="U88" i="7" s="1"/>
  <c r="Q89" i="7"/>
  <c r="T89" i="7" s="1"/>
  <c r="U89" i="7" s="1"/>
  <c r="W89" i="7" s="1"/>
  <c r="Q90" i="7"/>
  <c r="U90" i="7" s="1"/>
  <c r="Q91" i="7"/>
  <c r="U91" i="7" s="1"/>
  <c r="Q92" i="7"/>
  <c r="T92" i="7" s="1"/>
  <c r="U92" i="7" s="1"/>
  <c r="W92" i="7" s="1"/>
  <c r="Q93" i="7"/>
  <c r="U93" i="7" s="1"/>
  <c r="W93" i="7" s="1"/>
  <c r="Q94" i="7"/>
  <c r="Q95" i="7"/>
  <c r="T95" i="7" s="1"/>
  <c r="U95" i="7" s="1"/>
  <c r="W95" i="7" s="1"/>
  <c r="Q96" i="7"/>
  <c r="T96" i="7" s="1"/>
  <c r="U96" i="7" s="1"/>
  <c r="W96" i="7" s="1"/>
  <c r="Q97" i="7"/>
  <c r="Q98" i="7"/>
  <c r="U98" i="7" s="1"/>
  <c r="Q99" i="7"/>
  <c r="U99" i="7" s="1"/>
  <c r="Q100" i="7"/>
  <c r="T100" i="7" s="1"/>
  <c r="U100" i="7" s="1"/>
  <c r="W100" i="7" s="1"/>
  <c r="Q101" i="7"/>
  <c r="Q102" i="7"/>
  <c r="T102" i="7" s="1"/>
  <c r="U102" i="7" s="1"/>
  <c r="Q103" i="7"/>
  <c r="Q104" i="7"/>
  <c r="U104" i="7" s="1"/>
  <c r="W104" i="7" s="1"/>
  <c r="Q105" i="7"/>
  <c r="U105" i="7" s="1"/>
  <c r="Q106" i="7"/>
  <c r="U106" i="7" s="1"/>
  <c r="Q107" i="7"/>
  <c r="U107" i="7" s="1"/>
  <c r="Q108" i="7"/>
  <c r="T108" i="7" s="1"/>
  <c r="U108" i="7" s="1"/>
  <c r="W108" i="7" s="1"/>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4" i="7"/>
  <c r="Q2" i="7"/>
  <c r="Q3" i="7"/>
  <c r="E48" i="7"/>
  <c r="F48" i="7"/>
  <c r="G48" i="7" s="1"/>
  <c r="H48" i="7"/>
  <c r="I48" i="7"/>
  <c r="I49" i="7"/>
  <c r="I50"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W86" i="7" l="1"/>
  <c r="U103" i="7"/>
  <c r="W103" i="7" s="1"/>
  <c r="U83" i="7"/>
  <c r="W83" i="7" s="1"/>
  <c r="U101" i="7"/>
  <c r="W101" i="7" s="1"/>
  <c r="U64" i="7"/>
  <c r="W64" i="7" s="1"/>
  <c r="U97" i="7"/>
  <c r="W97" i="7" s="1"/>
  <c r="U52" i="7"/>
  <c r="W52" i="7" s="1"/>
  <c r="U94" i="7"/>
  <c r="W94" i="7" s="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3" i="7"/>
  <c r="E4" i="7"/>
  <c r="F4" i="7"/>
  <c r="G4" i="7" s="1"/>
  <c r="H4" i="7"/>
  <c r="K4" i="7"/>
  <c r="R4" i="7"/>
  <c r="S4" i="7"/>
  <c r="T4" i="7"/>
  <c r="U4" i="7" s="1"/>
  <c r="W4" i="7" s="1"/>
  <c r="X4" i="7"/>
  <c r="E5" i="7"/>
  <c r="F5" i="7"/>
  <c r="G5" i="7" s="1"/>
  <c r="H5" i="7"/>
  <c r="K5" i="7"/>
  <c r="R5" i="7"/>
  <c r="S5" i="7"/>
  <c r="T5" i="7"/>
  <c r="U5" i="7" s="1"/>
  <c r="W5" i="7" s="1"/>
  <c r="X5" i="7"/>
  <c r="E6" i="7"/>
  <c r="F6" i="7"/>
  <c r="G6" i="7" s="1"/>
  <c r="H6" i="7"/>
  <c r="K6" i="7"/>
  <c r="R6" i="7"/>
  <c r="S6" i="7"/>
  <c r="T6" i="7"/>
  <c r="U6" i="7" s="1"/>
  <c r="X6" i="7"/>
  <c r="E7" i="7"/>
  <c r="F7" i="7"/>
  <c r="G7" i="7" s="1"/>
  <c r="H7" i="7"/>
  <c r="K7" i="7"/>
  <c r="R7" i="7"/>
  <c r="S7" i="7"/>
  <c r="T7" i="7"/>
  <c r="U7" i="7" s="1"/>
  <c r="W7" i="7" s="1"/>
  <c r="X7" i="7"/>
  <c r="E8" i="7"/>
  <c r="F8" i="7"/>
  <c r="G8" i="7" s="1"/>
  <c r="H8" i="7"/>
  <c r="K8" i="7"/>
  <c r="R8" i="7"/>
  <c r="S8" i="7"/>
  <c r="T8" i="7"/>
  <c r="U8" i="7" s="1"/>
  <c r="W8" i="7" s="1"/>
  <c r="X8" i="7"/>
  <c r="E9" i="7"/>
  <c r="F9" i="7"/>
  <c r="G9" i="7" s="1"/>
  <c r="H9" i="7"/>
  <c r="K9" i="7"/>
  <c r="R9" i="7"/>
  <c r="S9" i="7"/>
  <c r="U9" i="7"/>
  <c r="X9" i="7"/>
  <c r="E10" i="7"/>
  <c r="F10" i="7"/>
  <c r="G10" i="7" s="1"/>
  <c r="H10" i="7"/>
  <c r="K10" i="7"/>
  <c r="R10" i="7"/>
  <c r="S10" i="7"/>
  <c r="T10" i="7"/>
  <c r="U10" i="7" s="1"/>
  <c r="X10" i="7"/>
  <c r="E11" i="7"/>
  <c r="F11" i="7"/>
  <c r="G11" i="7" s="1"/>
  <c r="H11" i="7"/>
  <c r="K11" i="7"/>
  <c r="R11" i="7"/>
  <c r="S11" i="7"/>
  <c r="T11" i="7"/>
  <c r="U11" i="7" s="1"/>
  <c r="W11" i="7" s="1"/>
  <c r="X11" i="7"/>
  <c r="E12" i="7"/>
  <c r="F12" i="7"/>
  <c r="G12" i="7" s="1"/>
  <c r="H12" i="7"/>
  <c r="K12" i="7"/>
  <c r="R12" i="7"/>
  <c r="S12" i="7"/>
  <c r="T12" i="7"/>
  <c r="U12" i="7" s="1"/>
  <c r="W12" i="7" s="1"/>
  <c r="X12" i="7"/>
  <c r="E13" i="7"/>
  <c r="F13" i="7"/>
  <c r="G13" i="7" s="1"/>
  <c r="H13" i="7"/>
  <c r="K13" i="7"/>
  <c r="R13" i="7"/>
  <c r="S13" i="7"/>
  <c r="T13" i="7"/>
  <c r="U13" i="7" s="1"/>
  <c r="W13" i="7" s="1"/>
  <c r="X13" i="7"/>
  <c r="E14" i="7"/>
  <c r="F14" i="7"/>
  <c r="G14" i="7" s="1"/>
  <c r="H14" i="7"/>
  <c r="K14" i="7"/>
  <c r="R14" i="7"/>
  <c r="S14" i="7"/>
  <c r="T14" i="7"/>
  <c r="U14" i="7" s="1"/>
  <c r="W14" i="7" s="1"/>
  <c r="X14" i="7"/>
  <c r="E15" i="7"/>
  <c r="F15" i="7"/>
  <c r="G15" i="7" s="1"/>
  <c r="H15" i="7"/>
  <c r="K15" i="7"/>
  <c r="R15" i="7"/>
  <c r="S15" i="7"/>
  <c r="T15" i="7"/>
  <c r="U15" i="7" s="1"/>
  <c r="W15" i="7" s="1"/>
  <c r="X15" i="7"/>
  <c r="E16" i="7"/>
  <c r="F16" i="7"/>
  <c r="G16" i="7" s="1"/>
  <c r="H16" i="7"/>
  <c r="K16" i="7"/>
  <c r="R16" i="7"/>
  <c r="S16" i="7"/>
  <c r="T16" i="7"/>
  <c r="U16" i="7" s="1"/>
  <c r="X16" i="7"/>
  <c r="E17" i="7"/>
  <c r="F17" i="7"/>
  <c r="G17" i="7" s="1"/>
  <c r="H17" i="7"/>
  <c r="K17" i="7"/>
  <c r="R17" i="7"/>
  <c r="S17" i="7"/>
  <c r="T17" i="7"/>
  <c r="U17" i="7" s="1"/>
  <c r="W17" i="7" s="1"/>
  <c r="X17" i="7"/>
  <c r="E18" i="7"/>
  <c r="F18" i="7"/>
  <c r="G18" i="7" s="1"/>
  <c r="H18" i="7"/>
  <c r="K18" i="7"/>
  <c r="R18" i="7"/>
  <c r="S18" i="7"/>
  <c r="T18" i="7"/>
  <c r="U18" i="7" s="1"/>
  <c r="W18" i="7" s="1"/>
  <c r="X18" i="7"/>
  <c r="E19" i="7"/>
  <c r="F19" i="7"/>
  <c r="G19" i="7" s="1"/>
  <c r="H19" i="7"/>
  <c r="K19" i="7"/>
  <c r="R19" i="7"/>
  <c r="S19" i="7"/>
  <c r="T19" i="7"/>
  <c r="U19" i="7" s="1"/>
  <c r="W19" i="7" s="1"/>
  <c r="X19" i="7"/>
  <c r="E20" i="7"/>
  <c r="F20" i="7"/>
  <c r="G20" i="7" s="1"/>
  <c r="H20" i="7"/>
  <c r="K20" i="7"/>
  <c r="R20" i="7"/>
  <c r="S20" i="7"/>
  <c r="T20" i="7"/>
  <c r="U20" i="7" s="1"/>
  <c r="W20" i="7" s="1"/>
  <c r="X20" i="7"/>
  <c r="E21" i="7"/>
  <c r="F21" i="7"/>
  <c r="G21" i="7" s="1"/>
  <c r="H21" i="7"/>
  <c r="K21" i="7"/>
  <c r="R21" i="7"/>
  <c r="S21" i="7"/>
  <c r="U21" i="7"/>
  <c r="E22" i="7"/>
  <c r="F22" i="7"/>
  <c r="G22" i="7" s="1"/>
  <c r="H22" i="7"/>
  <c r="K22" i="7"/>
  <c r="R22" i="7"/>
  <c r="S22" i="7"/>
  <c r="T22" i="7"/>
  <c r="U22" i="7" s="1"/>
  <c r="W22" i="7" s="1"/>
  <c r="X22" i="7"/>
  <c r="E23" i="7"/>
  <c r="F23" i="7"/>
  <c r="G23" i="7" s="1"/>
  <c r="H23" i="7"/>
  <c r="K23" i="7"/>
  <c r="R23" i="7"/>
  <c r="S23" i="7"/>
  <c r="T23" i="7"/>
  <c r="U23" i="7" s="1"/>
  <c r="W23" i="7" s="1"/>
  <c r="X23" i="7"/>
  <c r="E24" i="7"/>
  <c r="F24" i="7"/>
  <c r="G24" i="7" s="1"/>
  <c r="H24" i="7"/>
  <c r="K24" i="7"/>
  <c r="R24" i="7"/>
  <c r="S24" i="7"/>
  <c r="T24" i="7"/>
  <c r="U24" i="7" s="1"/>
  <c r="W24" i="7" s="1"/>
  <c r="E25" i="7"/>
  <c r="F25" i="7"/>
  <c r="G25" i="7" s="1"/>
  <c r="H25" i="7"/>
  <c r="K25" i="7"/>
  <c r="R25" i="7"/>
  <c r="S25" i="7"/>
  <c r="U25" i="7"/>
  <c r="E26" i="7"/>
  <c r="F26" i="7"/>
  <c r="G26" i="7" s="1"/>
  <c r="H26" i="7"/>
  <c r="K26" i="7"/>
  <c r="R26" i="7"/>
  <c r="S26" i="7"/>
  <c r="U26" i="7"/>
  <c r="E27" i="7"/>
  <c r="F27" i="7"/>
  <c r="G27" i="7" s="1"/>
  <c r="H27" i="7"/>
  <c r="K27" i="7"/>
  <c r="R27" i="7"/>
  <c r="S27" i="7"/>
  <c r="U27" i="7"/>
  <c r="E28" i="7"/>
  <c r="F28" i="7"/>
  <c r="G28" i="7" s="1"/>
  <c r="H28" i="7"/>
  <c r="K28" i="7"/>
  <c r="R28" i="7"/>
  <c r="S28" i="7"/>
  <c r="U28" i="7"/>
  <c r="E29" i="7"/>
  <c r="F29" i="7"/>
  <c r="G29" i="7" s="1"/>
  <c r="H29" i="7"/>
  <c r="K29" i="7"/>
  <c r="R29" i="7"/>
  <c r="S29" i="7"/>
  <c r="U29" i="7"/>
  <c r="E30" i="7"/>
  <c r="F30" i="7"/>
  <c r="G30" i="7" s="1"/>
  <c r="H30" i="7"/>
  <c r="K30" i="7"/>
  <c r="R30" i="7"/>
  <c r="S30" i="7"/>
  <c r="T30" i="7"/>
  <c r="U30" i="7" s="1"/>
  <c r="W30" i="7" s="1"/>
  <c r="X30" i="7"/>
  <c r="E31" i="7"/>
  <c r="F31" i="7"/>
  <c r="G31" i="7" s="1"/>
  <c r="H31" i="7"/>
  <c r="K31" i="7"/>
  <c r="R31" i="7"/>
  <c r="S31" i="7"/>
  <c r="T31" i="7"/>
  <c r="U31" i="7" s="1"/>
  <c r="W31" i="7" s="1"/>
  <c r="E32" i="7"/>
  <c r="F32" i="7"/>
  <c r="G32" i="7" s="1"/>
  <c r="H32" i="7"/>
  <c r="K32" i="7"/>
  <c r="R32" i="7"/>
  <c r="S32" i="7"/>
  <c r="U32" i="7"/>
  <c r="E33" i="7"/>
  <c r="F33" i="7"/>
  <c r="G33" i="7" s="1"/>
  <c r="H33" i="7"/>
  <c r="K33" i="7"/>
  <c r="R33" i="7"/>
  <c r="S33" i="7"/>
  <c r="T33" i="7"/>
  <c r="U33" i="7" s="1"/>
  <c r="W33" i="7" s="1"/>
  <c r="E34" i="7"/>
  <c r="F34" i="7"/>
  <c r="G34" i="7" s="1"/>
  <c r="H34" i="7"/>
  <c r="K34" i="7"/>
  <c r="R34" i="7"/>
  <c r="S34" i="7"/>
  <c r="T34" i="7"/>
  <c r="U34" i="7" s="1"/>
  <c r="W34" i="7" s="1"/>
  <c r="X34" i="7"/>
  <c r="E35" i="7"/>
  <c r="F35" i="7"/>
  <c r="G35" i="7" s="1"/>
  <c r="H35" i="7"/>
  <c r="K35" i="7"/>
  <c r="R35" i="7"/>
  <c r="S35" i="7"/>
  <c r="T35" i="7"/>
  <c r="U35" i="7" s="1"/>
  <c r="W35" i="7" s="1"/>
  <c r="X35" i="7"/>
  <c r="E36" i="7"/>
  <c r="F36" i="7"/>
  <c r="G36" i="7" s="1"/>
  <c r="H36" i="7"/>
  <c r="K36" i="7"/>
  <c r="R36" i="7"/>
  <c r="S36" i="7"/>
  <c r="T36" i="7"/>
  <c r="U36" i="7" s="1"/>
  <c r="W36" i="7" s="1"/>
  <c r="E37" i="7"/>
  <c r="F37" i="7"/>
  <c r="G37" i="7" s="1"/>
  <c r="H37" i="7"/>
  <c r="K37" i="7"/>
  <c r="R37" i="7"/>
  <c r="S37" i="7"/>
  <c r="U37" i="7"/>
  <c r="E38" i="7"/>
  <c r="F38" i="7"/>
  <c r="G38" i="7" s="1"/>
  <c r="H38" i="7"/>
  <c r="K38" i="7"/>
  <c r="R38" i="7"/>
  <c r="S38" i="7"/>
  <c r="T38" i="7"/>
  <c r="U38" i="7" s="1"/>
  <c r="W38" i="7" s="1"/>
  <c r="X38" i="7"/>
  <c r="E39" i="7"/>
  <c r="F39" i="7"/>
  <c r="G39" i="7" s="1"/>
  <c r="H39" i="7"/>
  <c r="K39" i="7"/>
  <c r="R39" i="7"/>
  <c r="S39" i="7"/>
  <c r="T39" i="7"/>
  <c r="U39" i="7" s="1"/>
  <c r="W39" i="7" s="1"/>
  <c r="E40" i="7"/>
  <c r="F40" i="7"/>
  <c r="G40" i="7" s="1"/>
  <c r="H40" i="7"/>
  <c r="K40" i="7"/>
  <c r="R40" i="7"/>
  <c r="S40" i="7"/>
  <c r="T40" i="7"/>
  <c r="X40" i="7"/>
  <c r="E41" i="7"/>
  <c r="F41" i="7"/>
  <c r="G41" i="7" s="1"/>
  <c r="H41" i="7"/>
  <c r="K41" i="7"/>
  <c r="R41" i="7"/>
  <c r="S41" i="7"/>
  <c r="X41" i="7"/>
  <c r="E42" i="7"/>
  <c r="F42" i="7"/>
  <c r="G42" i="7" s="1"/>
  <c r="H42" i="7"/>
  <c r="K42" i="7"/>
  <c r="R42" i="7"/>
  <c r="S42" i="7"/>
  <c r="X42" i="7"/>
  <c r="E43" i="7"/>
  <c r="F43" i="7"/>
  <c r="G43" i="7" s="1"/>
  <c r="H43" i="7"/>
  <c r="K43" i="7"/>
  <c r="R43" i="7"/>
  <c r="S43" i="7"/>
  <c r="X43" i="7"/>
  <c r="E44" i="7"/>
  <c r="F44" i="7"/>
  <c r="G44" i="7" s="1"/>
  <c r="H44" i="7"/>
  <c r="K44" i="7"/>
  <c r="R44" i="7"/>
  <c r="S44" i="7"/>
  <c r="X44" i="7"/>
  <c r="E45" i="7"/>
  <c r="F45" i="7"/>
  <c r="G45" i="7" s="1"/>
  <c r="H45" i="7"/>
  <c r="K45" i="7"/>
  <c r="R45" i="7"/>
  <c r="S45" i="7"/>
  <c r="X45" i="7"/>
  <c r="E46" i="7"/>
  <c r="F46" i="7"/>
  <c r="G46" i="7" s="1"/>
  <c r="H46" i="7"/>
  <c r="K46" i="7"/>
  <c r="R46" i="7"/>
  <c r="S46" i="7"/>
  <c r="X46" i="7"/>
  <c r="E47" i="7"/>
  <c r="F47" i="7"/>
  <c r="G47" i="7" s="1"/>
  <c r="H47" i="7"/>
  <c r="K47" i="7"/>
  <c r="R47" i="7"/>
  <c r="S47" i="7"/>
  <c r="X47" i="7"/>
  <c r="K48" i="7"/>
  <c r="R48" i="7"/>
  <c r="S48" i="7"/>
  <c r="X48" i="7"/>
  <c r="E49" i="7"/>
  <c r="F49" i="7"/>
  <c r="G49" i="7" s="1"/>
  <c r="H49" i="7"/>
  <c r="K49" i="7"/>
  <c r="R49" i="7"/>
  <c r="S49" i="7"/>
  <c r="X49" i="7"/>
  <c r="E50" i="7"/>
  <c r="F50" i="7"/>
  <c r="G50" i="7" s="1"/>
  <c r="H50" i="7"/>
  <c r="K50" i="7"/>
  <c r="R50" i="7"/>
  <c r="S50" i="7"/>
  <c r="X50" i="7"/>
  <c r="E51" i="7"/>
  <c r="F51" i="7"/>
  <c r="G51" i="7" s="1"/>
  <c r="H51" i="7"/>
  <c r="I51" i="7"/>
  <c r="K51" i="7"/>
  <c r="R51" i="7"/>
  <c r="S51" i="7"/>
  <c r="X51" i="7"/>
  <c r="E52" i="7"/>
  <c r="F52" i="7"/>
  <c r="G52" i="7" s="1"/>
  <c r="H52" i="7"/>
  <c r="I52" i="7"/>
  <c r="K52" i="7"/>
  <c r="R52" i="7"/>
  <c r="S52" i="7"/>
  <c r="X52" i="7"/>
  <c r="E53" i="7"/>
  <c r="F53" i="7"/>
  <c r="G53" i="7" s="1"/>
  <c r="H53" i="7"/>
  <c r="K53" i="7"/>
  <c r="R53" i="7"/>
  <c r="S53" i="7"/>
  <c r="X53" i="7"/>
  <c r="E54" i="7"/>
  <c r="F54" i="7"/>
  <c r="G54" i="7" s="1"/>
  <c r="H54" i="7"/>
  <c r="K54" i="7"/>
  <c r="R54" i="7"/>
  <c r="S54" i="7"/>
  <c r="X54" i="7"/>
  <c r="E55" i="7"/>
  <c r="F55" i="7"/>
  <c r="G55" i="7" s="1"/>
  <c r="H55" i="7"/>
  <c r="I55" i="7"/>
  <c r="K55" i="7"/>
  <c r="R55" i="7"/>
  <c r="S55" i="7"/>
  <c r="X55" i="7"/>
  <c r="E56" i="7"/>
  <c r="F56" i="7"/>
  <c r="G56" i="7" s="1"/>
  <c r="H56" i="7"/>
  <c r="I56" i="7"/>
  <c r="K56" i="7"/>
  <c r="R56" i="7"/>
  <c r="S56" i="7"/>
  <c r="X56" i="7"/>
  <c r="E57" i="7"/>
  <c r="F57" i="7"/>
  <c r="G57" i="7" s="1"/>
  <c r="H57" i="7"/>
  <c r="I57" i="7"/>
  <c r="K57" i="7"/>
  <c r="R57" i="7"/>
  <c r="S57" i="7"/>
  <c r="X57" i="7"/>
  <c r="E58" i="7"/>
  <c r="F58" i="7"/>
  <c r="G58" i="7" s="1"/>
  <c r="H58" i="7"/>
  <c r="I58" i="7"/>
  <c r="K58" i="7"/>
  <c r="R58" i="7"/>
  <c r="S58" i="7"/>
  <c r="X58" i="7"/>
  <c r="E59" i="7"/>
  <c r="F59" i="7"/>
  <c r="G59" i="7" s="1"/>
  <c r="H59" i="7"/>
  <c r="I59" i="7"/>
  <c r="K59" i="7"/>
  <c r="R59" i="7"/>
  <c r="S59" i="7"/>
  <c r="X59" i="7"/>
  <c r="E60" i="7"/>
  <c r="F60" i="7"/>
  <c r="G60" i="7" s="1"/>
  <c r="H60" i="7"/>
  <c r="I60" i="7"/>
  <c r="K60" i="7"/>
  <c r="R60" i="7"/>
  <c r="S60" i="7"/>
  <c r="X60" i="7"/>
  <c r="E61" i="7"/>
  <c r="F61" i="7"/>
  <c r="G61" i="7" s="1"/>
  <c r="H61" i="7"/>
  <c r="I61" i="7"/>
  <c r="K61" i="7"/>
  <c r="R61" i="7"/>
  <c r="S61" i="7"/>
  <c r="X61" i="7"/>
  <c r="E62" i="7"/>
  <c r="F62" i="7"/>
  <c r="G62" i="7" s="1"/>
  <c r="H62" i="7"/>
  <c r="I62" i="7"/>
  <c r="K62" i="7"/>
  <c r="R62" i="7"/>
  <c r="S62" i="7"/>
  <c r="E63" i="7"/>
  <c r="F63" i="7"/>
  <c r="G63" i="7" s="1"/>
  <c r="H63" i="7"/>
  <c r="I63" i="7"/>
  <c r="K63" i="7"/>
  <c r="R63" i="7"/>
  <c r="S63" i="7"/>
  <c r="X63" i="7"/>
  <c r="E64" i="7"/>
  <c r="F64" i="7"/>
  <c r="G64" i="7" s="1"/>
  <c r="H64" i="7"/>
  <c r="K64" i="7"/>
  <c r="R64" i="7"/>
  <c r="S64" i="7"/>
  <c r="X64" i="7"/>
  <c r="E65" i="7"/>
  <c r="F65" i="7"/>
  <c r="G65" i="7" s="1"/>
  <c r="H65" i="7"/>
  <c r="I65" i="7"/>
  <c r="K65" i="7"/>
  <c r="R65" i="7"/>
  <c r="S65" i="7"/>
  <c r="X65" i="7"/>
  <c r="E66" i="7"/>
  <c r="F66" i="7"/>
  <c r="G66" i="7" s="1"/>
  <c r="H66" i="7"/>
  <c r="I66" i="7"/>
  <c r="K66" i="7"/>
  <c r="R66" i="7"/>
  <c r="S66" i="7"/>
  <c r="E67" i="7"/>
  <c r="F67" i="7"/>
  <c r="G67" i="7" s="1"/>
  <c r="H67" i="7"/>
  <c r="I67" i="7"/>
  <c r="K67" i="7"/>
  <c r="R67" i="7"/>
  <c r="S67" i="7"/>
  <c r="X67" i="7"/>
  <c r="E68" i="7"/>
  <c r="F68" i="7"/>
  <c r="G68" i="7" s="1"/>
  <c r="H68" i="7"/>
  <c r="I68" i="7"/>
  <c r="K68" i="7"/>
  <c r="R68" i="7"/>
  <c r="S68" i="7"/>
  <c r="X68" i="7"/>
  <c r="E69" i="7"/>
  <c r="F69" i="7"/>
  <c r="G69" i="7" s="1"/>
  <c r="H69" i="7"/>
  <c r="I69" i="7"/>
  <c r="K69" i="7"/>
  <c r="R69" i="7"/>
  <c r="S69" i="7"/>
  <c r="X69" i="7"/>
  <c r="E70" i="7"/>
  <c r="F70" i="7"/>
  <c r="G70" i="7" s="1"/>
  <c r="H70" i="7"/>
  <c r="I70" i="7"/>
  <c r="K70" i="7"/>
  <c r="R70" i="7"/>
  <c r="S70" i="7"/>
  <c r="X70" i="7"/>
  <c r="E71" i="7"/>
  <c r="F71" i="7"/>
  <c r="G71" i="7" s="1"/>
  <c r="H71" i="7"/>
  <c r="I71" i="7"/>
  <c r="K71" i="7"/>
  <c r="R71" i="7"/>
  <c r="S71" i="7"/>
  <c r="X71" i="7"/>
  <c r="E72" i="7"/>
  <c r="F72" i="7"/>
  <c r="G72" i="7" s="1"/>
  <c r="H72" i="7"/>
  <c r="I72" i="7"/>
  <c r="K72" i="7"/>
  <c r="R72" i="7"/>
  <c r="S72" i="7"/>
  <c r="X72" i="7"/>
  <c r="E73" i="7"/>
  <c r="F73" i="7"/>
  <c r="G73" i="7" s="1"/>
  <c r="H73" i="7"/>
  <c r="I73" i="7"/>
  <c r="K73" i="7"/>
  <c r="R73" i="7"/>
  <c r="S73" i="7"/>
  <c r="X73" i="7"/>
  <c r="E74" i="7"/>
  <c r="F74" i="7"/>
  <c r="G74" i="7" s="1"/>
  <c r="H74" i="7"/>
  <c r="I74" i="7"/>
  <c r="K74" i="7"/>
  <c r="R74" i="7"/>
  <c r="S74" i="7"/>
  <c r="X74" i="7"/>
  <c r="E75" i="7"/>
  <c r="F75" i="7"/>
  <c r="G75" i="7" s="1"/>
  <c r="H75" i="7"/>
  <c r="I75" i="7"/>
  <c r="K75" i="7"/>
  <c r="R75" i="7"/>
  <c r="S75" i="7"/>
  <c r="X75" i="7"/>
  <c r="E76" i="7"/>
  <c r="F76" i="7"/>
  <c r="G76" i="7" s="1"/>
  <c r="H76" i="7"/>
  <c r="I76" i="7"/>
  <c r="K76" i="7"/>
  <c r="R76" i="7"/>
  <c r="S76" i="7"/>
  <c r="X76" i="7"/>
  <c r="E77" i="7"/>
  <c r="F77" i="7"/>
  <c r="G77" i="7" s="1"/>
  <c r="H77" i="7"/>
  <c r="I77" i="7"/>
  <c r="K77" i="7"/>
  <c r="R77" i="7"/>
  <c r="S77" i="7"/>
  <c r="X77" i="7"/>
  <c r="E78" i="7"/>
  <c r="F78" i="7"/>
  <c r="G78" i="7" s="1"/>
  <c r="H78" i="7"/>
  <c r="I78" i="7"/>
  <c r="K78" i="7"/>
  <c r="R78" i="7"/>
  <c r="S78" i="7"/>
  <c r="X78" i="7"/>
  <c r="E79" i="7"/>
  <c r="F79" i="7"/>
  <c r="G79" i="7" s="1"/>
  <c r="H79" i="7"/>
  <c r="I79" i="7"/>
  <c r="K79" i="7"/>
  <c r="R79" i="7"/>
  <c r="S79" i="7"/>
  <c r="E80" i="7"/>
  <c r="F80" i="7"/>
  <c r="G80" i="7" s="1"/>
  <c r="H80" i="7"/>
  <c r="I80" i="7"/>
  <c r="K80" i="7"/>
  <c r="R80" i="7"/>
  <c r="S80" i="7"/>
  <c r="E81" i="7"/>
  <c r="F81" i="7"/>
  <c r="G81" i="7" s="1"/>
  <c r="H81" i="7"/>
  <c r="I81" i="7"/>
  <c r="K81" i="7"/>
  <c r="R81" i="7"/>
  <c r="S81" i="7"/>
  <c r="E82" i="7"/>
  <c r="F82" i="7"/>
  <c r="G82" i="7" s="1"/>
  <c r="H82" i="7"/>
  <c r="I82" i="7"/>
  <c r="K82" i="7"/>
  <c r="R82" i="7"/>
  <c r="S82" i="7"/>
  <c r="E83" i="7"/>
  <c r="F83" i="7"/>
  <c r="G83" i="7" s="1"/>
  <c r="H83" i="7"/>
  <c r="I83" i="7"/>
  <c r="K83" i="7"/>
  <c r="R83" i="7"/>
  <c r="S83" i="7"/>
  <c r="E84" i="7"/>
  <c r="F84" i="7"/>
  <c r="G84" i="7" s="1"/>
  <c r="H84" i="7"/>
  <c r="I84" i="7"/>
  <c r="K84" i="7"/>
  <c r="R84" i="7"/>
  <c r="S84" i="7"/>
  <c r="E85" i="7"/>
  <c r="F85" i="7"/>
  <c r="G85" i="7" s="1"/>
  <c r="H85" i="7"/>
  <c r="I85" i="7"/>
  <c r="K85" i="7"/>
  <c r="R85" i="7"/>
  <c r="S85" i="7"/>
  <c r="E86" i="7"/>
  <c r="F86" i="7"/>
  <c r="G86" i="7" s="1"/>
  <c r="H86" i="7"/>
  <c r="I86" i="7"/>
  <c r="K86" i="7"/>
  <c r="R86" i="7"/>
  <c r="S86" i="7"/>
  <c r="X86" i="7"/>
  <c r="E87" i="7"/>
  <c r="F87" i="7"/>
  <c r="G87" i="7" s="1"/>
  <c r="H87" i="7"/>
  <c r="I87" i="7"/>
  <c r="K87" i="7"/>
  <c r="R87" i="7"/>
  <c r="S87" i="7"/>
  <c r="E88" i="7"/>
  <c r="F88" i="7"/>
  <c r="G88" i="7" s="1"/>
  <c r="H88" i="7"/>
  <c r="I88" i="7"/>
  <c r="K88" i="7"/>
  <c r="R88" i="7"/>
  <c r="S88" i="7"/>
  <c r="E89" i="7"/>
  <c r="F89" i="7"/>
  <c r="G89" i="7" s="1"/>
  <c r="H89" i="7"/>
  <c r="I89" i="7"/>
  <c r="K89" i="7"/>
  <c r="R89" i="7"/>
  <c r="S89" i="7"/>
  <c r="X89" i="7"/>
  <c r="E90" i="7"/>
  <c r="Y90" i="7" s="1"/>
  <c r="F90" i="7"/>
  <c r="G90" i="7" s="1"/>
  <c r="H90" i="7"/>
  <c r="I90" i="7"/>
  <c r="K90" i="7"/>
  <c r="R90" i="7"/>
  <c r="S90" i="7"/>
  <c r="E91" i="7"/>
  <c r="F91" i="7"/>
  <c r="G91" i="7" s="1"/>
  <c r="H91" i="7"/>
  <c r="I91" i="7"/>
  <c r="K91" i="7"/>
  <c r="R91" i="7"/>
  <c r="S91" i="7"/>
  <c r="E92" i="7"/>
  <c r="F92" i="7"/>
  <c r="G92" i="7" s="1"/>
  <c r="H92" i="7"/>
  <c r="I92" i="7"/>
  <c r="K92" i="7"/>
  <c r="R92" i="7"/>
  <c r="S92" i="7"/>
  <c r="E93" i="7"/>
  <c r="F93" i="7"/>
  <c r="G93" i="7" s="1"/>
  <c r="H93" i="7"/>
  <c r="K93" i="7"/>
  <c r="R93" i="7"/>
  <c r="S93" i="7"/>
  <c r="E94" i="7"/>
  <c r="F94" i="7"/>
  <c r="G94" i="7" s="1"/>
  <c r="H94" i="7"/>
  <c r="I94" i="7"/>
  <c r="K94" i="7"/>
  <c r="R94" i="7"/>
  <c r="S94" i="7"/>
  <c r="E95" i="7"/>
  <c r="F95" i="7"/>
  <c r="G95" i="7" s="1"/>
  <c r="H95" i="7"/>
  <c r="I95" i="7"/>
  <c r="K95" i="7"/>
  <c r="R95" i="7"/>
  <c r="S95" i="7"/>
  <c r="E96" i="7"/>
  <c r="F96" i="7"/>
  <c r="G96" i="7" s="1"/>
  <c r="H96" i="7"/>
  <c r="I96" i="7"/>
  <c r="K96" i="7"/>
  <c r="R96" i="7"/>
  <c r="S96" i="7"/>
  <c r="X96" i="7"/>
  <c r="E97" i="7"/>
  <c r="F97" i="7"/>
  <c r="G97" i="7" s="1"/>
  <c r="H97" i="7"/>
  <c r="I97" i="7"/>
  <c r="K97" i="7"/>
  <c r="R97" i="7"/>
  <c r="S97" i="7"/>
  <c r="E98" i="7"/>
  <c r="F98" i="7"/>
  <c r="G98" i="7" s="1"/>
  <c r="H98" i="7"/>
  <c r="I98" i="7"/>
  <c r="K98" i="7"/>
  <c r="R98" i="7"/>
  <c r="S98" i="7"/>
  <c r="E99" i="7"/>
  <c r="Y99" i="7" s="1"/>
  <c r="F99" i="7"/>
  <c r="G99" i="7" s="1"/>
  <c r="H99" i="7"/>
  <c r="I99" i="7"/>
  <c r="K99" i="7"/>
  <c r="R99" i="7"/>
  <c r="S99" i="7"/>
  <c r="E100" i="7"/>
  <c r="F100" i="7"/>
  <c r="G100" i="7" s="1"/>
  <c r="H100" i="7"/>
  <c r="I100" i="7"/>
  <c r="K100" i="7"/>
  <c r="R100" i="7"/>
  <c r="S100" i="7"/>
  <c r="X100" i="7"/>
  <c r="E101" i="7"/>
  <c r="F101" i="7"/>
  <c r="G101" i="7" s="1"/>
  <c r="H101" i="7"/>
  <c r="I101" i="7"/>
  <c r="K101" i="7"/>
  <c r="R101" i="7"/>
  <c r="S101" i="7"/>
  <c r="E102" i="7"/>
  <c r="F102" i="7"/>
  <c r="G102" i="7" s="1"/>
  <c r="H102" i="7"/>
  <c r="I102" i="7"/>
  <c r="K102" i="7"/>
  <c r="R102" i="7"/>
  <c r="S102" i="7"/>
  <c r="E103" i="7"/>
  <c r="F103" i="7"/>
  <c r="G103" i="7" s="1"/>
  <c r="H103" i="7"/>
  <c r="I103" i="7"/>
  <c r="K103" i="7"/>
  <c r="R103" i="7"/>
  <c r="S103" i="7"/>
  <c r="E104" i="7"/>
  <c r="F104" i="7"/>
  <c r="G104" i="7" s="1"/>
  <c r="H104" i="7"/>
  <c r="I104" i="7"/>
  <c r="K104" i="7"/>
  <c r="R104" i="7"/>
  <c r="S104" i="7"/>
  <c r="X104" i="7"/>
  <c r="E105" i="7"/>
  <c r="F105" i="7"/>
  <c r="G105" i="7" s="1"/>
  <c r="H105" i="7"/>
  <c r="I105" i="7"/>
  <c r="K105" i="7"/>
  <c r="R105" i="7"/>
  <c r="S105" i="7"/>
  <c r="E106" i="7"/>
  <c r="F106" i="7"/>
  <c r="G106" i="7" s="1"/>
  <c r="H106" i="7"/>
  <c r="I106" i="7"/>
  <c r="K106" i="7"/>
  <c r="R106" i="7"/>
  <c r="S106" i="7"/>
  <c r="E107" i="7"/>
  <c r="Y107" i="7" s="1"/>
  <c r="F107" i="7"/>
  <c r="G107" i="7" s="1"/>
  <c r="I107" i="7"/>
  <c r="K107" i="7"/>
  <c r="R107" i="7"/>
  <c r="S107" i="7"/>
  <c r="X107" i="7"/>
  <c r="E108" i="7"/>
  <c r="F108" i="7"/>
  <c r="G108" i="7" s="1"/>
  <c r="H108" i="7"/>
  <c r="I108" i="7"/>
  <c r="K108" i="7"/>
  <c r="R108" i="7"/>
  <c r="S108" i="7"/>
  <c r="X108" i="7"/>
  <c r="E109" i="7"/>
  <c r="F109" i="7"/>
  <c r="G109" i="7" s="1"/>
  <c r="H109" i="7"/>
  <c r="I109" i="7"/>
  <c r="K109" i="7"/>
  <c r="R109" i="7"/>
  <c r="S109" i="7"/>
  <c r="E110" i="7"/>
  <c r="F110" i="7"/>
  <c r="G110" i="7" s="1"/>
  <c r="H110" i="7"/>
  <c r="I110" i="7"/>
  <c r="K110" i="7"/>
  <c r="R110" i="7"/>
  <c r="S110" i="7"/>
  <c r="E111" i="7"/>
  <c r="F111" i="7"/>
  <c r="G111" i="7" s="1"/>
  <c r="H111" i="7"/>
  <c r="I111" i="7"/>
  <c r="K111" i="7"/>
  <c r="R111" i="7"/>
  <c r="S111" i="7"/>
  <c r="X111" i="7"/>
  <c r="E112" i="7"/>
  <c r="F112" i="7"/>
  <c r="G112" i="7" s="1"/>
  <c r="H112" i="7"/>
  <c r="I112" i="7"/>
  <c r="K112" i="7"/>
  <c r="R112" i="7"/>
  <c r="S112" i="7"/>
  <c r="X112" i="7"/>
  <c r="E113" i="7"/>
  <c r="F113" i="7"/>
  <c r="G113" i="7" s="1"/>
  <c r="H113" i="7"/>
  <c r="I113" i="7"/>
  <c r="K113" i="7"/>
  <c r="R113" i="7"/>
  <c r="S113" i="7"/>
  <c r="X113" i="7"/>
  <c r="E114" i="7"/>
  <c r="F114" i="7"/>
  <c r="G114" i="7" s="1"/>
  <c r="H114" i="7"/>
  <c r="I114" i="7"/>
  <c r="K114" i="7"/>
  <c r="R114" i="7"/>
  <c r="S114" i="7"/>
  <c r="X114" i="7"/>
  <c r="E115" i="7"/>
  <c r="F115" i="7"/>
  <c r="G115" i="7" s="1"/>
  <c r="H115" i="7"/>
  <c r="I115" i="7"/>
  <c r="K115" i="7"/>
  <c r="R115" i="7"/>
  <c r="S115" i="7"/>
  <c r="X115" i="7"/>
  <c r="E116" i="7"/>
  <c r="F116" i="7"/>
  <c r="G116" i="7" s="1"/>
  <c r="H116" i="7"/>
  <c r="I116" i="7"/>
  <c r="K116" i="7"/>
  <c r="R116" i="7"/>
  <c r="S116" i="7"/>
  <c r="X116" i="7"/>
  <c r="E117" i="7"/>
  <c r="F117" i="7"/>
  <c r="G117" i="7" s="1"/>
  <c r="H117" i="7"/>
  <c r="I117" i="7"/>
  <c r="K117" i="7"/>
  <c r="R117" i="7"/>
  <c r="S117" i="7"/>
  <c r="X117" i="7"/>
  <c r="E118" i="7"/>
  <c r="F118" i="7"/>
  <c r="G118" i="7" s="1"/>
  <c r="H118" i="7"/>
  <c r="I118" i="7"/>
  <c r="K118" i="7"/>
  <c r="R118" i="7"/>
  <c r="S118" i="7"/>
  <c r="X118" i="7"/>
  <c r="E119" i="7"/>
  <c r="F119" i="7"/>
  <c r="G119" i="7" s="1"/>
  <c r="H119" i="7"/>
  <c r="I119" i="7"/>
  <c r="K119" i="7"/>
  <c r="R119" i="7"/>
  <c r="S119" i="7"/>
  <c r="X119" i="7"/>
  <c r="E120" i="7"/>
  <c r="F120" i="7"/>
  <c r="G120" i="7" s="1"/>
  <c r="H120" i="7"/>
  <c r="I120" i="7"/>
  <c r="K120" i="7"/>
  <c r="R120" i="7"/>
  <c r="S120" i="7"/>
  <c r="X120" i="7"/>
  <c r="E121" i="7"/>
  <c r="F121" i="7"/>
  <c r="G121" i="7" s="1"/>
  <c r="H121" i="7"/>
  <c r="I121" i="7"/>
  <c r="K121" i="7"/>
  <c r="R121" i="7"/>
  <c r="S121" i="7"/>
  <c r="X121" i="7"/>
  <c r="E122" i="7"/>
  <c r="F122" i="7"/>
  <c r="G122" i="7" s="1"/>
  <c r="H122" i="7"/>
  <c r="I122" i="7"/>
  <c r="K122" i="7"/>
  <c r="R122" i="7"/>
  <c r="S122" i="7"/>
  <c r="X122" i="7"/>
  <c r="E123" i="7"/>
  <c r="F123" i="7"/>
  <c r="G123" i="7" s="1"/>
  <c r="H123" i="7"/>
  <c r="I123" i="7"/>
  <c r="K123" i="7"/>
  <c r="R123" i="7"/>
  <c r="S123" i="7"/>
  <c r="X123" i="7"/>
  <c r="E124" i="7"/>
  <c r="F124" i="7"/>
  <c r="G124" i="7" s="1"/>
  <c r="H124" i="7"/>
  <c r="I124" i="7"/>
  <c r="K124" i="7"/>
  <c r="R124" i="7"/>
  <c r="S124" i="7"/>
  <c r="X124" i="7"/>
  <c r="E125" i="7"/>
  <c r="F125" i="7"/>
  <c r="G125" i="7" s="1"/>
  <c r="H125" i="7"/>
  <c r="I125" i="7"/>
  <c r="K125" i="7"/>
  <c r="R125" i="7"/>
  <c r="S125" i="7"/>
  <c r="X125" i="7"/>
  <c r="E126" i="7"/>
  <c r="F126" i="7"/>
  <c r="G126" i="7" s="1"/>
  <c r="H126" i="7"/>
  <c r="I126" i="7"/>
  <c r="K126" i="7"/>
  <c r="R126" i="7"/>
  <c r="S126" i="7"/>
  <c r="X126" i="7"/>
  <c r="E127" i="7"/>
  <c r="F127" i="7"/>
  <c r="G127" i="7" s="1"/>
  <c r="H127" i="7"/>
  <c r="I127" i="7"/>
  <c r="K127" i="7"/>
  <c r="R127" i="7"/>
  <c r="S127" i="7"/>
  <c r="X127" i="7"/>
  <c r="E128" i="7"/>
  <c r="F128" i="7"/>
  <c r="G128" i="7" s="1"/>
  <c r="H128" i="7"/>
  <c r="I128" i="7"/>
  <c r="K128" i="7"/>
  <c r="R128" i="7"/>
  <c r="S128" i="7"/>
  <c r="X128" i="7"/>
  <c r="E129" i="7"/>
  <c r="F129" i="7"/>
  <c r="G129" i="7" s="1"/>
  <c r="H129" i="7"/>
  <c r="I129" i="7"/>
  <c r="K129" i="7"/>
  <c r="R129" i="7"/>
  <c r="S129" i="7"/>
  <c r="X129" i="7"/>
  <c r="E130" i="7"/>
  <c r="F130" i="7"/>
  <c r="G130" i="7" s="1"/>
  <c r="H130" i="7"/>
  <c r="I130" i="7"/>
  <c r="K130" i="7"/>
  <c r="R130" i="7"/>
  <c r="S130" i="7"/>
  <c r="X130" i="7"/>
  <c r="E131" i="7"/>
  <c r="F131" i="7"/>
  <c r="G131" i="7" s="1"/>
  <c r="H131" i="7"/>
  <c r="I131" i="7"/>
  <c r="K131" i="7"/>
  <c r="R131" i="7"/>
  <c r="S131" i="7"/>
  <c r="X131" i="7"/>
  <c r="E132" i="7"/>
  <c r="F132" i="7"/>
  <c r="G132" i="7" s="1"/>
  <c r="H132" i="7"/>
  <c r="I132" i="7"/>
  <c r="K132" i="7"/>
  <c r="R132" i="7"/>
  <c r="S132" i="7"/>
  <c r="X132" i="7"/>
  <c r="E133" i="7"/>
  <c r="F133" i="7"/>
  <c r="G133" i="7" s="1"/>
  <c r="H133" i="7"/>
  <c r="I133" i="7"/>
  <c r="K133" i="7"/>
  <c r="R133" i="7"/>
  <c r="S133" i="7"/>
  <c r="X133" i="7"/>
  <c r="E134" i="7"/>
  <c r="F134" i="7"/>
  <c r="G134" i="7" s="1"/>
  <c r="H134" i="7"/>
  <c r="I134" i="7"/>
  <c r="K134" i="7"/>
  <c r="R134" i="7"/>
  <c r="S134" i="7"/>
  <c r="X134" i="7"/>
  <c r="E135" i="7"/>
  <c r="F135" i="7"/>
  <c r="G135" i="7" s="1"/>
  <c r="H135" i="7"/>
  <c r="I135" i="7"/>
  <c r="K135" i="7"/>
  <c r="R135" i="7"/>
  <c r="S135" i="7"/>
  <c r="X135" i="7"/>
  <c r="E136" i="7"/>
  <c r="F136" i="7"/>
  <c r="G136" i="7" s="1"/>
  <c r="H136" i="7"/>
  <c r="I136" i="7"/>
  <c r="K136" i="7"/>
  <c r="R136" i="7"/>
  <c r="S136" i="7"/>
  <c r="X136" i="7"/>
  <c r="E137" i="7"/>
  <c r="F137" i="7"/>
  <c r="G137" i="7" s="1"/>
  <c r="H137" i="7"/>
  <c r="I137" i="7"/>
  <c r="K137" i="7"/>
  <c r="R137" i="7"/>
  <c r="S137" i="7"/>
  <c r="X137" i="7"/>
  <c r="F3" i="7"/>
  <c r="G3" i="7" s="1"/>
  <c r="H3" i="7"/>
  <c r="I3" i="7"/>
  <c r="K3" i="7"/>
  <c r="R3" i="7"/>
  <c r="S3" i="7"/>
  <c r="T3" i="7"/>
  <c r="U3" i="7" s="1"/>
  <c r="X3" i="7"/>
  <c r="E3" i="7"/>
  <c r="T110" i="7"/>
  <c r="X80" i="7"/>
  <c r="X81" i="7"/>
  <c r="X84" i="7"/>
  <c r="X85" i="7"/>
  <c r="X92" i="7"/>
  <c r="X93" i="7"/>
  <c r="X97" i="7"/>
  <c r="X105" i="7"/>
  <c r="T109" i="7" l="1"/>
  <c r="X109" i="7"/>
  <c r="U40" i="7"/>
  <c r="W40" i="7" s="1"/>
  <c r="X101" i="7"/>
  <c r="X79" i="7"/>
  <c r="X98" i="7"/>
  <c r="X87" i="7"/>
  <c r="X82" i="7"/>
  <c r="X106" i="7"/>
  <c r="X88" i="7"/>
  <c r="X103" i="7"/>
  <c r="X110" i="7"/>
  <c r="X94" i="7"/>
  <c r="X83" i="7"/>
  <c r="X102" i="7"/>
  <c r="X95" i="7"/>
  <c r="X9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tc={B963735E-29F9-4D3F-929E-EFF07014023A}</author>
    <author>tc={1C6635EA-8C26-47D1-B5BD-33092FDF7F0A}</author>
    <author>tc={94835516-3A43-45DC-9004-BA23AA6367EF}</author>
    <author>tc={B2E2173E-A3FB-4F20-A780-4E3B9D94D484}</author>
    <author>tc={17067C42-515B-42C3-BE58-4F330C19CC84}</author>
    <author>tc={DDE2EB47-7764-4BFB-9C89-8981FCC5C97D}</author>
    <author>tc={793A6743-CFC0-45F4-BC1B-56C93FBAB31E}</author>
    <author>tc={7E5D3E9A-BA9B-4BAC-988B-50B81028FBFC}</author>
    <author>tc={CB46443F-B393-43B5-80EF-7D4EE74E5816}</author>
    <author>tc={989602D1-AA12-4234-AAF1-0BDEBE0F1916}</author>
    <author>tc={8E7021E7-C608-42D1-A84A-8F603CFD326F}</author>
    <author>tc={F8137AFF-2CB1-45D5-9AF4-11C0F13682E9}</author>
    <author>tc={32E0C1BB-6C6C-4EFD-BF1C-77AC3FE0BBDA}</author>
    <author>tc={282BFA9A-B0D4-43D2-BD5D-D4C4D5AB9942}</author>
    <author>tc={4E8BC1E6-B335-4755-A2B6-3F7FCF41951F}</author>
    <author>tc={B00DEE4D-A916-4797-822D-D0C2A05E6EB0}</author>
    <author>tc={910F530E-36A5-46B5-A999-CC103421E8AF}</author>
    <author>tc={9A33C89C-FCEE-4AA0-9B2A-095833FBA884}</author>
    <author>tc={7D757BD7-15C6-4AB7-8919-CECC11563C70}</author>
    <author>tc={8F3F0D3C-DBED-4E23-9898-E948D2FAEDFF}</author>
    <author>tc={9BF6E875-630F-433F-A978-45B588BB98F0}</author>
    <author>tc={2CE03143-7439-49A3-A4F8-420DF63C6C1D}</author>
    <author>tc={8B5B75AF-056D-4A49-8760-973935275BDD}</author>
    <author>tc={C83447A9-9123-4ED8-AB4C-1884F5852DC4}</author>
    <author>tc={C42894DD-CE0B-4EF2-BBE8-BD52DF47C785}</author>
    <author>tc={0568D551-BBB3-434F-9B01-AC28B558D201}</author>
    <author>tc={4E1F7D38-8C8D-46B0-B272-56A82B9DF517}</author>
    <author>tc={FD4A70C6-9EFA-4C72-A1A3-CCF4403A4620}</author>
    <author>tc={27328103-CCFC-4298-AAF3-5270F635D7F0}</author>
    <author>tc={09A1C136-B028-4EFD-B7CF-AC46AAC0B29F}</author>
    <author>tc={1CD3F74A-E947-4598-9DFC-31656D7E510D}</author>
    <author>tc={F54C2810-C418-4FA7-B582-6B55AC724F2D}</author>
    <author>tc={E8058131-F034-4945-9482-817D0660DC5C}</author>
    <author>tc={6277034A-B2CE-4F69-B0A6-B3F480AE018B}</author>
    <author>tc={D009C494-017E-40A7-9F88-78C411D894AE}</author>
    <author>tc={687DE93A-7AB8-4401-8B1A-DC85B5B8E833}</author>
    <author>tc={82779F90-9B57-4ABF-B94C-43A0B7C9B690}</author>
    <author>tc={79EB25BC-FDA6-4450-9132-6ECA4844DDCD}</author>
    <author>tc={44B8C028-63EF-4A01-9C0B-467AF2E9BCD4}</author>
    <author>tc={5A82D12D-8166-49F2-9136-949A5C5149DE}</author>
    <author>tc={419CC46C-0B6C-4602-9AFA-CC870FA96233}</author>
    <author>tc={A0DC1A6F-1AE6-4B59-B7DE-03F636B65165}</author>
    <author>tc={631627EB-4E0B-467C-A6F3-4557A39C42F9}</author>
    <author>tc={4C9A3291-C7DF-4EAE-994A-E382D4738390}</author>
    <author>tc={753C6403-65F4-4D97-B479-BB14D5E5C739}</author>
    <author>tc={186C54F0-ADCC-4133-9FD9-2F58F6DFBF7D}</author>
    <author>tc={886997BD-09D9-4548-BBD6-4BC0B0D7E0A4}</author>
    <author>tc={ACD6A6AD-5348-45B6-9870-FA32793D0BD6}</author>
    <author>tc={C35B2EB6-021C-418B-8839-2C4344DB5E4B}</author>
    <author>tc={487AD442-AB76-45AC-BB8D-4C1C72F71636}</author>
    <author>tc={09BD8F5E-5182-4D6B-BCCA-3D374FABE5FA}</author>
    <author>tc={465CDC7E-7CE7-4567-878F-DB4EAAF403BD}</author>
    <author>tc={94C33DE4-CFD3-46BA-9C89-03E9956B9C1A}</author>
    <author>tc={119FB3BF-85C5-4990-AC4B-D34095EEEDC9}</author>
    <author>tc={92835B3C-C5E3-4143-A33C-813E399291EE}</author>
    <author>tc={32E122F5-7FFF-481A-9E5C-CCD337D804A0}</author>
    <author>tc={65DE9070-F7B4-464F-BC6E-EDD5D7C900C3}</author>
    <author>tc={B6228249-E637-40A1-9493-582D39DE698B}</author>
    <author>tc={F89F06E0-2A9A-425F-81EE-72D89B387194}</author>
    <author>tc={D5348551-0E37-42C5-8E3E-669E3A219915}</author>
    <author>tc={6DCCA32E-76F8-4219-93CB-4938C6B7A6D8}</author>
    <author>tc={A24FE68F-C0F1-4C66-8EBD-8DBBA0E6E178}</author>
    <author>tc={3A3F475A-E648-4226-8D94-2A7FC7980969}</author>
    <author>tc={5DC585E6-1B8C-4F13-BF3B-FC16DE8B0F89}</author>
    <author>tc={35CDE852-36A8-4517-825D-D41BC93E4DBC}</author>
    <author>tc={F94F88C0-6779-4F96-858C-6B1AECC66704}</author>
    <author>tc={69EA5338-5D3F-48F8-9C2A-2A9C61D0422B}</author>
    <author>tc={ACD35503-7EE1-4896-976E-1625C40EB08F}</author>
    <author>tc={6FB7D67A-F0D0-4580-8B34-ABD9AB4902E1}</author>
    <author>tc={CADD5560-76D1-4D03-BFA9-E15556DE5D92}</author>
  </authors>
  <commentList>
    <comment ref="G3" authorId="0" shapeId="0" xr:uid="{B963735E-29F9-4D3F-929E-EFF07014023A}">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4 to 3, as pt had GED.</t>
        </r>
      </text>
    </comment>
    <comment ref="O6" authorId="1" shapeId="0" xr:uid="{58233359-0D01-6144-A211-045B8D581A18}">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Si to Di</t>
        </r>
      </text>
    </comment>
    <comment ref="O7" authorId="2" shapeId="0" xr:uid="{98884909-D736-4B4F-98F0-0854C7D289C7}">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Deleted Si as I did not see marital status in chart.</t>
        </r>
      </text>
    </comment>
    <comment ref="G13" authorId="3" shapeId="0" xr:uid="{B2E2173E-A3FB-4F20-A780-4E3B9D94D484}">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4 to 3, as pt had GED.</t>
        </r>
      </text>
    </comment>
    <comment ref="J16" authorId="4" shapeId="0" xr:uid="{17067C42-515B-42C3-BE58-4F330C19CC8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"American" to "American/European"</t>
        </r>
      </text>
    </comment>
    <comment ref="G17" authorId="5" shapeId="0" xr:uid="{DDE2EB47-7764-4BFB-9C89-8981FCC5C97D}">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Education listed in provider notes but not MH notes</t>
        </r>
      </text>
    </comment>
    <comment ref="O17" authorId="6" shapeId="0" xr:uid="{EF01ECB8-AA95-1B48-BD32-D567D160C01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Mental Health notes state she is divorced and widowed.</t>
        </r>
      </text>
    </comment>
    <comment ref="G19" authorId="7" shapeId="0" xr:uid="{7E5D3E9A-BA9B-4BAC-988B-50B81028FBFC}">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5 to 6</t>
        </r>
      </text>
    </comment>
    <comment ref="O22" authorId="8" shapeId="0" xr:uid="{E4A339B9-298B-7F43-83DB-0746F4DFAF8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Cohabitating per mental health note.</t>
        </r>
      </text>
    </comment>
    <comment ref="O26" authorId="9" shapeId="0" xr:uid="{CDFD9B72-143C-0A45-905B-79D796104C6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Ma, per application.</t>
        </r>
      </text>
    </comment>
    <comment ref="G27" authorId="10" shapeId="0" xr:uid="{8E7021E7-C608-42D1-A84A-8F603CFD326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6 to 4
Reply:
    Changed 4 to 5 based on survey showing  2-yr college degree.</t>
        </r>
      </text>
    </comment>
    <comment ref="N27" authorId="11" shapeId="0" xr:uid="{EC52F9BC-6FAA-654C-8E93-490D88A0B16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N/A to empty box</t>
        </r>
      </text>
    </comment>
    <comment ref="O27" authorId="12" shapeId="0" xr:uid="{E44FF0D4-865E-9D4C-BD5F-AA5E833941A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Si, per application.</t>
        </r>
      </text>
    </comment>
    <comment ref="G28" authorId="13" shapeId="0" xr:uid="{282BFA9A-B0D4-43D2-BD5D-D4C4D5AB9942}">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4 to 3 due to GED.</t>
        </r>
      </text>
    </comment>
    <comment ref="N28" authorId="14" shapeId="0" xr:uid="{6622CCB1-A5E7-C04E-AFA0-BACD18A5DE3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 to 0</t>
        </r>
      </text>
    </comment>
    <comment ref="J31" authorId="15" shapeId="0" xr:uid="{B00DEE4D-A916-4797-822D-D0C2A05E6EB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"Black" to Afro-European</t>
        </r>
      </text>
    </comment>
    <comment ref="N31" authorId="16" shapeId="0" xr:uid="{8096994A-D3B4-DF44-B067-CA8A78FE9AA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2 to 0</t>
        </r>
      </text>
    </comment>
    <comment ref="G33" authorId="17" shapeId="0" xr:uid="{9A33C89C-FCEE-4AA0-9B2A-095833FBA88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 to 6</t>
        </r>
      </text>
    </comment>
    <comment ref="J33" authorId="18" shapeId="0" xr:uid="{7D757BD7-15C6-4AB7-8919-CECC11563C7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African American to Black</t>
        </r>
      </text>
    </comment>
    <comment ref="G36" authorId="19" shapeId="0" xr:uid="{8F3F0D3C-DBED-4E23-9898-E948D2FAEDF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6 to empty box based on MH notes.</t>
        </r>
      </text>
    </comment>
    <comment ref="G38" authorId="20" shapeId="0" xr:uid="{9BF6E875-630F-433F-A978-45B588BB98F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 to 6 based on MH notes.
Reply:
    Changed 6 back to 5 based on survey.</t>
        </r>
      </text>
    </comment>
    <comment ref="G39" authorId="21" shapeId="0" xr:uid="{2CE03143-7439-49A3-A4F8-420DF63C6C1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7 to 6 based on MH notes.
Reply:
    Changed 6 to 7 based on survey.</t>
        </r>
      </text>
    </comment>
    <comment ref="G40" authorId="22" shapeId="0" xr:uid="{8B5B75AF-056D-4A49-8760-973935275BD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 to 6 based on MH notes.
Reply:
    Changed 6 back to 5 based on survey.</t>
        </r>
      </text>
    </comment>
    <comment ref="G43" authorId="23" shapeId="0" xr:uid="{C83447A9-9123-4ED8-AB4C-1884F5852DC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5.</t>
        </r>
      </text>
    </comment>
    <comment ref="O46" authorId="24" shapeId="0" xr:uid="{320378CE-5444-184C-A48B-1803FA72D18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Patient indicated single and divorced.</t>
        </r>
      </text>
    </comment>
    <comment ref="G47" authorId="25" shapeId="0" xr:uid="{0568D551-BBB3-434F-9B01-AC28B558D20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4.</t>
        </r>
      </text>
    </comment>
    <comment ref="O47" authorId="26" shapeId="0" xr:uid="{35B54A59-5FE7-BB4A-BE2E-A24937B4FC9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Si to Di as chart states Single and Divorced.</t>
        </r>
      </text>
    </comment>
    <comment ref="M49" authorId="27" shapeId="0" xr:uid="{C2C03856-8CC9-5647-A618-1A4A7E77695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N/A to SDA based on note from 1/18/22.</t>
        </r>
      </text>
    </comment>
    <comment ref="J50" authorId="28" shapeId="0" xr:uid="{27328103-CCFC-4298-AAF3-5270F635D7F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Sicillian/American to Sicillian/English</t>
        </r>
      </text>
    </comment>
    <comment ref="L50" authorId="29" shapeId="0" xr:uid="{09A1C136-B028-4EFD-B7CF-AC46AAC0B29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 to 2</t>
        </r>
      </text>
    </comment>
    <comment ref="G55" authorId="30" shapeId="0" xr:uid="{1CD3F74A-E947-4598-9DFC-31656D7E510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5.</t>
        </r>
      </text>
    </comment>
    <comment ref="M55" authorId="31" shapeId="0" xr:uid="{FE9C94EC-F066-5945-A985-C62475D8CDB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SDA to YMCA Sr. Citizen Center, per application</t>
        </r>
      </text>
    </comment>
    <comment ref="O56" authorId="32" shapeId="0" xr:uid="{A8960B78-4E99-E84A-A4AB-D837EFD47B1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Ma per application.</t>
        </r>
      </text>
    </comment>
    <comment ref="L57" authorId="33" shapeId="0" xr:uid="{6277034A-B2CE-4F69-B0A6-B3F480AE018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 to 3</t>
        </r>
      </text>
    </comment>
    <comment ref="O59" authorId="34" shapeId="0" xr:uid="{9D3EC872-6C4A-7F4E-A131-FF390084743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Ma per application.</t>
        </r>
      </text>
    </comment>
    <comment ref="O61" authorId="35" shapeId="0" xr:uid="{286D12A2-9DD9-FD4C-A79A-7B74CA2E22D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Ma to Se per application.</t>
        </r>
      </text>
    </comment>
    <comment ref="G64" authorId="36" shapeId="0" xr:uid="{82779F90-9B57-4ABF-B94C-43A0B7C9B69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8 to empty box</t>
        </r>
      </text>
    </comment>
    <comment ref="I64" authorId="37" shapeId="0" xr:uid="{79EB25BC-FDA6-4450-9132-6ECA4844DDC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5 to empty box</t>
        </r>
      </text>
    </comment>
    <comment ref="F65" authorId="38" shapeId="0" xr:uid="{44B8C028-63EF-4A01-9C0B-467AF2E9BCD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Entered code for gender</t>
        </r>
      </text>
    </comment>
    <comment ref="G65" authorId="39" shapeId="0" xr:uid="{5A82D12D-8166-49F2-9136-949A5C5149D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4.</t>
        </r>
      </text>
    </comment>
    <comment ref="G68" authorId="40" shapeId="0" xr:uid="{419CC46C-0B6C-4602-9AFA-CC870FA9623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5.</t>
        </r>
      </text>
    </comment>
    <comment ref="G69" authorId="41" shapeId="0" xr:uid="{A0DC1A6F-1AE6-4B59-B7DE-03F636B6516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6.</t>
        </r>
      </text>
    </comment>
    <comment ref="G70" authorId="42" shapeId="0" xr:uid="{631627EB-4E0B-467C-A6F3-4557A39C42F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4 to empty box.
Reply:
    MH notes suggest 3.</t>
        </r>
      </text>
    </comment>
    <comment ref="I70" authorId="43" shapeId="0" xr:uid="{4C9A3291-C7DF-4EAE-994A-E382D473839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4 to empty box.</t>
        </r>
      </text>
    </comment>
    <comment ref="G71" authorId="44" shapeId="0" xr:uid="{753C6403-65F4-4D97-B479-BB14D5E5C73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5.</t>
        </r>
      </text>
    </comment>
    <comment ref="L71" authorId="45" shapeId="0" xr:uid="{186C54F0-ADCC-4133-9FD9-2F58F6DFBF7D}">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5 to 1</t>
        </r>
      </text>
    </comment>
    <comment ref="L72" authorId="46" shapeId="0" xr:uid="{886997BD-09D9-4548-BBD6-4BC0B0D7E0A4}">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5 to 1</t>
        </r>
      </text>
    </comment>
    <comment ref="O74" authorId="47" shapeId="0" xr:uid="{677880A4-F0C3-6C48-9402-009272682D0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Ma to empty box.</t>
        </r>
      </text>
    </comment>
    <comment ref="O75" authorId="48" shapeId="0" xr:uid="{F5BE6230-36B6-544F-8CEB-D1F0E113ECF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Di per chart.</t>
        </r>
      </text>
    </comment>
    <comment ref="G78" authorId="49" shapeId="0" xr:uid="{487AD442-AB76-45AC-BB8D-4C1C72F7163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8 to empty box</t>
        </r>
      </text>
    </comment>
    <comment ref="I78" authorId="50" shapeId="0" xr:uid="{09BD8F5E-5182-4D6B-BCCA-3D374FABE5F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5 to empty box.</t>
        </r>
      </text>
    </comment>
    <comment ref="I79" authorId="51" shapeId="0" xr:uid="{465CDC7E-7CE7-4567-878F-DB4EAAF403B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 to 2.</t>
        </r>
      </text>
    </comment>
    <comment ref="O83" authorId="52" shapeId="0" xr:uid="{A23C1186-128C-844B-8D98-A55BFB76D69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Si per application.</t>
        </r>
      </text>
    </comment>
    <comment ref="O87" authorId="53" shapeId="0" xr:uid="{87731089-71D4-E847-B15E-0D029DA5502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Si to Di per application.</t>
        </r>
      </text>
    </comment>
    <comment ref="G89" authorId="54" shapeId="0" xr:uid="{92835B3C-C5E3-4143-A33C-813E399291E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2.</t>
        </r>
      </text>
    </comment>
    <comment ref="O91" authorId="55" shapeId="0" xr:uid="{A67347BE-CBE1-AF48-9936-D82DA205589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Ma to Se, per mental health note.</t>
        </r>
      </text>
    </comment>
    <comment ref="G94" authorId="56" shapeId="0" xr:uid="{65DE9070-F7B4-464F-BC6E-EDD5D7C900C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4 to empty box.</t>
        </r>
      </text>
    </comment>
    <comment ref="I94" authorId="57" shapeId="0" xr:uid="{B6228249-E637-40A1-9493-582D39DE698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2 to empty box.</t>
        </r>
      </text>
    </comment>
    <comment ref="O95" authorId="58" shapeId="0" xr:uid="{C9D5C2AE-2CF9-9143-947A-E2E4B250DA4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Wi to empty box.</t>
        </r>
      </text>
    </comment>
    <comment ref="J96" authorId="59" shapeId="0" xr:uid="{D5348551-0E37-42C5-8E3E-669E3A21991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Black American to Latin</t>
        </r>
      </text>
    </comment>
    <comment ref="I100" authorId="60" shapeId="0" xr:uid="{6DCCA32E-76F8-4219-93CB-4938C6B7A6D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 to n/a.</t>
        </r>
      </text>
    </comment>
    <comment ref="O100" authorId="61" shapeId="0" xr:uid="{E2EE4C13-86B2-F84B-9E2F-1B6A171DEE6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Ot to Se per mental health note.</t>
        </r>
      </text>
    </comment>
    <comment ref="G102" authorId="62" shapeId="0" xr:uid="{3A3F475A-E648-4226-8D94-2A7FC798096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4.</t>
        </r>
      </text>
    </comment>
    <comment ref="M102" authorId="63" shapeId="0" xr:uid="{274A8F96-DCAD-A741-88B4-9BCBB842C13B}">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N/A to Messianic Jew, per initial progress note.</t>
        </r>
      </text>
    </comment>
    <comment ref="O102" authorId="64" shapeId="0" xr:uid="{2667F6A8-4F0A-2641-B2FA-3540DA1505F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Ma to Se based on mental health note.</t>
        </r>
      </text>
    </comment>
    <comment ref="G103" authorId="65" shapeId="0" xr:uid="{F94F88C0-6779-4F96-858C-6B1AECC6670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MH notes suggest 5.</t>
        </r>
      </text>
    </comment>
    <comment ref="O103" authorId="66" shapeId="0" xr:uid="{8A416C9E-AE87-9E44-A52C-515CAC5EB77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Di to Se based on mental health note.</t>
        </r>
      </text>
    </comment>
    <comment ref="I105" authorId="67" shapeId="0" xr:uid="{ACD35503-7EE1-4896-976E-1625C40EB08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 to n/a as both 3 and 4 were marked.</t>
        </r>
      </text>
    </comment>
    <comment ref="O105" authorId="68" shapeId="0" xr:uid="{EF4DD438-1E12-0040-B8FC-D9AA24858C1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Si to Di based on mental health note.</t>
        </r>
      </text>
    </comment>
    <comment ref="M107" authorId="69" shapeId="0" xr:uid="{7CEAB81C-0D19-FF45-9536-0EE60CC423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"Christian" to "SDA" per initial progress note.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tc={1897E3F5-6836-478C-80CA-7FD8AA452DDC}</author>
    <author>tc={87A51ACE-F458-4129-8D93-64F57F344FF9}</author>
    <author>tc={545E535F-3B79-494D-9CEA-840679EE6773}</author>
    <author>tc={29D09A38-2F52-48DE-B55C-1377744696C0}</author>
    <author>tc={4C91534D-45DE-4916-99A6-0AD940296D47}</author>
    <author>tc={9D71473F-A8C2-4E84-B7DE-5D4B2E3DBD38}</author>
    <author>tc={B628DCCC-C1AF-4CAF-ADC3-50A7DC552925}</author>
    <author>tc={E0B7EBE4-B7EC-442C-96AD-B23F86AAF2E0}</author>
    <author>tc={1C63443B-2FA8-4678-87F4-B584E82F9BF3}</author>
    <author>tc={A28AC8F6-5B1B-4A14-AADB-C9A616ADE973}</author>
    <author>tc={D7A04D10-F187-49C9-84AB-FCCFF1DA4D00}</author>
    <author>tc={89992305-7DD5-4901-8EB6-5FC4E2A260D3}</author>
    <author>tc={7611DA98-F501-40D4-B1AB-1D28ED756914}</author>
    <author>tc={D982B2AE-B54F-4453-A2C0-EEAA97E8FF00}</author>
    <author>tc={84891DAF-77C3-472E-AEAF-1E1664BC5A33}</author>
    <author>tc={2070B331-475E-4C24-ABB8-4CA8851A0070}</author>
    <author>tc={C6AE139E-9DFD-433D-B7F0-C1490F0BE5F8}</author>
    <author>tc={6E0E83FA-D907-4A15-9D10-0814F154785D}</author>
    <author>tc={AFD27605-A5DE-41C3-AA7C-3FE847693820}</author>
    <author>tc={EE0E30C1-6E3C-40FC-8279-025919DF4249}</author>
    <author>tc={E8BB7C5F-A7BC-40DA-BBFA-D51EF46C1C4B}</author>
    <author>tc={9CC8C5E8-9F60-4E9D-BECC-E5D3B0F476CC}</author>
    <author>tc={A20F6659-78FF-40B2-92B1-B3D9E5968B2C}</author>
    <author>tc={79C6759F-9A29-4A40-9AE1-C0E0E88428C6}</author>
    <author>tc={DD38475C-F19D-4C67-A42E-6AD65658D19C}</author>
    <author>tc={C76D7D8B-3CB1-4AED-B429-737544A2D719}</author>
    <author>tc={376A3D0C-60A1-4986-BD39-BDE078DDC764}</author>
    <author>tc={946D2418-27F3-49AD-8A54-DF2A366E53DE}</author>
    <author>tc={3066B45D-FFE6-4D1E-BBFE-07FE092B5029}</author>
    <author>tc={0B5D67EE-2A3B-4D2C-B5C1-91D0D9C95C09}</author>
  </authors>
  <commentList>
    <comment ref="J2" authorId="0" shapeId="0" xr:uid="{1897E3F5-6836-478C-80CA-7FD8AA452DDC}">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116 to 110</t>
        </r>
      </text>
    </comment>
    <comment ref="K2" authorId="1" shapeId="0" xr:uid="{87A51ACE-F458-4129-8D93-64F57F344FF9}">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80 to 78</t>
        </r>
      </text>
    </comment>
    <comment ref="L2" authorId="2" shapeId="0" xr:uid="{545E535F-3B79-494D-9CEA-840679EE677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138.2 to 147.2</t>
        </r>
      </text>
    </comment>
    <comment ref="O13" authorId="3" shapeId="0" xr:uid="{29D09A38-2F52-48DE-B55C-1377744696C0}">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VS and date for follow-up encounter.</t>
        </r>
      </text>
    </comment>
    <comment ref="P14" authorId="4" shapeId="0" xr:uid="{4C91534D-45DE-4916-99A6-0AD940296D4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129 to 124</t>
        </r>
      </text>
    </comment>
    <comment ref="O17" authorId="5" shapeId="0" xr:uid="{9D71473F-A8C2-4E84-B7DE-5D4B2E3DBD38}">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There was no visit date for 04/12/22, so I chose the next visit date of 04/04/2022, but both of these dates had the same vitals signs. Therefore I used the next furthest visit date vitals for 02/13/2023.
</t>
        </r>
        <r>
          <rPr>
            <sz val="12"/>
            <color rgb="FF000000"/>
            <rFont val="Calibri"/>
            <family val="2"/>
          </rPr>
          <t xml:space="preserve">Reply:
</t>
        </r>
        <r>
          <rPr>
            <sz val="12"/>
            <color rgb="FF000000"/>
            <rFont val="Calibri"/>
            <family val="2"/>
          </rPr>
          <t xml:space="preserve">    Used vital signs from 4/12/22, entered in 4/4/22 encounter.</t>
        </r>
      </text>
    </comment>
    <comment ref="F18" authorId="6" shapeId="0" xr:uid="{B628DCCC-C1AF-4CAF-ADC3-50A7DC55292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height from 63 to 64 to match VS sheet.</t>
        </r>
      </text>
    </comment>
    <comment ref="O26" authorId="7" shapeId="0" xr:uid="{E0B7EBE4-B7EC-442C-96AD-B23F86AAF2E0}">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date from 6/29/23 to match survey form.</t>
        </r>
      </text>
    </comment>
    <comment ref="O28" authorId="8" shapeId="0" xr:uid="{1C63443B-2FA8-4678-87F4-B584E82F9BF3}">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 from email</t>
        </r>
      </text>
    </comment>
    <comment ref="P30" authorId="9" shapeId="0" xr:uid="{A28AC8F6-5B1B-4A14-AADB-C9A616ADE97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could not find any BP records for dates given. ( 05/19/2022)
Reply:
    Found BP values in text messages in Google Voice and added them.</t>
        </r>
      </text>
    </comment>
    <comment ref="S30" authorId="10" shapeId="0" xr:uid="{D7A04D10-F187-49C9-84AB-FCCFF1DA4D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143 to 144</t>
        </r>
      </text>
    </comment>
    <comment ref="O32" authorId="11" shapeId="0" xr:uid="{89992305-7DD5-4901-8EB6-5FC4E2A260D3}">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O33" authorId="12" shapeId="0" xr:uid="{7611DA98-F501-40D4-B1AB-1D28ED756914}">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R33" authorId="13" shapeId="0" xr:uid="{D982B2AE-B54F-4453-A2C0-EEAA97E8FF00}">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F42" authorId="14" shapeId="0" xr:uid="{84891DAF-77C3-472E-AEAF-1E1664BC5A3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63 to 62 based on VS sheet.</t>
        </r>
      </text>
    </comment>
    <comment ref="G54" authorId="15" shapeId="0" xr:uid="{2070B331-475E-4C24-ABB8-4CA8851A007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weight from 135.5 to 141.5 per chart.</t>
        </r>
      </text>
    </comment>
    <comment ref="J54" authorId="16" shapeId="0" xr:uid="{C6AE139E-9DFD-433D-B7F0-C1490F0BE5F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118 to 112 per chart.</t>
        </r>
      </text>
    </comment>
    <comment ref="F59" authorId="17" shapeId="0" xr:uid="{6E0E83FA-D907-4A15-9D10-0814F154785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64 to 59, per VS sheet</t>
        </r>
      </text>
    </comment>
    <comment ref="Q61" authorId="18" shapeId="0" xr:uid="{AFD27605-A5DE-41C3-AA7C-3FE84769382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89 to 90</t>
        </r>
      </text>
    </comment>
    <comment ref="E65" authorId="19" shapeId="0" xr:uid="{EE0E30C1-6E3C-40FC-8279-025919DF424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83 to 82 to match PrognoCis</t>
        </r>
      </text>
    </comment>
    <comment ref="G68" authorId="20" shapeId="0" xr:uid="{E8BB7C5F-A7BC-40DA-BBFA-D51EF46C1C4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0.9 to the weight which had been listed as 124</t>
        </r>
      </text>
    </comment>
    <comment ref="O75" authorId="21" shapeId="0" xr:uid="{9CC8C5E8-9F60-4E9D-BECC-E5D3B0F476CC}">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date and data from Phone Call Notes to reflect values from first office visit of session.</t>
        </r>
      </text>
    </comment>
    <comment ref="O79" authorId="22" shapeId="0" xr:uid="{A20F6659-78FF-40B2-92B1-B3D9E5968B2C}">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E80" authorId="23" shapeId="0" xr:uid="{79C6759F-9A29-4A40-9AE1-C0E0E88428C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776 to 76 to match PrognoCis.</t>
        </r>
      </text>
    </comment>
    <comment ref="L87" authorId="24" shapeId="0" xr:uid="{DD38475C-F19D-4C67-A42E-6AD65658D19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weight to blank box.</t>
        </r>
      </text>
    </comment>
    <comment ref="O88" authorId="25" shapeId="0" xr:uid="{C76D7D8B-3CB1-4AED-B429-737544A2D719}">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date to 6/6/23 from 6/3/23 to match patient survey.</t>
        </r>
      </text>
    </comment>
    <comment ref="K93" authorId="26" shapeId="0" xr:uid="{376A3D0C-60A1-4986-BD39-BDE078DDC76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59 to 69, per PrognoCis.</t>
        </r>
      </text>
    </comment>
    <comment ref="O95" authorId="27" shapeId="0" xr:uid="{946D2418-27F3-49AD-8A54-DF2A366E53DE}">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R95" authorId="28" shapeId="0" xr:uid="{3066B45D-FFE6-4D1E-BBFE-07FE092B5029}">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G108" authorId="29" shapeId="0" xr:uid="{0B5D67EE-2A3B-4D2C-B5C1-91D0D9C95C0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VS to match values in PrognoCis for 5/16 rather than 5/19/22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tc={3FD916E3-BE83-4C72-B538-47A17B775455}</author>
    <author>tc={2BED9468-48B3-4EF8-8E35-B7A6327D7A75}</author>
    <author>tc={553AF96C-C0F6-4A03-AC5F-914B0B0B63BC}</author>
    <author>tc={03F04529-985A-4F08-B4DD-A0016C461B01}</author>
    <author>tc={166A8F45-B20D-4EA9-845B-650A6F1CCE36}</author>
    <author>tc={7882CC47-7087-4EE7-ACAD-FB5FCC329E3E}</author>
    <author>tc={967E462D-E170-4189-A5A0-734B07D725C0}</author>
    <author>tc={6FDD09FC-D593-4926-9B35-760F40AB0C19}</author>
    <author>tc={A8CE9873-7E4D-49B0-ADC6-2BCE2DF635CB}</author>
    <author>tc={14FA1716-CD11-4CD1-B4E7-7734FF0DAC90}</author>
    <author>tc={C13341D7-BBB7-4F90-BF5E-E05CA54494EB}</author>
    <author>tc={F615F769-17EA-43FD-A0CF-BA9C0CBA8F3F}</author>
    <author>tc={56F8692B-069B-4547-8247-A98576D9D15F}</author>
    <author>tc={0C3227E3-44F6-4063-94E3-6F7E011BA6C7}</author>
    <author>tc={6300187D-3103-4190-AF1F-F76233D6E110}</author>
    <author>tc={22F01E71-FC9F-4761-AF5E-F51B4594ACFF}</author>
    <author>tc={E6E5CF82-7016-4B19-928E-BB09E44FBCE5}</author>
    <author>tc={8EC3ACE1-1CB3-4BEB-88EA-8A51BDCE661B}</author>
    <author>tc={AC615ACB-80A6-4C45-A40C-1AE60BAE4624}</author>
    <author>tc={E2BBB3A5-5267-4709-ABE9-B2CCAF56BE66}</author>
    <author>tc={977A34BF-246C-4493-9355-26A64615C367}</author>
    <author>tc={A3EE502E-D311-4CA7-9C12-94A201A7C079}</author>
    <author>tc={CE06838C-E62B-42DA-B87A-2539147869D7}</author>
    <author>tc={586258D7-5CCB-4B63-86A5-943238F6EDEB}</author>
    <author>tc={C98F0DDC-CC87-4BCB-8D16-BEDB27442416}</author>
    <author>tc={3E1A6E84-391B-44D3-BEB5-CF69FDA2FE46}</author>
    <author>tc={A6F86FB0-6FB9-4D12-90DC-456826B6532C}</author>
    <author>tc={66433404-BE67-4FE1-9E49-39B5E260D659}</author>
    <author>tc={9129375B-81D4-4D2A-80D5-85BBCBF6BE78}</author>
    <author>tc={7BA5D094-E0E8-45B8-BAA0-1075B743AF9F}</author>
    <author>tc={F9708909-C96C-45F0-960C-4AFD319791D8}</author>
    <author>tc={008CE8B8-0FFD-4FEA-ADAD-FF925412D239}</author>
    <author>tc={18E508E9-19DF-4BC3-949A-7D35CD702DD3}</author>
    <author>tc={7EBEB2A8-DC95-4D3D-B0C2-073A3F415A51}</author>
    <author>tc={4FEFFD6B-17F3-4E2A-9126-7DA98307565E}</author>
    <author>tc={9B3A46FC-CA91-4AE5-9D3C-2F955ED48FFA}</author>
    <author>tc={4841FDCA-D6EE-426F-A2D5-57643357D0E7}</author>
    <author>tc={ECE1BB17-F072-4A4F-989F-852B9577AE3B}</author>
    <author>tc={8B6ED94C-B558-4936-8EFF-B28478A638B8}</author>
    <author>tc={61800FA9-AA17-4D9A-8EE6-38D267558335}</author>
    <author>tc={4743FFF9-D5D4-42B5-9DB4-59E138375995}</author>
    <author>tc={31561E9D-B391-4C7E-93E7-441C5BCFEF18}</author>
    <author>tc={E06F3E63-967B-4026-B9EB-CD9ED2C53939}</author>
    <author>tc={B6A953C8-A346-457A-9A88-7D19390DFC48}</author>
    <author>tc={FD1411C4-272E-4BBC-B648-D5D2DE4FFE71}</author>
    <author>tc={1838B46A-36EB-4B33-9317-812707F94DC1}</author>
    <author>tc={575316CB-A26D-4253-B752-BAE105ADA644}</author>
    <author>tc={50A36327-37AB-4FFD-A279-51D7C7939785}</author>
    <author>tc={B55E4603-02F1-4A88-9542-864481CB07BB}</author>
    <author>tc={13669FE2-803C-45DE-B51E-DEEA97FAA61F}</author>
    <author>tc={7FE7DCA3-732C-49F8-A6B9-2AECE0F587AF}</author>
    <author>tc={55C8389C-88BE-4B40-B138-A5AE65C1AFAD}</author>
    <author>tc={AA21E95F-1C3C-4560-99F8-909E88ECBEBC}</author>
    <author>tc={8AF50098-71A2-4554-9583-89A38311F520}</author>
    <author>tc={86A9A517-EAB1-423E-8C98-3B8462908213}</author>
    <author>tc={1092D505-67FA-4CDD-AF14-9D900108932F}</author>
    <author>tc={73563F57-3342-4D0F-BA7B-5557D35F7836}</author>
    <author>tc={4C9F9532-A370-4287-9892-0BC7D6E4DBBA}</author>
    <author>tc={24B0AD89-59C8-447C-BF2F-56C7533E0DFC}</author>
    <author>tc={30CC1A66-A145-42FB-9B61-81ED675B099A}</author>
    <author>tc={C5092FA4-401F-4DB8-9431-838E14436DFA}</author>
    <author>tc={8B9BDF01-7C95-48C2-B487-B5189956BD84}</author>
    <author>tc={867739CA-3E02-4F8B-B026-8C60CF53D129}</author>
    <author>tc={44C6128C-2AA4-49C2-9D76-94676A8C8A3B}</author>
    <author>tc={9D58A731-C26A-4D86-A670-5883D79153B3}</author>
    <author>tc={347806A4-145F-4F87-8866-78B04D6C84C5}</author>
    <author>tc={E63820A7-C08E-4169-8EBC-F456FB44AE0D}</author>
  </authors>
  <commentList>
    <comment ref="T5" authorId="0" shapeId="0" xr:uid="{3FD916E3-BE83-4C72-B538-47A17B77545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"0.3"  to "&lt;0.3"</t>
        </r>
      </text>
    </comment>
    <comment ref="T6" authorId="1" shapeId="0" xr:uid="{2BED9468-48B3-4EF8-8E35-B7A6327D7A7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J10" authorId="2" shapeId="0" xr:uid="{553AF96C-C0F6-4A03-AC5F-914B0B0B63BC}">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0.3 to &lt;0.3</t>
        </r>
      </text>
    </comment>
    <comment ref="T10" authorId="3" shapeId="0" xr:uid="{03F04529-985A-4F08-B4DD-A0016C461B0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0.3 to &lt;0.3</t>
        </r>
      </text>
    </comment>
    <comment ref="J15" authorId="4" shapeId="0" xr:uid="{166A8F45-B20D-4EA9-845B-650A6F1CCE36}">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0.3 to 0.5</t>
        </r>
      </text>
    </comment>
    <comment ref="T15" authorId="5" shapeId="0" xr:uid="{7882CC47-7087-4EE7-ACAD-FB5FCC329E3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0.5 to 0.3</t>
        </r>
      </text>
    </comment>
    <comment ref="J16" authorId="6" shapeId="0" xr:uid="{967E462D-E170-4189-A5A0-734B07D725C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0.3 to &lt;0.3</t>
        </r>
      </text>
    </comment>
    <comment ref="T16" authorId="7" shapeId="0" xr:uid="{6FDD09FC-D593-4926-9B35-760F40AB0C1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0.3 to &lt;0.3</t>
        </r>
      </text>
    </comment>
    <comment ref="J18" authorId="8" shapeId="0" xr:uid="{A8CE9873-7E4D-49B0-ADC6-2BCE2DF635C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n/a to 3.1.</t>
        </r>
      </text>
    </comment>
    <comment ref="K18" authorId="9" shapeId="0" xr:uid="{14FA1716-CD11-4CD1-B4E7-7734FF0DAC9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n/a to 12.5</t>
        </r>
      </text>
    </comment>
    <comment ref="F19" authorId="10" shapeId="0" xr:uid="{C13341D7-BBB7-4F90-BF5E-E05CA54494E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5.5 to 5.2</t>
        </r>
      </text>
    </comment>
    <comment ref="J25" authorId="11" shapeId="0" xr:uid="{F615F769-17EA-43FD-A0CF-BA9C0CBA8F3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T25" authorId="12" shapeId="0" xr:uid="{56F8692B-069B-4547-8247-A98576D9D15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H27" authorId="13" shapeId="0" xr:uid="{0C3227E3-44F6-4063-94E3-6F7E011BA6C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1.13 to 1.17</t>
        </r>
      </text>
    </comment>
    <comment ref="J27" authorId="14" shapeId="0" xr:uid="{6300187D-3103-4190-AF1F-F76233D6E11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R27" authorId="15" shapeId="0" xr:uid="{22F01E71-FC9F-4761-AF5E-F51B4594ACF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1.17 to 1.13</t>
        </r>
      </text>
    </comment>
    <comment ref="T27" authorId="16" shapeId="0" xr:uid="{E6E5CF82-7016-4B19-928E-BB09E44FBCE5}">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10 to &gt;10</t>
        </r>
      </text>
    </comment>
    <comment ref="K30" authorId="17" shapeId="0" xr:uid="{8EC3ACE1-1CB3-4BEB-88EA-8A51BDCE661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3.8 to 8.0</t>
        </r>
      </text>
    </comment>
    <comment ref="U30" authorId="18" shapeId="0" xr:uid="{AC615ACB-80A6-4C45-A40C-1AE60BAE462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2.9 to 11.4</t>
        </r>
      </text>
    </comment>
    <comment ref="T33" authorId="19" shapeId="0" xr:uid="{E2BBB3A5-5267-4709-ABE9-B2CCAF56BE6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"no data" to "1.3"</t>
        </r>
      </text>
    </comment>
    <comment ref="K38" authorId="20" shapeId="0" xr:uid="{977A34BF-246C-4493-9355-26A64615C36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9.6 to 6.2</t>
        </r>
      </text>
    </comment>
    <comment ref="T38" authorId="21" shapeId="0" xr:uid="{A3EE502E-D311-4CA7-9C12-94A201A7C079}">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Changed 10 to &gt;10 </t>
        </r>
      </text>
    </comment>
    <comment ref="U38" authorId="22" shapeId="0" xr:uid="{CE06838C-E62B-42DA-B87A-2539147869D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6.2 to 9.6</t>
        </r>
      </text>
    </comment>
    <comment ref="U39" authorId="23" shapeId="0" xr:uid="{586258D7-5CCB-4B63-86A5-943238F6EDE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3.7 to empty box</t>
        </r>
      </text>
    </comment>
    <comment ref="AI42" authorId="24" shapeId="0" xr:uid="{C98F0DDC-CC87-4BCB-8D16-BEDB2744241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2.8 to empty box</t>
        </r>
      </text>
    </comment>
    <comment ref="J43" authorId="25" shapeId="0" xr:uid="{3E1A6E84-391B-44D3-BEB5-CF69FDA2FE4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T43" authorId="26" shapeId="0" xr:uid="{A6F86FB0-6FB9-4D12-90DC-456826B6532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F45" authorId="27" shapeId="0" xr:uid="{66433404-BE67-4FE1-9E49-39B5E260D65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Deleted "no data" and added 5.5</t>
        </r>
      </text>
    </comment>
    <comment ref="AC48" authorId="28" shapeId="0" xr:uid="{9129375B-81D4-4D2A-80D5-85BBCBF6BE7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2.5</t>
        </r>
      </text>
    </comment>
    <comment ref="AI48" authorId="29" shapeId="0" xr:uid="{7BA5D094-E0E8-45B8-BAA0-1075B743AF9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2.2</t>
        </r>
      </text>
    </comment>
    <comment ref="AH49" authorId="30" shapeId="0" xr:uid="{F9708909-C96C-45F0-960C-4AFD319791D8}">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 to empty box</t>
        </r>
      </text>
    </comment>
    <comment ref="AI49" authorId="31" shapeId="0" xr:uid="{008CE8B8-0FFD-4FEA-ADAD-FF925412D23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3.2</t>
        </r>
      </text>
    </comment>
    <comment ref="AC50" authorId="32" shapeId="0" xr:uid="{18E508E9-19DF-4BC3-949A-7D35CD702DD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6.5</t>
        </r>
      </text>
    </comment>
    <comment ref="AE50" authorId="33" shapeId="0" xr:uid="{7EBEB2A8-DC95-4D3D-B0C2-073A3F415A5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106 to 128</t>
        </r>
      </text>
    </comment>
    <comment ref="AI50" authorId="34" shapeId="0" xr:uid="{4FEFFD6B-17F3-4E2A-9126-7DA98307565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2.2</t>
        </r>
      </text>
    </comment>
    <comment ref="F57" authorId="35" shapeId="0" xr:uid="{9B3A46FC-CA91-4AE5-9D3C-2F955ED48FF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5.2</t>
        </r>
      </text>
    </comment>
    <comment ref="J57" authorId="36" shapeId="0" xr:uid="{4841FDCA-D6EE-426F-A2D5-57643357D0E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"No data" with 3.7</t>
        </r>
      </text>
    </comment>
    <comment ref="T57" authorId="37" shapeId="0" xr:uid="{ECE1BB17-F072-4A4F-989F-852B9577AE3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Called Quest and received verbal.</t>
        </r>
      </text>
    </comment>
    <comment ref="J58" authorId="38" shapeId="0" xr:uid="{8B6ED94C-B558-4936-8EFF-B28478A638B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value from 10 to &gt;10</t>
        </r>
      </text>
    </comment>
    <comment ref="T59" authorId="39" shapeId="0" xr:uid="{61800FA9-AA17-4D9A-8EE6-38D26755833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 to &gt;10</t>
        </r>
      </text>
    </comment>
    <comment ref="Q65" authorId="40" shapeId="0" xr:uid="{4743FFF9-D5D4-42B5-9DB4-59E13837599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90 to 89</t>
        </r>
      </text>
    </comment>
    <comment ref="R65" authorId="41" shapeId="0" xr:uid="{31561E9D-B391-4C7E-93E7-441C5BCFEF1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0.72 to 0.83</t>
        </r>
      </text>
    </comment>
    <comment ref="T68" authorId="42" shapeId="0" xr:uid="{E06F3E63-967B-4026-B9EB-CD9ED2C5393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0.6 to empty box</t>
        </r>
      </text>
    </comment>
    <comment ref="U68" authorId="43" shapeId="0" xr:uid="{B6A953C8-A346-457A-9A88-7D19390DFC4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4.2 to empty box</t>
        </r>
      </text>
    </comment>
    <comment ref="J72" authorId="44" shapeId="0" xr:uid="{FD1411C4-272E-4BBC-B648-D5D2DE4FFE71}">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10 to &gt;10</t>
        </r>
      </text>
    </comment>
    <comment ref="T74" authorId="45" shapeId="0" xr:uid="{1838B46A-36EB-4B33-9317-812707F94DC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entry from 4.5 to 2.5</t>
        </r>
      </text>
    </comment>
    <comment ref="U74" authorId="46" shapeId="0" xr:uid="{575316CB-A26D-4253-B752-BAE105ADA64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3.5 to 4.5</t>
        </r>
      </text>
    </comment>
    <comment ref="Q75" authorId="47" shapeId="0" xr:uid="{50A36327-37AB-4FFD-A279-51D7C793978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90 to 83</t>
        </r>
      </text>
    </comment>
    <comment ref="R75" authorId="48" shapeId="0" xr:uid="{B55E4603-02F1-4A88-9542-864481CB07B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1.01 to 0.89</t>
        </r>
      </text>
    </comment>
    <comment ref="T75" authorId="49" shapeId="0" xr:uid="{13669FE2-803C-45DE-B51E-DEEA97FAA6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1.6 to 1.7</t>
        </r>
      </text>
    </comment>
    <comment ref="U75" authorId="50" shapeId="0" xr:uid="{7FE7DCA3-732C-49F8-A6B9-2AECE0F587A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6.7 to 4.0</t>
        </r>
      </text>
    </comment>
    <comment ref="F77" authorId="51" shapeId="0" xr:uid="{55C8389C-88BE-4B40-B138-A5AE65C1AFA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"no data" to 4.9</t>
        </r>
      </text>
    </comment>
    <comment ref="G77" authorId="52" shapeId="0" xr:uid="{AA21E95F-1C3C-4560-99F8-909E88ECBEB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81 to 79</t>
        </r>
      </text>
    </comment>
    <comment ref="H77" authorId="53" shapeId="0" xr:uid="{8AF50098-71A2-4554-9583-89A38311F52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0.92 to 0.66</t>
        </r>
      </text>
    </comment>
    <comment ref="J77" authorId="54" shapeId="0" xr:uid="{86A9A517-EAB1-423E-8C98-3B8462908213}">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Changed "no data" to "0.8"
</t>
        </r>
      </text>
    </comment>
    <comment ref="K77" authorId="55" shapeId="0" xr:uid="{1092D505-67FA-4CDD-AF14-9D900108932F}">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"no data" to 2.4</t>
        </r>
      </text>
    </comment>
    <comment ref="L77" authorId="56" shapeId="0" xr:uid="{73563F57-3342-4D0F-BA7B-5557D35F783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"no data" to 2.0</t>
        </r>
      </text>
    </comment>
    <comment ref="V77" authorId="57" shapeId="0" xr:uid="{4C9F9532-A370-4287-9892-0BC7D6E4DBB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0.8 to empty box</t>
        </r>
      </text>
    </comment>
    <comment ref="J85" authorId="58" shapeId="0" xr:uid="{24B0AD89-59C8-447C-BF2F-56C7533E0DF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value based on lab letter in PrognoCis and verbal report received today from Quest Diagnostics.</t>
        </r>
      </text>
    </comment>
    <comment ref="B101" authorId="59" shapeId="0" xr:uid="{F0844C11-C008-3346-9AF1-0446893C0C6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Incorrect, I think
Reply:
    Corrected jk (159)</t>
        </r>
      </text>
    </comment>
    <comment ref="C101" authorId="60" shapeId="0" xr:uid="{E3C5DAEA-7AB6-7145-88C7-4F1494C1068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Incorrect, I think
Reply:
    Corrected to 50 jk</t>
        </r>
      </text>
    </comment>
    <comment ref="D101" authorId="61" shapeId="0" xr:uid="{B2553FCB-E1E2-1949-8B11-BEBC0D8CBF9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Incorrect, I think
Reply:
    Corrected to 91 jk</t>
        </r>
      </text>
    </comment>
    <comment ref="E101" authorId="62" shapeId="0" xr:uid="{A58E4F4F-5624-3244-860D-45634A4C12E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Incorrect, I think
Reply:
    Corrected to 87 jk</t>
        </r>
      </text>
    </comment>
    <comment ref="Q101" authorId="63" shapeId="0" xr:uid="{44C6128C-2AA4-49C2-9D76-94676A8C8A3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78 to empty box</t>
        </r>
      </text>
    </comment>
    <comment ref="R101" authorId="64" shapeId="0" xr:uid="{9D58A731-C26A-4D86-A670-5883D79153B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0.56 to empty box</t>
        </r>
      </text>
    </comment>
    <comment ref="T101" authorId="65" shapeId="0" xr:uid="{347806A4-145F-4F87-8866-78B04D6C84C5}">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1.1 to empty box</t>
        </r>
      </text>
    </comment>
    <comment ref="U101" authorId="66" shapeId="0" xr:uid="{E63820A7-C08E-4169-8EBC-F456FB44AE0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2.1 to empty box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tc={A5D63A8C-6C14-4DC2-B851-7BD6AAB6EB2B}</author>
    <author>tc={AB8486C5-7677-40CC-8BCB-64B156DDD5D1}</author>
    <author>tc={B7585353-247B-46C6-87D8-594B2EDD7267}</author>
    <author>tc={85209B5A-3923-4CDA-9181-69F47194A942}</author>
    <author>tc={C49AF4D1-41C2-4B00-94BB-7DF2ABFD1F9F}</author>
    <author>tc={F50D8912-68A2-419E-BA49-2CA67326BED1}</author>
    <author>tc={C0729AA7-FCA9-4E20-85AA-0AE34639B63D}</author>
    <author>tc={F6F375DB-1367-4310-9F27-1E2C182B2025}</author>
    <author>tc={2DA6E290-15DD-40EF-9719-0260B454F6F0}</author>
    <author>tc={78B59FEA-D9EF-4B36-A29B-5CA48511B8F1}</author>
    <author>tc={E75B14F1-B502-4FEB-BC01-82432302D541}</author>
    <author>tc={88241259-6A69-4F30-8C34-3D292A9FC5B3}</author>
    <author>tc={252B4A44-F689-48E5-9F4A-F94F0C294A2B}</author>
    <author>tc={2721108F-9D02-414B-858C-2B3C59BD8641}</author>
    <author>tc={F2073F40-6169-4142-A9DF-C155A13904A5}</author>
    <author>tc={3716D4E4-D263-45C4-B4FB-0EFBB96906C1}</author>
    <author>tc={9B960F28-B359-4619-9BC4-EB6BFCAE2443}</author>
    <author>tc={93F4D1C7-CFCA-440B-9594-F888C951D851}</author>
    <author>tc={57B51DB5-5EA6-4487-B177-062DB5BBB71D}</author>
    <author>tc={D24786F3-6AF1-47C0-96BA-7B84B7ECBBB6}</author>
    <author>tc={D11AC500-6A47-4189-B114-61BCA6FB7B0A}</author>
    <author>tc={C6CD9CCD-CD05-4951-B702-1C59C07ADED3}</author>
    <author>tc={1943C363-4FE7-4DB1-B5A1-4EAB29F0952C}</author>
    <author>tc={3C69D7DB-D1B3-4BBB-A3DB-F469AAD0E286}</author>
    <author>tc={4A656BC1-7891-448F-B9AC-EC31E92C08E9}</author>
    <author>tc={85D60307-A67D-4E4F-8C8D-FA194CC0158C}</author>
    <author>tc={C0C8FDFB-983E-4D85-A2FE-4D4FB093A6BC}</author>
    <author>tc={E1599DBC-FE24-4F70-96FC-E4A3FB1023BE}</author>
    <author>tc={900E23AA-744E-4897-834F-EE529B8044AB}</author>
    <author>tc={1FB5418F-0361-4211-86AA-48B6C0276947}</author>
    <author>tc={96791F64-9AEC-4BA5-BD46-E1442F44FABC}</author>
    <author>tc={AB6DE588-F6D0-4712-AC0C-2F2F907AC6AC}</author>
    <author>tc={CDD05B3F-2F4E-4CD1-9A78-C72F65A44E8A}</author>
    <author>tc={7C1F2A21-701B-4E32-B8B9-33C1A9D396C1}</author>
    <author>tc={07BEF3E1-DBD8-46B8-B115-F29F0E4A86BA}</author>
    <author>tc={D0580447-45BC-42CA-AC0C-AC88A5F37B3E}</author>
  </authors>
  <commentList>
    <comment ref="F3" authorId="0" shapeId="0" xr:uid="{A5D63A8C-6C14-4DC2-B851-7BD6AAB6EB2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1 to blank box
Reply:
    Ok, I have others. I will put a 1 in those too. thanks</t>
        </r>
      </text>
    </comment>
    <comment ref="H5" authorId="1" shapeId="0" xr:uid="{AB8486C5-7677-40CC-8BCB-64B156DDD5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(taking 1 q 3 days)</t>
        </r>
      </text>
    </comment>
    <comment ref="H6" authorId="2" shapeId="0" xr:uid="{B7585353-247B-46C6-87D8-594B2EDD726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(taking 1 q 3 days)</t>
        </r>
      </text>
    </comment>
    <comment ref="C22" authorId="3" shapeId="0" xr:uid="{85209B5A-3923-4CDA-9181-69F47194A94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"vitamin D" to "vitamin D3"</t>
        </r>
      </text>
    </comment>
    <comment ref="F43" authorId="4" shapeId="0" xr:uid="{C49AF4D1-41C2-4B00-94BB-7DF2ABFD1F9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1 to empty box</t>
        </r>
      </text>
    </comment>
    <comment ref="H43" authorId="5" shapeId="0" xr:uid="{F50D8912-68A2-419E-BA49-2CA67326BE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Deleted QHS</t>
        </r>
      </text>
    </comment>
    <comment ref="G52" authorId="6" shapeId="0" xr:uid="{C0729AA7-FCA9-4E20-85AA-0AE34639B63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"day" to empty box</t>
        </r>
      </text>
    </comment>
    <comment ref="H57" authorId="7" shapeId="0" xr:uid="{F6F375DB-1367-4310-9F27-1E2C182B202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Removed AM after looking at chart.</t>
        </r>
      </text>
    </comment>
    <comment ref="H76" authorId="8" shapeId="0" xr:uid="{2DA6E290-15DD-40EF-9719-0260B454F6F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dose not listed</t>
        </r>
      </text>
    </comment>
    <comment ref="H81" authorId="9" shapeId="0" xr:uid="{78B59FEA-D9EF-4B36-A29B-5CA48511B8F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Separated Vit C and zinc into 2 rows.</t>
        </r>
      </text>
    </comment>
    <comment ref="F82" authorId="10" shapeId="0" xr:uid="{E75B14F1-B502-4FEB-BC01-82432302D54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twice a week</t>
        </r>
      </text>
    </comment>
    <comment ref="F83" authorId="11" shapeId="0" xr:uid="{88241259-6A69-4F30-8C34-3D292A9FC5B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twice a week</t>
        </r>
      </text>
    </comment>
    <comment ref="B85" authorId="12" shapeId="0" xr:uid="{252B4A44-F689-48E5-9F4A-F94F0C294A2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there was no medications
Reply:
    No supplements listed in initial progress note.</t>
        </r>
      </text>
    </comment>
    <comment ref="F101" authorId="13" shapeId="0" xr:uid="{2721108F-9D02-414B-858C-2B3C59BD864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 to 2</t>
        </r>
      </text>
    </comment>
    <comment ref="G106" authorId="14" shapeId="0" xr:uid="{F2073F40-6169-4142-A9DF-C155A13904A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day to week</t>
        </r>
      </text>
    </comment>
    <comment ref="B111" authorId="15" shapeId="0" xr:uid="{3716D4E4-D263-45C4-B4FB-0EFBB96906C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name from brand name Bystolic</t>
        </r>
      </text>
    </comment>
    <comment ref="G115" authorId="16" shapeId="0" xr:uid="{9B960F28-B359-4619-9BC4-EB6BFCAE244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"week" to empty box.</t>
        </r>
      </text>
    </comment>
    <comment ref="A118" authorId="17" shapeId="0" xr:uid="{93F4D1C7-CFCA-440B-9594-F888C951D85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Deleted 2nd listing of Alendronate</t>
        </r>
      </text>
    </comment>
    <comment ref="F132" authorId="18" shapeId="0" xr:uid="{57B51DB5-5EA6-4487-B177-062DB5BBB71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2 to 1.5</t>
        </r>
      </text>
    </comment>
    <comment ref="A150" authorId="19" shapeId="0" xr:uid="{D24786F3-6AF1-47C0-96BA-7B84B7ECBBB6}">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added medication
</t>
        </r>
      </text>
    </comment>
    <comment ref="A154" authorId="20" shapeId="0" xr:uid="{D11AC500-6A47-4189-B114-61BCA6FB7B0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"Prevagen" supplement with the 2 ingredients as found online.</t>
        </r>
      </text>
    </comment>
    <comment ref="H180" authorId="21" shapeId="0" xr:uid="{C6CD9CCD-CD05-4951-B702-1C59C07ADED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it says q2d im not sure if we should change ?</t>
        </r>
      </text>
    </comment>
    <comment ref="D182" authorId="22" shapeId="0" xr:uid="{1943C363-4FE7-4DB1-B5A1-4EAB29F0952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500 to 5,000</t>
        </r>
      </text>
    </comment>
    <comment ref="D251" authorId="23" shapeId="0" xr:uid="{3C69D7DB-D1B3-4BBB-A3DB-F469AAD0E28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0.1 to 0.05</t>
        </r>
      </text>
    </comment>
    <comment ref="G267" authorId="24" shapeId="0" xr:uid="{4A656BC1-7891-448F-B9AC-EC31E92C08E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sunday to 1 week</t>
        </r>
      </text>
    </comment>
    <comment ref="D268" authorId="25" shapeId="0" xr:uid="{85D60307-A67D-4E4F-8C8D-FA194CC0158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2ml</t>
        </r>
      </text>
    </comment>
    <comment ref="F273" authorId="26" shapeId="0" xr:uid="{C0C8FDFB-983E-4D85-A2FE-4D4FB093A6B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at bedtime to 1 day</t>
        </r>
      </text>
    </comment>
    <comment ref="F276" authorId="27" shapeId="0" xr:uid="{E1599DBC-FE24-4F70-96FC-E4A3FB1023B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6 to 4
Reply:
    Changed from 4 to 2</t>
        </r>
      </text>
    </comment>
    <comment ref="C315" authorId="28" shapeId="0" xr:uid="{900E23AA-744E-4897-834F-EE529B8044A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D2 to D3</t>
        </r>
      </text>
    </comment>
    <comment ref="B657" authorId="29" shapeId="0" xr:uid="{1FB5418F-0361-4211-86AA-48B6C027694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ER added</t>
        </r>
      </text>
    </comment>
    <comment ref="F659" authorId="30" shapeId="0" xr:uid="{96791F64-9AEC-4BA5-BD46-E1442F44FABC}">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3 was changed to 1 </t>
        </r>
      </text>
    </comment>
    <comment ref="H660" authorId="31" shapeId="0" xr:uid="{AB6DE588-F6D0-4712-AC0C-2F2F907AC6A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Comment added</t>
        </r>
      </text>
    </comment>
    <comment ref="B687" authorId="32" shapeId="0" xr:uid="{CDD05B3F-2F4E-4CD1-9A78-C72F65A44E8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med is not on the list for baseline meds</t>
        </r>
      </text>
    </comment>
    <comment ref="A721" authorId="33" shapeId="0" xr:uid="{7C1F2A21-701B-4E32-B8B9-33C1A9D396C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supplement is not listed in the baseline meds on prognosis. Jk
There is Korean Red Gingeng granuales QD that was not added here but is in prognosis. jk</t>
        </r>
      </text>
    </comment>
    <comment ref="G737" authorId="34" shapeId="0" xr:uid="{07BEF3E1-DBD8-46B8-B115-F29F0E4A86B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''day''</t>
        </r>
      </text>
    </comment>
    <comment ref="A739" authorId="35" shapeId="0" xr:uid="{D0580447-45BC-42CA-AC0C-AC88A5F37B3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Added this medication that was not listed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tc={06A6F249-5A18-4240-9E59-0E4EAF8F32DA}</author>
    <author>tc={0AA16E53-BF1D-4A74-ADB4-2F1FF348698C}</author>
    <author>tc={04B75334-BAC0-40E9-8A12-F96048B316F3}</author>
    <author>tc={93AB9C51-F37E-4406-BB30-DADFD47716A4}</author>
    <author>tc={7D13B117-EE52-4F4D-8749-43B30887167A}</author>
    <author>tc={67231F9A-AC02-4D7A-A0A9-C885361D09FC}</author>
    <author>tc={11638BA8-2C02-4C12-91E7-69381783F01A}</author>
    <author>tc={2D468488-0A78-4D45-AE42-1ACEAE8904B2}</author>
    <author>tc={58FC70DF-2393-480F-864E-AF1401EB125E}</author>
    <author>tc={6554428A-7CC5-45DE-B29D-17CC16504861}</author>
    <author>tc={D70BE6D4-DACE-420E-B1C8-332D38E9818E}</author>
    <author>tc={8487EC10-EE2A-47AA-ACD2-D59A93910BBC}</author>
    <author>tc={48D98563-CCEC-40CB-873C-7FEB8EEA7E41}</author>
    <author>tc={1CDCEA94-A2C1-4FEB-8DF9-C75653B94BA5}</author>
    <author>tc={C497DB6A-FB3A-4AF4-96FE-A30F35EFC8A7}</author>
    <author>tc={24D1A55E-0D66-4068-AFE8-AF57F985BBA7}</author>
    <author>tc={3AD187FC-5E3A-4D44-8C08-FEC4F0013AC8}</author>
    <author>tc={30369800-28AF-4EF5-A7F8-452F397CB0A1}</author>
    <author>tc={40E76D91-D26B-44D4-97E3-1A81EAC2D64A}</author>
    <author>tc={5C8E946C-A468-4EA2-BCE7-588715BABA47}</author>
    <author>tc={63D18FF8-57BF-4C02-9DEA-1B39B9A0B40F}</author>
    <author>tc={96A073CD-834E-4EE4-B197-6D205001D27D}</author>
    <author>tc={927A3AF4-E4E8-4410-A033-8837F8703B6D}</author>
    <author>tc={3D153DDB-1CE7-4E8B-9065-854897E6E122}</author>
    <author>tc={070D9D8E-3EB1-4ED4-80CA-CFC03AA4F75C}</author>
    <author>tc={312A5CBB-CD83-4BB7-A81E-9C03BBE7C869}</author>
    <author>tc={08592C63-1A30-4ABE-A12D-EE2EBCF61FCC}</author>
    <author>tc={678E6BBE-ADF0-401B-AC4D-BF162D8EF52B}</author>
    <author>tc={16E5D991-4567-46EF-A4B6-CC4CE68F90CF}</author>
    <author>tc={EA125C96-4512-420F-85DB-0FE1DB710C94}</author>
    <author>tc={82CB0A97-57F1-49B9-90BE-25A98A29753C}</author>
    <author>tc={81D957F2-5070-44C1-A069-CFBDAF269C79}</author>
    <author>tc={0384CCA2-4F3B-4238-B9DB-36B41B252683}</author>
    <author>tc={2839A7BA-9DDD-40CD-A0C1-1A0E2561725E}</author>
    <author>tc={2C8C7992-B72A-493C-8D4F-3A254A48794A}</author>
    <author>tc={FCE0392B-1261-4A38-A8E0-891B431613DB}</author>
    <author>tc={8D37AEA1-2266-4ED2-904E-18C834077DB8}</author>
    <author>tc={8022653A-724E-406D-9D19-AACA5079D5DF}</author>
    <author>tc={41127C57-EA84-4E14-9CB6-4408A9CABC2F}</author>
    <author>tc={4F2B9705-C26C-4D48-A63B-2CD6F650AE5F}</author>
    <author>tc={132FC459-7D98-4570-A7EB-E05D013C9A12}</author>
    <author>tc={76031FDD-A778-4F30-ABB8-6F5DED2C454E}</author>
    <author>tc={65EF1D1B-036F-47E3-96C9-F1DF1D1C228F}</author>
    <author>tc={FF8DABE1-6ADC-4DEE-9D55-0B647413F22D}</author>
    <author>tc={7B3D4C16-51F9-4E21-98F5-7A928ECD8F6B}</author>
    <author>tc={A51E8EF3-941D-43D9-BBD9-8B4F93584200}</author>
    <author>tc={F1E1F311-81F8-4B90-96B4-ACD09695629D}</author>
    <author>tc={83172496-15F3-412E-98EB-020167CC6AC7}</author>
    <author>tc={31D5D96B-4B56-4768-AA53-3CE29BDA1F73}</author>
    <author>tc={B01FFB42-4395-4E0E-A3A1-36A3C63ADB19}</author>
    <author>tc={B8AC9CFC-9E7F-4FC0-B03C-391A637DB15E}</author>
    <author>tc={D0EC5859-84F2-47ED-8E94-11310186753F}</author>
    <author>tc={95CC9E8F-DC7C-45C7-8D21-2B51F9230F7B}</author>
    <author>tc={43BBB8F5-1B32-4CCB-84C7-C50A802E1DDD}</author>
    <author>tc={DAFBBC3D-E9D0-4F0E-99BD-1576B155154B}</author>
    <author>tc={F1880C2C-AEC8-4C31-89AF-1595FA10DE96}</author>
    <author>tc={74904D0E-1397-4755-867A-9E73BD377D6C}</author>
    <author>tc={5CB21B1F-C93E-41EB-9360-221AEA0FC317}</author>
    <author>tc={B10B3D02-9E74-43E2-B5C6-DC69B5BA5BAF}</author>
    <author>tc={174DD65A-61BF-4D33-93D6-0FC4B7BB1343}</author>
  </authors>
  <commentList>
    <comment ref="F3" authorId="0" shapeId="0" xr:uid="{06A6F249-5A18-4240-9E59-0E4EAF8F32D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1 to empty box</t>
        </r>
      </text>
    </comment>
    <comment ref="H12" authorId="1" shapeId="0" xr:uid="{0AA16E53-BF1D-4A74-ADB4-2F1FF348698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ingredients from note</t>
        </r>
      </text>
    </comment>
    <comment ref="D16" authorId="2" shapeId="0" xr:uid="{04B75334-BAC0-40E9-8A12-F96048B316F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dose from 0.5 to 0.25</t>
        </r>
      </text>
    </comment>
    <comment ref="F16" authorId="3" shapeId="0" xr:uid="{93AB9C51-F37E-4406-BB30-DADFD47716A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0.5 to 1</t>
        </r>
      </text>
    </comment>
    <comment ref="D21" authorId="4" shapeId="0" xr:uid="{7D13B117-EE52-4F4D-8749-43B30887167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 to 1.25 due to note saying pt takes 2-3 cups/day</t>
        </r>
      </text>
    </comment>
    <comment ref="B31" authorId="5" shapeId="0" xr:uid="{67231F9A-AC02-4D7A-A0A9-C885361D09F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this med</t>
        </r>
      </text>
    </comment>
    <comment ref="B32" authorId="6" shapeId="0" xr:uid="{11638BA8-2C02-4C12-91E7-69381783F01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this medication.</t>
        </r>
      </text>
    </comment>
    <comment ref="B35" authorId="7" shapeId="0" xr:uid="{2D468488-0A78-4D45-AE42-1ACEAE8904B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this medication.</t>
        </r>
      </text>
    </comment>
    <comment ref="B36" authorId="8" shapeId="0" xr:uid="{58FC70DF-2393-480F-864E-AF1401EB125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this med</t>
        </r>
      </text>
    </comment>
    <comment ref="G50" authorId="9" shapeId="0" xr:uid="{6554428A-7CC5-45DE-B29D-17CC1650486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corrected monthly to weekly</t>
        </r>
      </text>
    </comment>
    <comment ref="H56" authorId="10" shapeId="0" xr:uid="{D70BE6D4-DACE-420E-B1C8-332D38E9818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
Reply:
    Broke Losartan and HCTZ into 2 medications, adding HCTZ below.</t>
        </r>
      </text>
    </comment>
    <comment ref="F59" authorId="11" shapeId="0" xr:uid="{8487EC10-EE2A-47AA-ACD2-D59A93910BB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twice a month</t>
        </r>
      </text>
    </comment>
    <comment ref="H71" authorId="12" shapeId="0" xr:uid="{48D98563-CCEC-40CB-873C-7FEB8EEA7E4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corrected 0.5 day to prn</t>
        </r>
      </text>
    </comment>
    <comment ref="F72" authorId="13" shapeId="0" xr:uid="{1CDCEA94-A2C1-4FEB-8DF9-C75653B94BA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1 to 0.5</t>
        </r>
      </text>
    </comment>
    <comment ref="D74" authorId="14" shapeId="0" xr:uid="{C497DB6A-FB3A-4AF4-96FE-A30F35EFC8A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400 to 300.</t>
        </r>
      </text>
    </comment>
    <comment ref="H76" authorId="15" shapeId="0" xr:uid="{24D1A55E-0D66-4068-AFE8-AF57F985BBA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ingredients.</t>
        </r>
      </text>
    </comment>
    <comment ref="F79" authorId="16" shapeId="0" xr:uid="{3AD187FC-5E3A-4D44-8C08-FEC4F0013AC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3 to 6, per note.</t>
        </r>
      </text>
    </comment>
    <comment ref="A80" authorId="17" shapeId="0" xr:uid="{30369800-28AF-4EF5-A7F8-452F397CB0A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Deleted Zinc supplement, per progress notes.</t>
        </r>
      </text>
    </comment>
    <comment ref="C92" authorId="18" shapeId="0" xr:uid="{40E76D91-D26B-44D4-97E3-1A81EAC2D64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cayene cream</t>
        </r>
      </text>
    </comment>
    <comment ref="C93" authorId="19" shapeId="0" xr:uid="{5C8E946C-A468-4EA2-BCE7-588715BABA4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herbal tea</t>
        </r>
      </text>
    </comment>
    <comment ref="C94" authorId="20" shapeId="0" xr:uid="{63D18FF8-57BF-4C02-9DEA-1B39B9A0B4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tea</t>
        </r>
      </text>
    </comment>
    <comment ref="H94" authorId="21" shapeId="0" xr:uid="{96A073CD-834E-4EE4-B197-6D205001D27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ingredients.</t>
        </r>
      </text>
    </comment>
    <comment ref="A123" authorId="22" shapeId="0" xr:uid="{927A3AF4-E4E8-4410-A033-8837F8703B6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erased enzyme 4 and putted curramin</t>
        </r>
      </text>
    </comment>
    <comment ref="A143" authorId="23" shapeId="0" xr:uid="{3D153DDB-1CE7-4E8B-9065-854897E6E12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supplement</t>
        </r>
      </text>
    </comment>
    <comment ref="A144" authorId="24" shapeId="0" xr:uid="{070D9D8E-3EB1-4ED4-80CA-CFC03AA4F75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supplement</t>
        </r>
      </text>
    </comment>
    <comment ref="H145" authorId="25" shapeId="0" xr:uid="{312A5CBB-CD83-4BB7-A81E-9C03BBE7C86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2 day to PRN</t>
        </r>
      </text>
    </comment>
    <comment ref="F160" authorId="26" shapeId="0" xr:uid="{08592C63-1A30-4ABE-A12D-EE2EBCF61FC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2 to 1</t>
        </r>
      </text>
    </comment>
    <comment ref="F176" authorId="27" shapeId="0" xr:uid="{678E6BBE-ADF0-401B-AC4D-BF162D8EF52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2 to 1</t>
        </r>
      </text>
    </comment>
    <comment ref="C186" authorId="28" shapeId="0" xr:uid="{16E5D991-4567-46EF-A4B6-CC4CE68F90C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Replaced "Prevagen" supplement with the 2 ingredients as found online.</t>
        </r>
      </text>
    </comment>
    <comment ref="A189" authorId="29" shapeId="0" xr:uid="{EA125C96-4512-420F-85DB-0FE1DB710C9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supplement</t>
        </r>
      </text>
    </comment>
    <comment ref="C192" authorId="30" shapeId="0" xr:uid="{82CB0A97-57F1-49B9-90BE-25A98A29753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corrected from d3 to D</t>
        </r>
      </text>
    </comment>
    <comment ref="H192" authorId="31" shapeId="0" xr:uid="{81D957F2-5070-44C1-A069-CFBDAF269C7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2 drops every 3 days</t>
        </r>
      </text>
    </comment>
    <comment ref="G228" authorId="32" shapeId="0" xr:uid="{0384CCA2-4F3B-4238-B9DB-36B41B25268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sunday to 1 week</t>
        </r>
      </text>
    </comment>
    <comment ref="D229" authorId="33" shapeId="0" xr:uid="{2839A7BA-9DDD-40CD-A0C1-1A0E2561725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added 2ml
</t>
        </r>
      </text>
    </comment>
    <comment ref="F236" authorId="34" shapeId="0" xr:uid="{2C8C7992-B72A-493C-8D4F-3A254A48794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3 to 2</t>
        </r>
      </text>
    </comment>
    <comment ref="D239" authorId="35" shapeId="0" xr:uid="{FCE0392B-1261-4A38-A8E0-891B431613DB}">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corrected from 8.6 to 8.5 </t>
        </r>
      </text>
    </comment>
    <comment ref="B247" authorId="36" shapeId="0" xr:uid="{8D37AEA1-2266-4ED2-904E-18C834077DB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corrected spelling</t>
        </r>
      </text>
    </comment>
    <comment ref="A406" authorId="37" shapeId="0" xr:uid="{8022653A-724E-406D-9D19-AACA5079D5DF}">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 did not find meds/supplements in #2 lifestyle visit. I used #2 because I did see a third Lifestyle visit. I think it may have been swapped for a MH visit. Please advise. Thanks.
Reply:
    I assume you are referring to study ID 60. if so, yes, they did not have a 3rd medical visit. They did however, see me for a physical exam and to have me fill out paperwork for their student application to Wildwood on 3/1/23. I think that form had a list of medications/supplements the patient was currently on. I do not see it scanned into PrognoCis, unfortunately. Maybe the education department could give you a copy of that form? It was basically a school health evaluation. </t>
        </r>
      </text>
    </comment>
    <comment ref="F569" authorId="38" shapeId="0" xr:uid="{41127C57-EA84-4E14-9CB6-4408A9CABC2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amount was changed from 1 to 2</t>
        </r>
      </text>
    </comment>
    <comment ref="B570" authorId="39" shapeId="0" xr:uid="{4F2B9705-C26C-4D48-A63B-2CD6F650AE5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Hawthorn Berry 400mg has been listed separately.</t>
        </r>
      </text>
    </comment>
    <comment ref="H570" authorId="40" shapeId="0" xr:uid="{132FC459-7D98-4570-A7EB-E05D013C9A1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Hawthorn has been removed from comments</t>
        </r>
      </text>
    </comment>
    <comment ref="C572" authorId="41" shapeId="0" xr:uid="{76031FDD-A778-4F30-ABB8-6F5DED2C454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from prognosis.</t>
        </r>
      </text>
    </comment>
    <comment ref="D609" authorId="42" shapeId="0" xr:uid="{65EF1D1B-036F-47E3-96C9-F1DF1D1C228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10 units was changed to 6 units per Prognosis</t>
        </r>
      </text>
    </comment>
    <comment ref="D611" authorId="43" shapeId="0" xr:uid="{FF8DABE1-6ADC-4DEE-9D55-0B647413F2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8 units was changed to 5 units per Prognosis</t>
        </r>
      </text>
    </comment>
    <comment ref="A612" authorId="44" shapeId="0" xr:uid="{7B3D4C16-51F9-4E21-98F5-7A928ECD8F6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Only one L S visit is noted in Prognosis. No ending meds
Reply:
    That is correct, no ending meds as he is in the LA program. Also most MH patients will just have baseline meds. Thank you!</t>
        </r>
      </text>
    </comment>
    <comment ref="B625" authorId="45" shapeId="0" xr:uid="{A51E8EF3-941D-43D9-BBD9-8B4F935842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ER added</t>
        </r>
      </text>
    </comment>
    <comment ref="F627" authorId="46" shapeId="0" xr:uid="{F1E1F311-81F8-4B90-96B4-ACD09695629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3 was changed to 1 </t>
        </r>
      </text>
    </comment>
    <comment ref="H628" authorId="47" shapeId="0" xr:uid="{83172496-15F3-412E-98EB-020167CC6AC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Comment added</t>
        </r>
      </text>
    </comment>
    <comment ref="G644" authorId="48" shapeId="0" xr:uid="{31D5D96B-4B56-4768-AA53-3CE29BDA1F7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"day" was added</t>
        </r>
      </text>
    </comment>
    <comment ref="A650" authorId="49" shapeId="0" xr:uid="{B01FFB42-4395-4E0E-A3A1-36A3C63ADB1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Calcium 600mg 1 day was deleted. It was not in Prognosis ending labs.</t>
        </r>
      </text>
    </comment>
    <comment ref="A656" authorId="50" shapeId="0" xr:uid="{B8AC9CFC-9E7F-4FC0-B03C-391A637DB15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Atorvastatin 20 mg 1 day was removed.</t>
        </r>
      </text>
    </comment>
    <comment ref="D660" authorId="51" shapeId="0" xr:uid="{D0EC5859-84F2-47ED-8E94-11310186753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dosage</t>
        </r>
      </text>
    </comment>
    <comment ref="F660" authorId="52" shapeId="0" xr:uid="{95CC9E8F-DC7C-45C7-8D21-2B51F9230F7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 added</t>
        </r>
      </text>
    </comment>
    <comment ref="H660" authorId="53" shapeId="0" xr:uid="{43BBB8F5-1B32-4CCB-84C7-C50A802E1DD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Comment added</t>
        </r>
      </text>
    </comment>
    <comment ref="F681" authorId="54" shapeId="0" xr:uid="{DAFBBC3D-E9D0-4F0E-99BD-1576B155154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3 to 2</t>
        </r>
      </text>
    </comment>
    <comment ref="A682" authorId="55" shapeId="0" xr:uid="{F1880C2C-AEC8-4C31-89AF-1595FA10DE9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Removed Slippery Elm from line above</t>
        </r>
      </text>
    </comment>
    <comment ref="C684" authorId="56" shapeId="0" xr:uid="{74904D0E-1397-4755-867A-9E73BD377D6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"Real Time" to name and wrappped it</t>
        </r>
      </text>
    </comment>
    <comment ref="H684" authorId="57" shapeId="0" xr:uid="{5CB21B1F-C93E-41EB-9360-221AEA0FC31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Clarification comment added</t>
        </r>
      </text>
    </comment>
    <comment ref="A688" authorId="58" shapeId="0" xr:uid="{B10B3D02-9E74-43E2-B5C6-DC69B5BA5BAF}">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Ginseng is not on the ending meds list in Prognosis. 
Hibisuc tea and Vitmin D3 is listed in Prognosis and should be added here. </t>
        </r>
      </text>
    </comment>
    <comment ref="B708" authorId="59" shapeId="0" xr:uid="{174DD65A-61BF-4D33-93D6-0FC4B7BB134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When you cross-check this, see if you can tell if the message "Placed Hold ON RX" means for the Zyrtec. I think so. If you agree, will you please remove it. Thanks.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tc={AED74FAB-90A5-4EE6-B5F4-E8C92A4E63DF}</author>
    <author>tc={BDA327B1-9B8B-413E-95A1-B6D26623BE9E}</author>
    <author>tc={F36699CF-4251-46D3-B2F2-9DF261A7C6C0}</author>
    <author>tc={C406DAEF-72A9-4058-95ED-CE9D4BFB929F}</author>
    <author>tc={077A9F47-D375-4FCC-AED5-E47174B68348}</author>
    <author>tc={DB63528A-403D-4664-A8C7-50423D42EEDE}</author>
    <author>tc={0C6A99D1-A912-408F-A07A-9E1AC47628F4}</author>
    <author>tc={906ACAE8-D7ED-444E-8B3C-D93E89EA3A43}</author>
    <author>tc={B25D54AB-9079-4BFB-93AB-2160F853840D}</author>
    <author>tc={0B31C15E-C7D6-4C58-89CF-79621503269F}</author>
    <author>tc={AE750F5E-3F1D-4F70-9E3B-9529E57E35DB}</author>
    <author>tc={7B1BA762-89DF-4EBA-AD95-0453D11A16B0}</author>
    <author>tc={70C3A5D0-97EB-4BB5-B8EB-D70DF3E2815C}</author>
    <author>tc={72D0CF76-8F20-41E1-831C-AA79FE43ADB6}</author>
    <author>tc={A94BB548-67C6-4522-B701-BE0EE4919ED2}</author>
    <author>tc={413058AC-97BD-4B70-9CCB-C5B08BC44E5C}</author>
    <author>tc={A516CBFB-A90A-4290-8D31-0CEEF9DA9E09}</author>
    <author>tc={2B80C6BC-7B8B-4D01-AB83-7D227BAE8EC9}</author>
    <author>tc={3ECB0B63-843A-4D94-B35C-3587F9F7358C}</author>
    <author>tc={FB38ED47-6299-4A31-BD8D-F05728B3EE13}</author>
    <author>tc={C1DFE521-FBEE-4EA2-962F-9C7994A65106}</author>
    <author>tc={7BB64116-5345-4556-8C08-EB3108116034}</author>
    <author>tc={62AC7F40-434C-4FB8-809A-DD995DC7AAD0}</author>
    <author>tc={E1E7FB17-778E-4C03-87A4-16545EAB91EA}</author>
    <author>tc={A7C663BE-5BB4-498C-93E8-67B7CC1166AD}</author>
    <author>tc={7A947FBB-2247-4F06-9E8C-894D413FBDF6}</author>
    <author>tc={748E59F3-75E0-44E0-9AAF-92CE2AB2860F}</author>
    <author>tc={2F09CB2D-8486-4A03-A348-E449FE70F553}</author>
    <author>tc={8E4539F7-7669-43E7-BD88-74474D44A234}</author>
    <author>tc={97C4128B-44F5-4D20-ABF5-3F54E15B81CE}</author>
    <author>tc={6E09A45A-A48C-4031-B6B7-DAB459A7E641}</author>
    <author>tc={E5F2C519-4E6B-4FDF-A8B8-A35A5B6C547F}</author>
    <author>tc={3457E909-19E1-4843-AA3B-54565952E559}</author>
    <author>tc={BF75EA8F-9817-40C3-AF6B-ECDB37D820C7}</author>
    <author>tc={F113FD0F-20A7-4D9E-AC28-8C47C40FD90E}</author>
    <author>tc={ADD5CE1E-9531-46AE-8003-5DA214EFD5BA}</author>
    <author>tc={8A5CD51B-717B-4FE7-BF67-D1A5A12F8A76}</author>
    <author>tc={9A52F8E9-931A-487A-B040-85B69703B376}</author>
    <author>tc={DE8F762A-B775-464E-844E-04EB700DC168}</author>
    <author>tc={9347F8B7-59E5-485A-8D04-CF8824D3294A}</author>
    <author>tc={98C216CE-FE64-4560-BB75-53A175607317}</author>
    <author>tc={813D1FAA-78C6-4940-AC7B-493DA09BCDB3}</author>
    <author>tc={2009EFD2-EA60-46E1-BA39-409D3A6892C3}</author>
    <author>tc={80784195-4E18-4846-8660-6531E9E17FD9}</author>
    <author>tc={004FB936-BDE9-4371-9CFC-166FA277A2F1}</author>
    <author>tc={C1EC05C2-5408-4397-834F-D4D1FA681B1B}</author>
    <author>tc={17DE9D0A-8B82-488A-916E-3FF080AFF95E}</author>
    <author>tc={E833F8B7-D208-497C-9507-5A912DE2655D}</author>
    <author>tc={5275AE10-33DB-4FF6-AA76-077D0F58F3AF}</author>
    <author>tc={943BD11A-8F4F-416B-80B4-DCBC4B981294}</author>
    <author>tc={EDA4D557-2BB2-488C-8F74-A21A44EA7822}</author>
    <author>tc={9DCF8430-2B4B-4131-8ACC-12FFE11FEC9D}</author>
    <author>tc={8982CAA3-2986-4CB1-B627-0DF3DB0FB652}</author>
    <author>tc={533E7CA9-C97B-41D0-B953-11F16860823A}</author>
    <author>tc={C258C2EA-D215-4253-8464-6BA543CBB662}</author>
  </authors>
  <commentList>
    <comment ref="B2" authorId="0" shapeId="0" xr:uid="{AED74FAB-90A5-4EE6-B5F4-E8C92A4E63DF}">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date from 5/10/22 to 5/19/22 to match email.</t>
        </r>
      </text>
    </comment>
    <comment ref="B26" authorId="1" shapeId="0" xr:uid="{BDA327B1-9B8B-413E-95A1-B6D26623BE9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27" authorId="2" shapeId="0" xr:uid="{F36699CF-4251-46D3-B2F2-9DF261A7C6C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28" authorId="3" shapeId="0" xr:uid="{C406DAEF-72A9-4058-95ED-CE9D4BFB929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29" authorId="4" shapeId="0" xr:uid="{077A9F47-D375-4FCC-AED5-E47174B6834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30" authorId="5" shapeId="0" xr:uid="{DB63528A-403D-4664-A8C7-50423D42EED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31" authorId="6" shapeId="0" xr:uid="{0C6A99D1-A912-408F-A07A-9E1AC47628F4}">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B32" authorId="7" shapeId="0" xr:uid="{906ACAE8-D7ED-444E-8B3C-D93E89EA3A4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33" authorId="8" shapeId="0" xr:uid="{B25D54AB-9079-4BFB-93AB-2160F853840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34" authorId="9" shapeId="0" xr:uid="{0B31C15E-C7D6-4C58-89CF-79621503269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35" authorId="10" shapeId="0" xr:uid="{AE750F5E-3F1D-4F70-9E3B-9529E57E35D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36" authorId="11" shapeId="0" xr:uid="{7B1BA762-89DF-4EBA-AD95-0453D11A16B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2" authorId="12" shapeId="0" xr:uid="{70C3A5D0-97EB-4BB5-B8EB-D70DF3E2815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3" authorId="13" shapeId="0" xr:uid="{72D0CF76-8F20-41E1-831C-AA79FE43ADB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4" authorId="14" shapeId="0" xr:uid="{A94BB548-67C6-4522-B701-BE0EE4919ED2}">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B45" authorId="15" shapeId="0" xr:uid="{413058AC-97BD-4B70-9CCB-C5B08BC44E5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6" authorId="16" shapeId="0" xr:uid="{A516CBFB-A90A-4290-8D31-0CEEF9DA9E0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7" authorId="17" shapeId="0" xr:uid="{2B80C6BC-7B8B-4D01-AB83-7D227BAE8EC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8" authorId="18" shapeId="0" xr:uid="{3ECB0B63-843A-4D94-B35C-3587F9F7358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49" authorId="19" shapeId="0" xr:uid="{FB38ED47-6299-4A31-BD8D-F05728B3EE1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0" authorId="20" shapeId="0" xr:uid="{C1DFE521-FBEE-4EA2-962F-9C7994A6510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1" authorId="21" shapeId="0" xr:uid="{7BB64116-5345-4556-8C08-EB310811603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2" authorId="22" shapeId="0" xr:uid="{62AC7F40-434C-4FB8-809A-DD995DC7AA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3" authorId="23" shapeId="0" xr:uid="{E1E7FB17-778E-4C03-87A4-16545EAB91E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4" authorId="24" shapeId="0" xr:uid="{A7C663BE-5BB4-498C-93E8-67B7CC1166A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5" authorId="25" shapeId="0" xr:uid="{7A947FBB-2247-4F06-9E8C-894D413FBDF6}">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t>
        </r>
      </text>
    </comment>
    <comment ref="B56" authorId="26" shapeId="0" xr:uid="{748E59F3-75E0-44E0-9AAF-92CE2AB286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7" authorId="27" shapeId="0" xr:uid="{2F09CB2D-8486-4A03-A348-E449FE70F55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8" authorId="28" shapeId="0" xr:uid="{8E4539F7-7669-43E7-BD88-74474D44A23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59" authorId="29" shapeId="0" xr:uid="{97C4128B-44F5-4D20-ABF5-3F54E15B81C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60" authorId="30" shapeId="0" xr:uid="{6E09A45A-A48C-4031-B6B7-DAB459A7E64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61" authorId="31" shapeId="0" xr:uid="{E5F2C519-4E6B-4FDF-A8B8-A35A5B6C547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62" authorId="32" shapeId="0" xr:uid="{3457E909-19E1-4843-AA3B-54565952E55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92" authorId="33" shapeId="0" xr:uid="{BF75EA8F-9817-40C3-AF6B-ECDB37D820C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93" authorId="34" shapeId="0" xr:uid="{F113FD0F-20A7-4D9E-AC28-8C47C40FD90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94" authorId="35" shapeId="0" xr:uid="{ADD5CE1E-9531-46AE-8003-5DA214EFD5B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95" authorId="36" shapeId="0" xr:uid="{8A5CD51B-717B-4FE7-BF67-D1A5A12F8A7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96" authorId="37" shapeId="0" xr:uid="{9A52F8E9-931A-487A-B040-85B69703B37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98" authorId="38" shapeId="0" xr:uid="{DE8F762A-B775-464E-844E-04EB700DC16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date from 7/2/22 to 11/2/22</t>
        </r>
      </text>
    </comment>
    <comment ref="B99" authorId="39" shapeId="0" xr:uid="{9347F8B7-59E5-485A-8D04-CF8824D3294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date from 7/1/22 to 11/2/22 per Phone Call Notes tab.</t>
        </r>
      </text>
    </comment>
    <comment ref="B100" authorId="40" shapeId="0" xr:uid="{98C216CE-FE64-4560-BB75-53A17560731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 of 11/2/22 per Phone Call Notes tab.</t>
        </r>
      </text>
    </comment>
    <comment ref="B101" authorId="41" shapeId="0" xr:uid="{813D1FAA-78C6-4940-AC7B-493DA09BCDB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 of 11/2/22 per Phone Call Notes tab.</t>
        </r>
      </text>
    </comment>
    <comment ref="B102" authorId="42" shapeId="0" xr:uid="{2009EFD2-EA60-46E1-BA39-409D3A6892C3}">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Added date of 11/2/22 per Phone Call Notes tab.</t>
        </r>
      </text>
    </comment>
    <comment ref="E102" authorId="43" shapeId="0" xr:uid="{80784195-4E18-4846-8660-6531E9E17FD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1200 per Phone Call Notes tab</t>
        </r>
      </text>
    </comment>
    <comment ref="B103" authorId="44" shapeId="0" xr:uid="{004FB936-BDE9-4371-9CFC-166FA277A2F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 of 11/2/22 per Phone Call Notes tab.</t>
        </r>
      </text>
    </comment>
    <comment ref="B119" authorId="45" shapeId="0" xr:uid="{C1EC05C2-5408-4397-834F-D4D1FA681B1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is the date conflict between phone call notes and follow up meds?
Reply:
    I changed the date to November and updated the meds based on the Nov date.</t>
        </r>
      </text>
    </comment>
    <comment ref="B139" authorId="46" shapeId="0" xr:uid="{17DE9D0A-8B82-488A-916E-3FF080AFF95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140" authorId="47" shapeId="0" xr:uid="{E833F8B7-D208-497C-9507-5A912DE2655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141" authorId="48" shapeId="0" xr:uid="{5275AE10-33DB-4FF6-AA76-077D0F58F3A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142" authorId="49" shapeId="0" xr:uid="{943BD11A-8F4F-416B-80B4-DCBC4B98129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143" authorId="50" shapeId="0" xr:uid="{EDA4D557-2BB2-488C-8F74-A21A44EA782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B144" authorId="51" shapeId="0" xr:uid="{9DCF8430-2B4B-4131-8ACC-12FFE11FEC9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date</t>
        </r>
      </text>
    </comment>
    <comment ref="A145" authorId="52" shapeId="0" xr:uid="{8982CAA3-2986-4CB1-B627-0DF3DB0FB65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72 to 73</t>
        </r>
      </text>
    </comment>
    <comment ref="B155" authorId="53" shapeId="0" xr:uid="{533E7CA9-C97B-41D0-B953-11F16860823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date to match chart in PrognoCis.</t>
        </r>
      </text>
    </comment>
    <comment ref="B190" authorId="54" shapeId="0" xr:uid="{C258C2EA-D215-4253-8464-6BA543CBB662}">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Changed med list from 11/8/22 to 7/3/23 as labs and survey were obtained in 7/2023</t>
        </r>
      </text>
    </comment>
  </commentList>
</comments>
</file>

<file path=xl/sharedStrings.xml><?xml version="1.0" encoding="utf-8"?>
<sst xmlns="http://schemas.openxmlformats.org/spreadsheetml/2006/main" count="14448" uniqueCount="1789">
  <si>
    <t>Study ID</t>
  </si>
  <si>
    <t>Name</t>
  </si>
  <si>
    <t>Consent Y/N</t>
  </si>
  <si>
    <t>Session length</t>
  </si>
  <si>
    <t>Rose Ubani</t>
  </si>
  <si>
    <t>MD</t>
  </si>
  <si>
    <t>Gloria Ananaba   </t>
  </si>
  <si>
    <t>Done</t>
  </si>
  <si>
    <t>Chemotherapy</t>
  </si>
  <si>
    <t>Janet Kramer </t>
  </si>
  <si>
    <t>Hops</t>
  </si>
  <si>
    <t>Passion Flower</t>
  </si>
  <si>
    <t>Derrin Davis  </t>
  </si>
  <si>
    <t>Marie Georges </t>
  </si>
  <si>
    <t>done</t>
  </si>
  <si>
    <t>No</t>
  </si>
  <si>
    <t>Patty Foster</t>
  </si>
  <si>
    <t>Maria Hille </t>
  </si>
  <si>
    <t>Angela Williams  </t>
  </si>
  <si>
    <t>Charmaine Boddie </t>
  </si>
  <si>
    <t>HCTZ</t>
  </si>
  <si>
    <t>Garlic</t>
  </si>
  <si>
    <t>Omega 3</t>
  </si>
  <si>
    <t>Stacey Dean</t>
  </si>
  <si>
    <t>Jessica Cook</t>
  </si>
  <si>
    <t>7 days = 0.64</t>
  </si>
  <si>
    <t>Probiotics</t>
  </si>
  <si>
    <t>Astragalus</t>
  </si>
  <si>
    <t>Barbara Owens</t>
  </si>
  <si>
    <t>Vit D3</t>
  </si>
  <si>
    <t>Zinc</t>
  </si>
  <si>
    <t>Magnesium</t>
  </si>
  <si>
    <t>Christina Morris  </t>
  </si>
  <si>
    <t>MH</t>
  </si>
  <si>
    <t>James Tillman    </t>
  </si>
  <si>
    <t>Madie Mosley </t>
  </si>
  <si>
    <t>Karen Moore    </t>
  </si>
  <si>
    <t>LA</t>
  </si>
  <si>
    <t>Linda Spady </t>
  </si>
  <si>
    <t>Denise Wilborn</t>
  </si>
  <si>
    <t>Kathryn Gillepsie </t>
  </si>
  <si>
    <t>Olivia Farquharson</t>
  </si>
  <si>
    <t>Wayu Wodesso   </t>
  </si>
  <si>
    <t>Rhonda Dickman</t>
  </si>
  <si>
    <t>Arlene P. Wilson </t>
  </si>
  <si>
    <t>Betty Baptiste</t>
  </si>
  <si>
    <t>Kenneth Aaron Jr  </t>
  </si>
  <si>
    <t>Lambert Lee</t>
  </si>
  <si>
    <t>Keitha Sibley</t>
  </si>
  <si>
    <t>Rafael Vega</t>
  </si>
  <si>
    <t>Alyssa Keehn</t>
  </si>
  <si>
    <t>Vit C</t>
  </si>
  <si>
    <t>Ricardo Eastmond</t>
  </si>
  <si>
    <t>Venshur Ross</t>
  </si>
  <si>
    <t>Eda Davis </t>
  </si>
  <si>
    <t>Dolores Williams </t>
  </si>
  <si>
    <t>Charles Reid</t>
  </si>
  <si>
    <t>Mary Minten</t>
  </si>
  <si>
    <t>Debra Eastmond</t>
  </si>
  <si>
    <t>Hydrocodone</t>
  </si>
  <si>
    <t>Desmopressin</t>
  </si>
  <si>
    <t>Maureen Reid </t>
  </si>
  <si>
    <t>n/a</t>
  </si>
  <si>
    <t>Von Eklund</t>
  </si>
  <si>
    <t>Carol Boyd</t>
  </si>
  <si>
    <t>Yvonne Surrel</t>
  </si>
  <si>
    <t>Jessica Bervis</t>
  </si>
  <si>
    <t>Mary Adams</t>
  </si>
  <si>
    <t>Sara Tackett </t>
  </si>
  <si>
    <t>Regina Cross</t>
  </si>
  <si>
    <t>Gloria Dorsey</t>
  </si>
  <si>
    <t>Angela Pohl</t>
  </si>
  <si>
    <t>Kayla Simpson</t>
  </si>
  <si>
    <t>Sherrie Tousignant </t>
  </si>
  <si>
    <t>Vivian Taylor</t>
  </si>
  <si>
    <t>Amy Jacobs </t>
  </si>
  <si>
    <t>Christy Myers</t>
  </si>
  <si>
    <t>Benito Velazquez</t>
  </si>
  <si>
    <t>Mary VanSant</t>
  </si>
  <si>
    <t>Charles Lee</t>
  </si>
  <si>
    <t xml:space="preserve"> </t>
  </si>
  <si>
    <t>Richard Robinson</t>
  </si>
  <si>
    <t>Cristina Morris</t>
  </si>
  <si>
    <t>Nicholas McCaulsky</t>
  </si>
  <si>
    <t>Judy Dove</t>
  </si>
  <si>
    <t>Lou Dove</t>
  </si>
  <si>
    <t>Tshai Bailey</t>
  </si>
  <si>
    <t>Tanessa Beckford</t>
  </si>
  <si>
    <t>Joseph Hutchinson</t>
  </si>
  <si>
    <t>Fececila Penaflorida</t>
  </si>
  <si>
    <t>Michael Boyd</t>
  </si>
  <si>
    <t>Fay Hutchinson</t>
  </si>
  <si>
    <t>Rose Alston</t>
  </si>
  <si>
    <t>Rick John</t>
  </si>
  <si>
    <t>Alexander Castellanos</t>
  </si>
  <si>
    <t>Jacqueline Castellanos</t>
  </si>
  <si>
    <t>Jorge Heyde </t>
  </si>
  <si>
    <t>Marilynn Heyde</t>
  </si>
  <si>
    <t>Amanda Winkler</t>
  </si>
  <si>
    <t>Myrlene Philogene </t>
  </si>
  <si>
    <t>Jacquelyn Ross</t>
  </si>
  <si>
    <t>Sheryl Proctor</t>
  </si>
  <si>
    <t>Linda Richards</t>
  </si>
  <si>
    <t>Shelby Sorrells  </t>
  </si>
  <si>
    <t>Catherine Dillon -Sparks </t>
  </si>
  <si>
    <t>Genevieve Washington</t>
  </si>
  <si>
    <t>Josette Swartz</t>
  </si>
  <si>
    <t>Angela McHenry</t>
  </si>
  <si>
    <t>Coretta Liverpool-Nuka</t>
  </si>
  <si>
    <t>Tom Robertson</t>
  </si>
  <si>
    <t>Brandon Salyers</t>
  </si>
  <si>
    <t>Agnes Actie</t>
  </si>
  <si>
    <t>Victorene James</t>
  </si>
  <si>
    <t>Althea Scanterbury</t>
  </si>
  <si>
    <t>Kimberly Kim</t>
  </si>
  <si>
    <t>Jean Lezama-Francis</t>
  </si>
  <si>
    <t>Oluchi Ajoku</t>
  </si>
  <si>
    <t>Ermine White</t>
  </si>
  <si>
    <t>Louis Lee </t>
  </si>
  <si>
    <t>Michelle John</t>
  </si>
  <si>
    <t>Timothy Hoatson</t>
  </si>
  <si>
    <t>Carole Bienvenu</t>
  </si>
  <si>
    <t>Paige Lopez</t>
  </si>
  <si>
    <t>Rendia Douglas</t>
  </si>
  <si>
    <t>Shereen Otto</t>
  </si>
  <si>
    <t>Marcena Wright</t>
  </si>
  <si>
    <t>Joyce Hoatson</t>
  </si>
  <si>
    <t>Bisoprolol</t>
  </si>
  <si>
    <t>Vit D</t>
  </si>
  <si>
    <t>Prevagen</t>
  </si>
  <si>
    <t>Marie Mondesir </t>
  </si>
  <si>
    <t>Gregory Brown</t>
  </si>
  <si>
    <t>David Brandon Luttrell </t>
  </si>
  <si>
    <t>Karen Wiliams Smith</t>
  </si>
  <si>
    <t>Blutin</t>
  </si>
  <si>
    <t>Jason Wilga  </t>
  </si>
  <si>
    <t>Stephanie Ochoa </t>
  </si>
  <si>
    <t>Rita Sterling  </t>
  </si>
  <si>
    <t>Lumigan 0.01 % opthalmic drops</t>
  </si>
  <si>
    <t>Ricardo Casado</t>
  </si>
  <si>
    <t>Multivitamin</t>
  </si>
  <si>
    <t>Esteffany Ferreira </t>
  </si>
  <si>
    <t>Soeli Feitosa </t>
  </si>
  <si>
    <t>Dayna Beal</t>
  </si>
  <si>
    <t>Kecia Harris</t>
  </si>
  <si>
    <t>Stanley Baldwin</t>
  </si>
  <si>
    <t>Sandra Baldwin</t>
  </si>
  <si>
    <t>Sheila Renay Herr</t>
  </si>
  <si>
    <t>Kristina Eloi</t>
  </si>
  <si>
    <t>Kevin Voltaire</t>
  </si>
  <si>
    <t>Diane Sasa</t>
  </si>
  <si>
    <t>Lipano Sasa</t>
  </si>
  <si>
    <t>Staceyann Doyley</t>
  </si>
  <si>
    <t>Eartha Hancock</t>
  </si>
  <si>
    <t>Rose Wrencher Bell</t>
  </si>
  <si>
    <t>Birta Johnson</t>
  </si>
  <si>
    <t>Patricia Jenkins</t>
  </si>
  <si>
    <t>Ruth Gillum</t>
  </si>
  <si>
    <t>Jessie Gillum</t>
  </si>
  <si>
    <t>Sara Rwambali </t>
  </si>
  <si>
    <t>Enos Mfuru</t>
  </si>
  <si>
    <t>ID</t>
  </si>
  <si>
    <t>Program length</t>
  </si>
  <si>
    <t>Session type</t>
  </si>
  <si>
    <t>SBP1</t>
  </si>
  <si>
    <t>DBP1</t>
  </si>
  <si>
    <t>Wt (lbs)1</t>
  </si>
  <si>
    <t>WC1</t>
  </si>
  <si>
    <t>SBP2</t>
  </si>
  <si>
    <t>DBP2</t>
  </si>
  <si>
    <t>Wt (lbs)2</t>
  </si>
  <si>
    <t>WC 2</t>
  </si>
  <si>
    <t>SBP3</t>
  </si>
  <si>
    <t>DBP3</t>
  </si>
  <si>
    <t>Wt (lbs)3</t>
  </si>
  <si>
    <t xml:space="preserve">n/a </t>
  </si>
  <si>
    <t>Medication</t>
  </si>
  <si>
    <t>Supplement</t>
  </si>
  <si>
    <t>dose</t>
  </si>
  <si>
    <t>unit</t>
  </si>
  <si>
    <t>how many times</t>
  </si>
  <si>
    <t>how frequent</t>
  </si>
  <si>
    <t>comment</t>
  </si>
  <si>
    <t>day</t>
  </si>
  <si>
    <t>Ibrance</t>
  </si>
  <si>
    <t>mg</t>
  </si>
  <si>
    <t>tablet daily x 21 days and then off x 7 days</t>
  </si>
  <si>
    <t>week</t>
  </si>
  <si>
    <t xml:space="preserve">Lisinopril </t>
  </si>
  <si>
    <t>month</t>
  </si>
  <si>
    <t>Metformin ER</t>
  </si>
  <si>
    <t>other</t>
  </si>
  <si>
    <t>Oxycodone</t>
  </si>
  <si>
    <t xml:space="preserve">mg </t>
  </si>
  <si>
    <t>tablet every 8-12 hours PRN (taking 1 q 3 days)</t>
  </si>
  <si>
    <t>Acetaminophen</t>
  </si>
  <si>
    <t>Vitamin C</t>
  </si>
  <si>
    <t>Vitamin E</t>
  </si>
  <si>
    <t>Dose missing</t>
  </si>
  <si>
    <t>IU</t>
  </si>
  <si>
    <t>Calcium</t>
  </si>
  <si>
    <t>Atorvastatin</t>
  </si>
  <si>
    <t>Aspirin</t>
  </si>
  <si>
    <t>Clonazapam</t>
  </si>
  <si>
    <t>Levothyroxine</t>
  </si>
  <si>
    <t>mcg</t>
  </si>
  <si>
    <t>Trazadone</t>
  </si>
  <si>
    <t>Nystatin Topical Powder</t>
  </si>
  <si>
    <t>teaspoon</t>
  </si>
  <si>
    <t>1 under each breast PRN smell</t>
  </si>
  <si>
    <t>Horizant ER</t>
  </si>
  <si>
    <t>Levemir Flex touch</t>
  </si>
  <si>
    <t>units</t>
  </si>
  <si>
    <t>qhs (100unit/ml /3ml)</t>
  </si>
  <si>
    <t>Cranberry with Vitamin C</t>
  </si>
  <si>
    <t>Vitamin D3</t>
  </si>
  <si>
    <t>Antacid</t>
  </si>
  <si>
    <t>C-time 1000 with bioflavanoids and wild rose hips</t>
  </si>
  <si>
    <t>tablet</t>
  </si>
  <si>
    <t>Dose not clear</t>
  </si>
  <si>
    <t>doxepin</t>
  </si>
  <si>
    <t>PRN</t>
  </si>
  <si>
    <t>Motherwort</t>
  </si>
  <si>
    <t>Melatonin</t>
  </si>
  <si>
    <t>QOD</t>
  </si>
  <si>
    <t>Colace</t>
  </si>
  <si>
    <t>prn</t>
  </si>
  <si>
    <t>hydroxyzine HCI</t>
  </si>
  <si>
    <t>Ibuprofen</t>
  </si>
  <si>
    <t>prn/pain</t>
  </si>
  <si>
    <t>Omeprazole</t>
  </si>
  <si>
    <t>prn/ reflux</t>
  </si>
  <si>
    <t>Tessalon perles</t>
  </si>
  <si>
    <t>Tums</t>
  </si>
  <si>
    <t>prn/ acid reflux</t>
  </si>
  <si>
    <t>charcoal Powder</t>
  </si>
  <si>
    <t>Vit-B-12</t>
  </si>
  <si>
    <t>1 tablet for 3 months-6 months per year</t>
  </si>
  <si>
    <t>D</t>
  </si>
  <si>
    <t>for 6 months</t>
  </si>
  <si>
    <t>Turmeric Powder</t>
  </si>
  <si>
    <t>At one meal each day</t>
  </si>
  <si>
    <t>Amitriptyline</t>
  </si>
  <si>
    <t>Baclofen</t>
  </si>
  <si>
    <t>Chlorthalidone</t>
  </si>
  <si>
    <t>a.m.</t>
  </si>
  <si>
    <t>Diclofenac Na</t>
  </si>
  <si>
    <t>Imitrex</t>
  </si>
  <si>
    <t>qhs</t>
  </si>
  <si>
    <t>Pantoprazole</t>
  </si>
  <si>
    <t>Pregabalin</t>
  </si>
  <si>
    <t>Propranolol ER</t>
  </si>
  <si>
    <t>Sertraline</t>
  </si>
  <si>
    <t>Excedrin</t>
  </si>
  <si>
    <t>prn, dose not listed</t>
  </si>
  <si>
    <t>NAC</t>
  </si>
  <si>
    <t>Vitamin A</t>
  </si>
  <si>
    <t>Dose not listed</t>
  </si>
  <si>
    <t>Turmeric AM</t>
  </si>
  <si>
    <t>cap</t>
  </si>
  <si>
    <t>B-12</t>
  </si>
  <si>
    <t xml:space="preserve">a.m. </t>
  </si>
  <si>
    <t>Alendronate</t>
  </si>
  <si>
    <t>Omega 3 Ethyl</t>
  </si>
  <si>
    <t>gram</t>
  </si>
  <si>
    <t>daily</t>
  </si>
  <si>
    <t>Vit*D</t>
  </si>
  <si>
    <t>monthly</t>
  </si>
  <si>
    <t xml:space="preserve">Alprazolam </t>
  </si>
  <si>
    <t>Cyclobenzapine</t>
  </si>
  <si>
    <t>p.m.</t>
  </si>
  <si>
    <t>Duloxetine HCL</t>
  </si>
  <si>
    <t>every 6 hours/PRN pain</t>
  </si>
  <si>
    <t>Losartan</t>
  </si>
  <si>
    <t>Topamax</t>
  </si>
  <si>
    <t>Zolpidem</t>
  </si>
  <si>
    <t>Humira</t>
  </si>
  <si>
    <t>Crohn's</t>
  </si>
  <si>
    <t>Tylenol</t>
  </si>
  <si>
    <t>injection</t>
  </si>
  <si>
    <t xml:space="preserve">Zinc </t>
  </si>
  <si>
    <t>Ginko Baloba</t>
  </si>
  <si>
    <t>Triple Omega</t>
  </si>
  <si>
    <t>Ceylon Cinnammon</t>
  </si>
  <si>
    <t>None listed</t>
  </si>
  <si>
    <t>Tropricin</t>
  </si>
  <si>
    <t>PRN (foot cream)</t>
  </si>
  <si>
    <t>Maitake Gold 1,200</t>
  </si>
  <si>
    <t>drop</t>
  </si>
  <si>
    <t xml:space="preserve">1 dropper full </t>
  </si>
  <si>
    <t>V-B-12</t>
  </si>
  <si>
    <t xml:space="preserve">CoQ10 </t>
  </si>
  <si>
    <t>V-D3</t>
  </si>
  <si>
    <t>V-C</t>
  </si>
  <si>
    <t>Ferrasorb by Thorne (iron)</t>
  </si>
  <si>
    <t>Vit-B6</t>
  </si>
  <si>
    <t>L-Glutamine</t>
  </si>
  <si>
    <t>grams</t>
  </si>
  <si>
    <t>Amlodipine</t>
  </si>
  <si>
    <t>Carvedilol</t>
  </si>
  <si>
    <t>Bayer Aspirin</t>
  </si>
  <si>
    <t>sometimes 1 tab In the evening</t>
  </si>
  <si>
    <t>Vit B Complex with C and Zinc</t>
  </si>
  <si>
    <t>with C and Zinc</t>
  </si>
  <si>
    <t>MVI "My Kind"</t>
  </si>
  <si>
    <t>Respiratory Support and /defense</t>
  </si>
  <si>
    <t>qod</t>
  </si>
  <si>
    <t>Potassium</t>
  </si>
  <si>
    <t>Megacal calcium</t>
  </si>
  <si>
    <t>No meds/supplements listed</t>
  </si>
  <si>
    <t>at bedtime</t>
  </si>
  <si>
    <t>Nebivolol</t>
  </si>
  <si>
    <t>Plavix</t>
  </si>
  <si>
    <t xml:space="preserve">Alendronate </t>
  </si>
  <si>
    <t>Tretinoin</t>
  </si>
  <si>
    <t>%</t>
  </si>
  <si>
    <t xml:space="preserve">PRN </t>
  </si>
  <si>
    <t>Ergocalciferol</t>
  </si>
  <si>
    <t>Biotin</t>
  </si>
  <si>
    <t>Bone up</t>
  </si>
  <si>
    <t>Magnesium gold</t>
  </si>
  <si>
    <t>COVID prophylaxis</t>
  </si>
  <si>
    <t>Opti MSM flake</t>
  </si>
  <si>
    <t>Hydroquinone</t>
  </si>
  <si>
    <t>Cream, not consistent in using</t>
  </si>
  <si>
    <t>Kojic Acid</t>
  </si>
  <si>
    <t>not consistent in using</t>
  </si>
  <si>
    <t>CoQ10</t>
  </si>
  <si>
    <t>Hawthorn Berry</t>
  </si>
  <si>
    <t>dose not given</t>
  </si>
  <si>
    <t>Metropolol</t>
  </si>
  <si>
    <t>Oregano P73</t>
  </si>
  <si>
    <t>Vit-C</t>
  </si>
  <si>
    <t>brand is "Wellness Warrior"</t>
  </si>
  <si>
    <t>Vit-D3</t>
  </si>
  <si>
    <t>Patient listed 1-2 per day</t>
  </si>
  <si>
    <t>Enzyme 4</t>
  </si>
  <si>
    <t xml:space="preserve">By Young Living </t>
  </si>
  <si>
    <t>Lipitor</t>
  </si>
  <si>
    <t>Metoprolol succinate</t>
  </si>
  <si>
    <t>Sunflower seed oil</t>
  </si>
  <si>
    <t>ml</t>
  </si>
  <si>
    <t>Memory Fusion</t>
  </si>
  <si>
    <t>black pepper, liones mane, water hyssop (bacopa), ashwanghanda, guarano seed extract</t>
  </si>
  <si>
    <t>Zylflamend Whole Body</t>
  </si>
  <si>
    <t>(Rosemary, tumeric, ginger, Holy Basil, Green tea, chinese goldthread, oregano, chinese skullcap</t>
  </si>
  <si>
    <t>Brand is Centrum Sliver</t>
  </si>
  <si>
    <t>Isotonix Activated B-Complex</t>
  </si>
  <si>
    <t>Thiamine 2 mg, Riboflavin 3 mg, Folate, Vitamin B12 125 mcg, Biotin, Pantothenic Acid, Potassium</t>
  </si>
  <si>
    <t>Isotonix Calcium Plus</t>
  </si>
  <si>
    <t xml:space="preserve">Shield+Immunity Booster </t>
  </si>
  <si>
    <t>(Vit C 1000 mg, Vit D3 125 mcg, Vit B1, Vit-B2. Vit B3, Vit B6, Folic Acid, Vit-B12 600 mcg, Vit B5, Zinc)</t>
  </si>
  <si>
    <t>Olly Sleep</t>
  </si>
  <si>
    <t>gummies</t>
  </si>
  <si>
    <t>(Melatonin, L-Theanine, and Botanicals)</t>
  </si>
  <si>
    <t>Crestor</t>
  </si>
  <si>
    <t>B12</t>
  </si>
  <si>
    <t>Clonidine HCL</t>
  </si>
  <si>
    <t>apoaequorin</t>
  </si>
  <si>
    <t>catapres</t>
  </si>
  <si>
    <t>Lopressor</t>
  </si>
  <si>
    <t>Xanax</t>
  </si>
  <si>
    <t>PRN, usually taking 2 x per month</t>
  </si>
  <si>
    <t>Bone Broth</t>
  </si>
  <si>
    <t>tbsp</t>
  </si>
  <si>
    <t xml:space="preserve">Collagen </t>
  </si>
  <si>
    <t>Acarbose</t>
  </si>
  <si>
    <t>Glimepiride</t>
  </si>
  <si>
    <t xml:space="preserve">Januvia </t>
  </si>
  <si>
    <t xml:space="preserve">Metformin  </t>
  </si>
  <si>
    <t>B17 Apricot Powder</t>
  </si>
  <si>
    <t>Cell Defense</t>
  </si>
  <si>
    <t>Mega -Stress Complex</t>
  </si>
  <si>
    <t>Pancreaid</t>
  </si>
  <si>
    <t xml:space="preserve">dropper </t>
  </si>
  <si>
    <t>Chromium</t>
  </si>
  <si>
    <t>L-Glutathione</t>
  </si>
  <si>
    <t xml:space="preserve">Plant Enzymes </t>
  </si>
  <si>
    <t>Vit B-12</t>
  </si>
  <si>
    <t>Every other day</t>
  </si>
  <si>
    <t>Shitkae Mushroom Extract</t>
  </si>
  <si>
    <t>dropper, unsure of dose</t>
  </si>
  <si>
    <t>Selenium</t>
  </si>
  <si>
    <t>Probiotic Strains</t>
  </si>
  <si>
    <t>Breast Tissue Support Tea</t>
  </si>
  <si>
    <t>Peppermint Oil with lemon and cayenne pepper</t>
  </si>
  <si>
    <t xml:space="preserve">Periwinkle Topical </t>
  </si>
  <si>
    <t>Herb Blend</t>
  </si>
  <si>
    <t>(Mistletoe, Chapparal,Pau D'Arco, Clover, Marigold, Dandelion Root, Nettle, Elderberry, Ginko, Rosemary, Hawthorn, Butdock, Sheep Sorrel, Turmeric) Does not listed.</t>
  </si>
  <si>
    <t>Herbal Breast Care Balm</t>
  </si>
  <si>
    <t>Atenolol</t>
  </si>
  <si>
    <t xml:space="preserve">Bumetanide </t>
  </si>
  <si>
    <t>Ferrous Sulfate</t>
  </si>
  <si>
    <t>every other day</t>
  </si>
  <si>
    <t>Rosuvastatin</t>
  </si>
  <si>
    <t>Sodium Bicarb</t>
  </si>
  <si>
    <t xml:space="preserve">Lantus U-100 unit/ml </t>
  </si>
  <si>
    <t>Units</t>
  </si>
  <si>
    <t>Novolog Flexpen U-100 Insulin aspart 100 unit/ml (3 ml)</t>
  </si>
  <si>
    <t>Metformin</t>
  </si>
  <si>
    <t>Vit-D</t>
  </si>
  <si>
    <t>Elderberry</t>
  </si>
  <si>
    <t xml:space="preserve">Wheat Grass </t>
  </si>
  <si>
    <t>capsule</t>
  </si>
  <si>
    <t xml:space="preserve">Bitter mellon </t>
  </si>
  <si>
    <t xml:space="preserve">Albuterol Sulfate concentrate </t>
  </si>
  <si>
    <t>mg/mL</t>
  </si>
  <si>
    <t xml:space="preserve">PRN - Nebulization </t>
  </si>
  <si>
    <t xml:space="preserve">Simvastatin </t>
  </si>
  <si>
    <t>Wellbutrin SR</t>
  </si>
  <si>
    <t>Folic Acid</t>
  </si>
  <si>
    <t>Iron</t>
  </si>
  <si>
    <t>Vit B12</t>
  </si>
  <si>
    <t>Torsemide</t>
  </si>
  <si>
    <t>Bipap machine</t>
  </si>
  <si>
    <t>Glucosamine with Metropolol</t>
  </si>
  <si>
    <t>PRN (2-4 day)</t>
  </si>
  <si>
    <t>Turmeric</t>
  </si>
  <si>
    <t>Omega XL</t>
  </si>
  <si>
    <t>Calcitriol</t>
  </si>
  <si>
    <t>Eliquis</t>
  </si>
  <si>
    <t>Vit K2</t>
  </si>
  <si>
    <t>Chelated ferrous Iron</t>
  </si>
  <si>
    <t>B Complex</t>
  </si>
  <si>
    <t>Listed as "Active B Complex"</t>
  </si>
  <si>
    <t>Amiodarone</t>
  </si>
  <si>
    <t xml:space="preserve">Benazepril </t>
  </si>
  <si>
    <t>Xarelto</t>
  </si>
  <si>
    <t>Ubiquinol CoQ10</t>
  </si>
  <si>
    <t>Lumigan 0.01%</t>
  </si>
  <si>
    <t>Hyrocortisone</t>
  </si>
  <si>
    <t>Turmeric XL</t>
  </si>
  <si>
    <t>Echinacea</t>
  </si>
  <si>
    <t>Respiratory Mushroom Blend</t>
  </si>
  <si>
    <t>Humalog U-100 Insulin 100 units/ml</t>
  </si>
  <si>
    <t>VM</t>
  </si>
  <si>
    <t>tablespoon</t>
  </si>
  <si>
    <t>Vit D2</t>
  </si>
  <si>
    <t>HTN 180 Px</t>
  </si>
  <si>
    <t>Hawthorne Berry Extract</t>
  </si>
  <si>
    <t xml:space="preserve">Nattokinase </t>
  </si>
  <si>
    <t>Glutathione Reduced</t>
  </si>
  <si>
    <t>Heal-n-Soothe</t>
  </si>
  <si>
    <t>Super Joint Support</t>
  </si>
  <si>
    <t>Diltiazem</t>
  </si>
  <si>
    <t>Brand name Cartia XT</t>
  </si>
  <si>
    <t xml:space="preserve">Levothyroxine </t>
  </si>
  <si>
    <t>Miralax</t>
  </si>
  <si>
    <t>Clotrimazole</t>
  </si>
  <si>
    <t>Topical Cream</t>
  </si>
  <si>
    <t>Buspirone</t>
  </si>
  <si>
    <t>Cetirizine</t>
  </si>
  <si>
    <t>Estradiol</t>
  </si>
  <si>
    <t>Mobic</t>
  </si>
  <si>
    <t xml:space="preserve">Progesterone </t>
  </si>
  <si>
    <t>50 mg/mL oil</t>
  </si>
  <si>
    <t>Vortioxetine</t>
  </si>
  <si>
    <t>Valacyclovir</t>
  </si>
  <si>
    <t>Trazodone</t>
  </si>
  <si>
    <t>MMJ (medical marijuana)</t>
  </si>
  <si>
    <t>for pain</t>
  </si>
  <si>
    <t>No meds/supplements</t>
  </si>
  <si>
    <t>Vit E</t>
  </si>
  <si>
    <t>caps</t>
  </si>
  <si>
    <t>dropper</t>
  </si>
  <si>
    <t>Mineral/Multivitamin</t>
  </si>
  <si>
    <t>tablespoons</t>
  </si>
  <si>
    <t>Aswaganda</t>
  </si>
  <si>
    <t>tabs</t>
  </si>
  <si>
    <t>Lysine</t>
  </si>
  <si>
    <t>Azathioprine</t>
  </si>
  <si>
    <t xml:space="preserve">Benicar </t>
  </si>
  <si>
    <t>Claritin</t>
  </si>
  <si>
    <t>PRN, dose not listed</t>
  </si>
  <si>
    <t>Prednisone</t>
  </si>
  <si>
    <t>Furosemide</t>
  </si>
  <si>
    <t>Spironolactone</t>
  </si>
  <si>
    <t>Potassium Chloride</t>
  </si>
  <si>
    <t>meq</t>
  </si>
  <si>
    <t xml:space="preserve">Vit D3 </t>
  </si>
  <si>
    <t>Echinacea Plus/Elderberry Spearmint Tea</t>
  </si>
  <si>
    <t>Elderberry syrup</t>
  </si>
  <si>
    <t>tsp</t>
  </si>
  <si>
    <t>Peppermint Oil</t>
  </si>
  <si>
    <t>Vitamin D2</t>
  </si>
  <si>
    <t>Potassium ME</t>
  </si>
  <si>
    <t>Altace</t>
  </si>
  <si>
    <t>Ezetimibe</t>
  </si>
  <si>
    <t>Multi-Vit</t>
  </si>
  <si>
    <t>frequency not listed</t>
  </si>
  <si>
    <t>Tramadol</t>
  </si>
  <si>
    <t>DMSO cream</t>
  </si>
  <si>
    <t>Apply to painful joints 1-2 times/day PRN</t>
  </si>
  <si>
    <t>Artificial tears</t>
  </si>
  <si>
    <t>several times a day</t>
  </si>
  <si>
    <t>MVA</t>
  </si>
  <si>
    <t>tab</t>
  </si>
  <si>
    <t>at night</t>
  </si>
  <si>
    <t>Hydroxyzine</t>
  </si>
  <si>
    <t>dose not listed</t>
  </si>
  <si>
    <t xml:space="preserve">Eszopiclone </t>
  </si>
  <si>
    <t>Valerian</t>
  </si>
  <si>
    <t>bedtime when she does not take eszopliclone</t>
  </si>
  <si>
    <t>Deep Sleep Formula</t>
  </si>
  <si>
    <t xml:space="preserve">Peppermint  </t>
  </si>
  <si>
    <t>Multi Vitamin chewable Equate</t>
  </si>
  <si>
    <t xml:space="preserve">Quercetin </t>
  </si>
  <si>
    <t>Lanreotide</t>
  </si>
  <si>
    <t>Ativan</t>
  </si>
  <si>
    <t>Cymbalta DR</t>
  </si>
  <si>
    <t>Dosage unknown</t>
  </si>
  <si>
    <t>Vit K</t>
  </si>
  <si>
    <t>Corsitin</t>
  </si>
  <si>
    <t>Mineral Blend</t>
  </si>
  <si>
    <t>Dosage unknown (Calcium, Magnesium, Zinc)</t>
  </si>
  <si>
    <t xml:space="preserve">Albuterol Sulfate  </t>
  </si>
  <si>
    <t>Prn</t>
  </si>
  <si>
    <t>Bisoprolol Fumarate</t>
  </si>
  <si>
    <t>Dicyclomine</t>
  </si>
  <si>
    <t>Famotidine</t>
  </si>
  <si>
    <t>Invokana</t>
  </si>
  <si>
    <t>Lasix</t>
  </si>
  <si>
    <t>Metoclopramide</t>
  </si>
  <si>
    <t>Metolazone</t>
  </si>
  <si>
    <t>Milrinone</t>
  </si>
  <si>
    <t>216 mg/614 mL continous infusion</t>
  </si>
  <si>
    <t>Macitentan</t>
  </si>
  <si>
    <t>Potassium chloride ER</t>
  </si>
  <si>
    <t>mEq</t>
  </si>
  <si>
    <t>Clopidogrel</t>
  </si>
  <si>
    <t>dose and frequency not listed</t>
  </si>
  <si>
    <t>Estarylla</t>
  </si>
  <si>
    <t>Medroxyprogesterone</t>
  </si>
  <si>
    <t>Metolzone</t>
  </si>
  <si>
    <t>metronidazole</t>
  </si>
  <si>
    <t>Norethindrone</t>
  </si>
  <si>
    <t>Ondansetron</t>
  </si>
  <si>
    <t>temazepam</t>
  </si>
  <si>
    <t>Dehydrated gummies-juice Plys berry</t>
  </si>
  <si>
    <t>Juice blend Fruit blend, berry blend, vegetable</t>
  </si>
  <si>
    <t>gummy</t>
  </si>
  <si>
    <t>Juice blend Omega blend</t>
  </si>
  <si>
    <t>capsules</t>
  </si>
  <si>
    <t>Vitagrow</t>
  </si>
  <si>
    <t>Frequency not listed</t>
  </si>
  <si>
    <t>Ploris and Green Tea Blend for uterine fibroids</t>
  </si>
  <si>
    <t>Dose and frequency not listed</t>
  </si>
  <si>
    <t>Collagen</t>
  </si>
  <si>
    <t>Probiotic</t>
  </si>
  <si>
    <t>B complex</t>
  </si>
  <si>
    <t>MSM</t>
  </si>
  <si>
    <t>Turmeric Curcumin with black pepper</t>
  </si>
  <si>
    <t>Magnesium oxide</t>
  </si>
  <si>
    <t>Axo Feminine Balance Probiotic</t>
  </si>
  <si>
    <t>Women's MVI (GNC)</t>
  </si>
  <si>
    <t>Vit B Complex Solaray</t>
  </si>
  <si>
    <t xml:space="preserve">Cranberry  </t>
  </si>
  <si>
    <t>Glipizide</t>
  </si>
  <si>
    <t>Pravastatin</t>
  </si>
  <si>
    <t>Januvia</t>
  </si>
  <si>
    <t>Lisinopril</t>
  </si>
  <si>
    <t>hydrochlorothiazide</t>
  </si>
  <si>
    <t>calcium</t>
  </si>
  <si>
    <t>zinc</t>
  </si>
  <si>
    <t>GNC Probiotics complex</t>
  </si>
  <si>
    <t>billion active cultures</t>
  </si>
  <si>
    <t>Goli Apple cider vinegar gummies</t>
  </si>
  <si>
    <t>Dakota Elderberry Gummies Immune Support</t>
  </si>
  <si>
    <t>Vitafusion women's Multivitamin</t>
  </si>
  <si>
    <t xml:space="preserve">Atorvastatin </t>
  </si>
  <si>
    <t>Busiprone</t>
  </si>
  <si>
    <t>Telmisartan</t>
  </si>
  <si>
    <t>Ester C</t>
  </si>
  <si>
    <t>Docusate Sodium</t>
  </si>
  <si>
    <t>Vitamin D</t>
  </si>
  <si>
    <t>Vit B-1</t>
  </si>
  <si>
    <t>Riboflavin B2</t>
  </si>
  <si>
    <t>Niacin</t>
  </si>
  <si>
    <t>Vit B6</t>
  </si>
  <si>
    <t xml:space="preserve">Folate </t>
  </si>
  <si>
    <t>Pantothenic Acid</t>
  </si>
  <si>
    <t>Choline</t>
  </si>
  <si>
    <t>Pantethine Vitamin B5</t>
  </si>
  <si>
    <t>Inositol</t>
  </si>
  <si>
    <t>Milk Thistle</t>
  </si>
  <si>
    <t>prn Dose not listed</t>
  </si>
  <si>
    <t>No medications or supplements</t>
  </si>
  <si>
    <t>Bentropine</t>
  </si>
  <si>
    <t xml:space="preserve">Hydroxyzine Pamoate  </t>
  </si>
  <si>
    <t>Metroprolol Tartrate</t>
  </si>
  <si>
    <t>Oxcarbazepine</t>
  </si>
  <si>
    <t>Vistaril</t>
  </si>
  <si>
    <t xml:space="preserve">Calcium </t>
  </si>
  <si>
    <t>PRN, Dose not listed</t>
  </si>
  <si>
    <t>Zicam</t>
  </si>
  <si>
    <t>Emuaid</t>
  </si>
  <si>
    <t>Preperation H</t>
  </si>
  <si>
    <t>Frequency and dose not listed</t>
  </si>
  <si>
    <t>Smooth move</t>
  </si>
  <si>
    <t>Heal and Soothe</t>
  </si>
  <si>
    <t>components and dose for 3 capsules: pretease AM 225 AP, bromelain 6,000,000 FCCPU, protease 6.0 60,000 HUT, alkaline protease 12.000 USP, papain 1,500,000 FCCPU + Boswellia serrata resin 150 mg , Citrus bioflavonoid complex 90 mg , Ginger Root extract complex, Yucca root 90 mg, Tumeric 60 mg, Alpha lipoic acid 50 mg and Rutin 30 mg and Devil's claw root 30 mg</t>
  </si>
  <si>
    <t>Osteo-7 Bone support</t>
  </si>
  <si>
    <t>Components based on serving size of 2 capsules: Vitamin D3 20 mcg, K2 50 mcg, Calcium 174 mg, Mg 14 mg, Calcium Aquamin F 500 mg, Calcium Citrate 25 mg, Calcium Phospate 25 mg, Boron 1.5 mg)</t>
  </si>
  <si>
    <t>Cod Liver Oil</t>
  </si>
  <si>
    <t>Sacubitril</t>
  </si>
  <si>
    <t>Valsartan</t>
  </si>
  <si>
    <t>once per day PRN</t>
  </si>
  <si>
    <t>Potassium chloride</t>
  </si>
  <si>
    <t>3 per day PRN</t>
  </si>
  <si>
    <t>Multi Vitamin</t>
  </si>
  <si>
    <t>Revivin</t>
  </si>
  <si>
    <t>AngioStop Sea Cucumber Extract</t>
  </si>
  <si>
    <t xml:space="preserve">Myomin </t>
  </si>
  <si>
    <t>Metal Flush</t>
  </si>
  <si>
    <t>Reishi Spore Extract</t>
  </si>
  <si>
    <t>Asparagus Extract</t>
  </si>
  <si>
    <t xml:space="preserve">OxyPower </t>
  </si>
  <si>
    <t>Probiotic Blend</t>
  </si>
  <si>
    <t>Prometabolic</t>
  </si>
  <si>
    <t>Vein Lite</t>
  </si>
  <si>
    <t>Digestron</t>
  </si>
  <si>
    <t>Bioshield vitamins</t>
  </si>
  <si>
    <t>Ashwaganda Root</t>
  </si>
  <si>
    <t>D3 Shield</t>
  </si>
  <si>
    <t>Iosartan</t>
  </si>
  <si>
    <t>PRN Systolic BP &gt;140</t>
  </si>
  <si>
    <t>upadacitinib</t>
  </si>
  <si>
    <t>Olmesartan</t>
  </si>
  <si>
    <t>Gabapentin</t>
  </si>
  <si>
    <t>Humalog Mix 50-50 U-100 insulin</t>
  </si>
  <si>
    <t>Lorazepam</t>
  </si>
  <si>
    <t>prn, on rainy days</t>
  </si>
  <si>
    <t>Fentanyl</t>
  </si>
  <si>
    <t>mcg/hr</t>
  </si>
  <si>
    <t>Change patch every 3 days</t>
  </si>
  <si>
    <t>Flovent HFA</t>
  </si>
  <si>
    <t>Metformin Tartrate</t>
  </si>
  <si>
    <t>Metoprolol Tartrate</t>
  </si>
  <si>
    <t>Pantoprazole DR</t>
  </si>
  <si>
    <t>Percocet</t>
  </si>
  <si>
    <t>1 every 5 or 6 days</t>
  </si>
  <si>
    <t>Bone Strength (Plant Calcium)</t>
  </si>
  <si>
    <t>Ingredients: Vit D, Vi K1, Vit K2, Calcium, Magnesium</t>
  </si>
  <si>
    <t>Beretin</t>
  </si>
  <si>
    <t>dose unknown</t>
  </si>
  <si>
    <t>Ambrisentan</t>
  </si>
  <si>
    <t xml:space="preserve">Estradiol </t>
  </si>
  <si>
    <t>transdermal patch</t>
  </si>
  <si>
    <t>Clonazepam</t>
  </si>
  <si>
    <t>Tadalafil</t>
  </si>
  <si>
    <t>Selexipag</t>
  </si>
  <si>
    <t>Morning Miracle</t>
  </si>
  <si>
    <t>Zupoo colon cleanse</t>
  </si>
  <si>
    <t>Jardiance</t>
  </si>
  <si>
    <t>Levemir U-100 Insulin</t>
  </si>
  <si>
    <t xml:space="preserve">Miralax </t>
  </si>
  <si>
    <t>Nifedipine ER</t>
  </si>
  <si>
    <t>D3</t>
  </si>
  <si>
    <t>Pro-air inhalant</t>
  </si>
  <si>
    <t>eye drops</t>
  </si>
  <si>
    <t>Allergy Relief</t>
  </si>
  <si>
    <t>Albuteral Sulfate</t>
  </si>
  <si>
    <t>Creon</t>
  </si>
  <si>
    <t>Flonase Allergy relief</t>
  </si>
  <si>
    <t xml:space="preserve">Protonix </t>
  </si>
  <si>
    <t>Zofran</t>
  </si>
  <si>
    <t>Nebulizer</t>
  </si>
  <si>
    <t xml:space="preserve">Probiotic </t>
  </si>
  <si>
    <t>Ditiazem</t>
  </si>
  <si>
    <t>Synthroid</t>
  </si>
  <si>
    <t>Fluticasone propionate</t>
  </si>
  <si>
    <t>spray</t>
  </si>
  <si>
    <t>Moisture eyes</t>
  </si>
  <si>
    <t>drops</t>
  </si>
  <si>
    <t>Amlodpine</t>
  </si>
  <si>
    <t>Hydrchlorothiazide</t>
  </si>
  <si>
    <t>Injection</t>
  </si>
  <si>
    <t xml:space="preserve">B12 </t>
  </si>
  <si>
    <t>Liquid</t>
  </si>
  <si>
    <t>Folic acid</t>
  </si>
  <si>
    <t>Multivitamin (Women's One)</t>
  </si>
  <si>
    <t>Lisonopril</t>
  </si>
  <si>
    <t>AIM Barley life juice powder drink</t>
  </si>
  <si>
    <t xml:space="preserve">Ingredients: young barley plants, brown rice oligodextrin, kelp </t>
  </si>
  <si>
    <t>iHerQles</t>
  </si>
  <si>
    <t>squirt</t>
  </si>
  <si>
    <t xml:space="preserve">Ingredients:  Siberian Ginseng, Astragalus, Damiana, Fo-Ti, Alfalfa, Wild Celery, Anise, Lemon Balm, Basil, Greater Burdock, Celery, Dill, Hyssop, Juniper, Rock Weed, Fennel, Ginger, Cola Nitida, Marjoram, Great Mullein, Abyssinian Myrrh, Parsley, Dog-Rose, Rosemary, Saffron, Crocus, Sage, Elder, Tea Plant, Garden Thyme, Turmeric, Verbena, White Willow, Black Cherry, Yarrow, Garlic, Artichoke, Motherwort, Hops, Red Raspberry, Hawthorn, Elecampane, Fennel Bulb, Food Grade Ethanol </t>
  </si>
  <si>
    <t>Soursop leaves/bark tea</t>
  </si>
  <si>
    <t>oz</t>
  </si>
  <si>
    <t xml:space="preserve">Lemongrass tea </t>
  </si>
  <si>
    <t>Mayans secret tea</t>
  </si>
  <si>
    <t>Takes intermittently (less than once per day)</t>
  </si>
  <si>
    <t>Fish oil</t>
  </si>
  <si>
    <t>Takes occasionally. Dose and frequency not listed</t>
  </si>
  <si>
    <t>Quercitin</t>
  </si>
  <si>
    <t>Takces occasionally. Dose and frequency not listed</t>
  </si>
  <si>
    <t>Dorzolamide 2% eye drops</t>
  </si>
  <si>
    <t>Lumigan 0.01% eye drops</t>
  </si>
  <si>
    <t>Doxycycline Hyclate</t>
  </si>
  <si>
    <t>Letrozole</t>
  </si>
  <si>
    <t>Metronidazole</t>
  </si>
  <si>
    <t>Women's Vitamins</t>
  </si>
  <si>
    <t>Black Seed Oil</t>
  </si>
  <si>
    <t>Teaspoon</t>
  </si>
  <si>
    <t>Hydralazine</t>
  </si>
  <si>
    <t xml:space="preserve">Levemir U-100 Insulin </t>
  </si>
  <si>
    <t>Aspart U-100 Insulin</t>
  </si>
  <si>
    <t>Plus 1 unit if blood glucose &gt; 200</t>
  </si>
  <si>
    <t>Glucosamine, Chondroitin Sulfate, MSM</t>
  </si>
  <si>
    <t>Magenisium</t>
  </si>
  <si>
    <t xml:space="preserve">Folic Acid </t>
  </si>
  <si>
    <t xml:space="preserve">Vitamin E </t>
  </si>
  <si>
    <t>vitamin C</t>
  </si>
  <si>
    <t>Thiamine</t>
  </si>
  <si>
    <t>Riboflavin</t>
  </si>
  <si>
    <t>Niacinamide</t>
  </si>
  <si>
    <t xml:space="preserve">Vitamin B6 </t>
  </si>
  <si>
    <t>Vitamin B12</t>
  </si>
  <si>
    <t xml:space="preserve">Biotin </t>
  </si>
  <si>
    <t xml:space="preserve">Pantothenic Acid </t>
  </si>
  <si>
    <t xml:space="preserve">Selenium </t>
  </si>
  <si>
    <t>Diltiazem ER</t>
  </si>
  <si>
    <t>Probiotic + Pretiobic</t>
  </si>
  <si>
    <t>CFUs</t>
  </si>
  <si>
    <t>Colony Forming Uniits (CFUs)</t>
  </si>
  <si>
    <t>Red yeast rice</t>
  </si>
  <si>
    <t>Flouxetine</t>
  </si>
  <si>
    <t>Hydrochlorothiazide</t>
  </si>
  <si>
    <t>Meloxicam</t>
  </si>
  <si>
    <t>Ketogenic Weight Loss Support</t>
  </si>
  <si>
    <t>Glucosamine Chondroitin</t>
  </si>
  <si>
    <t>Hydroxycut Weight Loss Supplement</t>
  </si>
  <si>
    <t>Women's multivitamin (Vitamin Code)</t>
  </si>
  <si>
    <t>Elder berry fruit extract</t>
  </si>
  <si>
    <t>Anastrozole</t>
  </si>
  <si>
    <t>Diltiazem HCL</t>
  </si>
  <si>
    <t>every 8 hours prn</t>
  </si>
  <si>
    <t>Pioglitazone</t>
  </si>
  <si>
    <t>Aripiprazole</t>
  </si>
  <si>
    <t>Benztropine</t>
  </si>
  <si>
    <t>Cephalexin</t>
  </si>
  <si>
    <t>Paliperidone Palmitate</t>
  </si>
  <si>
    <t>Ipratropium bromide 0.02%</t>
  </si>
  <si>
    <t>inhalation</t>
  </si>
  <si>
    <t>Levetiracetam</t>
  </si>
  <si>
    <t>Linzess</t>
  </si>
  <si>
    <t>Memantine</t>
  </si>
  <si>
    <t>Metoprolol Succinate</t>
  </si>
  <si>
    <t>Mirtazapine</t>
  </si>
  <si>
    <t>Montelukast</t>
  </si>
  <si>
    <t>Myrbetriq</t>
  </si>
  <si>
    <t>Nitroglycerin</t>
  </si>
  <si>
    <t xml:space="preserve">budesonide </t>
  </si>
  <si>
    <t>Fomoterol</t>
  </si>
  <si>
    <t>Albuterol sulfate</t>
  </si>
  <si>
    <t>Voltaren 1%</t>
  </si>
  <si>
    <t>Vitamin B6</t>
  </si>
  <si>
    <t>mg/ml</t>
  </si>
  <si>
    <t>Monday, wednesday, friday</t>
  </si>
  <si>
    <t>Oxybutynin XL</t>
  </si>
  <si>
    <t>prn daily</t>
  </si>
  <si>
    <t>Korean Red Ginsing Granules</t>
  </si>
  <si>
    <t>Triamterene</t>
  </si>
  <si>
    <t>Estroven</t>
  </si>
  <si>
    <t>Vitamin B complex</t>
  </si>
  <si>
    <t>Carbidopa</t>
  </si>
  <si>
    <t>Levodopa</t>
  </si>
  <si>
    <t xml:space="preserve"> day</t>
  </si>
  <si>
    <t xml:space="preserve">Prozac </t>
  </si>
  <si>
    <t>Testosterone Cypionate</t>
  </si>
  <si>
    <t>Dose and requency not listed</t>
  </si>
  <si>
    <t>Apple Cider Vinegar</t>
  </si>
  <si>
    <t>Essential Amino Acids</t>
  </si>
  <si>
    <t>Dindolymethane</t>
  </si>
  <si>
    <t>Zyrtec</t>
  </si>
  <si>
    <t>Valsatran</t>
  </si>
  <si>
    <t xml:space="preserve">Farxiga </t>
  </si>
  <si>
    <t>Active ingredient: Saccharomyces boulardii</t>
  </si>
  <si>
    <t>Enalapril Meleate</t>
  </si>
  <si>
    <t>Simvastatin</t>
  </si>
  <si>
    <t>aspirin</t>
  </si>
  <si>
    <t>dose and frequency unknown</t>
  </si>
  <si>
    <t>Timolol 0.5% eye drops</t>
  </si>
  <si>
    <t>Beta Glucan Immunition NSC-24 allergy formula</t>
  </si>
  <si>
    <t>dose pack PRN in Spring</t>
  </si>
  <si>
    <t>B-Complex</t>
  </si>
  <si>
    <t>Dosage and identity of B vitamins unknown</t>
  </si>
  <si>
    <t>Eiquis</t>
  </si>
  <si>
    <t>Toujeo insulin</t>
  </si>
  <si>
    <t>Ortho Spore IG</t>
  </si>
  <si>
    <t>Vit A</t>
  </si>
  <si>
    <t>L-Theanine</t>
  </si>
  <si>
    <t>B Vitamins</t>
  </si>
  <si>
    <t>tablets</t>
  </si>
  <si>
    <t xml:space="preserve">Femring </t>
  </si>
  <si>
    <t>Tacrolimus</t>
  </si>
  <si>
    <t>Prenatal</t>
  </si>
  <si>
    <t>Aloe vera</t>
  </si>
  <si>
    <t xml:space="preserve">Magnesium </t>
  </si>
  <si>
    <t>Zinc picolinate</t>
  </si>
  <si>
    <t>Citrus extract</t>
  </si>
  <si>
    <t>Andrographis extrat</t>
  </si>
  <si>
    <t>Astragalus extract</t>
  </si>
  <si>
    <t>Olive extract</t>
  </si>
  <si>
    <t>Echinachea</t>
  </si>
  <si>
    <t>Glucosamine/Chondroitin</t>
  </si>
  <si>
    <t>Vitamin K2</t>
  </si>
  <si>
    <t>Boron</t>
  </si>
  <si>
    <t>Sour Sop tea</t>
  </si>
  <si>
    <t>cup</t>
  </si>
  <si>
    <t>Vit C &amp; Bio Quercetin</t>
  </si>
  <si>
    <t>Breath of Life</t>
  </si>
  <si>
    <t xml:space="preserve">Super Tonic </t>
  </si>
  <si>
    <t>Russian Penicillin</t>
  </si>
  <si>
    <t>Echinacea and Golden Seal drops</t>
  </si>
  <si>
    <t>Cramp Bark</t>
  </si>
  <si>
    <t>Herbal tea</t>
  </si>
  <si>
    <t>ounces</t>
  </si>
  <si>
    <t xml:space="preserve">Ingredients: Marshmallow, Mullein, Plantain </t>
  </si>
  <si>
    <t>Chlorophyll Complex</t>
  </si>
  <si>
    <t>Cataplex E</t>
  </si>
  <si>
    <t>Ligaplex E</t>
  </si>
  <si>
    <t>Cardio-Plus</t>
  </si>
  <si>
    <t>Black Currant Seed Oil</t>
  </si>
  <si>
    <t>Osteo B2</t>
  </si>
  <si>
    <t>scoops</t>
  </si>
  <si>
    <t>Eyebright</t>
  </si>
  <si>
    <t xml:space="preserve">Black Elderberry  </t>
  </si>
  <si>
    <t>Black Elderberry Multivitamin</t>
  </si>
  <si>
    <t>Naproxen sodium</t>
  </si>
  <si>
    <t>PRN  Dose not listed</t>
  </si>
  <si>
    <t>On no meds/supplements</t>
  </si>
  <si>
    <t>Diovan</t>
  </si>
  <si>
    <t>Methadone</t>
  </si>
  <si>
    <t>Zoloft</t>
  </si>
  <si>
    <t>occassionally</t>
  </si>
  <si>
    <t>1000o</t>
  </si>
  <si>
    <t>Abemaciclib</t>
  </si>
  <si>
    <t>Flor Essence tea</t>
  </si>
  <si>
    <t>Pau d'Arco</t>
  </si>
  <si>
    <t>Ashwaganda</t>
  </si>
  <si>
    <t>Reishi</t>
  </si>
  <si>
    <t>Bumetanide</t>
  </si>
  <si>
    <t>Vitamin B1</t>
  </si>
  <si>
    <t>Vitamin B2</t>
  </si>
  <si>
    <t>Vitamin  B6</t>
  </si>
  <si>
    <t>Folate</t>
  </si>
  <si>
    <t>Choline bitartrate</t>
  </si>
  <si>
    <t>Para-aminobenzoic acid</t>
  </si>
  <si>
    <t>StimmunoKomplex</t>
  </si>
  <si>
    <t>CoQ10 L-Carnitine</t>
  </si>
  <si>
    <t>Komplex Q10</t>
  </si>
  <si>
    <t>Kamozin Extra</t>
  </si>
  <si>
    <t>Flomax</t>
  </si>
  <si>
    <t>Muti vitamin</t>
  </si>
  <si>
    <t>Astragalus Root</t>
  </si>
  <si>
    <t>Echinacea/Cat's Claw Complex</t>
  </si>
  <si>
    <t>dose not clear</t>
  </si>
  <si>
    <t>Magnesium Citrate</t>
  </si>
  <si>
    <t>Immuno Tea</t>
  </si>
  <si>
    <t>"daily as instructed" Ingredients: organic burdock root,
organic sheep sorrel, organic slippery elm bark, and organic (Turkey) rhubarb root, organic blessed thistle,
organic watercress, organic kelp</t>
  </si>
  <si>
    <t>Herbal Tea for cancer</t>
  </si>
  <si>
    <t xml:space="preserve">Pau d'Arco, Cat's claw, Astragalus, Rosemary </t>
  </si>
  <si>
    <t>Hibiscus tea</t>
  </si>
  <si>
    <t>Now Sleep</t>
  </si>
  <si>
    <t>Valerian, Passion Flower, Hops</t>
  </si>
  <si>
    <t>alternating with 2 capsules at bedtime on days he does not take melatonin</t>
  </si>
  <si>
    <t>Charcal Poultice</t>
  </si>
  <si>
    <t>Ginger Poultice</t>
  </si>
  <si>
    <t>Vitamin B-12</t>
  </si>
  <si>
    <t xml:space="preserve">Turmeric </t>
  </si>
  <si>
    <t>Real Time Pain cream</t>
  </si>
  <si>
    <t>apply cream to painful joints and other areas Q 3-4 hours as needed.</t>
  </si>
  <si>
    <t>Aloe Vera Gel</t>
  </si>
  <si>
    <t>1 and 3 hours after meals and at bedtime as needed.</t>
  </si>
  <si>
    <t>Tea mix 1</t>
  </si>
  <si>
    <t>Aswaganha, Rhodiola, Ginseng, Gotu Kola: drink between meals</t>
  </si>
  <si>
    <t>Tea mix 2</t>
  </si>
  <si>
    <t>Whole willow Bark, Ginger, Rosemary, Devil's Clar: between meals</t>
  </si>
  <si>
    <t>weekly</t>
  </si>
  <si>
    <t xml:space="preserve">Osteoporosis </t>
  </si>
  <si>
    <t>Alprazolam</t>
  </si>
  <si>
    <t>Cyclobenzaprine</t>
  </si>
  <si>
    <t>1 tablet every twelve hours PRN</t>
  </si>
  <si>
    <t xml:space="preserve">Topamax </t>
  </si>
  <si>
    <t>1 SQ injection</t>
  </si>
  <si>
    <t>Cramp bark</t>
  </si>
  <si>
    <t>Tea blend</t>
  </si>
  <si>
    <t>4 cups per day:(Marshmallow, calendula, passion flower, chamomille)</t>
  </si>
  <si>
    <t>Sleepy Time tea</t>
  </si>
  <si>
    <t>1 cup at bedtime</t>
  </si>
  <si>
    <t>H.S.</t>
  </si>
  <si>
    <t>Vit- D</t>
  </si>
  <si>
    <t xml:space="preserve">Hawthorn </t>
  </si>
  <si>
    <t>Hawthorn</t>
  </si>
  <si>
    <t>Hisbiscus tea</t>
  </si>
  <si>
    <t>Hypertension</t>
  </si>
  <si>
    <t>Immunity Tea</t>
  </si>
  <si>
    <t>Flor-essence Follow the directions on the package. Ingredients:  organic
burdock root, organic sheep sorrel, organic slippery elm bark, and organic (Turkey) rhubarb root, organic
blessed thistle, organic watercress, organic red clover, organic kelp.</t>
  </si>
  <si>
    <t>May use Astragalus root extract 250mg instead.</t>
  </si>
  <si>
    <t>Quercetin</t>
  </si>
  <si>
    <t>Topricin foot relief cream</t>
  </si>
  <si>
    <t>(cream for foot pain) prn</t>
  </si>
  <si>
    <t>Maitake gold 1200</t>
  </si>
  <si>
    <t xml:space="preserve">one dropper </t>
  </si>
  <si>
    <t xml:space="preserve">L-Glutamine </t>
  </si>
  <si>
    <t>Cayene cream</t>
  </si>
  <si>
    <t>Herbal Tea</t>
  </si>
  <si>
    <t>Pau d'Arco, Cat's Claw, Astragalus, Rosemary</t>
  </si>
  <si>
    <t>Immunity tea</t>
  </si>
  <si>
    <t>Organic burdock root, organic sheep sorrel, organic slippery elm bark, and organic (Turkey) rhubarb root, organic blessed thistle, organic watercress, organic kelp.</t>
  </si>
  <si>
    <t>sometimes 1 tab in the evening</t>
  </si>
  <si>
    <t>with C</t>
  </si>
  <si>
    <t>Topical cream used PRN</t>
  </si>
  <si>
    <t xml:space="preserve">Bone Up </t>
  </si>
  <si>
    <t>Elemental Magnesium gold</t>
  </si>
  <si>
    <t>COVID Prophylaxis</t>
  </si>
  <si>
    <t>Hydroquinone Cream</t>
  </si>
  <si>
    <t>Golden Seal</t>
  </si>
  <si>
    <t>Tea Blend</t>
  </si>
  <si>
    <t xml:space="preserve">Marshmallow, Calendula, Chamomile </t>
  </si>
  <si>
    <t>Curramin extra strength</t>
  </si>
  <si>
    <t>Note states 1-2/day</t>
  </si>
  <si>
    <t>Zylflamend Whole body</t>
  </si>
  <si>
    <t xml:space="preserve"> (Rosemary, turmeric, ginger, Holy Basil, Green tea,chiness goldthread, oregano, chinese skullcap)</t>
  </si>
  <si>
    <t>Centrum Silver</t>
  </si>
  <si>
    <t xml:space="preserve">Vit-D3 </t>
  </si>
  <si>
    <t>Act B-Complex</t>
  </si>
  <si>
    <t>Thiame 2mg, Riboflavin 3mg, Vit B12-125mcg, Biotin, Isotonix Calcium plus 3.3g daily.</t>
  </si>
  <si>
    <t>Melatonin, L-Theanine, and Botanicals</t>
  </si>
  <si>
    <t xml:space="preserve">Isotonix Calcium Plus </t>
  </si>
  <si>
    <t>(Vit C 1000 mg, Vit D3 125 mcg, Vit B1, Vit-B2. Vit B3, Vit B6, Folic Acid, Vit-B12 600 mcg, Vit B5, Zinc 4g AD)</t>
  </si>
  <si>
    <t>Garlic capsule</t>
  </si>
  <si>
    <t xml:space="preserve">Vit D </t>
  </si>
  <si>
    <t>Mon-Fri</t>
  </si>
  <si>
    <t>Mag Citrate</t>
  </si>
  <si>
    <t>Echinacia</t>
  </si>
  <si>
    <t>Cats Claw</t>
  </si>
  <si>
    <t>organic burdock root, organic sheep sorrel, organic slippery elm bark, and organic (Turkey) rhubarb root, organic blessed thistle, organic watercress, organic kelp</t>
  </si>
  <si>
    <t>(Pau D Arco, Cats Claw, Astragalus, Rosemary)</t>
  </si>
  <si>
    <t>PRN (sometimes BID)</t>
  </si>
  <si>
    <t>PRN took 1 tab last night and 1 tab last week</t>
  </si>
  <si>
    <t>swartz</t>
  </si>
  <si>
    <t>Echinacea/Cat's Claw</t>
  </si>
  <si>
    <t xml:space="preserve"> organic burdock root, organic sheep sorrel, organic slippery elm bark, and organic (Turkey) rhubarb root, organic blessed thistle, organic watercress, organic kelp</t>
  </si>
  <si>
    <t>Blood pressure Tea</t>
  </si>
  <si>
    <t>Passion flower, Corn silk, Dandelion root and leaf, Watermelon seed, Cramp bark (smooth muscle relaxer), hibiscus</t>
  </si>
  <si>
    <t xml:space="preserve">Amlodipine </t>
  </si>
  <si>
    <t>Passion flower, Corn silk, Dandelion root and leaf, Watermelon seed, Cramp bark</t>
  </si>
  <si>
    <t>Ending med list not available for LA patient.</t>
  </si>
  <si>
    <t>Pau D Arco, Cats Claw, Astragalus, Rose Mary</t>
  </si>
  <si>
    <t>2 drops every 3 days</t>
  </si>
  <si>
    <t>Peppermint Tea</t>
  </si>
  <si>
    <t>Dose unknown</t>
  </si>
  <si>
    <t>Hibiscus with Hawthorn</t>
  </si>
  <si>
    <t>Lumigan</t>
  </si>
  <si>
    <t>HTN 180Px</t>
  </si>
  <si>
    <t>Cholesterol Complex</t>
  </si>
  <si>
    <t>BP Tea with Hibiscus</t>
  </si>
  <si>
    <t>Passion flower, Corn silk, Dandelion root and leaf, Watermelon seed, Cramp bark, hibiscus</t>
  </si>
  <si>
    <t>Olive Leaf Extract</t>
  </si>
  <si>
    <t>Super Ginkgo</t>
  </si>
  <si>
    <t>Aloe Vera gel</t>
  </si>
  <si>
    <t>Hibiscus Tea</t>
  </si>
  <si>
    <t>Progesterone</t>
  </si>
  <si>
    <t>50 mg/ml</t>
  </si>
  <si>
    <t>vortioxetine</t>
  </si>
  <si>
    <t>valacyclovir</t>
  </si>
  <si>
    <t>Tracodone</t>
  </si>
  <si>
    <t>Curamin</t>
  </si>
  <si>
    <t>CoQ10 with Hawthorn Berry</t>
  </si>
  <si>
    <t>Forskholii</t>
  </si>
  <si>
    <t xml:space="preserve">Blood Pressure Tea  </t>
  </si>
  <si>
    <t>Passion flower, Corn silk, Dandelion root and leaf, Watermelon seed, Cramp bark,</t>
  </si>
  <si>
    <t>Hibiscus flower</t>
  </si>
  <si>
    <t>Coleus Forskoli</t>
  </si>
  <si>
    <t>Cape Aloe</t>
  </si>
  <si>
    <t>note states 1-2/day</t>
  </si>
  <si>
    <t>Methyl Vit B12</t>
  </si>
  <si>
    <t>Calendula and Marshmallow</t>
  </si>
  <si>
    <t>ColeusForskolii</t>
  </si>
  <si>
    <t>Follow instructions on the bottle</t>
  </si>
  <si>
    <t>Diabetes Mix</t>
  </si>
  <si>
    <t xml:space="preserve">gymnema, bitter melon, fenugreek, barberry and golden seal </t>
  </si>
  <si>
    <t>Coleus Forskolhlii</t>
  </si>
  <si>
    <t>instill in each eye several times a day</t>
  </si>
  <si>
    <t>Hawthorn berry</t>
  </si>
  <si>
    <t>White willow Bark</t>
  </si>
  <si>
    <t>Sleep Powder</t>
  </si>
  <si>
    <t>Sleepy Time Tea</t>
  </si>
  <si>
    <t>Herbal Tea for Pain and Inflammation</t>
  </si>
  <si>
    <t>cups</t>
  </si>
  <si>
    <t>(Nettle, Devils Claw, Ginger, Rosemary, White Willow Bark)</t>
  </si>
  <si>
    <t xml:space="preserve">CoQ10  </t>
  </si>
  <si>
    <t xml:space="preserve"> mg</t>
  </si>
  <si>
    <t>Herbal tea for Gastritis and GERD</t>
  </si>
  <si>
    <t>(Chamomile, Calendula, Marshmallow, Myrhh)</t>
  </si>
  <si>
    <t>scoop</t>
  </si>
  <si>
    <t>Probiotic Triactive Biotics</t>
  </si>
  <si>
    <t>Slippery Elm</t>
  </si>
  <si>
    <t>Ianreotide</t>
  </si>
  <si>
    <t>Calm powder</t>
  </si>
  <si>
    <t>dosage and frequency unknown</t>
  </si>
  <si>
    <t>dosage unknown</t>
  </si>
  <si>
    <t>BP Tea</t>
  </si>
  <si>
    <t>Lemon tea with garlic</t>
  </si>
  <si>
    <t>as needed</t>
  </si>
  <si>
    <t>216/514 mg/mL continous infusion</t>
  </si>
  <si>
    <t>NOW Glucosamin and Chrondritin</t>
  </si>
  <si>
    <t>Women's MVI (by GNC)</t>
  </si>
  <si>
    <t>Vit B Complex-100 Solaray</t>
  </si>
  <si>
    <t>No meds or supplements</t>
  </si>
  <si>
    <t>Novolin N insulin</t>
  </si>
  <si>
    <t>takes occasionally in addition to the 175 mcg she takes daily</t>
  </si>
  <si>
    <t>Omeprazole DR</t>
  </si>
  <si>
    <t>Chamomile, Fenugreek, Marshmallow, Myrrh</t>
  </si>
  <si>
    <t>Cape Aloes</t>
  </si>
  <si>
    <t>Magneium</t>
  </si>
  <si>
    <t>CoQ10 mixed with Hawthorn</t>
  </si>
  <si>
    <t>Tea for GERD</t>
  </si>
  <si>
    <t>Ingredients: Calendula, Chamomile, Marshmallow, Plantain</t>
  </si>
  <si>
    <t>Ingredients:Cornsilk, dandelion, parsley, celery seed, Hibiscus</t>
  </si>
  <si>
    <t>Sleep Time Tea</t>
  </si>
  <si>
    <t>Once daily PRN</t>
  </si>
  <si>
    <t>Gummy</t>
  </si>
  <si>
    <t>Sucralfate</t>
  </si>
  <si>
    <t>high potency Turmeric/Curcumin</t>
  </si>
  <si>
    <t>Echinacea/Cats's Claw Complex</t>
  </si>
  <si>
    <t>Mushroom Extract</t>
  </si>
  <si>
    <t>Ingredients: organic burdock root, organic sheep sorrel, organic slippery elm bark, and organic (Turkey) rhubarb root, organic blessed thistle, organic watercress, organic kelp. Dose not listed.</t>
  </si>
  <si>
    <t>Herbal Tea Blend</t>
  </si>
  <si>
    <t>Ingredients: Pau d'Arco, Cat's Claw, Astragalus, Rosemary</t>
  </si>
  <si>
    <t>take 5 days per week</t>
  </si>
  <si>
    <t xml:space="preserve">day </t>
  </si>
  <si>
    <t>PRN only takes when SBP is &gt;140</t>
  </si>
  <si>
    <t>Echinacea/Cats Claw complex</t>
  </si>
  <si>
    <t>Astraglaus Root</t>
  </si>
  <si>
    <t>Benicar</t>
  </si>
  <si>
    <t>Humalog Mix 50-50 U-100 Insulin</t>
  </si>
  <si>
    <t>N/A</t>
  </si>
  <si>
    <t>Did not stay for full session, so do not have ending meds list.</t>
  </si>
  <si>
    <t>Ingredients: Calendula, Burdock root, Red cloves.- Topical apply twice daily</t>
  </si>
  <si>
    <t>Ingredients: Calendula, Red Clover, St. John's Wort and Birder</t>
  </si>
  <si>
    <t>Charcoal poultice</t>
  </si>
  <si>
    <t>at night/prn</t>
  </si>
  <si>
    <t xml:space="preserve">Prostate Formula </t>
  </si>
  <si>
    <t xml:space="preserve">Aoe Vera gel </t>
  </si>
  <si>
    <t>Ingredients: Soursop, Paud'arco, burdock,, Astragalus. Dose and frequency not listed</t>
  </si>
  <si>
    <t>Ingredients: Cat's claw, Rosemary, Oregano, Moringa. Dose and frequency not listed.</t>
  </si>
  <si>
    <t>Feverfew and butterbur comination</t>
  </si>
  <si>
    <t>As directed on bottle</t>
  </si>
  <si>
    <t>prn. Dose not listed.</t>
  </si>
  <si>
    <t>Real Time Pain Cream</t>
  </si>
  <si>
    <t>PRN. Dose not listed.</t>
  </si>
  <si>
    <t>Dose not listed.</t>
  </si>
  <si>
    <t>Plant Enzyme</t>
  </si>
  <si>
    <t>H2O out</t>
  </si>
  <si>
    <t>Ingredients: Chamomile, Calendula, Marshmallow, Sliper elm</t>
  </si>
  <si>
    <t xml:space="preserve">Ale Vera Gel </t>
  </si>
  <si>
    <t>Gymnema and Diabetic Mix</t>
  </si>
  <si>
    <t>New Chapter Bone Strength Plant Calcium</t>
  </si>
  <si>
    <t>Vit D, Vi K1, Vit K2, Calcium, Magnesium</t>
  </si>
  <si>
    <t>Diabetic Mix</t>
  </si>
  <si>
    <t>L-Arginine</t>
  </si>
  <si>
    <t>Uva Ursi Extract</t>
  </si>
  <si>
    <t>Buchu</t>
  </si>
  <si>
    <t>Juniper</t>
  </si>
  <si>
    <t>Bladderwrack</t>
  </si>
  <si>
    <t>Dandelion</t>
  </si>
  <si>
    <t>Ingredients: Rosemary, Feverfew, Gotu Cola, Ginkgo Biloba</t>
  </si>
  <si>
    <t>Bromelain powder</t>
  </si>
  <si>
    <t>White Willow Bark</t>
  </si>
  <si>
    <t xml:space="preserve">Charcoal </t>
  </si>
  <si>
    <t>Forshokhil</t>
  </si>
  <si>
    <t>B12 Complex</t>
  </si>
  <si>
    <t xml:space="preserve">prn </t>
  </si>
  <si>
    <t>Ingredients: Crampbark, Dandelion, Hibiscus</t>
  </si>
  <si>
    <t xml:space="preserve">CoQ 10 </t>
  </si>
  <si>
    <t>Brand "Women's One"</t>
  </si>
  <si>
    <t>chamomile, calendula, skullcap, slippery elm</t>
  </si>
  <si>
    <t>Sleepy time tea</t>
  </si>
  <si>
    <t>Magnesium Powder</t>
  </si>
  <si>
    <t>lisonopril</t>
  </si>
  <si>
    <t>Ingredients: young barley plants, brown rice oligodextrin, kelp</t>
  </si>
  <si>
    <t>Immuniti Tea</t>
  </si>
  <si>
    <t>takes less than once per day</t>
  </si>
  <si>
    <t>Ashwaghanda</t>
  </si>
  <si>
    <t xml:space="preserve">Boswellia </t>
  </si>
  <si>
    <t>Ingredients: Cat's claw, Astragalus, Basil, Rosemary.</t>
  </si>
  <si>
    <t xml:space="preserve">Dose unevenly deveded between AM and PM. </t>
  </si>
  <si>
    <t>Dose unevenly deveded between breakfast and lunch. Plus 1 unit if blood glucose &gt; 200</t>
  </si>
  <si>
    <t>Has been taking less than 3.5 doses per week. Dose not listed.</t>
  </si>
  <si>
    <t>Dexamethasone</t>
  </si>
  <si>
    <t>One time dose on 4/19/22.</t>
  </si>
  <si>
    <t>Ingredients: organic burdock root, organic sheep sorrel, organic slippery elm bark, and organic (Turkey) rhubarb root, organic blessed thistle, organic watercress, organic kelp. Dose and frequency not listed.</t>
  </si>
  <si>
    <t>paliperidone palmitate</t>
  </si>
  <si>
    <t>0.02 % solution for inhalation</t>
  </si>
  <si>
    <t>Meteprolol Succinate</t>
  </si>
  <si>
    <t>Pataday 0.1% eye drops</t>
  </si>
  <si>
    <t>Refresh Plus 0.5% eye drops</t>
  </si>
  <si>
    <t>Budesonide</t>
  </si>
  <si>
    <t>Ventolin</t>
  </si>
  <si>
    <t>Aloe-vera gel</t>
  </si>
  <si>
    <t>PRN Dose not listed</t>
  </si>
  <si>
    <t xml:space="preserve">Chelated Zinc </t>
  </si>
  <si>
    <t>Curamin Extra strength pain relief</t>
  </si>
  <si>
    <t xml:space="preserve">Blood pressure tea </t>
  </si>
  <si>
    <t>celery seed, cornsilk, dandelion, parsley and hibiscus</t>
  </si>
  <si>
    <t>MSM and Glucosamine and Turmeric</t>
  </si>
  <si>
    <t xml:space="preserve">Aloe Vera gel </t>
  </si>
  <si>
    <t>takes inconsistently. Took none the day prior.</t>
  </si>
  <si>
    <t>Ingredients: Valerian root, Devil's Claw, Ashwagandha, White willow bark</t>
  </si>
  <si>
    <t>Ingredients: celery seed, cornsilk, dandelion, parsley and hibiscus</t>
  </si>
  <si>
    <t>Tea for Cancer</t>
  </si>
  <si>
    <t>Ingredients: Pau d'Arco, Cats Claw, Astragalu,s Rosemary</t>
  </si>
  <si>
    <t>Charcoal Poultice</t>
  </si>
  <si>
    <t>Co Q10</t>
  </si>
  <si>
    <t xml:space="preserve">Magnesium  </t>
  </si>
  <si>
    <t>Alpha Lipoic Acid</t>
  </si>
  <si>
    <t xml:space="preserve">Immunity tea </t>
  </si>
  <si>
    <t>Ingredients: organic burdock root, organic sheep sorrel, organic slippery elm bark, and organic (Turkey) rhubarb root, organic blessed thistle, organic watercress, organic kelp. Doses not listed.</t>
  </si>
  <si>
    <t>Aloe Vera</t>
  </si>
  <si>
    <t>White willow bark</t>
  </si>
  <si>
    <t>Stomach formula</t>
  </si>
  <si>
    <t>Brand Lilly of the Valley. Dose and frequency not listed</t>
  </si>
  <si>
    <t>Ingredients: Calendula, marshmellow, and chamomile. Dose and frequency not listed</t>
  </si>
  <si>
    <t>Astragalus root</t>
  </si>
  <si>
    <t>PRN. Dose not listed</t>
  </si>
  <si>
    <t xml:space="preserve">Vitamin C </t>
  </si>
  <si>
    <t>Ingredients: Soursop, Tulsi Hibiscus, Oregano</t>
  </si>
  <si>
    <t>Passion flower</t>
  </si>
  <si>
    <t>Immune Tea</t>
  </si>
  <si>
    <t>Ingredients: Rosemary, Echinecia, Pau D'Arco</t>
  </si>
  <si>
    <t>Ingredients: Oregano, Soursop, Astragalus</t>
  </si>
  <si>
    <t>Charcoal</t>
  </si>
  <si>
    <t>Ingredients: Pau D'arco, Rosemary, Astragulus, Moringa</t>
  </si>
  <si>
    <t>quart</t>
  </si>
  <si>
    <t>Ingredients:  SourSop, Echiniacea, Cat's Claw, Ginseng</t>
  </si>
  <si>
    <t>Motherwort Herb</t>
  </si>
  <si>
    <t>Ingredients: Cornsilk, Dandelion leaf, Parsley. Dose and frequency not listed.</t>
  </si>
  <si>
    <t>Tamsulosin</t>
  </si>
  <si>
    <t>Text name</t>
  </si>
  <si>
    <t>Quest Address</t>
  </si>
  <si>
    <t>Quest Fax#</t>
  </si>
  <si>
    <t>Fax email</t>
  </si>
  <si>
    <t>Quest Phone #</t>
  </si>
  <si>
    <t>Lab order faxed</t>
  </si>
  <si>
    <t>Fax to re-send</t>
  </si>
  <si>
    <t>Text sent</t>
  </si>
  <si>
    <t>Answer to send</t>
  </si>
  <si>
    <t>Survey to send</t>
  </si>
  <si>
    <t>Lab done</t>
  </si>
  <si>
    <t>Labs to retrieve</t>
  </si>
  <si>
    <t>Survey done</t>
  </si>
  <si>
    <t>Email Sent</t>
  </si>
  <si>
    <t>Survey Sent</t>
  </si>
  <si>
    <t>Text to send</t>
  </si>
  <si>
    <t>What to send</t>
  </si>
  <si>
    <t>email address</t>
  </si>
  <si>
    <t>When</t>
  </si>
  <si>
    <t>Mobile #</t>
  </si>
  <si>
    <t>2nd text created</t>
  </si>
  <si>
    <t>rose_ubani@yahoo.com</t>
  </si>
  <si>
    <t>1st</t>
  </si>
  <si>
    <t>1st Text</t>
  </si>
  <si>
    <t>2nd</t>
  </si>
  <si>
    <t>2nd Text</t>
  </si>
  <si>
    <t>der_odavis@hotmail.com</t>
  </si>
  <si>
    <t>3rd</t>
  </si>
  <si>
    <t>Email</t>
  </si>
  <si>
    <t>mtjeanpierre@gmail.com</t>
  </si>
  <si>
    <t>4th</t>
  </si>
  <si>
    <t>Postal mail</t>
  </si>
  <si>
    <t>own</t>
  </si>
  <si>
    <t>?</t>
  </si>
  <si>
    <t>Yes-4th</t>
  </si>
  <si>
    <t>mhille2003@yahoo.com</t>
  </si>
  <si>
    <t>angelaw99@hotmail.com</t>
  </si>
  <si>
    <t>ingreenpastures2@yahoo.com</t>
  </si>
  <si>
    <t>kwgill@comcast.net</t>
  </si>
  <si>
    <t>(706) 570-5700</t>
  </si>
  <si>
    <t>arlene@ppg.construction</t>
  </si>
  <si>
    <t>954 695-0491</t>
  </si>
  <si>
    <t>Karen Reeckman</t>
  </si>
  <si>
    <t>bhughes58@gmail.com</t>
  </si>
  <si>
    <t>812 549-5957</t>
  </si>
  <si>
    <t>bapfam42@gmail.com</t>
  </si>
  <si>
    <t>917 287-2832</t>
  </si>
  <si>
    <t>kajr24@gmail.com</t>
  </si>
  <si>
    <t>662 822-3660</t>
  </si>
  <si>
    <t>lambertleedds@hotmail.com</t>
  </si>
  <si>
    <t>909-204-0366</t>
  </si>
  <si>
    <t>305 491-5064</t>
  </si>
  <si>
    <t>alyssakeehn@bellsouth.net</t>
  </si>
  <si>
    <t>770 305-6052</t>
  </si>
  <si>
    <t>240 286-5036</t>
  </si>
  <si>
    <t>Unknown</t>
  </si>
  <si>
    <t>845 551-7552</t>
  </si>
  <si>
    <t>Yes</t>
  </si>
  <si>
    <t>718 404-3975</t>
  </si>
  <si>
    <t>June Davis</t>
  </si>
  <si>
    <t>charlie.eklund@gmail.com</t>
  </si>
  <si>
    <t/>
  </si>
  <si>
    <t>Candace Smith </t>
  </si>
  <si>
    <t>No.</t>
  </si>
  <si>
    <t>Pauline Lewinson </t>
  </si>
  <si>
    <t>sara@lfholdings.us</t>
  </si>
  <si>
    <t>reginacross449@gmail.com</t>
  </si>
  <si>
    <t>Yes-3rd</t>
  </si>
  <si>
    <t>amy.jacobs1730@icloud.com</t>
  </si>
  <si>
    <t>christyann2004@gmail.com</t>
  </si>
  <si>
    <t>Karen Jones-Graham</t>
  </si>
  <si>
    <t>To check</t>
  </si>
  <si>
    <t>solidrock565@gmail.com</t>
  </si>
  <si>
    <t>352 321-1345</t>
  </si>
  <si>
    <t>910 496-5409</t>
  </si>
  <si>
    <t>tanessa.beckford1@gmail.com</t>
  </si>
  <si>
    <t>boydentergrp@yahoo.com</t>
  </si>
  <si>
    <t>tremainealston@me.com</t>
  </si>
  <si>
    <t>rick@haganhamilton.com</t>
  </si>
  <si>
    <t>jorgeheyde@gmail.com</t>
  </si>
  <si>
    <t>forskweek@yahoo.com</t>
  </si>
  <si>
    <t>isparks5440@gmail.com</t>
  </si>
  <si>
    <t>amchenry@sbcglobal.net</t>
  </si>
  <si>
    <t>Yvonne Bell</t>
  </si>
  <si>
    <t>Yes-2nd</t>
  </si>
  <si>
    <t>347 932-9873</t>
  </si>
  <si>
    <t>Yes. Check results</t>
  </si>
  <si>
    <t>770 483-9439</t>
  </si>
  <si>
    <t>Ignacio</t>
  </si>
  <si>
    <t>validfreq</t>
  </si>
  <si>
    <t>one a day women's complete multivitamin tablets</t>
  </si>
  <si>
    <t>Lithium Carbonate ER</t>
  </si>
  <si>
    <t>Garlic Pills</t>
  </si>
  <si>
    <t>Cinnamon Pill</t>
  </si>
  <si>
    <t>Dopram</t>
  </si>
  <si>
    <t>Vit B Complex</t>
  </si>
  <si>
    <t>Vitamin C 500</t>
  </si>
  <si>
    <t>Natures Bounty Women's multivitamin</t>
  </si>
  <si>
    <t>Respiratory Support and Defense</t>
  </si>
  <si>
    <t>Megacal (calcium)</t>
  </si>
  <si>
    <t>5HTP</t>
  </si>
  <si>
    <t>every three days</t>
  </si>
  <si>
    <t>Camomile Tea</t>
  </si>
  <si>
    <t>Iron Complex</t>
  </si>
  <si>
    <t>Lorartan</t>
  </si>
  <si>
    <t>Vitamin K</t>
  </si>
  <si>
    <t>Thiamin</t>
  </si>
  <si>
    <t>Iodine</t>
  </si>
  <si>
    <t>Tretinoin topical cream</t>
  </si>
  <si>
    <t>Takes daily "sometimes"</t>
  </si>
  <si>
    <t>Dose not listed. Takes "sometimes"</t>
  </si>
  <si>
    <t>Centrum Silver for Women multivitamin</t>
  </si>
  <si>
    <t>Metoprolol</t>
  </si>
  <si>
    <t>CoQ 10</t>
  </si>
  <si>
    <t>Memory Fusion Brain Health Supplement</t>
  </si>
  <si>
    <t>Dose not provided</t>
  </si>
  <si>
    <t>Mucona</t>
  </si>
  <si>
    <t>Multivitamin for Women</t>
  </si>
  <si>
    <t>Dose and frequency not provided</t>
  </si>
  <si>
    <t>Vitamin B</t>
  </si>
  <si>
    <t>Multivitamins</t>
  </si>
  <si>
    <t xml:space="preserve">Calcitrol </t>
  </si>
  <si>
    <t>Tuurmeric</t>
  </si>
  <si>
    <t>Hydrocortisone</t>
  </si>
  <si>
    <t>Humalog</t>
  </si>
  <si>
    <t>Clonidine</t>
  </si>
  <si>
    <t>PRN BP &gt;150</t>
  </si>
  <si>
    <t>Sutralfate</t>
  </si>
  <si>
    <t>Protonix</t>
  </si>
  <si>
    <t>Taking 85% of the time.</t>
  </si>
  <si>
    <t>Eszopiclone</t>
  </si>
  <si>
    <t>Genexa</t>
  </si>
  <si>
    <t>Parasite Cleanse</t>
  </si>
  <si>
    <t>Ingredietns: Mimosa, wormwood</t>
  </si>
  <si>
    <t>Multiple Vitamin</t>
  </si>
  <si>
    <t>by Equate</t>
  </si>
  <si>
    <t>Glipezide</t>
  </si>
  <si>
    <t>With meals. Dose not listed</t>
  </si>
  <si>
    <t>Flax seed</t>
  </si>
  <si>
    <t>Chia Seed</t>
  </si>
  <si>
    <t>Nutritional Yeast</t>
  </si>
  <si>
    <t>Insulin</t>
  </si>
  <si>
    <t>Metroprolol</t>
  </si>
  <si>
    <t>oxcarbazepine</t>
  </si>
  <si>
    <t>gel caps</t>
  </si>
  <si>
    <t>Myomin</t>
  </si>
  <si>
    <t>Angiostat</t>
  </si>
  <si>
    <t>B-complex</t>
  </si>
  <si>
    <t>Collegan</t>
  </si>
  <si>
    <t xml:space="preserve">Astaxanthin </t>
  </si>
  <si>
    <t>Teas prescribed at Wildwood</t>
  </si>
  <si>
    <t>Names, dossages, and frequencies not listed</t>
  </si>
  <si>
    <t>Takes intermittently</t>
  </si>
  <si>
    <t>Dorzolamide eye drops</t>
  </si>
  <si>
    <t>Lumigan eye drops</t>
  </si>
  <si>
    <t xml:space="preserve">Afrezza </t>
  </si>
  <si>
    <t>Tresiba</t>
  </si>
  <si>
    <t xml:space="preserve">Ozempic </t>
  </si>
  <si>
    <t xml:space="preserve">Vit C </t>
  </si>
  <si>
    <t>Dorzolamide -Timolol 2-0.5% opthalmic dye drops</t>
  </si>
  <si>
    <t>docusate sodium</t>
  </si>
  <si>
    <t>enema</t>
  </si>
  <si>
    <t>ondansetron</t>
  </si>
  <si>
    <t xml:space="preserve">Black seed oil </t>
  </si>
  <si>
    <t>Takes when she remembers</t>
  </si>
  <si>
    <t>Religious affiliation</t>
  </si>
  <si>
    <t>SDA</t>
  </si>
  <si>
    <t>Se</t>
  </si>
  <si>
    <t>Di</t>
  </si>
  <si>
    <t>Ma</t>
  </si>
  <si>
    <t>Si</t>
  </si>
  <si>
    <t>Christian</t>
  </si>
  <si>
    <t>Wi</t>
  </si>
  <si>
    <t>Catholic</t>
  </si>
  <si>
    <t>Baptist</t>
  </si>
  <si>
    <t>Pentacostal</t>
  </si>
  <si>
    <t>YMCA Senior Citizen Ctr</t>
  </si>
  <si>
    <t>CHRISTIAN</t>
  </si>
  <si>
    <t>CATHOLIC</t>
  </si>
  <si>
    <t>Messianic Jew</t>
  </si>
  <si>
    <t>Variable/Field Name</t>
  </si>
  <si>
    <t>Form Name</t>
  </si>
  <si>
    <t>Section Header</t>
  </si>
  <si>
    <t>Field Type</t>
  </si>
  <si>
    <t>Field Label</t>
  </si>
  <si>
    <t>Choices, Calculations OR Slider Labels</t>
  </si>
  <si>
    <t>Study_ID</t>
  </si>
  <si>
    <t>survey_1</t>
  </si>
  <si>
    <t>SF_36</t>
  </si>
  <si>
    <t>numeric</t>
  </si>
  <si>
    <t>question_1</t>
  </si>
  <si>
    <t>1=100 I 2=75 l 3=50 l 4=25 l 5=0</t>
  </si>
  <si>
    <t>question_2</t>
  </si>
  <si>
    <t>question_3</t>
  </si>
  <si>
    <t>1=0 l 2=50 l 3=100</t>
  </si>
  <si>
    <t>question_4</t>
  </si>
  <si>
    <t>question_5</t>
  </si>
  <si>
    <t>question_6</t>
  </si>
  <si>
    <t>question_7</t>
  </si>
  <si>
    <t>question_8</t>
  </si>
  <si>
    <t>question_9</t>
  </si>
  <si>
    <t>question_10</t>
  </si>
  <si>
    <t>question_11</t>
  </si>
  <si>
    <t>question_12</t>
  </si>
  <si>
    <t>question_13</t>
  </si>
  <si>
    <t>1=0 l 2=100</t>
  </si>
  <si>
    <t>question_14</t>
  </si>
  <si>
    <t xml:space="preserve">1=0 l 2=100 </t>
  </si>
  <si>
    <t>question_15</t>
  </si>
  <si>
    <t>question_16</t>
  </si>
  <si>
    <t>question_17</t>
  </si>
  <si>
    <t>question_18</t>
  </si>
  <si>
    <t>question_19</t>
  </si>
  <si>
    <t>question_20</t>
  </si>
  <si>
    <t>question_21</t>
  </si>
  <si>
    <t>1=100 I 2=80 l 3=60 l 4=40 l 5=20 I 6=0</t>
  </si>
  <si>
    <t>question_22</t>
  </si>
  <si>
    <t>question_23</t>
  </si>
  <si>
    <t>question_24</t>
  </si>
  <si>
    <t>1=0 I 2=20 l 3=40 l 4=60 l 5=80 I 6=100</t>
  </si>
  <si>
    <t>question_25</t>
  </si>
  <si>
    <t>question_26</t>
  </si>
  <si>
    <t>question_27</t>
  </si>
  <si>
    <t>question_28</t>
  </si>
  <si>
    <t>question_29</t>
  </si>
  <si>
    <t>question_30</t>
  </si>
  <si>
    <t>question_31</t>
  </si>
  <si>
    <t>question_32</t>
  </si>
  <si>
    <t xml:space="preserve">1=0 I 2=25 l 3=50 l 4=75 l 5=100 </t>
  </si>
  <si>
    <t>question_33</t>
  </si>
  <si>
    <t>question_34</t>
  </si>
  <si>
    <t>question_35</t>
  </si>
  <si>
    <t>question_36</t>
  </si>
  <si>
    <t>DUREL</t>
  </si>
  <si>
    <t>text</t>
  </si>
  <si>
    <t>1=Never I 2=Once a year or less l 3=A few times a year l 4=A few times a month l 5=Once a week l 6=More than once/week</t>
  </si>
  <si>
    <t>1=Rarely or never I 2=A few times a month l 3=Once a week l 4=Two or more times/week l 5=Daily l 6=More than once a day</t>
  </si>
  <si>
    <t>1=Definitely not true I 2=Tends not to be true l 3=Unsure l 4=Tends to be true l 5=Definitely true of me</t>
  </si>
  <si>
    <t>question_37</t>
  </si>
  <si>
    <t>question_38</t>
  </si>
  <si>
    <t>PHQ-4</t>
  </si>
  <si>
    <t>question_39</t>
  </si>
  <si>
    <t>0= Not at all I 1= Several days I 2= More than half of the days I 3= Nearly every day</t>
  </si>
  <si>
    <t>question_40</t>
  </si>
  <si>
    <t>question_41</t>
  </si>
  <si>
    <t>question_42</t>
  </si>
  <si>
    <t>Wildwood LS Study Data Dictionary</t>
  </si>
  <si>
    <t>Created on: 1/23/22</t>
  </si>
  <si>
    <t>Created by: Aysha Inankur</t>
  </si>
  <si>
    <t>Field Name</t>
  </si>
  <si>
    <t>Description</t>
  </si>
  <si>
    <t>Data Types</t>
  </si>
  <si>
    <t>Codes</t>
  </si>
  <si>
    <t>Range</t>
  </si>
  <si>
    <t>Race</t>
  </si>
  <si>
    <t>Numeric</t>
  </si>
  <si>
    <t>1 = Caucasian I 2 = African American I 3 = Black I 4 = Asian I 5 = Hispanic I 6 = Two more more ethnicities I 7 = Other</t>
  </si>
  <si>
    <t>Gender</t>
  </si>
  <si>
    <t>0=female I 1=male</t>
  </si>
  <si>
    <t>BMI Classifier</t>
  </si>
  <si>
    <t>0 = BMI &lt;18.5 I 1 = 18.5≤BMI≤24.9 I 2 = 25≤BMI≤29.9 I 3 = 30≤BMI≤34.9 I  4 = 35≤BMI≤39.9 I 5 = BMI≥ 40</t>
  </si>
  <si>
    <t>Age</t>
  </si>
  <si>
    <t>Calc?</t>
  </si>
  <si>
    <t xml:space="preserve">round </t>
  </si>
  <si>
    <t>0-110</t>
  </si>
  <si>
    <r>
      <t>Spreadsheet tab​</t>
    </r>
    <r>
      <rPr>
        <sz val="12"/>
        <color rgb="FF0070C0"/>
        <rFont val="Source Sans Pro"/>
        <family val="2"/>
        <charset val="1"/>
      </rPr>
      <t>:</t>
    </r>
  </si>
  <si>
    <t>Element or value display name</t>
  </si>
  <si>
    <r>
      <t>Description</t>
    </r>
    <r>
      <rPr>
        <sz val="12"/>
        <color rgb="FF0070C0"/>
        <rFont val="Source Sans Pro"/>
        <family val="2"/>
        <charset val="1"/>
      </rPr>
      <t>​:</t>
    </r>
  </si>
  <si>
    <r>
      <t>Data type</t>
    </r>
    <r>
      <rPr>
        <sz val="12"/>
        <color rgb="FF0070C0"/>
        <rFont val="Source Sans Pro"/>
        <family val="2"/>
        <charset val="1"/>
      </rPr>
      <t>​:</t>
    </r>
  </si>
  <si>
    <r>
      <t>Character length</t>
    </r>
    <r>
      <rPr>
        <sz val="12"/>
        <color rgb="FF0070C0"/>
        <rFont val="Source Sans Pro"/>
        <family val="2"/>
        <charset val="1"/>
      </rPr>
      <t>​</t>
    </r>
  </si>
  <si>
    <t>Acceptable values</t>
  </si>
  <si>
    <t>Required?</t>
  </si>
  <si>
    <t>Accepts null value?</t>
  </si>
  <si>
    <t>q1</t>
  </si>
  <si>
    <t>Data Type</t>
  </si>
  <si>
    <t>Acceptable Values</t>
  </si>
  <si>
    <t>Accepts null values?</t>
  </si>
  <si>
    <t>Interval</t>
  </si>
  <si>
    <t>Exact value (years)</t>
  </si>
  <si>
    <t>Numerical</t>
  </si>
  <si>
    <t>Nominal</t>
  </si>
  <si>
    <t xml:space="preserve">Haight </t>
  </si>
  <si>
    <t>Exact value (in)</t>
  </si>
  <si>
    <t>Weight (lbs)</t>
  </si>
  <si>
    <t>Exact value (lbs)</t>
  </si>
  <si>
    <t>BMI (kg/m^2)</t>
  </si>
  <si>
    <t>Exact value (kg/m^2)</t>
  </si>
  <si>
    <t xml:space="preserve">Numerical </t>
  </si>
  <si>
    <t>Clinic_WaistCir</t>
  </si>
  <si>
    <t>Waist Circunference (Cm)</t>
  </si>
  <si>
    <t>Exact value (cm)</t>
  </si>
  <si>
    <t>Clinic_HipCir</t>
  </si>
  <si>
    <t>Hip circunference (Cm)</t>
  </si>
  <si>
    <t>SYS3</t>
  </si>
  <si>
    <t>DIAS3</t>
  </si>
  <si>
    <t>Exact value (mg/dL)</t>
  </si>
  <si>
    <t>Exact value (mg/L)</t>
  </si>
  <si>
    <t>DEMOGRAPHICS:</t>
  </si>
  <si>
    <t>Intake_MarStat</t>
  </si>
  <si>
    <t>Marital Status</t>
  </si>
  <si>
    <t>Intake_Sex</t>
  </si>
  <si>
    <t>Nominal, Dichotomous</t>
  </si>
  <si>
    <t>Male=0 | Female=1</t>
  </si>
  <si>
    <t>Intake_Edu</t>
  </si>
  <si>
    <t>Education Level</t>
  </si>
  <si>
    <t>Never attended School=1 | Elementary School=2 | Some High School=3 | High School grad=4 | Some College=5 | College grad=6 | Some Graduate School=7 | Graduate Degree=8</t>
  </si>
  <si>
    <t>Intake _Income</t>
  </si>
  <si>
    <t>Household Income</t>
  </si>
  <si>
    <t>$0=1 | $1- $9 999=2 | $10 000-$24 999=3 | $25 000-$49 999=4 | $50 000-$74 999=5 | $75 000-$99 999=6 | $100 000-$149 999=7 | $150 000 and Greater=8 | Prefer not to answer=9</t>
  </si>
  <si>
    <t>Intake_Ethnicity</t>
  </si>
  <si>
    <t>Ethnicity</t>
  </si>
  <si>
    <t>Black=1 | White=2 | Hispanic=3 | Asian=4 | Other=5</t>
  </si>
  <si>
    <t>Intake_Religious_Aff_Code</t>
  </si>
  <si>
    <t>Religion</t>
  </si>
  <si>
    <t>Non-SDA=0 | SDA=1</t>
  </si>
  <si>
    <t>Type</t>
  </si>
  <si>
    <t>Beginning lab date</t>
  </si>
  <si>
    <t>HDL-C 2</t>
  </si>
  <si>
    <t>LDL-C 2</t>
  </si>
  <si>
    <t>TGs 2</t>
  </si>
  <si>
    <t>HS-CRP 2</t>
  </si>
  <si>
    <t>Insulin 2</t>
  </si>
  <si>
    <t>African American</t>
  </si>
  <si>
    <t>F</t>
  </si>
  <si>
    <t>Black</t>
  </si>
  <si>
    <t>Caucasian</t>
  </si>
  <si>
    <t>M</t>
  </si>
  <si>
    <t>African-America </t>
  </si>
  <si>
    <t>Hispanic</t>
  </si>
  <si>
    <t>African-American</t>
  </si>
  <si>
    <t>White</t>
  </si>
  <si>
    <t xml:space="preserve">African-America </t>
  </si>
  <si>
    <t>Afro Latino/Black</t>
  </si>
  <si>
    <t>American</t>
  </si>
  <si>
    <t>American/European</t>
  </si>
  <si>
    <t>Black-American</t>
  </si>
  <si>
    <t>Asian</t>
  </si>
  <si>
    <t>Latin</t>
  </si>
  <si>
    <t>11/28/2022 Still has not had labs done. I reached out to the lab, to the patient, left a voice mail and text, no results at lab.</t>
  </si>
  <si>
    <t>jk</t>
  </si>
  <si>
    <t>Afro-European</t>
  </si>
  <si>
    <t>Black American</t>
  </si>
  <si>
    <t>Jamaican</t>
  </si>
  <si>
    <t>Sicillian/English</t>
  </si>
  <si>
    <t>Filipino</t>
  </si>
  <si>
    <t>Negro</t>
  </si>
  <si>
    <t>West Indian Black</t>
  </si>
  <si>
    <t xml:space="preserve">caucasian </t>
  </si>
  <si>
    <t>white</t>
  </si>
  <si>
    <t xml:space="preserve">Nigerian </t>
  </si>
  <si>
    <t>n/aa</t>
  </si>
  <si>
    <t xml:space="preserve">Asian </t>
  </si>
  <si>
    <t xml:space="preserve">Black </t>
  </si>
  <si>
    <t>Haitian</t>
  </si>
  <si>
    <t>Caribbean</t>
  </si>
  <si>
    <t xml:space="preserve">White </t>
  </si>
  <si>
    <t xml:space="preserve">American </t>
  </si>
  <si>
    <t>Lipids</t>
  </si>
  <si>
    <t>A1c, etc</t>
  </si>
  <si>
    <t>(vide)</t>
  </si>
  <si>
    <t>Nombre de Name</t>
  </si>
  <si>
    <t xml:space="preserve"> glucose 2</t>
  </si>
  <si>
    <t>TMAO2</t>
  </si>
  <si>
    <t>&lt;0.3</t>
  </si>
  <si>
    <t>&gt;10</t>
  </si>
  <si>
    <t xml:space="preserve"> n/a</t>
  </si>
  <si>
    <t xml:space="preserve">&gt;10.0 </t>
  </si>
  <si>
    <t>Character</t>
  </si>
  <si>
    <t>Single=SI | Separated=Se| Married=Ma | Divorced=Di | Widowed=Wi</t>
  </si>
  <si>
    <t>Intake_Age</t>
  </si>
  <si>
    <t>Intake_Gender</t>
  </si>
  <si>
    <t>Intake_Ed Attainment</t>
  </si>
  <si>
    <t>Intake_Ed Source</t>
  </si>
  <si>
    <t>Intake_Income</t>
  </si>
  <si>
    <t>Intake_Ethnicity--on application</t>
  </si>
  <si>
    <t>Intake_Ethnicity by history/physical</t>
  </si>
  <si>
    <t>Inake_Ethnicity code</t>
  </si>
  <si>
    <t>Intake_Religious_aff_code</t>
  </si>
  <si>
    <t>Intkae_Age</t>
  </si>
  <si>
    <t>Age in years</t>
  </si>
  <si>
    <t>Nominal, continuous</t>
  </si>
  <si>
    <t>Exact value (uM)</t>
  </si>
  <si>
    <t>Intake_Ht</t>
  </si>
  <si>
    <t>Systolic BP at baseline</t>
  </si>
  <si>
    <t>Diastolic BP at Baseline</t>
  </si>
  <si>
    <t>Systolic BP end of session</t>
  </si>
  <si>
    <t>Diastolic BP end of session</t>
  </si>
  <si>
    <t>Systolic BP at follow-up</t>
  </si>
  <si>
    <t>Diastolic BP at follow-up</t>
  </si>
  <si>
    <t>Exact value (mm Hg)</t>
  </si>
  <si>
    <t>TChol 2</t>
  </si>
  <si>
    <t>TChol 3</t>
  </si>
  <si>
    <t>TChol1</t>
  </si>
  <si>
    <t>HDL1</t>
  </si>
  <si>
    <t>LDL1</t>
  </si>
  <si>
    <t>TGs1</t>
  </si>
  <si>
    <t>A1c1</t>
  </si>
  <si>
    <t xml:space="preserve"> glucose1</t>
  </si>
  <si>
    <t>Cre1</t>
  </si>
  <si>
    <t>HS-CRP1</t>
  </si>
  <si>
    <t>Ins1</t>
  </si>
  <si>
    <t>TMAO1</t>
  </si>
  <si>
    <t>glucose1</t>
  </si>
  <si>
    <t>A1C1</t>
  </si>
  <si>
    <t>Exact value (%)</t>
  </si>
  <si>
    <t>Intake_Height</t>
  </si>
  <si>
    <t>BMI1</t>
  </si>
  <si>
    <t>Wt1</t>
  </si>
  <si>
    <t>TChol2</t>
  </si>
  <si>
    <t>TGs2</t>
  </si>
  <si>
    <t>HDL2</t>
  </si>
  <si>
    <t>LDL2</t>
  </si>
  <si>
    <t>glucose2</t>
  </si>
  <si>
    <t>A1C2</t>
  </si>
  <si>
    <t>HS-CRP2</t>
  </si>
  <si>
    <t>Cre2</t>
  </si>
  <si>
    <t>Cholesterol, Total at baseline</t>
  </si>
  <si>
    <t>Triglycerides at baseline</t>
  </si>
  <si>
    <t>HDL Cholesterol at baseline</t>
  </si>
  <si>
    <t>LDL Cholesterol at baseline</t>
  </si>
  <si>
    <t>Glucose, Plasma at baseline</t>
  </si>
  <si>
    <t>Hemoglobin A1c at baseline</t>
  </si>
  <si>
    <t>C-Reactive protein, cardiac at baseline</t>
  </si>
  <si>
    <t>Trimethylamine-N Oxide at baseline</t>
  </si>
  <si>
    <t>Cholesterol, Total end of session</t>
  </si>
  <si>
    <t>Triglycerides end of session</t>
  </si>
  <si>
    <t>HDL Cholesterol end of session</t>
  </si>
  <si>
    <t>LDL Cholesterol end of session</t>
  </si>
  <si>
    <t>Glucose, Plasma end of session</t>
  </si>
  <si>
    <t>C-Reactive protein, cardiac end of session</t>
  </si>
  <si>
    <t>Trimethylamine-N Oxide end of session</t>
  </si>
  <si>
    <t>Serum creatinine end of session</t>
  </si>
  <si>
    <t>Serum creatinine at baseline</t>
  </si>
  <si>
    <t>TChol3</t>
  </si>
  <si>
    <t>TGs3</t>
  </si>
  <si>
    <t>HDL3</t>
  </si>
  <si>
    <t>LDL3</t>
  </si>
  <si>
    <t>glucose3</t>
  </si>
  <si>
    <t>Cre3</t>
  </si>
  <si>
    <t>TMAO3</t>
  </si>
  <si>
    <t>Cholesterol, Total at follow-up</t>
  </si>
  <si>
    <t>Triglycerides at follow-up</t>
  </si>
  <si>
    <t>HDL Cholesterol at follow-up</t>
  </si>
  <si>
    <t>LDL Cholesterol at follow-up</t>
  </si>
  <si>
    <t>Glucose, Plasma at follow-up</t>
  </si>
  <si>
    <t>Hemoglobin A1c at follow-up</t>
  </si>
  <si>
    <t>Trimethylamine-N Oxide at follow-up</t>
  </si>
  <si>
    <t>Serum creatinine at follow-up</t>
  </si>
  <si>
    <t>A1c2</t>
  </si>
  <si>
    <t xml:space="preserve"> glucose3</t>
  </si>
  <si>
    <t>1_Servings_dark_leafy_green_vegetables</t>
  </si>
  <si>
    <t>2_Servings_non-starchy_vegetables</t>
  </si>
  <si>
    <t>3A_Servings_non-fried_starchy_vegetables</t>
  </si>
  <si>
    <t>3B_Servings_fried_starchy_vegetables</t>
  </si>
  <si>
    <t>4_Servings_peanuts_or_peanut_butter</t>
  </si>
  <si>
    <t>5_Servings_nuts_or_nut_butters</t>
  </si>
  <si>
    <t>6_Servings_avocado</t>
  </si>
  <si>
    <t>7_Servings_berries</t>
  </si>
  <si>
    <t>8_Servings_others_types_fruits</t>
  </si>
  <si>
    <t>9A_Servings_olive_oil</t>
  </si>
  <si>
    <t>9B_Servings_coconut_oil_or_MCT_oil</t>
  </si>
  <si>
    <t>9C_Servings_others_vegetables_oils_salads_dressings_or_mayonnaise</t>
  </si>
  <si>
    <t>10_Servings_butter_or_cream</t>
  </si>
  <si>
    <t>11_Servings_red_meat</t>
  </si>
  <si>
    <t>12_Servings_poultry</t>
  </si>
  <si>
    <t>13_Servings_fish</t>
  </si>
  <si>
    <t>14_Servings_milk</t>
  </si>
  <si>
    <t>15_Servings_full-fat_cheese</t>
  </si>
  <si>
    <t>16_Servings_beans</t>
  </si>
  <si>
    <t>17_Servings_whole_grain_food</t>
  </si>
  <si>
    <t>18_Servings_pastries_cookies_cakes_ice cream</t>
  </si>
  <si>
    <t>19_How_many_times_eat_in_fast-food_restaurant</t>
  </si>
  <si>
    <t>20_How_often_eat_pre-prepared_or_ pre-packaged_canned_or_frozen_meals</t>
  </si>
  <si>
    <t>21_Servings_sugar-sweetened_beverages</t>
  </si>
  <si>
    <t>22_Servings_unsweetened_beverages</t>
  </si>
  <si>
    <t>23_Servings_alcohol</t>
  </si>
  <si>
    <t>24_Which_meals_eat_everyday</t>
  </si>
  <si>
    <t>25_Which_largest_meal</t>
  </si>
  <si>
    <t>26_Over_last_two_weeks_how_many_times_snack_per_day</t>
  </si>
  <si>
    <t>27_Over_last_two_weeks_how_many_8oz_water_drink_per_day</t>
  </si>
  <si>
    <t>28A_How_many_days_per_week_engage_exercise</t>
  </si>
  <si>
    <t>28B_How_many_minutes_engage_exercise</t>
  </si>
  <si>
    <t>29_Past_month_how_many_minutes_spend_outside_daily</t>
  </si>
  <si>
    <t>30_Over_last_two_weeks_how_many_hours_slept</t>
  </si>
  <si>
    <t>31_Over_last_two_weeks_when_gone_to_bed</t>
  </si>
  <si>
    <t>32_Use_cigarettes_e-cigarettes_marijuana_cigars_chew_snuff</t>
  </si>
  <si>
    <t>33_How_many_cigarettes_smoke_daily</t>
  </si>
  <si>
    <t>34_How_often_attent_church_or_religious_meetings</t>
  </si>
  <si>
    <t>35_How_often_spend_private_time_religious_activities</t>
  </si>
  <si>
    <t>36_I_experience_the_God_presence</t>
  </si>
  <si>
    <t>37_My_religious_beliefs-guide_my_approach_to_life</t>
  </si>
  <si>
    <t>38_I_try_to_carry_my_religion_into_all_dealings_in_life</t>
  </si>
  <si>
    <t>39_Little_interest_or_pleasure_in_doing_things</t>
  </si>
  <si>
    <t>40_Feeling_down_depressed_ or hopeless</t>
  </si>
  <si>
    <t>41_Feeling_nervous_anxious_or_on_edge</t>
  </si>
  <si>
    <t>42_Not_being_able_to_stop_or_control_worrying</t>
  </si>
  <si>
    <t>43_How_is_your_health</t>
  </si>
  <si>
    <t>44_How_is_your_health_compared_to_one_year_ago</t>
  </si>
  <si>
    <t>45_Moderate_activities</t>
  </si>
  <si>
    <t>46_Lifting_or_carrying_groceries</t>
  </si>
  <si>
    <t>47_Vigorous_activities</t>
  </si>
  <si>
    <t>48_Climing_several_flights_of_stairs</t>
  </si>
  <si>
    <t>49_Climbing_one_flight_of_stairs</t>
  </si>
  <si>
    <t>50_Bending_kneeling_or_stooping</t>
  </si>
  <si>
    <t>51_Walking_more_than_a_mile</t>
  </si>
  <si>
    <t>52_Walking_several_blocks</t>
  </si>
  <si>
    <t>53_Walking_one_block</t>
  </si>
  <si>
    <t>54_Bathing_or_dressing_yourself</t>
  </si>
  <si>
    <t>55_Cut_down_the_amount_of_time_you_spent_on_work</t>
  </si>
  <si>
    <t>56_Accomplished_less_than_you_would_like</t>
  </si>
  <si>
    <t>57_Were_limited_in_the_kind_of_work</t>
  </si>
  <si>
    <t>58_Had_difficulty_performing_the_work</t>
  </si>
  <si>
    <t>59_Cut_down_the_amount_of_time_you_spent_on_work</t>
  </si>
  <si>
    <t>60_Accomplished_less_than_you_would_like</t>
  </si>
  <si>
    <t>61_Did_not_do_work_or_other_activities_as_carefully</t>
  </si>
  <si>
    <t>62_Has_your_physical_health_or_emotional_problems_interfered_with_your_normal_social</t>
  </si>
  <si>
    <t>63_How_much_bodily_pain</t>
  </si>
  <si>
    <t>64_How_much_did_pain_interfere_with_your_normal_work</t>
  </si>
  <si>
    <t>65_Did_you_feel_full_of_pep</t>
  </si>
  <si>
    <t>66_Have_you_been_a_very_nervous_person</t>
  </si>
  <si>
    <t>67_Have_you_so_down_in_the_dumps</t>
  </si>
  <si>
    <t>68_Have_you_felt_calm_and_peaceful</t>
  </si>
  <si>
    <t>69_Did_you_have_a_lot_of_energy</t>
  </si>
  <si>
    <t>70_Have_you_felt_downhearted</t>
  </si>
  <si>
    <t>71_Did_you_feel_worn_out</t>
  </si>
  <si>
    <t>72_Have_you_been_happy_person</t>
  </si>
  <si>
    <t>73_Did_you_feel_tired</t>
  </si>
  <si>
    <t>74_How_much_your_physical_health_or_emotional_problems_interfered_with_your_social_activities</t>
  </si>
  <si>
    <t>75_I_seem_to_get_sick_a_little_eastier</t>
  </si>
  <si>
    <t>76_I_am_as_healthy_as_anybody_I_know</t>
  </si>
  <si>
    <t>77_I_expect_my_health_to_get_worse</t>
  </si>
  <si>
    <t>78_My_health_is_excellent</t>
  </si>
  <si>
    <t>1_perday_dark_leafy_green_vegetables</t>
  </si>
  <si>
    <t>2_perday_non-starchy_vegetables</t>
  </si>
  <si>
    <t>3A_perday_non-fried_starchy_vegetables</t>
  </si>
  <si>
    <t>3B_perday_fried_starchy_vegetables</t>
  </si>
  <si>
    <t>4_perday_peanuts_or_peanut_butter</t>
  </si>
  <si>
    <t>5_perday_nuts_or_nut_butters</t>
  </si>
  <si>
    <t>6_perday_avocado</t>
  </si>
  <si>
    <t>7_perday_berries</t>
  </si>
  <si>
    <t>8_perday_others_types_fruits</t>
  </si>
  <si>
    <t>9A_perday_olive_oil</t>
  </si>
  <si>
    <t>9B_perday_coconut_oil_or_MCT_oil</t>
  </si>
  <si>
    <t>9C_perday_others_vegetables_oils_salads_dressings_or_mayonnaise</t>
  </si>
  <si>
    <t>10_perday_butter_or_cream</t>
  </si>
  <si>
    <t>11_perday_red_meat</t>
  </si>
  <si>
    <t>12_perday_poultry</t>
  </si>
  <si>
    <t>13_perday_fish</t>
  </si>
  <si>
    <t>14_perday_milk</t>
  </si>
  <si>
    <t>15_perday_full-fat_cheese</t>
  </si>
  <si>
    <t>16_perday_beans</t>
  </si>
  <si>
    <t>17_perday_whole_grain_food</t>
  </si>
  <si>
    <t>18_perday_pastries_cookies_cakes_ice cream</t>
  </si>
  <si>
    <t>19_perday_times_eat_in_fast-food_restaurant</t>
  </si>
  <si>
    <t>20_perday_eat_pre-prepared_or_ pre-packaged_canned_or_frozen_meals</t>
  </si>
  <si>
    <t>21_perday_sugar-sweetened_beverages</t>
  </si>
  <si>
    <t>22_perday_unsweetened_beverages</t>
  </si>
  <si>
    <t>23_perday_alcohol</t>
  </si>
  <si>
    <t>1/D</t>
  </si>
  <si>
    <t>2/D</t>
  </si>
  <si>
    <t>2/W</t>
  </si>
  <si>
    <t>3/W</t>
  </si>
  <si>
    <t>4/D</t>
  </si>
  <si>
    <t>1/M</t>
  </si>
  <si>
    <t>4/M</t>
  </si>
  <si>
    <t>2/M</t>
  </si>
  <si>
    <t>4/W</t>
  </si>
  <si>
    <t>5/D</t>
  </si>
  <si>
    <t>10PM</t>
  </si>
  <si>
    <t>3/D</t>
  </si>
  <si>
    <t>5/W</t>
  </si>
  <si>
    <t>1_2</t>
  </si>
  <si>
    <t>11PM</t>
  </si>
  <si>
    <t>1/W</t>
  </si>
  <si>
    <t>7/W</t>
  </si>
  <si>
    <t>11AM</t>
  </si>
  <si>
    <t>8/D</t>
  </si>
  <si>
    <t>1_2_3</t>
  </si>
  <si>
    <t>8PM</t>
  </si>
  <si>
    <t>6/W</t>
  </si>
  <si>
    <t>5/M</t>
  </si>
  <si>
    <t>6/M</t>
  </si>
  <si>
    <t>9/M</t>
  </si>
  <si>
    <t>3/M</t>
  </si>
  <si>
    <t>10M</t>
  </si>
  <si>
    <t>6W</t>
  </si>
  <si>
    <t>5W</t>
  </si>
  <si>
    <t>2W</t>
  </si>
  <si>
    <t>1W</t>
  </si>
  <si>
    <t>1D</t>
  </si>
  <si>
    <t>2D</t>
  </si>
  <si>
    <t>1M</t>
  </si>
  <si>
    <t>2M</t>
  </si>
  <si>
    <t>4W</t>
  </si>
  <si>
    <t>3D</t>
  </si>
  <si>
    <t>3W</t>
  </si>
  <si>
    <t>4D</t>
  </si>
  <si>
    <t>2_3</t>
  </si>
  <si>
    <t>9PM</t>
  </si>
  <si>
    <t>10/W</t>
  </si>
  <si>
    <t>8/W</t>
  </si>
  <si>
    <t>12/W</t>
  </si>
  <si>
    <t>7/D</t>
  </si>
  <si>
    <t>NA</t>
  </si>
  <si>
    <t xml:space="preserve">2/D </t>
  </si>
  <si>
    <t>1_3</t>
  </si>
  <si>
    <t>12AM</t>
  </si>
  <si>
    <t>10/M</t>
  </si>
  <si>
    <t>7/M</t>
  </si>
  <si>
    <t>9/W</t>
  </si>
  <si>
    <t>10/D</t>
  </si>
  <si>
    <t>6/D</t>
  </si>
  <si>
    <t>O</t>
  </si>
  <si>
    <t>1AM</t>
  </si>
  <si>
    <t>2AM</t>
  </si>
  <si>
    <t>18/W</t>
  </si>
  <si>
    <t>9/D</t>
  </si>
  <si>
    <t>19/W</t>
  </si>
  <si>
    <t>7PM</t>
  </si>
  <si>
    <t>15/W</t>
  </si>
  <si>
    <t>14/W</t>
  </si>
  <si>
    <t>8/M</t>
  </si>
  <si>
    <t>6PM</t>
  </si>
  <si>
    <t>10AM</t>
  </si>
  <si>
    <t>03AM</t>
  </si>
  <si>
    <t>Comments</t>
  </si>
  <si>
    <t>I believe 21 and 22 should be reversed</t>
  </si>
  <si>
    <t>3 B should be a mistake, as fried food not served at Wildwood</t>
  </si>
  <si>
    <t>24/W</t>
  </si>
  <si>
    <t>On 24 only checked breakfast but indicated lunch as largest meal</t>
  </si>
  <si>
    <t>11/D</t>
  </si>
  <si>
    <t xml:space="preserve">1/D </t>
  </si>
  <si>
    <t>Appears to have use straight lines instead of 0 at times</t>
  </si>
  <si>
    <t>Seems to have entered pre-Wildwood food choices</t>
  </si>
  <si>
    <t>Days btwn baseline and F/U BP</t>
  </si>
  <si>
    <t>Days btwn baseline and F/U Wt</t>
  </si>
  <si>
    <t>Days since baseline meds</t>
  </si>
  <si>
    <t>Time after survey 1 in days</t>
  </si>
  <si>
    <t>Days from baseline labs to TMAO3</t>
  </si>
  <si>
    <t>Days from baseline labs to gluc/crea3</t>
  </si>
  <si>
    <t>Days from baseline labs to A1c 3</t>
  </si>
  <si>
    <t>Days from baseline labs to follow-up lipids</t>
  </si>
  <si>
    <t>Cre 2</t>
  </si>
  <si>
    <t>eGFR1</t>
  </si>
  <si>
    <t>eGFR2</t>
  </si>
  <si>
    <t>eGFR3</t>
  </si>
  <si>
    <t>BMI3</t>
  </si>
  <si>
    <t>BMI2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</si>
</sst>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m/dd/yy;@"/>
    <numFmt numFmtId="166" formatCode="dd/mm/yy;@"/>
  </numFmts>
  <fonts count="45">
    <font>
      <sz val="12"/>
      <color theme="1"/>
      <name val="Calibri"/>
      <family val="2"/>
      <scheme val="minor"/>
    </font>
    <font>
      <sz val="11"/>
      <color rgb="FF444444"/>
      <name val="Calibri"/>
      <family val="2"/>
      <charset val="1"/>
    </font>
    <font>
      <sz val="10"/>
      <color rgb="FF6C6C6C"/>
      <name val="Verdana"/>
      <family val="2"/>
    </font>
    <font>
      <b/>
      <sz val="12"/>
      <color rgb="FF3B3B3B"/>
      <name val="Source Sans Pro"/>
      <family val="2"/>
      <charset val="1"/>
    </font>
    <font>
      <sz val="12"/>
      <color rgb="FF000000"/>
      <name val="Calibri"/>
      <family val="2"/>
    </font>
    <font>
      <sz val="10"/>
      <color rgb="FF000000"/>
      <name val="Verdana"/>
      <family val="2"/>
    </font>
    <font>
      <sz val="13"/>
      <color rgb="FF232325"/>
      <name val="Roboto"/>
    </font>
    <font>
      <sz val="11"/>
      <color rgb="FF444444"/>
      <name val="Calibri"/>
      <family val="2"/>
    </font>
    <font>
      <sz val="13.5"/>
      <color rgb="FF000000"/>
      <name val="-Webkit-Standard"/>
      <charset val="1"/>
    </font>
    <font>
      <b/>
      <sz val="12"/>
      <color rgb="FF0070C0"/>
      <name val="Source Sans Pro"/>
      <family val="2"/>
      <charset val="1"/>
    </font>
    <font>
      <sz val="12"/>
      <color rgb="FF0070C0"/>
      <name val="Source Sans Pro"/>
      <family val="2"/>
      <charset val="1"/>
    </font>
    <font>
      <sz val="12"/>
      <color rgb="FF0070C0"/>
      <name val="Calibri"/>
      <family val="2"/>
      <scheme val="minor"/>
    </font>
    <font>
      <sz val="12"/>
      <color rgb="FF000000"/>
      <name val="Calibri"/>
      <family val="2"/>
      <scheme val="minor"/>
    </font>
    <font>
      <sz val="9"/>
      <color rgb="FF000000"/>
      <name val="Arial"/>
      <family val="2"/>
    </font>
    <font>
      <sz val="12"/>
      <color theme="1"/>
      <name val="Arial"/>
      <family val="2"/>
    </font>
    <font>
      <sz val="12"/>
      <color rgb="FF202124"/>
      <name val="Roboto"/>
    </font>
    <font>
      <sz val="12"/>
      <color rgb="FF202124"/>
      <name val="Calibri"/>
      <family val="2"/>
      <scheme val="minor"/>
    </font>
    <font>
      <u/>
      <sz val="12"/>
      <color theme="10"/>
      <name val="Calibri"/>
      <family val="2"/>
      <scheme val="minor"/>
    </font>
    <font>
      <b/>
      <sz val="12"/>
      <color rgb="FF202124"/>
      <name val="Google Sans"/>
      <charset val="1"/>
    </font>
    <font>
      <sz val="11"/>
      <color rgb="FF000000"/>
      <name val="Calibri"/>
      <family val="2"/>
    </font>
    <font>
      <sz val="12"/>
      <color rgb="FF202124"/>
      <name val="Google Sans"/>
      <charset val="1"/>
    </font>
    <font>
      <sz val="11"/>
      <color rgb="FF000000"/>
      <name val="Roboto"/>
    </font>
    <font>
      <sz val="11"/>
      <color rgb="FF4D5156"/>
      <name val="Roboto"/>
    </font>
    <font>
      <sz val="12"/>
      <color rgb="FF000000"/>
      <name val="Calibri"/>
      <family val="2"/>
    </font>
    <font>
      <b/>
      <sz val="11"/>
      <color rgb="FF5F6368"/>
      <name val="Roboto"/>
      <charset val="1"/>
    </font>
    <font>
      <sz val="11"/>
      <color rgb="FF444444"/>
      <name val="Calibri"/>
      <family val="2"/>
    </font>
    <font>
      <sz val="12"/>
      <color rgb="FF000000"/>
      <name val="Calibri"/>
      <family val="2"/>
    </font>
    <font>
      <sz val="11"/>
      <color rgb="FF4D5156"/>
      <name val="Roboto"/>
      <charset val="1"/>
    </font>
    <font>
      <sz val="13"/>
      <color rgb="FF232325"/>
      <name val="Roboto"/>
      <charset val="1"/>
    </font>
    <font>
      <sz val="15"/>
      <color rgb="FF040C28"/>
      <name val="Google Sans"/>
      <charset val="1"/>
    </font>
    <font>
      <sz val="12"/>
      <color rgb="FF000000"/>
      <name val="Times New Roman"/>
      <family val="1"/>
      <charset val="1"/>
    </font>
    <font>
      <sz val="12"/>
      <color rgb="FF040C28"/>
      <name val="Google Sans"/>
      <charset val="1"/>
    </font>
    <font>
      <sz val="15"/>
      <color rgb="FF202124"/>
      <name val="Google Sans"/>
      <charset val="1"/>
    </font>
    <font>
      <sz val="12"/>
      <color rgb="FF444444"/>
      <name val="Calibri"/>
      <family val="2"/>
      <charset val="1"/>
    </font>
    <font>
      <sz val="12"/>
      <color rgb="FF000000"/>
      <name val="Calibri"/>
      <family val="2"/>
      <charset val="1"/>
    </font>
    <font>
      <sz val="12"/>
      <color rgb="FF000000"/>
      <name val="Calibri"/>
      <family val="2"/>
      <scheme val="minor"/>
    </font>
    <font>
      <sz val="11"/>
      <color rgb="FF000000"/>
      <name val="Calibri"/>
      <family val="2"/>
    </font>
    <font>
      <b/>
      <sz val="12"/>
      <color rgb="FF000000"/>
      <name val="Calibri"/>
      <family val="2"/>
      <scheme val="minor"/>
    </font>
    <font>
      <sz val="12"/>
      <color rgb="FF444444"/>
      <name val="Calibri"/>
      <family val="2"/>
      <scheme val="minor"/>
    </font>
    <font>
      <sz val="11"/>
      <color rgb="FF000000"/>
      <name val="Calibri"/>
      <family val="2"/>
      <scheme val="minor"/>
    </font>
    <font>
      <sz val="11"/>
      <color rgb="FF444444"/>
      <name val="Calibri"/>
      <family val="2"/>
      <charset val="1"/>
      <scheme val="minor"/>
    </font>
    <font>
      <sz val="11"/>
      <name val="Calibri"/>
      <family val="2"/>
      <scheme val="minor"/>
    </font>
    <font>
      <sz val="9"/>
      <color rgb="FF333333"/>
      <name val="Segoe UI"/>
      <family val="2"/>
    </font>
    <font>
      <sz val="11"/>
      <color rgb="FF333333"/>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7030A0"/>
        <bgColor indexed="64"/>
      </patternFill>
    </fill>
    <fill>
      <patternFill patternType="solid">
        <fgColor theme="6"/>
        <bgColor indexed="64"/>
      </patternFill>
    </fill>
    <fill>
      <patternFill patternType="solid">
        <fgColor rgb="FFD9E1F2"/>
        <bgColor indexed="64"/>
      </patternFill>
    </fill>
    <fill>
      <patternFill patternType="solid">
        <fgColor rgb="FFFFFFFF"/>
        <bgColor rgb="FF000000"/>
      </patternFill>
    </fill>
  </fills>
  <borders count="10">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7" fillId="0" borderId="0" applyNumberFormat="0" applyFill="0" applyBorder="0" applyAlignment="0" applyProtection="0"/>
  </cellStyleXfs>
  <cellXfs count="131">
    <xf numFmtId="0" fontId="0" fillId="0" borderId="0" xfId="0"/>
    <xf numFmtId="0" fontId="0" fillId="0" borderId="0" xfId="0" applyAlignment="1">
      <alignment wrapText="1"/>
    </xf>
    <xf numFmtId="0" fontId="1" fillId="0" borderId="0" xfId="0" applyFont="1"/>
    <xf numFmtId="0" fontId="3" fillId="0" borderId="0" xfId="0" applyFont="1" applyAlignment="1">
      <alignment wrapText="1"/>
    </xf>
    <xf numFmtId="0" fontId="1" fillId="0" borderId="0" xfId="0" applyFont="1" applyAlignment="1">
      <alignment wrapText="1"/>
    </xf>
    <xf numFmtId="0" fontId="0" fillId="2" borderId="0" xfId="0" applyFill="1"/>
    <xf numFmtId="0" fontId="6" fillId="0" borderId="0" xfId="0" applyFont="1"/>
    <xf numFmtId="0" fontId="0" fillId="3" borderId="0" xfId="0" applyFill="1"/>
    <xf numFmtId="0" fontId="7" fillId="0" borderId="0" xfId="0" applyFont="1"/>
    <xf numFmtId="14" fontId="0" fillId="0" borderId="0" xfId="0" applyNumberFormat="1"/>
    <xf numFmtId="0" fontId="8" fillId="0" borderId="0" xfId="0" applyFont="1"/>
    <xf numFmtId="0" fontId="9" fillId="0" borderId="0" xfId="0" applyFont="1" applyAlignment="1">
      <alignment wrapText="1"/>
    </xf>
    <xf numFmtId="0" fontId="11" fillId="0" borderId="0" xfId="0" applyFont="1" applyAlignment="1">
      <alignment wrapText="1"/>
    </xf>
    <xf numFmtId="0" fontId="13" fillId="0" borderId="0" xfId="0" applyFont="1"/>
    <xf numFmtId="0" fontId="4" fillId="0" borderId="0" xfId="0" applyFont="1"/>
    <xf numFmtId="0" fontId="14" fillId="0" borderId="0" xfId="0" applyFont="1"/>
    <xf numFmtId="0" fontId="14" fillId="2" borderId="0" xfId="0" applyFont="1" applyFill="1"/>
    <xf numFmtId="0" fontId="14" fillId="3" borderId="0" xfId="0" applyFont="1" applyFill="1"/>
    <xf numFmtId="14" fontId="0" fillId="0" borderId="0" xfId="0" applyNumberFormat="1" applyAlignment="1">
      <alignment horizontal="center"/>
    </xf>
    <xf numFmtId="0" fontId="0" fillId="3" borderId="0" xfId="0" applyFill="1" applyAlignment="1">
      <alignment wrapText="1"/>
    </xf>
    <xf numFmtId="16" fontId="0" fillId="0" borderId="0" xfId="0" applyNumberFormat="1"/>
    <xf numFmtId="0" fontId="15" fillId="0" borderId="0" xfId="0" applyFont="1"/>
    <xf numFmtId="0" fontId="16" fillId="0" borderId="0" xfId="0" applyFont="1" applyAlignment="1">
      <alignment vertical="center"/>
    </xf>
    <xf numFmtId="164" fontId="0" fillId="0" borderId="0" xfId="0" applyNumberFormat="1"/>
    <xf numFmtId="164" fontId="15" fillId="0" borderId="0" xfId="0" applyNumberFormat="1" applyFont="1"/>
    <xf numFmtId="164" fontId="0" fillId="3" borderId="0" xfId="0" applyNumberFormat="1" applyFill="1"/>
    <xf numFmtId="165" fontId="0" fillId="0" borderId="0" xfId="0" applyNumberFormat="1"/>
    <xf numFmtId="164" fontId="0" fillId="0" borderId="0" xfId="0" applyNumberFormat="1" applyAlignment="1">
      <alignment vertical="top"/>
    </xf>
    <xf numFmtId="0" fontId="12" fillId="3" borderId="0" xfId="0" applyFont="1" applyFill="1"/>
    <xf numFmtId="164" fontId="0" fillId="0" borderId="0" xfId="0" applyNumberFormat="1" applyAlignment="1">
      <alignment wrapText="1"/>
    </xf>
    <xf numFmtId="0" fontId="0" fillId="0" borderId="2" xfId="0" applyBorder="1"/>
    <xf numFmtId="0" fontId="17" fillId="0" borderId="0" xfId="1"/>
    <xf numFmtId="166" fontId="0" fillId="0" borderId="0" xfId="0" applyNumberFormat="1"/>
    <xf numFmtId="166" fontId="0" fillId="4" borderId="0" xfId="0" applyNumberFormat="1" applyFill="1"/>
    <xf numFmtId="0" fontId="0" fillId="5" borderId="0" xfId="0" applyFill="1"/>
    <xf numFmtId="164" fontId="0" fillId="5" borderId="0" xfId="0" applyNumberFormat="1" applyFill="1"/>
    <xf numFmtId="165" fontId="0" fillId="5" borderId="0" xfId="0" applyNumberFormat="1" applyFill="1"/>
    <xf numFmtId="0" fontId="12" fillId="0" borderId="0" xfId="0" applyFont="1"/>
    <xf numFmtId="14" fontId="12" fillId="0" borderId="0" xfId="0" applyNumberFormat="1" applyFont="1"/>
    <xf numFmtId="164" fontId="12" fillId="0" borderId="0" xfId="0" applyNumberFormat="1" applyFont="1"/>
    <xf numFmtId="0" fontId="0" fillId="6" borderId="0" xfId="0" applyFill="1"/>
    <xf numFmtId="0" fontId="0" fillId="0" borderId="0" xfId="0" applyAlignment="1">
      <alignment horizontal="right"/>
    </xf>
    <xf numFmtId="0" fontId="0" fillId="3" borderId="0" xfId="0" applyFill="1" applyAlignment="1">
      <alignment horizontal="right"/>
    </xf>
    <xf numFmtId="0" fontId="0" fillId="7" borderId="0" xfId="0" applyFill="1"/>
    <xf numFmtId="0" fontId="0" fillId="0" borderId="6" xfId="0" applyBorder="1"/>
    <xf numFmtId="3" fontId="0" fillId="0" borderId="0" xfId="0" applyNumberFormat="1"/>
    <xf numFmtId="0" fontId="0" fillId="0" borderId="3" xfId="0" applyBorder="1"/>
    <xf numFmtId="0" fontId="0" fillId="0" borderId="4" xfId="0" applyBorder="1"/>
    <xf numFmtId="0" fontId="0" fillId="0" borderId="5" xfId="0" applyBorder="1"/>
    <xf numFmtId="0" fontId="0" fillId="0" borderId="4" xfId="0" applyBorder="1" applyAlignment="1">
      <alignment wrapText="1"/>
    </xf>
    <xf numFmtId="3" fontId="0" fillId="0" borderId="4" xfId="0" applyNumberFormat="1" applyBorder="1"/>
    <xf numFmtId="0" fontId="0" fillId="0" borderId="5" xfId="0" applyBorder="1" applyAlignment="1">
      <alignment wrapText="1"/>
    </xf>
    <xf numFmtId="10" fontId="0" fillId="0" borderId="0" xfId="0" applyNumberFormat="1"/>
    <xf numFmtId="9" fontId="0" fillId="0" borderId="0" xfId="0" applyNumberFormat="1"/>
    <xf numFmtId="49" fontId="0" fillId="0" borderId="0" xfId="0" applyNumberFormat="1"/>
    <xf numFmtId="0" fontId="0" fillId="0" borderId="7" xfId="0" applyBorder="1"/>
    <xf numFmtId="0" fontId="0" fillId="0" borderId="8" xfId="0" applyBorder="1"/>
    <xf numFmtId="0" fontId="0" fillId="0" borderId="9" xfId="0" applyBorder="1"/>
    <xf numFmtId="10" fontId="0" fillId="0" borderId="4" xfId="0" applyNumberFormat="1" applyBorder="1"/>
    <xf numFmtId="0" fontId="18" fillId="0" borderId="0" xfId="0" applyFont="1"/>
    <xf numFmtId="0" fontId="19" fillId="0" borderId="0" xfId="0" applyFont="1"/>
    <xf numFmtId="0" fontId="20" fillId="0" borderId="0" xfId="0" applyFont="1"/>
    <xf numFmtId="0" fontId="21" fillId="0" borderId="0" xfId="0" applyFont="1"/>
    <xf numFmtId="0" fontId="0" fillId="0" borderId="3" xfId="0" applyBorder="1" applyAlignment="1">
      <alignment wrapText="1"/>
    </xf>
    <xf numFmtId="0" fontId="22" fillId="0" borderId="0" xfId="0" applyFont="1"/>
    <xf numFmtId="0" fontId="0" fillId="0" borderId="0" xfId="0" pivotButton="1"/>
    <xf numFmtId="0" fontId="23" fillId="0" borderId="0" xfId="0" applyFont="1"/>
    <xf numFmtId="0" fontId="23" fillId="0" borderId="0" xfId="0" applyFont="1" applyAlignment="1">
      <alignment horizontal="left" wrapText="1"/>
    </xf>
    <xf numFmtId="0" fontId="24" fillId="0" borderId="0" xfId="0" applyFont="1"/>
    <xf numFmtId="0" fontId="25" fillId="0" borderId="0" xfId="0" applyFont="1"/>
    <xf numFmtId="0" fontId="26" fillId="0" borderId="0" xfId="0" applyFont="1"/>
    <xf numFmtId="0" fontId="27" fillId="0" borderId="0" xfId="0" applyFont="1"/>
    <xf numFmtId="0" fontId="28" fillId="3" borderId="0" xfId="0" applyFont="1" applyFill="1"/>
    <xf numFmtId="0" fontId="28" fillId="0" borderId="0" xfId="0" applyFont="1"/>
    <xf numFmtId="2" fontId="0" fillId="0" borderId="0" xfId="0" applyNumberFormat="1"/>
    <xf numFmtId="0" fontId="29" fillId="0" borderId="0" xfId="0" applyFont="1"/>
    <xf numFmtId="0" fontId="30" fillId="0" borderId="0" xfId="0" applyFont="1"/>
    <xf numFmtId="1" fontId="0" fillId="0" borderId="0" xfId="0" applyNumberFormat="1"/>
    <xf numFmtId="0" fontId="31" fillId="0" borderId="0" xfId="0" applyFont="1"/>
    <xf numFmtId="0" fontId="32" fillId="0" borderId="0" xfId="0" applyFont="1"/>
    <xf numFmtId="0" fontId="33" fillId="0" borderId="0" xfId="0" applyFont="1"/>
    <xf numFmtId="0" fontId="34" fillId="0" borderId="0" xfId="0" applyFont="1"/>
    <xf numFmtId="0" fontId="12" fillId="0" borderId="0" xfId="0" applyFont="1" applyAlignment="1">
      <alignment horizontal="right"/>
    </xf>
    <xf numFmtId="14" fontId="0" fillId="0" borderId="0" xfId="0" applyNumberFormat="1" applyAlignment="1">
      <alignment horizontal="right"/>
    </xf>
    <xf numFmtId="0" fontId="35" fillId="0" borderId="0" xfId="0" applyFont="1" applyAlignment="1">
      <alignment horizontal="right"/>
    </xf>
    <xf numFmtId="0" fontId="36" fillId="0" borderId="0" xfId="0" applyFont="1"/>
    <xf numFmtId="0" fontId="0" fillId="0" borderId="0" xfId="0" applyAlignment="1">
      <alignment horizontal="right" wrapText="1"/>
    </xf>
    <xf numFmtId="0" fontId="1" fillId="0" borderId="0" xfId="0" applyFont="1" applyAlignment="1">
      <alignment horizontal="right"/>
    </xf>
    <xf numFmtId="0" fontId="7" fillId="0" borderId="0" xfId="0" applyFont="1" applyAlignment="1">
      <alignment horizontal="right"/>
    </xf>
    <xf numFmtId="0" fontId="5" fillId="0" borderId="0" xfId="0" applyFont="1" applyAlignment="1">
      <alignment horizontal="right"/>
    </xf>
    <xf numFmtId="0" fontId="14" fillId="0" borderId="0" xfId="0" applyFont="1" applyAlignment="1">
      <alignment horizontal="right"/>
    </xf>
    <xf numFmtId="0" fontId="2" fillId="0" borderId="0" xfId="0" applyFont="1" applyAlignment="1">
      <alignment horizontal="right"/>
    </xf>
    <xf numFmtId="0" fontId="0" fillId="3" borderId="0" xfId="0" applyFill="1" applyAlignment="1">
      <alignment horizontal="right" wrapText="1"/>
    </xf>
    <xf numFmtId="0" fontId="14" fillId="3" borderId="0" xfId="0" applyFont="1" applyFill="1" applyAlignment="1">
      <alignment horizontal="right"/>
    </xf>
    <xf numFmtId="0" fontId="4" fillId="0" borderId="0" xfId="0" applyFont="1" applyAlignment="1">
      <alignment horizontal="right"/>
    </xf>
    <xf numFmtId="0" fontId="37" fillId="0" borderId="0" xfId="0" applyFont="1"/>
    <xf numFmtId="0" fontId="38" fillId="0" borderId="0" xfId="0" applyFont="1"/>
    <xf numFmtId="0" fontId="38" fillId="0" borderId="0" xfId="0" applyFont="1" applyAlignment="1">
      <alignment wrapText="1"/>
    </xf>
    <xf numFmtId="0" fontId="38" fillId="3" borderId="0" xfId="0" applyFont="1" applyFill="1"/>
    <xf numFmtId="0" fontId="39" fillId="0" borderId="0" xfId="0" applyFont="1" applyAlignment="1">
      <alignment horizontal="center" vertical="center" wrapText="1"/>
    </xf>
    <xf numFmtId="0" fontId="40" fillId="0" borderId="0" xfId="0" applyFont="1" applyAlignment="1">
      <alignment horizontal="center" vertical="center" wrapText="1"/>
    </xf>
    <xf numFmtId="0" fontId="41" fillId="0" borderId="0" xfId="0" applyFont="1" applyAlignment="1">
      <alignment horizontal="right"/>
    </xf>
    <xf numFmtId="0" fontId="39" fillId="0" borderId="0" xfId="0" applyFont="1" applyAlignment="1">
      <alignment horizontal="right"/>
    </xf>
    <xf numFmtId="0" fontId="39" fillId="8" borderId="0" xfId="0" applyFont="1" applyFill="1" applyAlignment="1">
      <alignment horizontal="right"/>
    </xf>
    <xf numFmtId="0" fontId="42" fillId="0" borderId="0" xfId="0" applyFont="1"/>
    <xf numFmtId="0" fontId="43" fillId="0" borderId="0" xfId="0" applyFont="1"/>
    <xf numFmtId="0" fontId="39" fillId="0" borderId="0" xfId="0" applyFont="1" applyAlignment="1">
      <alignment vertical="center" wrapText="1"/>
    </xf>
    <xf numFmtId="0" fontId="40" fillId="0" borderId="0" xfId="0" applyFont="1" applyAlignment="1">
      <alignment vertical="center" wrapText="1"/>
    </xf>
    <xf numFmtId="0" fontId="39" fillId="0" borderId="0" xfId="0" applyFont="1" applyAlignment="1">
      <alignment vertical="top"/>
    </xf>
    <xf numFmtId="0" fontId="39" fillId="0" borderId="0" xfId="0" applyFont="1"/>
    <xf numFmtId="0" fontId="39" fillId="0" borderId="0" xfId="0" applyFont="1" applyAlignment="1">
      <alignment vertical="top" wrapText="1"/>
    </xf>
    <xf numFmtId="0" fontId="39" fillId="0" borderId="0" xfId="0" applyFont="1" applyAlignment="1">
      <alignment horizontal="left"/>
    </xf>
    <xf numFmtId="0" fontId="40" fillId="0" borderId="0" xfId="0" applyFont="1" applyAlignment="1">
      <alignment horizontal="left"/>
    </xf>
    <xf numFmtId="0" fontId="39" fillId="8" borderId="0" xfId="0" applyFont="1" applyFill="1" applyAlignment="1">
      <alignment horizontal="left"/>
    </xf>
    <xf numFmtId="0" fontId="39" fillId="0" borderId="0" xfId="0" applyFont="1" applyAlignment="1">
      <alignment horizontal="left" wrapText="1"/>
    </xf>
    <xf numFmtId="2" fontId="39" fillId="0" borderId="0" xfId="0" applyNumberFormat="1" applyFont="1" applyAlignment="1">
      <alignment horizontal="left"/>
    </xf>
    <xf numFmtId="1" fontId="39" fillId="0" borderId="0" xfId="0" applyNumberFormat="1" applyFont="1" applyAlignment="1">
      <alignment horizontal="center" vertical="center" wrapText="1"/>
    </xf>
    <xf numFmtId="1" fontId="39" fillId="0" borderId="0" xfId="0" applyNumberFormat="1" applyFont="1" applyAlignment="1">
      <alignment horizontal="right"/>
    </xf>
    <xf numFmtId="1" fontId="39" fillId="8" borderId="0" xfId="0" applyNumberFormat="1" applyFont="1" applyFill="1" applyAlignment="1">
      <alignment horizontal="right"/>
    </xf>
    <xf numFmtId="1" fontId="0" fillId="0" borderId="0" xfId="0" applyNumberFormat="1" applyAlignment="1">
      <alignment horizontal="right"/>
    </xf>
    <xf numFmtId="1" fontId="12" fillId="0" borderId="0" xfId="0" applyNumberFormat="1" applyFont="1" applyAlignment="1">
      <alignment horizontal="right"/>
    </xf>
    <xf numFmtId="1" fontId="0" fillId="0" borderId="0" xfId="0" applyNumberFormat="1" applyAlignment="1">
      <alignment horizontal="left"/>
    </xf>
    <xf numFmtId="0" fontId="12" fillId="0" borderId="0" xfId="0" applyFont="1" applyAlignment="1">
      <alignment horizontal="left"/>
    </xf>
    <xf numFmtId="0" fontId="0" fillId="0" borderId="0" xfId="0" applyAlignment="1">
      <alignment horizontal="left"/>
    </xf>
    <xf numFmtId="0" fontId="6" fillId="0" borderId="0" xfId="0" applyFont="1" applyAlignment="1">
      <alignment wrapText="1"/>
    </xf>
    <xf numFmtId="0" fontId="0" fillId="0" borderId="1" xfId="0" applyBorder="1"/>
    <xf numFmtId="14" fontId="0" fillId="0" borderId="1" xfId="0" applyNumberFormat="1" applyBorder="1"/>
    <xf numFmtId="1" fontId="0" fillId="0" borderId="0" xfId="0" applyNumberFormat="1" applyAlignment="1">
      <alignment wrapText="1"/>
    </xf>
    <xf numFmtId="1" fontId="34" fillId="0" borderId="0" xfId="0" applyNumberFormat="1" applyFont="1"/>
    <xf numFmtId="1" fontId="26" fillId="0" borderId="0" xfId="0" applyNumberFormat="1" applyFont="1"/>
    <xf numFmtId="0" fontId="0" fillId="0" borderId="0" xfId="0" applyAlignment="1">
      <alignment horizontal="right" vertical="center" wrapText="1"/>
    </xf>
  </cellXfs>
  <cellStyles count="2">
    <cellStyle name="Hyperlink" xfId="1" builtinId="8"/>
    <cellStyle name="Normal" xfId="0" builtinId="0"/>
  </cellStyles>
  <dxfs count="23">
    <dxf>
      <fill>
        <patternFill>
          <bgColor rgb="FFFFFF00"/>
        </patternFill>
      </fill>
    </dxf>
    <dxf>
      <fill>
        <patternFill>
          <bgColor rgb="FFFFFF00"/>
        </patternFill>
      </fill>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ill Kennedy" id="{153FB9B0-938A-4CCA-8C74-7A4941645079}" userId="Jill Kennedy" providerId="None"/>
  <person displayName="Sofia Santos Muriel" id="{AF3BD604-5F46-423F-9AF8-E822D3E89090}" userId="S::sm006@healthevangelism.com::fa21e52d-ec8b-463c-93e6-680e4b8bc17f" providerId="AD"/>
  <person displayName="Tamara Gianella Burgos" id="{11FD5F90-A05B-428A-B89A-9909EA13DF0E}" userId="S::tb008@healthevangelism.com::04108c2d-fd3e-4f2a-87fa-9083a2d83ee0" providerId="AD"/>
  <person displayName="Aysha Inankur" id="{BC2D2C05-F382-4E87-8A39-88B767D9A0DD}" userId="S::ainankur@wildwoodhealth.org::5fe7e306-f19d-455b-bd24-6e6089e59dd0" providerId="AD"/>
  <person displayName="Jill Kennedy" id="{FECD7263-CA75-48C7-BA47-6A6D6261E213}" userId="S::jkennedy@wildwoodhealth.org::52e0299c-9e41-4ebe-ac0e-2dae3730193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refreshedDate="45057.658990277778" createdVersion="8" refreshedVersion="8" minRefreshableVersion="3" recordCount="136" xr:uid="{1B32E3B3-8625-4A1D-93F5-8EB70DA1367F}">
  <cacheSource type="worksheet">
    <worksheetSource ref="A1:Y111" sheet="Demographics"/>
  </cacheSource>
  <cacheFields count="57">
    <cacheField name="Study ID" numFmtId="0">
      <sharedItems containsString="0" containsBlank="1" containsNumber="1" containsInteger="1" minValue="1" maxValue="136"/>
    </cacheField>
    <cacheField name="Name" numFmtId="0">
      <sharedItems containsBlank="1"/>
    </cacheField>
    <cacheField name="Consent Y/N" numFmtId="0">
      <sharedItems containsBlank="1"/>
    </cacheField>
    <cacheField name="If N, why" numFmtId="0">
      <sharedItems containsBlank="1"/>
    </cacheField>
    <cacheField name="Session length" numFmtId="0">
      <sharedItems containsBlank="1" containsMixedTypes="1" containsNumber="1" minValue="0.54" maxValue="3"/>
    </cacheField>
    <cacheField name="Type" numFmtId="0">
      <sharedItems containsBlank="1"/>
    </cacheField>
    <cacheField name="Comments" numFmtId="0">
      <sharedItems containsDate="1" containsBlank="1" containsMixedTypes="1" minDate="2021-01-17T00:00:00" maxDate="2021-01-18T00:00:00"/>
    </cacheField>
    <cacheField name="DOB" numFmtId="0">
      <sharedItems containsNonDate="0" containsDate="1" containsString="0" containsBlank="1" minDate="1935-05-31T00:00:00" maxDate="1995-02-15T00:00:00"/>
    </cacheField>
    <cacheField name="Age" numFmtId="0">
      <sharedItems containsBlank="1" containsMixedTypes="1" containsNumber="1" containsInteger="1" minValue="27" maxValue="84"/>
    </cacheField>
    <cacheField name="Gender" numFmtId="0">
      <sharedItems containsBlank="1"/>
    </cacheField>
    <cacheField name="Sex" numFmtId="0">
      <sharedItems containsString="0" containsBlank="1" containsNumber="1" containsInteger="1" minValue="0" maxValue="1"/>
    </cacheField>
    <cacheField name="Ed Attainment" numFmtId="0">
      <sharedItems containsBlank="1" containsMixedTypes="1" containsNumber="1" containsInteger="1" minValue="2" maxValue="8"/>
    </cacheField>
    <cacheField name="Ed Source" numFmtId="0">
      <sharedItems containsBlank="1" containsMixedTypes="1" containsNumber="1" containsInteger="1" minValue="0" maxValue="1"/>
    </cacheField>
    <cacheField name="Income" numFmtId="0">
      <sharedItems containsBlank="1" containsMixedTypes="1" containsNumber="1" containsInteger="1" minValue="2" maxValue="9"/>
    </cacheField>
    <cacheField name="Beginning lab date" numFmtId="0">
      <sharedItems containsNonDate="0" containsDate="1" containsString="0" containsBlank="1" minDate="2021-01-10T00:00:00" maxDate="2022-05-21T00:00:00" count="28">
        <d v="2021-11-29T00:00:00"/>
        <d v="2021-12-13T00:00:00"/>
        <d v="2021-12-14T00:00:00"/>
        <m/>
        <d v="2021-12-16T00:00:00"/>
        <d v="2021-12-27T00:00:00"/>
        <d v="2021-12-28T00:00:00"/>
        <d v="2022-01-11T00:00:00"/>
        <d v="2022-01-10T00:00:00"/>
        <d v="2021-01-10T00:00:00"/>
        <d v="2022-01-24T00:00:00"/>
        <d v="2022-01-28T00:00:00"/>
        <d v="2022-01-26T00:00:00"/>
        <d v="2022-02-07T00:00:00"/>
        <d v="2022-02-08T00:00:00"/>
        <d v="2022-02-21T00:00:00"/>
        <d v="2022-03-08T00:00:00"/>
        <d v="2022-03-07T00:00:00"/>
        <d v="2022-03-10T00:00:00"/>
        <d v="2022-03-21T00:00:00"/>
        <d v="2022-04-04T00:00:00"/>
        <d v="2022-04-05T00:00:00"/>
        <d v="2022-04-18T00:00:00"/>
        <d v="2022-04-19T00:00:00"/>
        <d v="2022-05-02T00:00:00"/>
        <d v="2022-05-03T00:00:00"/>
        <d v="2022-05-16T00:00:00"/>
        <d v="2022-05-20T00:00:00"/>
      </sharedItems>
      <fieldGroup par="56"/>
    </cacheField>
    <cacheField name="Total chol" numFmtId="0">
      <sharedItems containsBlank="1" containsMixedTypes="1" containsNumber="1" containsInteger="1" minValue="106" maxValue="320"/>
    </cacheField>
    <cacheField name="HDL-C" numFmtId="0">
      <sharedItems containsBlank="1" containsMixedTypes="1" containsNumber="1" containsInteger="1" minValue="24" maxValue="106"/>
    </cacheField>
    <cacheField name="LDL" numFmtId="0">
      <sharedItems containsBlank="1" containsMixedTypes="1" containsNumber="1" containsInteger="1" minValue="43" maxValue="242"/>
    </cacheField>
    <cacheField name="TGs" numFmtId="0">
      <sharedItems containsBlank="1" containsMixedTypes="1" containsNumber="1" containsInteger="1" minValue="42" maxValue="397"/>
    </cacheField>
    <cacheField name="Ending lab date" numFmtId="0">
      <sharedItems containsDate="1" containsBlank="1" containsMixedTypes="1" minDate="2021-12-06T00:00:00" maxDate="2022-12-21T00:00:00"/>
    </cacheField>
    <cacheField name="Total chol 2" numFmtId="0">
      <sharedItems containsBlank="1" containsMixedTypes="1" containsNumber="1" containsInteger="1" minValue="97" maxValue="288"/>
    </cacheField>
    <cacheField name="HDL-C 2" numFmtId="0">
      <sharedItems containsBlank="1" containsMixedTypes="1" containsNumber="1" containsInteger="1" minValue="18" maxValue="106"/>
    </cacheField>
    <cacheField name="LDL-C 2" numFmtId="0">
      <sharedItems containsBlank="1" containsMixedTypes="1" containsNumber="1" containsInteger="1" minValue="27" maxValue="217"/>
    </cacheField>
    <cacheField name="TGs 2" numFmtId="0">
      <sharedItems containsBlank="1" containsMixedTypes="1" containsNumber="1" containsInteger="1" minValue="38" maxValue="319"/>
    </cacheField>
    <cacheField name="Follow-up lab date" numFmtId="0">
      <sharedItems containsNonDate="0" containsDate="1" containsString="0" containsBlank="1" minDate="2022-03-08T00:00:00" maxDate="2023-01-19T00:00:00"/>
    </cacheField>
    <cacheField name="Total chol 3" numFmtId="0">
      <sharedItems containsString="0" containsBlank="1" containsNumber="1" containsInteger="1" minValue="104" maxValue="292"/>
    </cacheField>
    <cacheField name="HDL-C 3" numFmtId="0">
      <sharedItems containsString="0" containsBlank="1" containsNumber="1" containsInteger="1" minValue="29" maxValue="106"/>
    </cacheField>
    <cacheField name="LDL-C 3" numFmtId="0">
      <sharedItems containsString="0" containsBlank="1" containsNumber="1" containsInteger="1" minValue="47" maxValue="213"/>
    </cacheField>
    <cacheField name="TGs 3" numFmtId="0">
      <sharedItems containsString="0" containsBlank="1" containsNumber="1" containsInteger="1" minValue="41" maxValue="187"/>
    </cacheField>
    <cacheField name="Fasting glucose " numFmtId="0">
      <sharedItems containsBlank="1" containsMixedTypes="1" containsNumber="1" containsInteger="1" minValue="68" maxValue="237"/>
    </cacheField>
    <cacheField name="Fasting glucose 2" numFmtId="0">
      <sharedItems containsBlank="1" containsMixedTypes="1" containsNumber="1" containsInteger="1" minValue="70" maxValue="102"/>
    </cacheField>
    <cacheField name="Creatinine" numFmtId="0">
      <sharedItems containsBlank="1" containsMixedTypes="1" containsNumber="1" minValue="0" maxValue="7.63"/>
    </cacheField>
    <cacheField name="Creatinine 2" numFmtId="0">
      <sharedItems containsBlank="1" containsMixedTypes="1" containsNumber="1" minValue="0.56000000000000005" maxValue="6.76"/>
    </cacheField>
    <cacheField name="Ethnicity--on application" numFmtId="0">
      <sharedItems containsBlank="1"/>
    </cacheField>
    <cacheField name="Ethnicity by history/physical" numFmtId="0">
      <sharedItems containsBlank="1"/>
    </cacheField>
    <cacheField name="Ethnicity code" numFmtId="0">
      <sharedItems containsString="0" containsBlank="1" containsNumber="1" containsInteger="1" minValue="1" maxValue="4"/>
    </cacheField>
    <cacheField name="AA eGFR" numFmtId="0">
      <sharedItems containsString="0" containsBlank="1" containsNumber="1" containsInteger="1" minValue="6" maxValue="138"/>
    </cacheField>
    <cacheField name="Non-AAeGFR" numFmtId="0">
      <sharedItems containsString="0" containsBlank="1" containsNumber="1" containsInteger="1" minValue="46" maxValue="136"/>
    </cacheField>
    <cacheField name="AA eGFR 2" numFmtId="0">
      <sharedItems containsString="0" containsBlank="1" containsNumber="1" containsInteger="1" minValue="7" maxValue="135"/>
    </cacheField>
    <cacheField name="Non-AA eGFR 2" numFmtId="0">
      <sharedItems containsString="0" containsBlank="1" containsNumber="1" containsInteger="1" minValue="35" maxValue="139"/>
    </cacheField>
    <cacheField name="HS-CRP" numFmtId="0">
      <sharedItems containsNonDate="0" containsString="0" containsBlank="1"/>
    </cacheField>
    <cacheField name="HS-CRP 2" numFmtId="0">
      <sharedItems containsNonDate="0" containsString="0" containsBlank="1"/>
    </cacheField>
    <cacheField name="Insulin" numFmtId="0">
      <sharedItems containsNonDate="0" containsString="0" containsBlank="1"/>
    </cacheField>
    <cacheField name="Insulin 2" numFmtId="0">
      <sharedItems containsNonDate="0" containsString="0" containsBlank="1"/>
    </cacheField>
    <cacheField name="Quest Address" numFmtId="0">
      <sharedItems containsBlank="1"/>
    </cacheField>
    <cacheField name="Quest Fax#" numFmtId="164">
      <sharedItems containsBlank="1" containsMixedTypes="1" containsNumber="1" containsInteger="1" minValue="7703854296" maxValue="7703854296"/>
    </cacheField>
    <cacheField name="Quest Phone #" numFmtId="164">
      <sharedItems containsBlank="1"/>
    </cacheField>
    <cacheField name="Lab order faxed" numFmtId="0">
      <sharedItems containsBlank="1"/>
    </cacheField>
    <cacheField name="Text sent" numFmtId="0">
      <sharedItems containsNonDate="0" containsDate="1" containsString="0" containsBlank="1" minDate="2022-04-04T00:00:00" maxDate="2023-01-17T00:00:00"/>
    </cacheField>
    <cacheField name="Email Sent" numFmtId="0">
      <sharedItems containsNonDate="0" containsDate="1" containsString="0" containsBlank="1" minDate="2022-04-04T00:00:00" maxDate="2022-05-06T00:00:00"/>
    </cacheField>
    <cacheField name="Survey Sent" numFmtId="14">
      <sharedItems containsNonDate="0" containsDate="1" containsString="0" containsBlank="1" minDate="2022-04-04T00:00:00" maxDate="2022-11-03T00:00:00"/>
    </cacheField>
    <cacheField name="Msg to send" numFmtId="0">
      <sharedItems containsBlank="1" longText="1"/>
    </cacheField>
    <cacheField name="Comment" numFmtId="0">
      <sharedItems containsBlank="1"/>
    </cacheField>
    <cacheField name="Mobile #" numFmtId="0">
      <sharedItems containsBlank="1" containsMixedTypes="1" containsNumber="1" containsInteger="1" minValue="2028678845" maxValue="7587209819"/>
    </cacheField>
    <cacheField name="Mois (Beginning lab date)" numFmtId="0" databaseField="0">
      <fieldGroup base="14">
        <rangePr groupBy="months" startDate="2021-01-10T00:00:00" endDate="2022-05-21T00:00:00"/>
        <groupItems count="14">
          <s v="&lt;1/10/2021"/>
          <s v="Jan"/>
          <s v="Feb"/>
          <s v="Mar"/>
          <s v="Apr"/>
          <s v="May"/>
          <s v="Jun"/>
          <s v="Jul"/>
          <s v="Aug"/>
          <s v="Sep"/>
          <s v="Oct"/>
          <s v="Nov"/>
          <s v="Dec"/>
          <s v="&gt;5/21/2022"/>
        </groupItems>
      </fieldGroup>
    </cacheField>
    <cacheField name="Trimestres (Beginning lab date)" numFmtId="0" databaseField="0">
      <fieldGroup base="14">
        <rangePr groupBy="quarters" startDate="2021-01-10T00:00:00" endDate="2022-05-21T00:00:00"/>
        <groupItems count="6">
          <s v="&lt;1/10/2021"/>
          <s v="Trimestre1"/>
          <s v="Trimestre2"/>
          <s v="Trimestre3"/>
          <s v="Trimestre4"/>
          <s v="&gt;5/21/2022"/>
        </groupItems>
      </fieldGroup>
    </cacheField>
    <cacheField name="Années (Beginning lab date)" numFmtId="0" databaseField="0">
      <fieldGroup base="14">
        <rangePr groupBy="years" startDate="2021-01-10T00:00:00" endDate="2022-05-21T00:00:00"/>
        <groupItems count="4">
          <s v="&lt;1/10/2021"/>
          <s v="2021"/>
          <s v="2022"/>
          <s v="&gt;5/2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refreshedDate="45057.66013275463" createdVersion="8" refreshedVersion="8" minRefreshableVersion="3" recordCount="110" xr:uid="{2A5B2250-7324-4740-8879-AF0F7168983D}">
  <cacheSource type="worksheet">
    <worksheetSource ref="A1:AH110" sheet="Labs"/>
  </cacheSource>
  <cacheFields count="20">
    <cacheField name="Study ID" numFmtId="0">
      <sharedItems containsSemiMixedTypes="0" containsString="0" containsNumber="1" containsInteger="1" minValue="2" maxValue="135"/>
    </cacheField>
    <cacheField name="Name" numFmtId="0">
      <sharedItems/>
    </cacheField>
    <cacheField name="Beginning lab date" numFmtId="0">
      <sharedItems containsNonDate="0" containsDate="1" containsString="0" containsBlank="1" minDate="2021-01-10T00:00:00" maxDate="2022-05-17T00:00:00" count="26">
        <d v="2021-11-29T00:00:00"/>
        <d v="2021-12-13T00:00:00"/>
        <d v="2021-12-14T00:00:00"/>
        <d v="2021-12-16T00:00:00"/>
        <d v="2021-12-27T00:00:00"/>
        <d v="2021-12-28T00:00:00"/>
        <m/>
        <d v="2022-01-11T00:00:00"/>
        <d v="2022-01-10T00:00:00"/>
        <d v="2021-01-10T00:00:00"/>
        <d v="2022-01-24T00:00:00"/>
        <d v="2022-01-28T00:00:00"/>
        <d v="2022-01-26T00:00:00"/>
        <d v="2022-02-07T00:00:00"/>
        <d v="2022-02-08T00:00:00"/>
        <d v="2022-02-21T00:00:00"/>
        <d v="2022-03-08T00:00:00"/>
        <d v="2022-03-07T00:00:00"/>
        <d v="2022-03-10T00:00:00"/>
        <d v="2022-03-21T00:00:00"/>
        <d v="2022-04-04T00:00:00"/>
        <d v="2022-04-18T00:00:00"/>
        <d v="2022-04-19T00:00:00"/>
        <d v="2022-05-02T00:00:00"/>
        <d v="2022-05-03T00:00:00"/>
        <d v="2022-05-16T00:00:00"/>
      </sharedItems>
    </cacheField>
    <cacheField name="A1c 1" numFmtId="0">
      <sharedItems containsBlank="1" containsMixedTypes="1" containsNumber="1" minValue="4.5" maxValue="10.4"/>
    </cacheField>
    <cacheField name=" glucose " numFmtId="0">
      <sharedItems containsString="0" containsBlank="1" containsNumber="1" minValue="0.6" maxValue="203"/>
    </cacheField>
    <cacheField name="HS-CRP" numFmtId="0">
      <sharedItems containsBlank="1" containsMixedTypes="1" containsNumber="1" minValue="0.3" maxValue="10"/>
    </cacheField>
    <cacheField name="Insulin" numFmtId="0">
      <sharedItems containsBlank="1" containsMixedTypes="1" containsNumber="1" minValue="1.6" maxValue="39.200000000000003"/>
    </cacheField>
    <cacheField name="Creatinine" numFmtId="0">
      <sharedItems containsBlank="1" containsMixedTypes="1" containsNumber="1" minValue="0.53" maxValue="7.63"/>
    </cacheField>
    <cacheField name="TMAO" numFmtId="0">
      <sharedItems containsBlank="1" containsMixedTypes="1" containsNumber="1" minValue="1.2" maxValue="134.30000000000001"/>
    </cacheField>
    <cacheField name="Ending lab date" numFmtId="0">
      <sharedItems containsDate="1" containsBlank="1" containsMixedTypes="1" minDate="2021-12-06T00:00:00" maxDate="2022-06-07T00:00:00"/>
    </cacheField>
    <cacheField name=" glucose 2" numFmtId="0">
      <sharedItems containsString="0" containsBlank="1" containsNumber="1" minValue="0.57999999999999996" maxValue="172"/>
    </cacheField>
    <cacheField name="Creatinine 2" numFmtId="0">
      <sharedItems containsString="0" containsBlank="1" containsNumber="1" minValue="0.55000000000000004" maxValue="6.76"/>
    </cacheField>
    <cacheField name="HS-CRP 2" numFmtId="0">
      <sharedItems containsBlank="1" containsMixedTypes="1" containsNumber="1" minValue="0.3" maxValue="10"/>
    </cacheField>
    <cacheField name="Insulin 2" numFmtId="0">
      <sharedItems containsBlank="1" containsMixedTypes="1" containsNumber="1" minValue="1.6" maxValue="61.2"/>
    </cacheField>
    <cacheField name="TMAO2" numFmtId="0">
      <sharedItems containsBlank="1" containsMixedTypes="1" containsNumber="1" minValue="1.4" maxValue="92"/>
    </cacheField>
    <cacheField name="Follow-up lab date" numFmtId="0">
      <sharedItems containsNonDate="0" containsDate="1" containsString="0" containsBlank="1" minDate="2022-03-08T00:00:00" maxDate="2023-01-19T00:00:00"/>
    </cacheField>
    <cacheField name="A1c 3" numFmtId="0">
      <sharedItems containsBlank="1" containsMixedTypes="1" containsNumber="1" minValue="2.8" maxValue="11.2"/>
    </cacheField>
    <cacheField name=" glucose 3" numFmtId="0">
      <sharedItems containsString="0" containsBlank="1" containsNumber="1" containsInteger="1" minValue="65" maxValue="237"/>
    </cacheField>
    <cacheField name="Creatinine 3" numFmtId="0">
      <sharedItems containsString="0" containsBlank="1" containsNumber="1" minValue="0.49" maxValue="7.92"/>
    </cacheField>
    <cacheField name="TMAO 3" numFmtId="0">
      <sharedItems containsBlank="1" containsMixedTypes="1" containsNumber="1" minValue="1.5" maxValue="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n v="1"/>
    <s v="Rose Ubani"/>
    <s v="N"/>
    <s v="Data leak"/>
    <n v="2"/>
    <s v="MD"/>
    <s v="last fish intake day prior to coming"/>
    <m/>
    <s v=""/>
    <m/>
    <m/>
    <m/>
    <m/>
    <m/>
    <x v="0"/>
    <n v="281"/>
    <n v="58"/>
    <n v="200"/>
    <n v="100"/>
    <d v="2021-12-20T00:00:00"/>
    <n v="218"/>
    <n v="50"/>
    <n v="146"/>
    <n v="105"/>
    <m/>
    <m/>
    <m/>
    <m/>
    <m/>
    <n v="111"/>
    <n v="85"/>
    <n v="0.91"/>
    <n v="0.9"/>
    <s v="African American"/>
    <m/>
    <m/>
    <n v="75"/>
    <m/>
    <n v="76"/>
    <m/>
    <m/>
    <m/>
    <m/>
    <m/>
    <s v="1011 Main St, Suite 240 Speedway, IN 46224"/>
    <s v="  770-996-3198"/>
    <s v="866-697-8378"/>
    <s v="Done"/>
    <d v="2022-04-04T00:00:00"/>
    <d v="2022-04-04T00:00:00"/>
    <d v="2022-04-04T00:00:00"/>
    <s v="Yes-4th"/>
    <s v="Home 770 968-9977"/>
    <s v="404 403-0013"/>
  </r>
  <r>
    <n v="2"/>
    <s v="Gloria Ananaba   "/>
    <s v="Y"/>
    <m/>
    <n v="1"/>
    <s v="MD"/>
    <m/>
    <d v="1958-06-05T00:00:00"/>
    <n v="63"/>
    <s v="F"/>
    <n v="1"/>
    <n v="6"/>
    <n v="0"/>
    <s v="n/a"/>
    <x v="0"/>
    <n v="120"/>
    <n v="50"/>
    <n v="56"/>
    <n v="59"/>
    <d v="2021-12-06T00:00:00"/>
    <n v="137"/>
    <n v="55"/>
    <n v="68"/>
    <n v="62"/>
    <d v="2022-05-12T00:00:00"/>
    <n v="119"/>
    <n v="43"/>
    <n v="62"/>
    <n v="49"/>
    <n v="109"/>
    <m/>
    <n v="0.59"/>
    <m/>
    <s v="?"/>
    <s v="Black"/>
    <n v="1"/>
    <n v="107"/>
    <m/>
    <n v="102"/>
    <m/>
    <m/>
    <m/>
    <m/>
    <m/>
    <s v="5126 Hospital Dr NE, Covington, GA 30014"/>
    <n v="7703854296"/>
    <s v="770-786-7053"/>
    <s v="Done"/>
    <d v="2022-04-04T00:00:00"/>
    <d v="2022-04-04T00:00:00"/>
    <d v="2022-04-04T00:00:00"/>
    <s v="No"/>
    <s v="chart updated 03/15/2023 jk"/>
    <s v="404 731-3981"/>
  </r>
  <r>
    <n v="3"/>
    <s v="Janet Kramer "/>
    <s v="Y"/>
    <m/>
    <n v="2"/>
    <s v="MD"/>
    <m/>
    <d v="1953-06-04T00:00:00"/>
    <n v="68"/>
    <s v="F"/>
    <n v="1"/>
    <n v="3"/>
    <n v="0"/>
    <s v="n/a"/>
    <x v="0"/>
    <n v="139"/>
    <n v="39"/>
    <n v="69"/>
    <n v="221"/>
    <d v="2021-12-21T00:00:00"/>
    <n v="122"/>
    <n v="37"/>
    <n v="68"/>
    <n v="87"/>
    <d v="2022-04-21T00:00:00"/>
    <n v="221"/>
    <n v="40"/>
    <n v="154"/>
    <n v="154"/>
    <n v="107"/>
    <m/>
    <n v="0.71"/>
    <m/>
    <s v="?"/>
    <s v="Caucasian"/>
    <n v="2"/>
    <m/>
    <n v="81"/>
    <m/>
    <n v="81"/>
    <m/>
    <m/>
    <m/>
    <m/>
    <s v="1964 Mesquite Ave Lake Havasa, AZ 86403"/>
    <s v="   603-875-0490"/>
    <s v="603-822-4713"/>
    <s v="Done"/>
    <d v="2022-04-04T00:00:00"/>
    <d v="2022-04-04T00:00:00"/>
    <d v="2022-04-04T00:00:00"/>
    <s v="No"/>
    <m/>
    <s v="207 467-5942"/>
  </r>
  <r>
    <n v="4"/>
    <s v="Derrin Davis  "/>
    <s v="Y"/>
    <m/>
    <n v="2"/>
    <s v="MD"/>
    <m/>
    <d v="1979-09-17T00:00:00"/>
    <n v="42"/>
    <s v="M"/>
    <n v="0"/>
    <n v="8"/>
    <n v="0"/>
    <s v="n/a"/>
    <x v="0"/>
    <n v="150"/>
    <n v="89"/>
    <n v="43"/>
    <n v="99"/>
    <d v="2021-12-20T00:00:00"/>
    <n v="117"/>
    <n v="49"/>
    <n v="54"/>
    <n v="59"/>
    <m/>
    <m/>
    <m/>
    <m/>
    <m/>
    <m/>
    <m/>
    <m/>
    <m/>
    <s v="African-America "/>
    <m/>
    <n v="1"/>
    <n v="115"/>
    <m/>
    <n v="95"/>
    <m/>
    <m/>
    <m/>
    <m/>
    <m/>
    <s v="2032 S 17Th St, Suite 103 First Floor, Wilmington, NC 28401"/>
    <s v="  910-251-8793"/>
    <s v="910-251-8095"/>
    <s v="Done"/>
    <d v="2022-04-04T00:00:00"/>
    <d v="2022-04-04T00:00:00"/>
    <d v="2022-04-04T00:00:00"/>
    <s v="Yes-4th"/>
    <m/>
    <s v="252 557-5321"/>
  </r>
  <r>
    <n v="5"/>
    <s v="Marie Georges "/>
    <s v="Y"/>
    <m/>
    <n v="1"/>
    <s v="MD"/>
    <m/>
    <d v="1961-02-09T00:00:00"/>
    <n v="60"/>
    <s v="F"/>
    <n v="1"/>
    <n v="8"/>
    <n v="0"/>
    <s v="n/a"/>
    <x v="0"/>
    <n v="226"/>
    <n v="66"/>
    <n v="145"/>
    <n v="54"/>
    <d v="2021-12-06T00:00:00"/>
    <n v="243"/>
    <n v="70"/>
    <n v="156"/>
    <n v="73"/>
    <d v="2022-04-12T00:00:00"/>
    <n v="221"/>
    <n v="84"/>
    <n v="116"/>
    <n v="107"/>
    <n v="128"/>
    <m/>
    <n v="0.82"/>
    <m/>
    <s v="Black"/>
    <m/>
    <n v="1"/>
    <n v="100"/>
    <m/>
    <n v="83"/>
    <m/>
    <m/>
    <m/>
    <m/>
    <m/>
    <s v="25805 Barton Rd Ste A-104 Loma Linda CA 92354"/>
    <s v="909-799-7686"/>
    <s v="909-222-7698"/>
    <s v="Done"/>
    <d v="2022-04-04T00:00:00"/>
    <d v="2022-04-04T00:00:00"/>
    <d v="2022-04-04T00:00:00"/>
    <s v="Yes--need survey data, wt, ht, med history changes"/>
    <m/>
    <s v="909 272-8411"/>
  </r>
  <r>
    <n v="6"/>
    <s v="Patty Foster"/>
    <s v="Y"/>
    <m/>
    <n v="1"/>
    <s v="MD"/>
    <m/>
    <d v="1955-08-11T00:00:00"/>
    <n v="66"/>
    <s v="F"/>
    <n v="1"/>
    <s v="n/a"/>
    <s v="n/a"/>
    <s v="n/a"/>
    <x v="0"/>
    <n v="300"/>
    <n v="62"/>
    <n v="195"/>
    <n v="231"/>
    <d v="2021-12-06T00:00:00"/>
    <n v="220"/>
    <n v="62"/>
    <n v="136"/>
    <n v="110"/>
    <m/>
    <m/>
    <m/>
    <m/>
    <m/>
    <m/>
    <m/>
    <m/>
    <m/>
    <s v="Caucasian"/>
    <m/>
    <n v="2"/>
    <m/>
    <n v="95"/>
    <m/>
    <n v="92"/>
    <m/>
    <m/>
    <m/>
    <m/>
    <s v="812 Amherst St. Ste 100 Winchester, VA 22601"/>
    <s v="540-323-7075"/>
    <s v="540-686-7217"/>
    <s v="Done"/>
    <d v="2022-04-04T00:00:00"/>
    <d v="2022-04-04T00:00:00"/>
    <d v="2022-04-04T00:00:00"/>
    <s v="Yes. Email hx in follow-up account. Pt willing to send lab results from PCP, but none received"/>
    <m/>
    <m/>
  </r>
  <r>
    <n v="7"/>
    <s v="Maria Hille "/>
    <s v="Y"/>
    <m/>
    <n v="1"/>
    <s v="MD"/>
    <m/>
    <d v="1949-05-11T00:00:00"/>
    <n v="72"/>
    <s v="F"/>
    <n v="1"/>
    <s v="n/a"/>
    <s v="n/a"/>
    <s v="n/a"/>
    <x v="1"/>
    <n v="215"/>
    <n v="68"/>
    <n v="128"/>
    <n v="90"/>
    <d v="2021-12-20T00:00:00"/>
    <n v="225"/>
    <n v="71"/>
    <n v="129"/>
    <n v="133"/>
    <m/>
    <m/>
    <m/>
    <m/>
    <m/>
    <m/>
    <m/>
    <m/>
    <m/>
    <s v="Hispanic"/>
    <m/>
    <n v="3"/>
    <m/>
    <n v="82"/>
    <m/>
    <n v="80"/>
    <m/>
    <m/>
    <m/>
    <m/>
    <s v="6201 Greenbelt Rd Suite M3, College Park, MD 20740"/>
    <s v="301-345-4081"/>
    <s v="301-474-7726"/>
    <s v="Done"/>
    <d v="2022-04-04T00:00:00"/>
    <d v="2022-04-04T00:00:00"/>
    <d v="2022-04-04T00:00:00"/>
    <s v="Yes-3rd"/>
    <s v="Pt had responded that she would need to see if her insurance would cover the labs"/>
    <s v="202 431-9813"/>
  </r>
  <r>
    <n v="8"/>
    <s v="Angela Williams  "/>
    <s v="Y"/>
    <m/>
    <n v="2"/>
    <s v="MD"/>
    <m/>
    <d v="1977-01-05T00:00:00"/>
    <n v="44"/>
    <s v="F"/>
    <n v="1"/>
    <n v="6"/>
    <n v="0"/>
    <s v="n/a"/>
    <x v="0"/>
    <n v="267"/>
    <n v="79"/>
    <n v="170"/>
    <n v="81"/>
    <d v="2021-12-20T00:00:00"/>
    <n v="168"/>
    <n v="56"/>
    <n v="95"/>
    <n v="84"/>
    <m/>
    <m/>
    <m/>
    <m/>
    <m/>
    <m/>
    <m/>
    <m/>
    <m/>
    <s v="African-American"/>
    <m/>
    <n v="1"/>
    <n v="111"/>
    <m/>
    <n v="125"/>
    <m/>
    <m/>
    <m/>
    <m/>
    <m/>
    <s v="1011 Main St, Suite 240 Speedway, IN 46224"/>
    <s v="317-957-9963"/>
    <s v="866-697-8378"/>
    <s v="Done"/>
    <d v="2022-04-04T00:00:00"/>
    <d v="2022-04-04T00:00:00"/>
    <d v="2022-04-04T00:00:00"/>
    <s v="Yes-4th"/>
    <m/>
    <s v="214-544-5761"/>
  </r>
  <r>
    <n v="9"/>
    <s v="Charmaine Boddie "/>
    <s v="Y"/>
    <m/>
    <n v="1"/>
    <s v="MD"/>
    <m/>
    <d v="1961-11-27T00:00:00"/>
    <n v="60"/>
    <s v="F"/>
    <n v="1"/>
    <n v="6"/>
    <n v="0"/>
    <s v="n/a"/>
    <x v="0"/>
    <n v="159"/>
    <n v="50"/>
    <n v="96"/>
    <n v="50"/>
    <d v="2021-12-06T00:00:00"/>
    <n v="155"/>
    <n v="43"/>
    <n v="99"/>
    <n v="52"/>
    <d v="2022-05-24T00:00:00"/>
    <n v="161"/>
    <n v="52"/>
    <n v="97"/>
    <n v="41"/>
    <m/>
    <m/>
    <m/>
    <m/>
    <s v="Black"/>
    <m/>
    <n v="1"/>
    <n v="111"/>
    <m/>
    <n v="91"/>
    <m/>
    <m/>
    <m/>
    <m/>
    <m/>
    <s v="1255 Highway 54 W, Fayetteville, GA 30214"/>
    <s v="770-719-7092"/>
    <s v="770-719-2000"/>
    <s v="Done"/>
    <d v="2022-04-04T00:00:00"/>
    <d v="2022-04-04T00:00:00"/>
    <d v="2022-04-04T00:00:00"/>
    <s v="No"/>
    <m/>
    <s v="404-436-8181"/>
  </r>
  <r>
    <n v="10"/>
    <s v="Stacey Dean"/>
    <s v="Y"/>
    <m/>
    <n v="2"/>
    <s v="MD"/>
    <m/>
    <d v="1966-02-26T00:00:00"/>
    <n v="55"/>
    <s v="F"/>
    <n v="1"/>
    <n v="5"/>
    <n v="0"/>
    <s v="n/a"/>
    <x v="0"/>
    <n v="179"/>
    <n v="78"/>
    <n v="87"/>
    <n v="55"/>
    <d v="2021-12-20T00:00:00"/>
    <n v="177"/>
    <n v="89"/>
    <n v="75"/>
    <n v="55"/>
    <m/>
    <m/>
    <m/>
    <m/>
    <m/>
    <m/>
    <m/>
    <m/>
    <m/>
    <s v="White"/>
    <m/>
    <n v="2"/>
    <m/>
    <n v="94"/>
    <m/>
    <n v="71"/>
    <m/>
    <m/>
    <m/>
    <m/>
    <s v="205 W. Bridge St, Ste 102 Wausau, WI 54401"/>
    <s v=" 715-842-5130"/>
    <s v="715-842-5968"/>
    <s v="Done"/>
    <d v="2022-04-04T00:00:00"/>
    <d v="2022-04-04T00:00:00"/>
    <d v="2022-04-04T00:00:00"/>
    <s v="Yes. Pt wanted to get labs but lived far from Quest facilities. Wanted labs done at hospital in Waynesboro or Savannah, TN."/>
    <m/>
    <m/>
  </r>
  <r>
    <n v="11"/>
    <s v="Jessica Cook"/>
    <s v="Y"/>
    <m/>
    <s v="7 days = 0.64"/>
    <s v="MD"/>
    <m/>
    <d v="1979-05-07T00:00:00"/>
    <n v="42"/>
    <s v="F"/>
    <n v="1"/>
    <n v="8"/>
    <n v="0"/>
    <s v="n/a"/>
    <x v="1"/>
    <n v="149"/>
    <n v="48"/>
    <n v="76"/>
    <n v="149"/>
    <d v="2021-12-20T00:00:00"/>
    <n v="131"/>
    <n v="50"/>
    <n v="60"/>
    <n v="124"/>
    <d v="2022-05-26T00:00:00"/>
    <n v="149"/>
    <n v="51"/>
    <n v="80"/>
    <n v="93"/>
    <m/>
    <m/>
    <m/>
    <m/>
    <s v="African-American"/>
    <m/>
    <n v="1"/>
    <n v="118"/>
    <m/>
    <n v="102"/>
    <m/>
    <m/>
    <m/>
    <m/>
    <m/>
    <s v="497 Winn Way, Ste 115 Decatur, GA 30030"/>
    <s v="404-499-0444"/>
    <s v="404-499-0044"/>
    <s v="Done"/>
    <d v="2022-04-07T00:00:00"/>
    <d v="2022-04-05T00:00:00"/>
    <d v="2022-04-05T00:00:00"/>
    <s v="No"/>
    <m/>
    <s v="404 217-8404"/>
  </r>
  <r>
    <n v="12"/>
    <s v="Barbara Owens"/>
    <s v="Y"/>
    <m/>
    <n v="1"/>
    <s v="MD"/>
    <m/>
    <d v="1950-11-24T00:00:00"/>
    <n v="71"/>
    <s v="F"/>
    <n v="1"/>
    <n v="5"/>
    <n v="0"/>
    <s v="n/a"/>
    <x v="2"/>
    <n v="224"/>
    <n v="59"/>
    <n v="139"/>
    <n v="140"/>
    <d v="2021-12-20T00:00:00"/>
    <n v="208"/>
    <n v="58"/>
    <n v="124"/>
    <n v="138"/>
    <d v="2022-04-19T00:00:00"/>
    <n v="205"/>
    <n v="56"/>
    <n v="126"/>
    <n v="115"/>
    <n v="98"/>
    <m/>
    <n v="0.82"/>
    <m/>
    <s v="African-American"/>
    <m/>
    <n v="1"/>
    <n v="90"/>
    <m/>
    <n v="96"/>
    <m/>
    <m/>
    <m/>
    <m/>
    <m/>
    <s v=" 11583 Farmington Rd, Livonia, MI 48150"/>
    <s v="  734-261-8978"/>
    <s v="313-348-0438"/>
    <s v="Done"/>
    <d v="2022-04-07T00:00:00"/>
    <d v="2022-04-06T00:00:00"/>
    <d v="2022-04-05T00:00:00"/>
    <s v="No"/>
    <m/>
    <s v="313-300-5046"/>
  </r>
  <r>
    <n v="13"/>
    <s v="Christina Morris  "/>
    <s v="Y"/>
    <m/>
    <n v="1"/>
    <s v="MH"/>
    <m/>
    <d v="1979-10-04T00:00:00"/>
    <n v="42"/>
    <s v="F"/>
    <n v="1"/>
    <n v="3"/>
    <n v="0"/>
    <s v="n/a"/>
    <x v="1"/>
    <n v="200"/>
    <n v="101"/>
    <n v="85"/>
    <n v="62"/>
    <m/>
    <m/>
    <m/>
    <m/>
    <m/>
    <d v="2022-03-08T00:00:00"/>
    <n v="200"/>
    <n v="106"/>
    <n v="80"/>
    <n v="60"/>
    <m/>
    <m/>
    <m/>
    <m/>
    <s v="Caucasian"/>
    <m/>
    <n v="2"/>
    <m/>
    <n v="114"/>
    <m/>
    <n v="110"/>
    <m/>
    <m/>
    <m/>
    <m/>
    <s v="380 Woods Cover Rd, Laboratory 2Nd Floor, Scottsboro, AL 35768"/>
    <m/>
    <m/>
    <m/>
    <d v="2022-04-07T00:00:00"/>
    <d v="2022-04-06T00:00:00"/>
    <d v="2022-04-05T00:00:00"/>
    <s v="Yes. Ruben sent 2nd text (This is MH/LA alumnis) Needs survey, weight, height, etc. only"/>
    <m/>
    <m/>
  </r>
  <r>
    <n v="14"/>
    <s v="James Tillman    "/>
    <s v="Y"/>
    <s v="Dementia"/>
    <n v="1"/>
    <s v="MD"/>
    <m/>
    <m/>
    <s v=""/>
    <m/>
    <m/>
    <m/>
    <m/>
    <m/>
    <x v="2"/>
    <n v="184"/>
    <n v="41"/>
    <n v="116"/>
    <n v="159"/>
    <d v="2022-12-20T00:00:00"/>
    <n v="159"/>
    <n v="38"/>
    <n v="98"/>
    <n v="133"/>
    <m/>
    <m/>
    <m/>
    <m/>
    <m/>
    <m/>
    <m/>
    <m/>
    <m/>
    <s v="Caucasian"/>
    <m/>
    <m/>
    <m/>
    <n v="80"/>
    <m/>
    <n v="73"/>
    <m/>
    <m/>
    <m/>
    <m/>
    <s v="600 N Holtzclaw Ave Ste 210 Chattanooga, TN 37404"/>
    <s v="423-622-9289"/>
    <s v="423-622-9288"/>
    <s v="Done"/>
    <m/>
    <d v="2022-04-07T00:00:00"/>
    <d v="2022-04-05T00:00:00"/>
    <s v="Yes-4th"/>
    <s v="Pt w dementia was living in rural area, may be unable to get labs or answer survey._x000a_Home: 931259-3062"/>
    <s v="(229)942-1857"/>
  </r>
  <r>
    <n v="15"/>
    <s v="Madie Mosley "/>
    <s v="N"/>
    <s v="Data leak"/>
    <n v="1"/>
    <s v="MD"/>
    <m/>
    <m/>
    <s v=""/>
    <m/>
    <m/>
    <m/>
    <m/>
    <m/>
    <x v="3"/>
    <m/>
    <m/>
    <m/>
    <m/>
    <m/>
    <m/>
    <m/>
    <m/>
    <m/>
    <m/>
    <m/>
    <m/>
    <m/>
    <m/>
    <m/>
    <m/>
    <m/>
    <m/>
    <s v="African-America "/>
    <s v="African American"/>
    <m/>
    <n v="86"/>
    <m/>
    <n v="71"/>
    <m/>
    <m/>
    <m/>
    <m/>
    <m/>
    <s v="6628 Nw 9Th Blvd Ste 2 Gainesville, FL 32605"/>
    <s v="352-332-3002"/>
    <s v="352-332-2916"/>
    <s v="Done"/>
    <m/>
    <m/>
    <m/>
    <s v="No. Patient texted lab results (but not all desired labs) from her PCP. Does not want to be involved in research, so perhaps would be good not to text again."/>
    <m/>
    <m/>
  </r>
  <r>
    <n v="16"/>
    <s v="Karen Moore    "/>
    <s v="Y"/>
    <m/>
    <n v="0.64"/>
    <s v="LA"/>
    <s v="Birth yr 1965"/>
    <d v="1965-11-15T00:00:00"/>
    <n v="56"/>
    <s v="F"/>
    <n v="1"/>
    <s v="n/a"/>
    <n v="0"/>
    <s v="n/a"/>
    <x v="4"/>
    <m/>
    <m/>
    <m/>
    <m/>
    <m/>
    <m/>
    <m/>
    <m/>
    <m/>
    <m/>
    <m/>
    <m/>
    <m/>
    <m/>
    <m/>
    <m/>
    <m/>
    <m/>
    <s v="Afro Latino/Black"/>
    <s v="African American"/>
    <n v="1"/>
    <n v="114"/>
    <m/>
    <m/>
    <m/>
    <m/>
    <m/>
    <m/>
    <m/>
    <m/>
    <m/>
    <m/>
    <m/>
    <m/>
    <m/>
    <m/>
    <s v="Yes-1st Needs survey + history wt/BP/HR only. Came for abbreviated LA program. Is physician's assistant."/>
    <m/>
    <m/>
  </r>
  <r>
    <n v="17"/>
    <s v="Linda Spady "/>
    <s v="N"/>
    <s v="Her data would not help"/>
    <n v="1"/>
    <s v="MH"/>
    <m/>
    <m/>
    <s v=""/>
    <m/>
    <m/>
    <m/>
    <m/>
    <m/>
    <x v="3"/>
    <m/>
    <m/>
    <m/>
    <m/>
    <m/>
    <m/>
    <m/>
    <m/>
    <m/>
    <m/>
    <m/>
    <m/>
    <m/>
    <m/>
    <m/>
    <m/>
    <m/>
    <m/>
    <s v="Caucasian"/>
    <m/>
    <m/>
    <m/>
    <n v="76"/>
    <m/>
    <m/>
    <m/>
    <m/>
    <m/>
    <m/>
    <m/>
    <m/>
    <m/>
    <m/>
    <m/>
    <m/>
    <m/>
    <s v="Yes-1st Needs survey + history wt/BP/HR only. Thought her data would not help our research. Husband in MD/PhD."/>
    <m/>
    <m/>
  </r>
  <r>
    <n v="18"/>
    <s v="Denise Wilborn"/>
    <s v="Y"/>
    <m/>
    <n v="1"/>
    <s v="MD"/>
    <m/>
    <d v="1971-12-24T00:00:00"/>
    <n v="49"/>
    <s v="F"/>
    <n v="1"/>
    <n v="5"/>
    <n v="0"/>
    <s v="n/a"/>
    <x v="1"/>
    <n v="209"/>
    <n v="71"/>
    <n v="122"/>
    <n v="72"/>
    <d v="2021-12-20T00:00:00"/>
    <n v="213"/>
    <n v="80"/>
    <n v="115"/>
    <n v="79"/>
    <d v="2022-04-20T00:00:00"/>
    <n v="214"/>
    <n v="72"/>
    <n v="127"/>
    <n v="62"/>
    <n v="83"/>
    <m/>
    <n v="0.54"/>
    <m/>
    <s v="American"/>
    <s v="African American"/>
    <n v="1"/>
    <n v="126"/>
    <m/>
    <n v="120"/>
    <m/>
    <m/>
    <m/>
    <m/>
    <m/>
    <s v="600 N Holtzclaw Ave Ste 210 Chattanooga, TN 37404"/>
    <s v="423-622-9289"/>
    <s v="423-622-9288"/>
    <s v="Done"/>
    <d v="2022-04-07T00:00:00"/>
    <d v="2022-04-06T00:00:00"/>
    <d v="2022-04-05T00:00:00"/>
    <s v="No. Med list may need updating, and may need wt and height. Some of this data may be in GoogleVoice prior to e-mail change."/>
    <m/>
    <s v="770 608-0793"/>
  </r>
  <r>
    <n v="19"/>
    <s v="Kathryn Gillespie "/>
    <s v="Y"/>
    <m/>
    <n v="1"/>
    <s v="MD"/>
    <m/>
    <d v="1948-05-16T00:00:00"/>
    <n v="73"/>
    <s v="F"/>
    <n v="1"/>
    <n v="5"/>
    <n v="0"/>
    <s v="n/a"/>
    <x v="5"/>
    <n v="169"/>
    <n v="53"/>
    <n v="95"/>
    <n v="113"/>
    <d v="2022-01-03T00:00:00"/>
    <n v="163"/>
    <n v="46"/>
    <n v="98"/>
    <n v="98"/>
    <m/>
    <m/>
    <m/>
    <m/>
    <m/>
    <m/>
    <m/>
    <m/>
    <m/>
    <s v="American/European"/>
    <s v="Caucasian"/>
    <n v="2"/>
    <m/>
    <n v="91"/>
    <m/>
    <n v="90"/>
    <m/>
    <m/>
    <m/>
    <m/>
    <s v="101 Chad St 3Rd Party Collection Evarts, KY 40828"/>
    <s v="606-837-2111"/>
    <s v="606-837-2105"/>
    <s v="Done"/>
    <d v="2022-04-07T00:00:00"/>
    <d v="2022-04-06T00:00:00"/>
    <d v="2022-04-05T00:00:00"/>
    <s v="Yes-2nd"/>
    <m/>
    <m/>
  </r>
  <r>
    <n v="20"/>
    <s v="Olivia Farquharson"/>
    <s v="Y"/>
    <m/>
    <n v="1"/>
    <s v="MD"/>
    <s v="F/U labs outside of Quest at Advantage Care Physicians at Flatbush Medical Office in Brooklyn, NY. 718-826-4000"/>
    <d v="1947-08-09T00:00:00"/>
    <n v="74"/>
    <s v="F"/>
    <n v="1"/>
    <n v="5"/>
    <n v="0"/>
    <s v="n/a"/>
    <x v="5"/>
    <n v="130"/>
    <n v="48"/>
    <n v="68"/>
    <n v="63"/>
    <d v="2022-01-03T00:00:00"/>
    <n v="114"/>
    <n v="46"/>
    <n v="54"/>
    <n v="64"/>
    <d v="2022-04-06T00:00:00"/>
    <n v="177"/>
    <n v="48"/>
    <n v="112"/>
    <n v="76"/>
    <n v="79"/>
    <m/>
    <n v="0.76"/>
    <m/>
    <s v="Hispanic"/>
    <m/>
    <n v="3"/>
    <m/>
    <n v="66"/>
    <m/>
    <n v="66"/>
    <m/>
    <m/>
    <m/>
    <m/>
    <s v="546 Eastern Pkwy, Brooklyn, NY 11225"/>
    <s v="718-221-1811"/>
    <s v="718-221-1818"/>
    <s v="Done"/>
    <d v="2022-04-07T00:00:00"/>
    <d v="2022-04-06T00:00:00"/>
    <d v="2022-04-05T00:00:00"/>
    <s v="No. "/>
    <m/>
    <s v="718-809-3765"/>
  </r>
  <r>
    <n v="21"/>
    <s v="Wayu Wodesso   "/>
    <s v="N"/>
    <s v="Data leak"/>
    <n v="2"/>
    <s v="LA"/>
    <m/>
    <m/>
    <s v=""/>
    <m/>
    <m/>
    <m/>
    <m/>
    <m/>
    <x v="3"/>
    <m/>
    <m/>
    <m/>
    <m/>
    <m/>
    <m/>
    <m/>
    <m/>
    <m/>
    <m/>
    <m/>
    <m/>
    <m/>
    <m/>
    <m/>
    <m/>
    <m/>
    <m/>
    <s v="Black"/>
    <s v="African American"/>
    <m/>
    <m/>
    <m/>
    <m/>
    <m/>
    <m/>
    <m/>
    <m/>
    <m/>
    <m/>
    <m/>
    <m/>
    <m/>
    <m/>
    <m/>
    <m/>
    <s v="Yes-1st Needs survey + history wt/BP/HR only. "/>
    <m/>
    <m/>
  </r>
  <r>
    <n v="22"/>
    <s v="Rhonda Dickman"/>
    <s v="Y"/>
    <m/>
    <n v="0.64"/>
    <s v="MD"/>
    <m/>
    <d v="1961-09-15T00:00:00"/>
    <n v="60"/>
    <s v="F"/>
    <n v="1"/>
    <n v="5"/>
    <n v="0"/>
    <s v="n/a"/>
    <x v="6"/>
    <n v="150"/>
    <n v="59"/>
    <n v="69"/>
    <n v="141"/>
    <m/>
    <m/>
    <m/>
    <m/>
    <m/>
    <m/>
    <m/>
    <m/>
    <m/>
    <m/>
    <m/>
    <m/>
    <m/>
    <m/>
    <s v="Caucasian"/>
    <s v="Caucasian"/>
    <n v="2"/>
    <m/>
    <n v="74"/>
    <m/>
    <m/>
    <m/>
    <m/>
    <m/>
    <m/>
    <s v="1916 Patterson St Ste 103 Nashville, TN 37203"/>
    <s v="615-329-0436"/>
    <s v="615-329-1668"/>
    <s v="Done"/>
    <d v="2022-04-07T00:00:00"/>
    <d v="2022-04-07T00:00:00"/>
    <d v="2022-04-05T00:00:00"/>
    <s v="Yes-2nd. Text data in GoogleVoice under different email. Pt said she was off the WW diet and wondered if her labs would be useful."/>
    <m/>
    <m/>
  </r>
  <r>
    <n v="23"/>
    <s v="Arlene P. Wilson "/>
    <s v="Y"/>
    <m/>
    <n v="1"/>
    <s v="MD"/>
    <m/>
    <d v="1961-11-02T00:00:00"/>
    <n v="60"/>
    <s v="F"/>
    <n v="1"/>
    <n v="6"/>
    <n v="0"/>
    <s v="n/a"/>
    <x v="5"/>
    <n v="157"/>
    <n v="64"/>
    <n v="74"/>
    <n v="102"/>
    <d v="2022-01-03T00:00:00"/>
    <n v="172"/>
    <n v="81"/>
    <n v="74"/>
    <n v="88"/>
    <m/>
    <m/>
    <m/>
    <m/>
    <m/>
    <m/>
    <m/>
    <m/>
    <m/>
    <s v="Black"/>
    <s v="Black"/>
    <n v="1"/>
    <n v="57"/>
    <m/>
    <n v="65"/>
    <m/>
    <m/>
    <m/>
    <m/>
    <m/>
    <s v="6848 North University Drive Suite 20 Tamarac, FL 33321"/>
    <s v="954-722-5565"/>
    <s v="954-722-5550"/>
    <s v="Done"/>
    <d v="2022-04-07T00:00:00"/>
    <d v="2022-04-06T00:00:00"/>
    <d v="2022-04-05T00:00:00"/>
    <s v="Yes-2nd"/>
    <m/>
    <m/>
  </r>
  <r>
    <n v="24"/>
    <s v="Karen Reeckmann"/>
    <s v="Y"/>
    <m/>
    <n v="1"/>
    <s v="MD"/>
    <m/>
    <d v="1957-10-22T00:00:00"/>
    <n v="64"/>
    <s v="F"/>
    <n v="1"/>
    <n v="4"/>
    <n v="0"/>
    <s v="n/a"/>
    <x v="5"/>
    <n v="209"/>
    <n v="54"/>
    <n v="134"/>
    <n v="105"/>
    <d v="2022-01-03T00:00:00"/>
    <n v="219"/>
    <n v="55"/>
    <n v="141"/>
    <n v="115"/>
    <m/>
    <m/>
    <m/>
    <m/>
    <m/>
    <m/>
    <m/>
    <m/>
    <m/>
    <s v="Black-American"/>
    <s v="Black"/>
    <n v="1"/>
    <n v="108"/>
    <m/>
    <n v="106"/>
    <m/>
    <m/>
    <m/>
    <m/>
    <m/>
    <s v="700 Martin Luther King Jr Ave Henderson, KY 42420"/>
    <s v="270-667-5956"/>
    <s v="270-826-4800"/>
    <s v="Done"/>
    <d v="2022-04-07T00:00:00"/>
    <d v="2022-04-06T00:00:00"/>
    <d v="2022-04-05T00:00:00"/>
    <s v="Yes-2nd"/>
    <m/>
    <m/>
  </r>
  <r>
    <n v="25"/>
    <s v="Betty Baptiste"/>
    <s v="Y"/>
    <m/>
    <n v="2"/>
    <s v="MD"/>
    <m/>
    <d v="1972-07-18T00:00:00"/>
    <n v="49"/>
    <s v="F"/>
    <n v="1"/>
    <n v="6"/>
    <n v="0"/>
    <s v="n/a"/>
    <x v="5"/>
    <n v="146"/>
    <n v="44"/>
    <n v="87"/>
    <n v="64"/>
    <d v="2022-01-17T00:00:00"/>
    <n v="149"/>
    <n v="44"/>
    <n v="90"/>
    <n v="68"/>
    <m/>
    <m/>
    <m/>
    <m/>
    <m/>
    <m/>
    <m/>
    <m/>
    <m/>
    <s v="Black"/>
    <s v="Black"/>
    <n v="1"/>
    <n v="120"/>
    <m/>
    <n v="125"/>
    <m/>
    <m/>
    <m/>
    <m/>
    <m/>
    <s v="546 Eastern Pkwy Brooklyn, NY 11225"/>
    <s v="718-221-1811"/>
    <s v="718-221-1818"/>
    <s v="Done"/>
    <d v="2022-04-07T00:00:00"/>
    <d v="2022-04-06T00:00:00"/>
    <d v="2022-04-05T00:00:00"/>
    <s v="Yes-2nd"/>
    <m/>
    <m/>
  </r>
  <r>
    <n v="26"/>
    <s v="Kenneth Aaron Jr  "/>
    <s v="Y"/>
    <m/>
    <n v="1"/>
    <s v="MD"/>
    <m/>
    <d v="1987-10-29T00:00:00"/>
    <n v="34"/>
    <s v="M"/>
    <n v="0"/>
    <n v="4"/>
    <n v="0"/>
    <s v="n/a"/>
    <x v="5"/>
    <n v="106"/>
    <n v="34"/>
    <n v="52"/>
    <n v="113"/>
    <d v="2022-01-03T00:00:00"/>
    <n v="102"/>
    <n v="34"/>
    <n v="42"/>
    <n v="185"/>
    <m/>
    <m/>
    <m/>
    <m/>
    <m/>
    <m/>
    <m/>
    <m/>
    <m/>
    <s v="Black"/>
    <s v="Black"/>
    <n v="1"/>
    <n v="13"/>
    <m/>
    <n v="13"/>
    <m/>
    <m/>
    <m/>
    <m/>
    <m/>
    <s v="1300 Finks Hideaway Rd Monroe, LA 71203"/>
    <s v="318-410-9727"/>
    <s v="318-410-9900"/>
    <s v="Done"/>
    <d v="2022-04-07T00:00:00"/>
    <d v="2022-04-06T00:00:00"/>
    <d v="2022-04-05T00:00:00"/>
    <s v="Yes-2nd"/>
    <m/>
    <m/>
  </r>
  <r>
    <n v="27"/>
    <s v="Lambert Lee"/>
    <s v="Y"/>
    <m/>
    <n v="1"/>
    <s v="MD"/>
    <m/>
    <d v="1955-03-05T00:00:00"/>
    <n v="66"/>
    <s v="M"/>
    <n v="0"/>
    <s v="n/a"/>
    <s v="n/a"/>
    <s v="n/a"/>
    <x v="5"/>
    <n v="155"/>
    <n v="45"/>
    <n v="83"/>
    <n v="168"/>
    <d v="2022-01-03T00:00:00"/>
    <n v="130"/>
    <n v="47"/>
    <n v="64"/>
    <n v="107"/>
    <m/>
    <m/>
    <m/>
    <m/>
    <m/>
    <m/>
    <m/>
    <m/>
    <m/>
    <s v="Asian"/>
    <s v="Asian"/>
    <n v="4"/>
    <m/>
    <n v="91"/>
    <m/>
    <n v="82"/>
    <m/>
    <m/>
    <m/>
    <m/>
    <s v="25805 Barton Rd Ste A-104 Loma Linda, CA 92354"/>
    <s v="909-799-7686"/>
    <s v="909-222-7698"/>
    <s v="Done"/>
    <d v="2022-04-07T00:00:00"/>
    <d v="2022-04-06T00:00:00"/>
    <d v="2022-04-05T00:00:00"/>
    <s v="Yes-2nd"/>
    <m/>
    <m/>
  </r>
  <r>
    <n v="28"/>
    <s v="Keitha Sibley"/>
    <s v="Y"/>
    <m/>
    <n v="1"/>
    <s v="LA"/>
    <m/>
    <d v="1980-05-26T00:00:00"/>
    <e v="#NUM!"/>
    <s v="F"/>
    <n v="1"/>
    <n v="5"/>
    <n v="0"/>
    <s v="n/a"/>
    <x v="3"/>
    <m/>
    <m/>
    <m/>
    <m/>
    <m/>
    <m/>
    <m/>
    <m/>
    <m/>
    <m/>
    <m/>
    <m/>
    <m/>
    <m/>
    <m/>
    <m/>
    <m/>
    <m/>
    <s v="Black"/>
    <s v="Black"/>
    <n v="1"/>
    <n v="100"/>
    <m/>
    <m/>
    <m/>
    <m/>
    <m/>
    <m/>
    <m/>
    <m/>
    <m/>
    <m/>
    <m/>
    <m/>
    <m/>
    <m/>
    <s v="Yes-1st Needs survey + history wt/BP/HR only. "/>
    <m/>
    <m/>
  </r>
  <r>
    <n v="29"/>
    <s v="Rafael Vega"/>
    <s v="Y"/>
    <m/>
    <n v="1"/>
    <s v="MD"/>
    <s v="Last meat intake around 12/1/21"/>
    <d v="1954-06-20T00:00:00"/>
    <n v="67"/>
    <s v="M"/>
    <n v="0"/>
    <s v="n/a"/>
    <m/>
    <s v="n/a"/>
    <x v="5"/>
    <n v="135"/>
    <n v="24"/>
    <n v="85"/>
    <n v="160"/>
    <d v="2022-01-03T00:00:00"/>
    <n v="132"/>
    <n v="18"/>
    <n v="88"/>
    <n v="166"/>
    <m/>
    <m/>
    <m/>
    <m/>
    <m/>
    <m/>
    <m/>
    <m/>
    <m/>
    <s v="Hispanic"/>
    <s v="Latin"/>
    <n v="3"/>
    <m/>
    <n v="86"/>
    <m/>
    <n v="87"/>
    <m/>
    <m/>
    <m/>
    <m/>
    <s v="4543 Pleasant Hill Rd Ste K Kissimmee, FL 34759"/>
    <s v="407-518-5552"/>
    <s v="407-847-4014"/>
    <s v="Done"/>
    <d v="2022-04-07T00:00:00"/>
    <d v="2022-04-06T00:00:00"/>
    <d v="2022-04-05T00:00:00"/>
    <s v="Yes-2nd. Text data in GoogleVoice under different email. Pt said he was in hospital at time of 1st text."/>
    <s v="2nd text sent 01/09/2023"/>
    <s v="305-491-5064"/>
  </r>
  <r>
    <n v="30"/>
    <s v="Alyssa Keehn"/>
    <s v="Y"/>
    <m/>
    <n v="1"/>
    <s v="MD"/>
    <m/>
    <d v="1971-11-01T00:00:00"/>
    <n v="50"/>
    <s v="F"/>
    <n v="1"/>
    <n v="8"/>
    <n v="0"/>
    <s v="n/a"/>
    <x v="5"/>
    <n v="122"/>
    <n v="54"/>
    <n v="48"/>
    <n v="118"/>
    <d v="2022-01-03T00:00:00"/>
    <n v="109"/>
    <n v="43"/>
    <n v="45"/>
    <n v="125"/>
    <m/>
    <m/>
    <m/>
    <m/>
    <m/>
    <m/>
    <m/>
    <m/>
    <m/>
    <s v="White"/>
    <s v="Caucasian"/>
    <n v="2"/>
    <m/>
    <n v="122"/>
    <m/>
    <n v="119"/>
    <m/>
    <m/>
    <m/>
    <m/>
    <s v="3825 Medical Park Dr. Ste. 101 Austell, GA 30106"/>
    <s v="678-398-1998"/>
    <s v="678-398-1996"/>
    <s v="Done"/>
    <d v="2022-04-07T00:00:00"/>
    <d v="2022-04-06T00:00:00"/>
    <d v="2022-04-05T00:00:00"/>
    <s v="Yes-2nd."/>
    <m/>
    <m/>
  </r>
  <r>
    <n v="31"/>
    <s v="Ricardo Eastmond"/>
    <s v="Y"/>
    <m/>
    <n v="3"/>
    <s v="MD"/>
    <m/>
    <d v="1984-06-13T00:00:00"/>
    <n v="37"/>
    <s v="M"/>
    <n v="0"/>
    <n v="5"/>
    <n v="1"/>
    <n v="5"/>
    <x v="7"/>
    <n v="221"/>
    <n v="38"/>
    <n v="160"/>
    <n v="111"/>
    <d v="2022-02-14T00:00:00"/>
    <n v="201"/>
    <n v="27"/>
    <n v="145"/>
    <n v="158"/>
    <m/>
    <m/>
    <m/>
    <m/>
    <m/>
    <m/>
    <m/>
    <m/>
    <m/>
    <s v="Black-American"/>
    <s v="Black"/>
    <n v="1"/>
    <n v="69"/>
    <m/>
    <n v="96"/>
    <m/>
    <m/>
    <m/>
    <m/>
    <m/>
    <s v="14201 Laurel Park Drive, Suite 107, Laurel, MD 20707"/>
    <s v="  301-490-2393"/>
    <s v="   301-490-9444"/>
    <s v="Done"/>
    <d v="2022-05-04T00:00:00"/>
    <d v="2022-05-04T00:00:00"/>
    <d v="2022-05-03T00:00:00"/>
    <s v="Yes-2nd.                           Responded to 1st text but did not offer to get labs or set up interview for survey."/>
    <m/>
    <s v="240-286-5036"/>
  </r>
  <r>
    <n v="32"/>
    <s v="Venshur Ross"/>
    <s v="Y"/>
    <m/>
    <n v="1"/>
    <s v="MD"/>
    <m/>
    <d v="1971-11-06T00:00:00"/>
    <n v="50"/>
    <s v="F"/>
    <n v="1"/>
    <n v="3"/>
    <n v="0"/>
    <s v="n/a"/>
    <x v="8"/>
    <n v="152"/>
    <n v="60"/>
    <n v="78"/>
    <n v="59"/>
    <d v="2022-01-17T00:00:00"/>
    <n v="144"/>
    <n v="68"/>
    <n v="61"/>
    <n v="71"/>
    <m/>
    <m/>
    <m/>
    <m/>
    <m/>
    <m/>
    <m/>
    <m/>
    <m/>
    <s v="Black"/>
    <s v="Black"/>
    <n v="1"/>
    <n v="8"/>
    <m/>
    <n v="8"/>
    <m/>
    <m/>
    <m/>
    <m/>
    <m/>
    <s v="546 Eastern Pkwy Brooklyn, NY 11225"/>
    <s v="718-502-8628"/>
    <s v="718-221-1818"/>
    <s v="Done"/>
    <d v="2022-05-04T00:00:00"/>
    <d v="2022-05-04T00:00:00"/>
    <d v="2022-05-03T00:00:00"/>
    <s v="Yes. "/>
    <s v="On 5/4 texted results of CMP but has not had labs I ordered. Did survey/ hx update with Jorge on 5/5."/>
    <s v="347-856-0541"/>
  </r>
  <r>
    <n v="33"/>
    <s v="Eda Davis "/>
    <s v="Y"/>
    <s v="Mild cognitive impairment w memory loss"/>
    <n v="1"/>
    <s v="MD"/>
    <s v="Eats meat 1x /mo"/>
    <m/>
    <s v=""/>
    <m/>
    <m/>
    <m/>
    <m/>
    <m/>
    <x v="8"/>
    <n v="172"/>
    <n v="46"/>
    <n v="103"/>
    <n v="125"/>
    <d v="2022-01-17T00:00:00"/>
    <n v="176"/>
    <n v="51"/>
    <n v="103"/>
    <n v="121"/>
    <m/>
    <m/>
    <m/>
    <m/>
    <m/>
    <m/>
    <m/>
    <m/>
    <m/>
    <s v="Black"/>
    <s v="Black"/>
    <m/>
    <n v="96"/>
    <m/>
    <n v="89"/>
    <m/>
    <m/>
    <m/>
    <m/>
    <m/>
    <s v="16624 Jamaica Ave Jamaica, NY 11432"/>
    <s v="718-291-4055"/>
    <s v="718-291-4022"/>
    <s v="Done"/>
    <d v="2022-05-04T00:00:00"/>
    <d v="2022-05-04T00:00:00"/>
    <d v="2022-05-03T00:00:00"/>
    <s v="No. On 5/6/22, son said patient declined follow-up. Patient does have dementia."/>
    <m/>
    <m/>
  </r>
  <r>
    <n v="34"/>
    <s v="Dolores Williams "/>
    <s v="P"/>
    <s v="Never Signed sick w COVID"/>
    <n v="1"/>
    <s v="MD"/>
    <m/>
    <m/>
    <s v=""/>
    <m/>
    <m/>
    <m/>
    <m/>
    <m/>
    <x v="3"/>
    <m/>
    <m/>
    <m/>
    <m/>
    <m/>
    <m/>
    <m/>
    <m/>
    <m/>
    <m/>
    <m/>
    <m/>
    <m/>
    <m/>
    <m/>
    <m/>
    <m/>
    <m/>
    <s v="Black"/>
    <s v="African American"/>
    <m/>
    <m/>
    <m/>
    <m/>
    <m/>
    <m/>
    <m/>
    <m/>
    <m/>
    <s v="11583 Farmington Rd Livonia, MI 48150"/>
    <s v="  734-261-8978"/>
    <s v="  313-348-0438"/>
    <s v="Done"/>
    <d v="2022-05-04T00:00:00"/>
    <d v="2022-05-04T00:00:00"/>
    <m/>
    <s v="Yes-2nd.                             On 5/4 daughter June Davis, said she had COVID and was trying to stay away from her mother. Plan was to re-fax labs when family was well. Needs survey + chart hx update too."/>
    <m/>
    <m/>
  </r>
  <r>
    <n v="35"/>
    <s v="Charles Reid"/>
    <s v="Y"/>
    <m/>
    <n v="2"/>
    <s v="MD"/>
    <m/>
    <d v="1942-10-22T00:00:00"/>
    <n v="78"/>
    <s v="M"/>
    <n v="0"/>
    <n v="5"/>
    <n v="1"/>
    <n v="7"/>
    <x v="9"/>
    <n v="145"/>
    <n v="62"/>
    <n v="65"/>
    <n v="92"/>
    <d v="2022-01-30T00:00:00"/>
    <n v="97"/>
    <n v="57"/>
    <n v="27"/>
    <n v="52"/>
    <d v="2022-08-08T00:00:00"/>
    <n v="121"/>
    <n v="60"/>
    <n v="47"/>
    <n v="55"/>
    <n v="90"/>
    <n v="79"/>
    <n v="1.21"/>
    <n v="1.3"/>
    <s v="Black"/>
    <s v="Black"/>
    <n v="1"/>
    <n v="66"/>
    <m/>
    <n v="60"/>
    <m/>
    <m/>
    <m/>
    <m/>
    <m/>
    <s v="30 Hatfield Ln Goshen, NY 10924"/>
    <s v="  845-615-1409"/>
    <s v="  845-615-1453"/>
    <s v="Done"/>
    <d v="2022-05-04T00:00:00"/>
    <d v="2022-05-05T00:00:00"/>
    <d v="2022-05-03T00:00:00"/>
    <s v="Yes-2nd."/>
    <m/>
    <s v="845-551-7552"/>
  </r>
  <r>
    <n v="36"/>
    <s v="Mary Minten"/>
    <s v="Y"/>
    <m/>
    <n v="1"/>
    <s v="MD"/>
    <d v="2021-01-17T00:00:00"/>
    <d v="1952-02-12T00:00:00"/>
    <n v="69"/>
    <s v="F"/>
    <n v="1"/>
    <n v="6"/>
    <n v="0"/>
    <s v="n/a"/>
    <x v="8"/>
    <n v="241"/>
    <n v="65"/>
    <n v="130"/>
    <n v="320"/>
    <d v="2022-01-17T00:00:00"/>
    <n v="226"/>
    <n v="69"/>
    <n v="128"/>
    <n v="170"/>
    <d v="2022-05-13T00:00:00"/>
    <n v="241"/>
    <n v="82"/>
    <n v="131"/>
    <n v="166"/>
    <n v="94"/>
    <m/>
    <n v="0.62"/>
    <m/>
    <s v="White"/>
    <s v="Caucasian"/>
    <n v="2"/>
    <m/>
    <n v="91"/>
    <m/>
    <n v="92"/>
    <m/>
    <m/>
    <m/>
    <m/>
    <s v="15 Riverbend Drive, Suite 110, Rome, GA 30161"/>
    <s v="  706-331-7915"/>
    <s v="  706-234-1095"/>
    <s v="Done"/>
    <d v="2022-05-04T00:00:00"/>
    <d v="2022-05-04T00:00:00"/>
    <d v="2022-05-03T00:00:00"/>
    <s v="No."/>
    <s v="text-2 sent 01/09/2023jk"/>
    <s v="706-218-5388"/>
  </r>
  <r>
    <n v="37"/>
    <s v="Debra Eastmond"/>
    <s v="Y"/>
    <m/>
    <n v="2"/>
    <s v="MD"/>
    <m/>
    <d v="1957-10-24T00:00:00"/>
    <n v="64"/>
    <s v="F"/>
    <n v="1"/>
    <n v="4"/>
    <n v="0"/>
    <s v="n/a"/>
    <x v="8"/>
    <n v="150"/>
    <n v="41"/>
    <n v="84"/>
    <n v="156"/>
    <d v="2022-01-30T00:00:00"/>
    <n v="98"/>
    <n v="35"/>
    <n v="46"/>
    <n v="88"/>
    <d v="2022-06-10T00:00:00"/>
    <n v="194"/>
    <n v="40"/>
    <n v="128"/>
    <n v="144"/>
    <n v="76"/>
    <m/>
    <n v="0.67"/>
    <m/>
    <s v="Afro-European"/>
    <s v="Black"/>
    <n v="1"/>
    <n v="101"/>
    <m/>
    <n v="96"/>
    <m/>
    <m/>
    <m/>
    <m/>
    <m/>
    <s v="14201 Laurel Park Drive, Suite 107, Laurel, MD 20707"/>
    <s v="  301-490-2393"/>
    <s v="   301-490-9444"/>
    <s v="Done"/>
    <m/>
    <d v="2022-05-04T00:00:00"/>
    <d v="2022-05-03T00:00:00"/>
    <s v="Yes-2nd. Patient had COVID when texted on 5/4/22. Have no labs, survey or chart updates."/>
    <m/>
    <m/>
  </r>
  <r>
    <n v="38"/>
    <s v="June Davis"/>
    <s v="Y"/>
    <m/>
    <n v="1"/>
    <s v="MD"/>
    <s v="Eats meat 1x /mo"/>
    <d v="1969-06-12T00:00:00"/>
    <n v="52"/>
    <s v="F"/>
    <n v="1"/>
    <s v="n/a"/>
    <s v="n/a"/>
    <s v="n/a"/>
    <x v="8"/>
    <n v="201"/>
    <n v="67"/>
    <n v="118"/>
    <n v="64"/>
    <d v="2022-01-17T00:00:00"/>
    <n v="178"/>
    <n v="66"/>
    <n v="98"/>
    <n v="54"/>
    <d v="2023-01-18T00:00:00"/>
    <n v="195"/>
    <n v="77"/>
    <n v="103"/>
    <n v="61"/>
    <m/>
    <m/>
    <m/>
    <m/>
    <s v="African-America "/>
    <s v="Black"/>
    <n v="1"/>
    <n v="124"/>
    <m/>
    <n v="121"/>
    <m/>
    <m/>
    <m/>
    <m/>
    <m/>
    <s v="11583 Farmington Rd Livonia, MI 48150"/>
    <s v="   734-261-8978"/>
    <s v="  313-348-0438"/>
    <s v="Done"/>
    <d v="2023-01-16T00:00:00"/>
    <d v="2022-05-04T00:00:00"/>
    <d v="2022-05-03T00:00:00"/>
    <m/>
    <s v="will have labs 01/18/23, chart updated 01/17/23 jk."/>
    <s v="734-718-4969"/>
  </r>
  <r>
    <n v="39"/>
    <s v="Maureen Reid "/>
    <s v="Y"/>
    <m/>
    <n v="2"/>
    <s v="MD"/>
    <s v="Ending labs at Memorial Hospital in Chattanooga. Has extra labs from 4/21/22, can ask pt if we can use them."/>
    <d v="1948-09-08T00:00:00"/>
    <n v="73"/>
    <s v="F"/>
    <n v="1"/>
    <n v="6"/>
    <n v="1"/>
    <n v="6"/>
    <x v="8"/>
    <n v="246"/>
    <n v="40"/>
    <n v="171"/>
    <n v="193"/>
    <d v="2022-01-30T00:00:00"/>
    <n v="247"/>
    <n v="47"/>
    <n v="171"/>
    <n v="134"/>
    <d v="2022-04-21T00:00:00"/>
    <n v="223"/>
    <n v="49"/>
    <n v="149"/>
    <n v="130"/>
    <m/>
    <m/>
    <m/>
    <m/>
    <s v="Black"/>
    <s v="African American"/>
    <n v="1"/>
    <n v="67"/>
    <m/>
    <m/>
    <m/>
    <m/>
    <m/>
    <m/>
    <m/>
    <s v="1500 Beville Rd, Ste 601 Daytona Beach, FL 32114"/>
    <s v="  386-255-2585"/>
    <s v="386-255-2584"/>
    <s v="Done"/>
    <d v="2022-08-08T00:00:00"/>
    <m/>
    <m/>
    <m/>
    <m/>
    <m/>
  </r>
  <r>
    <n v="40"/>
    <s v="Von Eklund"/>
    <s v="Y"/>
    <m/>
    <n v="2"/>
    <s v="MD"/>
    <m/>
    <d v="1944-03-08T00:00:00"/>
    <n v="77"/>
    <s v="F"/>
    <n v="1"/>
    <n v="5"/>
    <n v="1"/>
    <n v="7"/>
    <x v="10"/>
    <n v="147"/>
    <n v="55"/>
    <n v="76"/>
    <n v="78"/>
    <d v="2022-02-14T00:00:00"/>
    <n v="141"/>
    <n v="59"/>
    <n v="67"/>
    <n v="70"/>
    <m/>
    <m/>
    <m/>
    <m/>
    <m/>
    <m/>
    <m/>
    <m/>
    <m/>
    <s v="Caucasian"/>
    <s v="Caucasian"/>
    <n v="2"/>
    <m/>
    <n v="62"/>
    <m/>
    <n v="68"/>
    <m/>
    <m/>
    <m/>
    <m/>
    <s v="11110 Medical Campus Rd, Ste 244 Hagerstown, MD 21742"/>
    <s v="  301-733-3777"/>
    <s v="   240-850-3252"/>
    <s v="Done"/>
    <d v="2022-08-08T00:00:00"/>
    <m/>
    <m/>
    <m/>
    <m/>
    <m/>
  </r>
  <r>
    <n v="41"/>
    <s v="Carol Boyd"/>
    <s v="P"/>
    <s v="never signed and did not want help"/>
    <n v="1"/>
    <s v="MH"/>
    <m/>
    <m/>
    <s v=""/>
    <m/>
    <m/>
    <m/>
    <m/>
    <m/>
    <x v="3"/>
    <m/>
    <m/>
    <m/>
    <m/>
    <m/>
    <m/>
    <m/>
    <m/>
    <m/>
    <m/>
    <m/>
    <m/>
    <m/>
    <m/>
    <m/>
    <m/>
    <m/>
    <m/>
    <s v="Black"/>
    <m/>
    <m/>
    <m/>
    <m/>
    <m/>
    <m/>
    <m/>
    <m/>
    <m/>
    <m/>
    <m/>
    <m/>
    <m/>
    <m/>
    <m/>
    <m/>
    <m/>
    <m/>
    <m/>
    <m/>
  </r>
  <r>
    <n v="42"/>
    <s v="Candace Smith "/>
    <s v="Y"/>
    <m/>
    <n v="1"/>
    <s v="MD"/>
    <m/>
    <d v="1980-11-15T00:00:00"/>
    <n v="41"/>
    <s v="F"/>
    <n v="1"/>
    <n v="5"/>
    <n v="1"/>
    <n v="2"/>
    <x v="10"/>
    <n v="156"/>
    <n v="49"/>
    <n v="93"/>
    <n v="59"/>
    <d v="2022-02-02T00:00:00"/>
    <n v="162"/>
    <n v="50"/>
    <n v="98"/>
    <n v="49"/>
    <d v="2022-08-29T00:00:00"/>
    <n v="173"/>
    <n v="58"/>
    <n v="103"/>
    <n v="42"/>
    <n v="69"/>
    <n v="82"/>
    <n v="0.74"/>
    <n v="0.74"/>
    <s v="Black"/>
    <m/>
    <n v="1"/>
    <n v="117"/>
    <m/>
    <n v="117"/>
    <m/>
    <m/>
    <m/>
    <m/>
    <m/>
    <s v="8333 N Davis Hwy Pensacola, FL 32514"/>
    <s v="  850-505-7779"/>
    <s v="  850-505-7770"/>
    <s v="Done"/>
    <d v="2022-08-08T00:00:00"/>
    <m/>
    <d v="2022-11-02T00:00:00"/>
    <s v="No"/>
    <m/>
    <s v="850 529-1663"/>
  </r>
  <r>
    <n v="43"/>
    <s v="Yvonne Surrel"/>
    <s v="Y"/>
    <m/>
    <n v="2"/>
    <s v="MD"/>
    <m/>
    <d v="1958-11-02T00:00:00"/>
    <n v="63"/>
    <s v="F"/>
    <n v="1"/>
    <n v="6"/>
    <n v="1"/>
    <s v="n/a"/>
    <x v="11"/>
    <n v="218"/>
    <n v="91"/>
    <n v="111"/>
    <n v="69"/>
    <d v="2022-02-15T00:00:00"/>
    <n v="187"/>
    <n v="78"/>
    <n v="93"/>
    <n v="73"/>
    <m/>
    <m/>
    <m/>
    <m/>
    <m/>
    <m/>
    <m/>
    <m/>
    <m/>
    <s v="Black American"/>
    <m/>
    <n v="1"/>
    <n v="83"/>
    <m/>
    <n v="82"/>
    <m/>
    <m/>
    <m/>
    <m/>
    <m/>
    <s v="1275 E Spruce Ave, Ste 102, Fresno, CA 93720"/>
    <s v="  559-438-7615"/>
    <s v="  559-240-7961"/>
    <s v="Done"/>
    <d v="2022-08-08T00:00:00"/>
    <m/>
    <m/>
    <s v="No."/>
    <m/>
    <m/>
  </r>
  <r>
    <n v="44"/>
    <s v="Jessica Bervis"/>
    <s v="N"/>
    <s v="confidentiality"/>
    <n v="1"/>
    <s v="MH"/>
    <m/>
    <m/>
    <s v=""/>
    <m/>
    <m/>
    <m/>
    <m/>
    <m/>
    <x v="3"/>
    <m/>
    <m/>
    <m/>
    <m/>
    <m/>
    <m/>
    <m/>
    <m/>
    <m/>
    <m/>
    <m/>
    <m/>
    <m/>
    <m/>
    <m/>
    <m/>
    <m/>
    <m/>
    <s v="Hispanic"/>
    <m/>
    <n v="3"/>
    <m/>
    <m/>
    <m/>
    <m/>
    <m/>
    <m/>
    <m/>
    <m/>
    <m/>
    <m/>
    <m/>
    <m/>
    <m/>
    <m/>
    <m/>
    <m/>
    <m/>
    <m/>
  </r>
  <r>
    <n v="46"/>
    <s v="Pauline Lewinson "/>
    <s v="Y"/>
    <m/>
    <n v="2"/>
    <s v="MD"/>
    <m/>
    <d v="1959-02-16T00:00:00"/>
    <n v="62"/>
    <s v="F"/>
    <n v="1"/>
    <n v="8"/>
    <n v="1"/>
    <n v="5"/>
    <x v="10"/>
    <n v="186"/>
    <n v="78"/>
    <n v="94"/>
    <n v="47"/>
    <d v="2022-02-14T00:00:00"/>
    <n v="171"/>
    <n v="75"/>
    <n v="85"/>
    <n v="38"/>
    <m/>
    <m/>
    <m/>
    <m/>
    <m/>
    <m/>
    <m/>
    <m/>
    <m/>
    <s v="Jamaican"/>
    <s v="Black"/>
    <n v="1"/>
    <n v="81"/>
    <m/>
    <n v="93"/>
    <m/>
    <m/>
    <m/>
    <m/>
    <m/>
    <s v="115 Winwood Dr, Suite 209 Lebanon, TN 37087"/>
    <s v="  615-453-2650"/>
    <s v="  615-453-2781"/>
    <s v="Done"/>
    <d v="2022-08-08T00:00:00"/>
    <m/>
    <m/>
    <m/>
    <m/>
    <m/>
  </r>
  <r>
    <n v="47"/>
    <s v="Mary Adams"/>
    <s v="Y"/>
    <s v="exlude d/t labs going to Memorial"/>
    <n v="2"/>
    <s v="MD"/>
    <s v="ending labs at Memorial Hospital in Chattanooga. F/u labs at BayCare Laboratories 727-394-6748 or 800-324-7853 "/>
    <d v="1951-08-24T00:00:00"/>
    <n v="70"/>
    <s v="F"/>
    <n v="1"/>
    <n v="5"/>
    <n v="1"/>
    <n v="3"/>
    <x v="10"/>
    <n v="126"/>
    <n v="46"/>
    <n v="63"/>
    <n v="91"/>
    <d v="2022-02-14T00:00:00"/>
    <n v="118"/>
    <n v="47"/>
    <n v="51"/>
    <n v="122"/>
    <d v="2022-08-23T00:00:00"/>
    <n v="104"/>
    <n v="45"/>
    <n v="49"/>
    <n v="48"/>
    <n v="74"/>
    <m/>
    <n v="0.68"/>
    <m/>
    <s v="African American"/>
    <m/>
    <n v="1"/>
    <n v="74"/>
    <m/>
    <n v="91"/>
    <m/>
    <m/>
    <m/>
    <m/>
    <m/>
    <s v="Non Quest: Baycare Bardmoor, 8787 Bryan Dairy Road, Largo, FL 33777"/>
    <s v="727-394-5114"/>
    <s v="  727-527-1630"/>
    <m/>
    <d v="2022-08-08T00:00:00"/>
    <m/>
    <m/>
    <m/>
    <m/>
    <s v="865 804-7954"/>
  </r>
  <r>
    <n v="48"/>
    <s v="Sara Tackett "/>
    <s v="Y"/>
    <s v="exlude d/t labs going to Memorial"/>
    <n v="1"/>
    <s v="MD"/>
    <m/>
    <d v="1942-11-15T00:00:00"/>
    <n v="79"/>
    <s v="F"/>
    <n v="1"/>
    <n v="7"/>
    <n v="1"/>
    <n v="9"/>
    <x v="10"/>
    <n v="142"/>
    <n v="44"/>
    <n v="78"/>
    <n v="117"/>
    <d v="2022-03-23T00:00:00"/>
    <n v="115"/>
    <n v="40"/>
    <n v="57"/>
    <n v="93"/>
    <d v="2022-09-26T00:00:00"/>
    <n v="132"/>
    <n v="43"/>
    <n v="72"/>
    <n v="90"/>
    <m/>
    <m/>
    <m/>
    <m/>
    <m/>
    <s v="Caucasian"/>
    <n v="2"/>
    <m/>
    <n v="96"/>
    <m/>
    <m/>
    <m/>
    <m/>
    <m/>
    <m/>
    <s v="4230 Harding Road Ste 420, Nashville, TN 37205"/>
    <s v="  615-463-8047"/>
    <s v="  615-879-4794"/>
    <s v="Done"/>
    <d v="2022-08-08T00:00:00"/>
    <m/>
    <m/>
    <m/>
    <m/>
    <m/>
  </r>
  <r>
    <n v="49"/>
    <s v="Regina Cross"/>
    <s v="Y"/>
    <m/>
    <n v="1"/>
    <s v="MD"/>
    <s v="Meat 1x/mo"/>
    <d v="1949-04-11T00:00:00"/>
    <n v="72"/>
    <s v="F"/>
    <n v="1"/>
    <n v="5"/>
    <n v="1"/>
    <n v="9"/>
    <x v="12"/>
    <n v="168"/>
    <n v="41"/>
    <n v="108"/>
    <n v="99"/>
    <d v="2022-02-02T00:00:00"/>
    <n v="149"/>
    <n v="40"/>
    <n v="89"/>
    <n v="103"/>
    <m/>
    <m/>
    <m/>
    <m/>
    <m/>
    <m/>
    <m/>
    <m/>
    <m/>
    <s v="White"/>
    <m/>
    <n v="2"/>
    <m/>
    <n v="77"/>
    <m/>
    <n v="80"/>
    <m/>
    <m/>
    <m/>
    <m/>
    <s v="9217 Parkwest Blvd. Ste A-1Knoxville, TN 37923"/>
    <s v="  865-769-6942"/>
    <s v="  865-279-0105"/>
    <s v="Done"/>
    <d v="2022-08-08T00:00:00"/>
    <m/>
    <m/>
    <m/>
    <m/>
    <m/>
  </r>
  <r>
    <n v="50"/>
    <s v="Gloria Dorsey"/>
    <s v="Y"/>
    <m/>
    <n v="2"/>
    <s v="MD"/>
    <m/>
    <d v="1948-06-27T00:00:00"/>
    <n v="73"/>
    <s v="F"/>
    <n v="1"/>
    <n v="5"/>
    <n v="1"/>
    <n v="5"/>
    <x v="13"/>
    <n v="251"/>
    <n v="49"/>
    <n v="180"/>
    <n v="99"/>
    <d v="2022-02-28T00:00:00"/>
    <n v="234"/>
    <n v="46"/>
    <n v="163"/>
    <n v="124"/>
    <m/>
    <m/>
    <m/>
    <m/>
    <m/>
    <m/>
    <m/>
    <m/>
    <m/>
    <s v="Black"/>
    <m/>
    <n v="1"/>
    <n v="101"/>
    <m/>
    <n v="101"/>
    <m/>
    <m/>
    <m/>
    <m/>
    <m/>
    <s v="6235 Oxon Hill Rd Oxon Hill, MD 20745"/>
    <s v="  301-839-3999"/>
    <s v="  301-839-3993"/>
    <s v="Done"/>
    <d v="2022-08-08T00:00:00"/>
    <m/>
    <m/>
    <m/>
    <m/>
    <m/>
  </r>
  <r>
    <n v="51"/>
    <s v="Angela Pohl"/>
    <s v="Y"/>
    <m/>
    <n v="1"/>
    <s v="MD"/>
    <m/>
    <d v="1950-06-28T00:00:00"/>
    <n v="71"/>
    <s v="F"/>
    <n v="1"/>
    <n v="4"/>
    <n v="1"/>
    <n v="9"/>
    <x v="13"/>
    <n v="222"/>
    <n v="65"/>
    <n v="139"/>
    <n v="82"/>
    <d v="2022-02-14T00:00:00"/>
    <n v="217"/>
    <n v="61"/>
    <n v="133"/>
    <n v="118"/>
    <d v="2022-08-24T00:00:00"/>
    <n v="199"/>
    <n v="57"/>
    <n v="119"/>
    <n v="119"/>
    <n v="81"/>
    <m/>
    <n v="0.64"/>
    <m/>
    <s v="Caucasian"/>
    <m/>
    <n v="2"/>
    <m/>
    <n v="92"/>
    <m/>
    <n v="93"/>
    <m/>
    <m/>
    <m/>
    <m/>
    <s v="200 S Herlong Ave Suite D, Rock Hill, SC 29732"/>
    <s v="  803-329-8207"/>
    <s v="   803-833-7337"/>
    <s v="Done"/>
    <d v="2022-08-08T00:00:00"/>
    <m/>
    <m/>
    <m/>
    <m/>
    <s v="803 412-9659"/>
  </r>
  <r>
    <n v="52"/>
    <s v="Kayla Simpson"/>
    <s v="Y"/>
    <m/>
    <n v="1"/>
    <s v="MD"/>
    <s v="had cancer-related fatigue wk 2"/>
    <d v="1969-02-16T00:00:00"/>
    <n v="52"/>
    <s v="F"/>
    <n v="1"/>
    <n v="6"/>
    <n v="1"/>
    <n v="5"/>
    <x v="14"/>
    <n v="202"/>
    <n v="72"/>
    <n v="111"/>
    <n v="88"/>
    <d v="2022-02-16T00:00:00"/>
    <n v="200"/>
    <n v="84"/>
    <n v="97"/>
    <n v="94"/>
    <m/>
    <m/>
    <m/>
    <m/>
    <m/>
    <m/>
    <m/>
    <m/>
    <m/>
    <s v="Black"/>
    <m/>
    <n v="1"/>
    <n v="117"/>
    <m/>
    <n v="120"/>
    <m/>
    <m/>
    <m/>
    <m/>
    <m/>
    <s v="16624 Jamaica Ave Jamaica, NY 11432"/>
    <s v="  718-291-4055"/>
    <s v="  718-291-4022"/>
    <s v="Done"/>
    <d v="2022-08-08T00:00:00"/>
    <m/>
    <m/>
    <m/>
    <m/>
    <m/>
  </r>
  <r>
    <n v="53"/>
    <s v="Sherrie Tousignant "/>
    <s v="Y"/>
    <m/>
    <n v="2"/>
    <s v="MH"/>
    <m/>
    <d v="1972-07-26T00:00:00"/>
    <n v="49"/>
    <s v="F"/>
    <n v="1"/>
    <n v="4"/>
    <n v="1"/>
    <n v="5"/>
    <x v="13"/>
    <n v="207"/>
    <n v="78"/>
    <n v="112"/>
    <n v="83"/>
    <s v="n/a "/>
    <m/>
    <m/>
    <m/>
    <m/>
    <m/>
    <m/>
    <m/>
    <m/>
    <m/>
    <m/>
    <m/>
    <m/>
    <m/>
    <s v="White"/>
    <m/>
    <n v="2"/>
    <m/>
    <n v="88"/>
    <m/>
    <m/>
    <m/>
    <m/>
    <m/>
    <m/>
    <s v="25070 Michigan Ave Dearborn, MI 48124"/>
    <s v="  313-730-8048"/>
    <s v="   313-300-9763"/>
    <s v="Done"/>
    <d v="2022-08-08T00:00:00"/>
    <m/>
    <m/>
    <m/>
    <m/>
    <m/>
  </r>
  <r>
    <n v="54"/>
    <s v="Vivian Taylor"/>
    <s v="Y"/>
    <m/>
    <n v="1"/>
    <s v="MD"/>
    <m/>
    <d v="1946-11-10T00:00:00"/>
    <n v="75"/>
    <s v="F"/>
    <n v="1"/>
    <n v="5"/>
    <n v="1"/>
    <n v="9"/>
    <x v="13"/>
    <n v="197"/>
    <n v="44"/>
    <n v="128"/>
    <n v="140"/>
    <d v="2022-02-14T00:00:00"/>
    <n v="157"/>
    <n v="46"/>
    <n v="89"/>
    <n v="123"/>
    <m/>
    <m/>
    <m/>
    <m/>
    <m/>
    <m/>
    <m/>
    <m/>
    <m/>
    <s v="Caucasian"/>
    <m/>
    <n v="2"/>
    <m/>
    <n v="86"/>
    <m/>
    <n v="74"/>
    <m/>
    <m/>
    <m/>
    <m/>
    <s v="200 S Herlong Ave Suite D, Rock Hill, SC 29732"/>
    <s v="  803-329-8207"/>
    <s v="  803-833-7337"/>
    <s v="Done"/>
    <d v="2022-08-10T00:00:00"/>
    <m/>
    <m/>
    <m/>
    <m/>
    <s v="704 989-3824"/>
  </r>
  <r>
    <n v="55"/>
    <s v="Amy Jacobs "/>
    <s v="Y"/>
    <m/>
    <n v="1"/>
    <s v="MD"/>
    <m/>
    <d v="1973-07-20T00:00:00"/>
    <n v="48"/>
    <s v="F"/>
    <n v="1"/>
    <n v="6"/>
    <n v="1"/>
    <n v="4"/>
    <x v="15"/>
    <n v="191"/>
    <n v="63"/>
    <n v="104"/>
    <n v="143"/>
    <d v="2022-02-28T00:00:00"/>
    <n v="169"/>
    <n v="46"/>
    <n v="98"/>
    <n v="155"/>
    <m/>
    <m/>
    <m/>
    <m/>
    <m/>
    <m/>
    <m/>
    <m/>
    <m/>
    <s v="Black"/>
    <m/>
    <n v="1"/>
    <n v="93"/>
    <m/>
    <n v="109"/>
    <m/>
    <m/>
    <m/>
    <m/>
    <m/>
    <s v="11613 N Central Expwy Suite 120, Dallas, TX 75243"/>
    <s v="  214-750-9287"/>
    <s v="   214-750-9477"/>
    <s v="Done"/>
    <d v="2022-08-10T00:00:00"/>
    <m/>
    <m/>
    <m/>
    <m/>
    <s v="469 650-0892"/>
  </r>
  <r>
    <n v="56"/>
    <s v="Christy Myers"/>
    <s v="Y"/>
    <m/>
    <n v="2"/>
    <s v="MD"/>
    <m/>
    <d v="1968-08-31T00:00:00"/>
    <n v="53"/>
    <s v="F"/>
    <n v="1"/>
    <n v="5"/>
    <n v="1"/>
    <n v="3"/>
    <x v="15"/>
    <n v="209"/>
    <n v="65"/>
    <n v="123"/>
    <n v="100"/>
    <d v="2022-03-14T00:00:00"/>
    <n v="164"/>
    <n v="57"/>
    <n v="89"/>
    <n v="88"/>
    <m/>
    <m/>
    <m/>
    <m/>
    <m/>
    <m/>
    <m/>
    <m/>
    <m/>
    <s v="White"/>
    <m/>
    <n v="2"/>
    <m/>
    <n v="96"/>
    <m/>
    <n v="92"/>
    <m/>
    <m/>
    <m/>
    <m/>
    <s v="1955 E Montgomery Crossroad, Savannah, GA 31406"/>
    <s v="912-355-3868"/>
    <s v="  912-226-4439"/>
    <s v="Done"/>
    <d v="2022-08-10T00:00:00"/>
    <m/>
    <m/>
    <m/>
    <m/>
    <m/>
  </r>
  <r>
    <n v="57"/>
    <s v="Benito Velazquez"/>
    <s v="Y"/>
    <s v="Cognitive concerns, follow-up labs by Kaiser Permanente Rockville Laboratory in MD"/>
    <n v="1"/>
    <s v="MD"/>
    <s v="no meat x 1 wk"/>
    <d v="1951-11-21T00:00:00"/>
    <n v="70"/>
    <s v="M"/>
    <n v="0"/>
    <n v="8"/>
    <n v="1"/>
    <n v="8"/>
    <x v="15"/>
    <n v="135"/>
    <n v="41"/>
    <n v="79"/>
    <n v="73"/>
    <d v="2022-02-28T00:00:00"/>
    <n v="126"/>
    <n v="42"/>
    <n v="70"/>
    <n v="62"/>
    <d v="2022-08-11T00:00:00"/>
    <n v="118"/>
    <n v="38"/>
    <n v="61"/>
    <n v="97"/>
    <n v="87"/>
    <m/>
    <n v="0.92"/>
    <m/>
    <s v="Hispanic"/>
    <m/>
    <n v="3"/>
    <m/>
    <n v="77"/>
    <m/>
    <n v="82"/>
    <m/>
    <m/>
    <m/>
    <m/>
    <s v="7500 Hanover Pkwy, Suite 105C, Greenbelt, MD 20770"/>
    <s v="301-345-1555"/>
    <s v="301-441-2393"/>
    <s v="Done"/>
    <d v="2022-08-10T00:00:00"/>
    <m/>
    <d v="2022-08-17T00:00:00"/>
    <m/>
    <m/>
    <s v="301 520-1977"/>
  </r>
  <r>
    <n v="58"/>
    <s v="Karen Jones-Graham "/>
    <s v="Y"/>
    <m/>
    <n v="1"/>
    <s v="MD"/>
    <m/>
    <d v="1956-02-07T00:00:00"/>
    <n v="66"/>
    <s v="F"/>
    <n v="1"/>
    <n v="4"/>
    <n v="1"/>
    <n v="4"/>
    <x v="15"/>
    <n v="173"/>
    <n v="62"/>
    <n v="94"/>
    <n v="83"/>
    <d v="2022-02-28T00:00:00"/>
    <n v="168"/>
    <n v="57"/>
    <n v="96"/>
    <n v="67"/>
    <d v="2022-08-01T00:00:00"/>
    <n v="197"/>
    <n v="73"/>
    <n v="110"/>
    <n v="49"/>
    <m/>
    <m/>
    <m/>
    <m/>
    <s v="Black-American"/>
    <m/>
    <n v="1"/>
    <n v="99"/>
    <m/>
    <n v="107"/>
    <m/>
    <m/>
    <m/>
    <m/>
    <m/>
    <s v="2644 Chapel Lake Dr, Gambrills, MD 21054"/>
    <s v="410-451-4321"/>
    <s v=" 410-451-4040"/>
    <s v="Done"/>
    <d v="2022-08-10T00:00:00"/>
    <m/>
    <m/>
    <m/>
    <m/>
    <s v="‪(301) 675-8530‬"/>
  </r>
  <r>
    <n v="59"/>
    <s v="Mary VanSant"/>
    <s v="Y"/>
    <m/>
    <n v="2"/>
    <s v="MD"/>
    <m/>
    <d v="1964-09-24T00:00:00"/>
    <n v="57"/>
    <s v="F"/>
    <n v="1"/>
    <n v="4"/>
    <n v="1"/>
    <n v="9"/>
    <x v="15"/>
    <n v="175"/>
    <n v="39"/>
    <n v="110"/>
    <n v="146"/>
    <d v="2022-03-14T00:00:00"/>
    <n v="114"/>
    <n v="27"/>
    <n v="66"/>
    <n v="125"/>
    <d v="2022-07-11T00:00:00"/>
    <n v="190"/>
    <n v="40"/>
    <n v="126"/>
    <n v="125"/>
    <n v="128"/>
    <m/>
    <n v="0.64"/>
    <m/>
    <s v="Sicillian/English"/>
    <m/>
    <n v="2"/>
    <m/>
    <m/>
    <m/>
    <m/>
    <m/>
    <m/>
    <m/>
    <m/>
    <m/>
    <m/>
    <m/>
    <m/>
    <m/>
    <m/>
    <m/>
    <m/>
    <m/>
    <m/>
  </r>
  <r>
    <n v="60"/>
    <s v="Charles Lee"/>
    <s v="Y"/>
    <m/>
    <n v="1"/>
    <s v="MD"/>
    <m/>
    <d v="1993-08-23T00:00:00"/>
    <n v="28"/>
    <s v="M"/>
    <n v="0"/>
    <n v="5"/>
    <n v="1"/>
    <n v="2"/>
    <x v="15"/>
    <n v="168"/>
    <n v="59"/>
    <n v="88"/>
    <n v="114"/>
    <d v="2022-02-28T00:00:00"/>
    <n v="110"/>
    <n v="51"/>
    <n v="45"/>
    <n v="65"/>
    <d v="2022-08-17T00:00:00"/>
    <n v="124"/>
    <n v="53"/>
    <n v="56"/>
    <n v="73"/>
    <n v="75"/>
    <m/>
    <n v="0.77"/>
    <m/>
    <m/>
    <s v="Asian"/>
    <n v="4"/>
    <m/>
    <n v="136"/>
    <m/>
    <n v="139"/>
    <m/>
    <m/>
    <m/>
    <m/>
    <s v="2684 N Tustin St Orange, CA 92865"/>
    <s v="   714-685-2185"/>
    <s v="   714-941-3172"/>
    <m/>
    <m/>
    <m/>
    <m/>
    <m/>
    <m/>
    <m/>
  </r>
  <r>
    <n v="61"/>
    <s v="Richard Robinson"/>
    <s v="Y"/>
    <m/>
    <n v="1"/>
    <s v="MD"/>
    <m/>
    <d v="1957-05-19T00:00:00"/>
    <n v="64"/>
    <s v="M"/>
    <n v="0"/>
    <n v="4"/>
    <n v="1"/>
    <n v="6"/>
    <x v="15"/>
    <n v="147"/>
    <n v="31"/>
    <n v="91"/>
    <n v="153"/>
    <d v="2022-02-28T00:00:00"/>
    <n v="139"/>
    <n v="34"/>
    <n v="86"/>
    <n v="96"/>
    <m/>
    <m/>
    <m/>
    <m/>
    <m/>
    <m/>
    <m/>
    <m/>
    <m/>
    <m/>
    <s v="African American"/>
    <n v="1"/>
    <n v="61"/>
    <m/>
    <n v="71"/>
    <m/>
    <m/>
    <m/>
    <m/>
    <m/>
    <s v="265 Citrus Tower Blvd Suite 101 Clermont, FL 34711"/>
    <s v="  352-432-5506"/>
    <s v="   352-989-4152"/>
    <s v="Done"/>
    <d v="2022-08-10T00:00:00"/>
    <m/>
    <m/>
    <m/>
    <m/>
    <s v="‪(352) 321-1345‬"/>
  </r>
  <r>
    <n v="62"/>
    <s v="Christina Morris"/>
    <s v="Y"/>
    <s v="Same person as #13"/>
    <n v="1"/>
    <s v="MH"/>
    <m/>
    <d v="1979-10-04T00:00:00"/>
    <n v="42"/>
    <s v="F"/>
    <n v="1"/>
    <n v="3"/>
    <n v="1"/>
    <n v="3"/>
    <x v="16"/>
    <n v="200"/>
    <n v="106"/>
    <n v="80"/>
    <n v="60"/>
    <m/>
    <m/>
    <m/>
    <m/>
    <m/>
    <m/>
    <m/>
    <m/>
    <m/>
    <m/>
    <n v="83"/>
    <n v="77"/>
    <n v="0.56999999999999995"/>
    <n v="0.64"/>
    <s v="Caucasian"/>
    <m/>
    <n v="2"/>
    <m/>
    <n v="114"/>
    <m/>
    <n v="110"/>
    <m/>
    <m/>
    <m/>
    <m/>
    <s v="380 Woods Cover Rd Laboratory 2Nd Floor Scottsboro, AL 35768"/>
    <m/>
    <s v="  256-259-4444"/>
    <s v="Done"/>
    <d v="2022-08-10T00:00:00"/>
    <m/>
    <m/>
    <m/>
    <m/>
    <s v="‪(423) 320-4944‬"/>
  </r>
  <r>
    <n v="63"/>
    <s v="Nicholas McCaulsky"/>
    <s v="Y"/>
    <m/>
    <n v="1"/>
    <s v="MH"/>
    <m/>
    <d v="1995-02-14T00:00:00"/>
    <n v="27"/>
    <s v="M"/>
    <n v="0"/>
    <n v="5"/>
    <n v="1"/>
    <n v="4"/>
    <x v="17"/>
    <n v="206"/>
    <n v="44"/>
    <n v="137"/>
    <n v="123"/>
    <m/>
    <s v="n/a"/>
    <m/>
    <m/>
    <m/>
    <d v="2022-08-16T00:00:00"/>
    <n v="217"/>
    <n v="43"/>
    <n v="150"/>
    <n v="119"/>
    <n v="92"/>
    <n v="92"/>
    <n v="0.86"/>
    <n v="0.78"/>
    <s v="Black"/>
    <m/>
    <n v="1"/>
    <n v="138"/>
    <m/>
    <m/>
    <m/>
    <m/>
    <m/>
    <m/>
    <m/>
    <s v="6848 North University Drive, Suite 20 Tamarac, FL 33321"/>
    <s v="954-722-5565"/>
    <s v="   954-722-5550"/>
    <s v="Done"/>
    <d v="2022-08-10T00:00:00"/>
    <m/>
    <m/>
    <m/>
    <m/>
    <s v="‪(754) 207-9478‬"/>
  </r>
  <r>
    <n v="64"/>
    <s v="Judy Dove"/>
    <s v="Y"/>
    <m/>
    <n v="1"/>
    <s v="MD"/>
    <m/>
    <d v="1949-07-14T00:00:00"/>
    <n v="72"/>
    <s v="F"/>
    <n v="1"/>
    <n v="8"/>
    <n v="1"/>
    <n v="5"/>
    <x v="17"/>
    <n v="129"/>
    <n v="58"/>
    <n v="50"/>
    <n v="130"/>
    <d v="2022-03-14T00:00:00"/>
    <n v="110"/>
    <n v="59"/>
    <n v="33"/>
    <n v="95"/>
    <d v="2022-08-22T00:00:00"/>
    <n v="120"/>
    <n v="53"/>
    <n v="47"/>
    <n v="114"/>
    <n v="81"/>
    <m/>
    <n v="0.91"/>
    <m/>
    <s v="Black American"/>
    <m/>
    <n v="1"/>
    <n v="68"/>
    <m/>
    <n v="68"/>
    <m/>
    <m/>
    <m/>
    <m/>
    <m/>
    <s v="575 Professional Dr Ste 270 Lawrenceville, GA 30046"/>
    <s v="  770-513-8590"/>
    <s v="470-403-6095"/>
    <s v="Done"/>
    <d v="2022-08-10T00:00:00"/>
    <m/>
    <m/>
    <m/>
    <m/>
    <s v="‪(617) 224-3265‬"/>
  </r>
  <r>
    <n v="65"/>
    <s v="Lou Dove"/>
    <s v="Y"/>
    <m/>
    <n v="1"/>
    <s v="MD"/>
    <m/>
    <d v="1953-03-14T00:00:00"/>
    <n v="68"/>
    <s v="F"/>
    <n v="1"/>
    <n v="6"/>
    <n v="1"/>
    <n v="4"/>
    <x v="17"/>
    <n v="187"/>
    <n v="53"/>
    <n v="111"/>
    <n v="123"/>
    <d v="2022-03-14T00:00:00"/>
    <n v="149"/>
    <n v="55"/>
    <n v="77"/>
    <n v="90"/>
    <m/>
    <m/>
    <m/>
    <m/>
    <m/>
    <m/>
    <m/>
    <m/>
    <m/>
    <s v="African American"/>
    <m/>
    <n v="1"/>
    <n v="86"/>
    <m/>
    <n v="79"/>
    <m/>
    <m/>
    <m/>
    <m/>
    <m/>
    <s v="575 Professional Dr Ste 270 Lawrenceville, GA 30046"/>
    <s v="  770-513-8590"/>
    <s v="470-403-6095"/>
    <s v="Done"/>
    <d v="2022-08-10T00:00:00"/>
    <m/>
    <m/>
    <m/>
    <m/>
    <s v="910 496-5409"/>
  </r>
  <r>
    <n v="66"/>
    <s v="Tshai Bailey"/>
    <s v="N "/>
    <s v="Concern re frequent contact"/>
    <n v="1"/>
    <s v="MD"/>
    <m/>
    <m/>
    <s v=""/>
    <m/>
    <m/>
    <m/>
    <m/>
    <m/>
    <x v="17"/>
    <n v="186"/>
    <n v="62"/>
    <n v="104"/>
    <n v="107"/>
    <d v="2022-03-14T00:00:00"/>
    <n v="173"/>
    <n v="58"/>
    <n v="98"/>
    <n v="80"/>
    <d v="2022-09-20T00:00:00"/>
    <n v="164"/>
    <n v="63"/>
    <n v="83"/>
    <n v="87"/>
    <n v="97"/>
    <n v="81"/>
    <n v="0.97"/>
    <n v="1.06"/>
    <s v="Black"/>
    <m/>
    <m/>
    <m/>
    <m/>
    <m/>
    <m/>
    <m/>
    <m/>
    <m/>
    <m/>
    <s v="8855 Immokalee Rd Unit #12 Naples, FL 34120"/>
    <s v="239-455-4560"/>
    <s v="239-455-4101"/>
    <s v="Done"/>
    <d v="2022-08-10T00:00:00"/>
    <m/>
    <m/>
    <m/>
    <m/>
    <s v="‪(256) 783-9135‬"/>
  </r>
  <r>
    <n v="67"/>
    <s v="Tanessa Beckford"/>
    <s v="P"/>
    <s v="declined ending labs"/>
    <n v="1"/>
    <s v="MD"/>
    <m/>
    <m/>
    <s v=""/>
    <m/>
    <m/>
    <m/>
    <m/>
    <m/>
    <x v="18"/>
    <n v="172"/>
    <n v="58"/>
    <n v="97"/>
    <n v="80"/>
    <m/>
    <s v="n/a"/>
    <s v="n/a"/>
    <s v="n/a"/>
    <s v="n/a"/>
    <m/>
    <m/>
    <m/>
    <m/>
    <m/>
    <m/>
    <m/>
    <m/>
    <m/>
    <s v="African American"/>
    <m/>
    <m/>
    <n v="105"/>
    <m/>
    <m/>
    <m/>
    <m/>
    <m/>
    <m/>
    <m/>
    <s v="2901 Coral Hills Dr., Ste 100, Coral Springs, FL 33065"/>
    <s v="  954-757-1852"/>
    <s v="  954-757-1850"/>
    <s v="Done"/>
    <d v="2022-08-10T00:00:00"/>
    <m/>
    <m/>
    <m/>
    <m/>
    <n v="3059623009"/>
  </r>
  <r>
    <n v="68"/>
    <s v="Joseph Hutchinson"/>
    <s v="Y"/>
    <s v="May have cognitive impairment?"/>
    <n v="1"/>
    <s v="MD"/>
    <s v="declined labs"/>
    <d v="1951-02-16T00:00:00"/>
    <e v="#NUM!"/>
    <s v="M"/>
    <n v="0"/>
    <n v="8"/>
    <n v="1"/>
    <n v="5"/>
    <x v="3"/>
    <s v="n/a"/>
    <s v="n/a"/>
    <s v="n/a"/>
    <s v="n/a"/>
    <m/>
    <s v="n/a"/>
    <s v="n/a"/>
    <s v="n/a"/>
    <s v="n/a"/>
    <m/>
    <m/>
    <m/>
    <m/>
    <m/>
    <m/>
    <m/>
    <m/>
    <m/>
    <s v="Black"/>
    <m/>
    <n v="1"/>
    <m/>
    <m/>
    <m/>
    <m/>
    <m/>
    <m/>
    <m/>
    <m/>
    <s v="6235 Oxon Hill Rd Oxon Hill, MD 20745"/>
    <s v="  301-839-3999"/>
    <s v="  301-839-3993"/>
    <s v="Done"/>
    <d v="2022-08-10T00:00:00"/>
    <m/>
    <m/>
    <m/>
    <m/>
    <s v="‪(443) 722-7175‬"/>
  </r>
  <r>
    <n v="69"/>
    <s v="Fececila Penaflorida"/>
    <s v="Y"/>
    <m/>
    <n v="1"/>
    <s v="MD"/>
    <s v="Doesn't have initial labs?"/>
    <d v="1951-07-07T00:00:00"/>
    <n v="70"/>
    <s v="F"/>
    <n v="1"/>
    <n v="5"/>
    <n v="1"/>
    <n v="4"/>
    <x v="17"/>
    <n v="165"/>
    <n v="63"/>
    <n v="84"/>
    <n v="87"/>
    <d v="2022-03-14T00:00:00"/>
    <n v="153"/>
    <n v="58"/>
    <n v="75"/>
    <n v="121"/>
    <d v="2022-08-19T00:00:00"/>
    <n v="153"/>
    <n v="56"/>
    <n v="79"/>
    <n v="99"/>
    <n v="94"/>
    <m/>
    <n v="0.49"/>
    <m/>
    <s v="Filipino"/>
    <m/>
    <n v="3"/>
    <m/>
    <n v="96"/>
    <m/>
    <m/>
    <m/>
    <m/>
    <m/>
    <m/>
    <s v="7 E Appleby Rd Suite 1 Fayetteville, AR 72703"/>
    <s v="  479-444-6660"/>
    <s v="   479-225-4043"/>
    <s v="Done"/>
    <d v="2022-08-10T00:00:00"/>
    <m/>
    <m/>
    <m/>
    <m/>
    <s v="‪(479) 325-8464‬"/>
  </r>
  <r>
    <n v="70"/>
    <s v="Michael Boyd"/>
    <s v="Y"/>
    <m/>
    <n v="2"/>
    <s v="MD"/>
    <m/>
    <d v="1958-07-21T00:00:00"/>
    <n v="63"/>
    <s v="M"/>
    <n v="0"/>
    <n v="5"/>
    <n v="1"/>
    <n v="4"/>
    <x v="16"/>
    <n v="187"/>
    <n v="39"/>
    <n v="125"/>
    <n v="121"/>
    <d v="2022-03-27T00:00:00"/>
    <n v="191"/>
    <n v="37"/>
    <n v="129"/>
    <n v="135"/>
    <m/>
    <m/>
    <m/>
    <m/>
    <m/>
    <m/>
    <m/>
    <m/>
    <m/>
    <s v="African American"/>
    <m/>
    <n v="1"/>
    <n v="95"/>
    <m/>
    <n v="95"/>
    <m/>
    <m/>
    <m/>
    <m/>
    <m/>
    <s v="1100 5Th Ave Hammond, IN 46320"/>
    <s v="  219-473-0732"/>
    <s v="  219-228-7133"/>
    <s v="Done"/>
    <d v="2022-08-10T00:00:00"/>
    <m/>
    <m/>
    <m/>
    <m/>
    <s v="‪(773) 397-2419‬"/>
  </r>
  <r>
    <n v="71"/>
    <s v="Fay Hutchinson"/>
    <s v="Y"/>
    <m/>
    <n v="1"/>
    <s v="MD"/>
    <s v="stopped metformin; has RA"/>
    <d v="1956-03-31T00:00:00"/>
    <n v="65"/>
    <s v="F"/>
    <n v="1"/>
    <n v="8"/>
    <n v="1"/>
    <n v="8"/>
    <x v="17"/>
    <n v="230"/>
    <n v="53"/>
    <n v="151"/>
    <n v="134"/>
    <d v="2022-03-14T00:00:00"/>
    <n v="188"/>
    <n v="46"/>
    <n v="122"/>
    <n v="94"/>
    <m/>
    <m/>
    <m/>
    <m/>
    <m/>
    <m/>
    <m/>
    <m/>
    <m/>
    <s v="Black"/>
    <m/>
    <n v="1"/>
    <n v="108"/>
    <m/>
    <n v="106"/>
    <m/>
    <m/>
    <m/>
    <m/>
    <m/>
    <s v="6235 Oxon Hill Rd Oxon Hill, MD 20745"/>
    <s v="  301-839-3999"/>
    <s v="  301-839-3993"/>
    <s v="Done"/>
    <d v="2022-08-10T00:00:00"/>
    <m/>
    <m/>
    <m/>
    <m/>
    <s v="‪(240) 535-9914‬"/>
  </r>
  <r>
    <n v="72"/>
    <s v="Rose Alston"/>
    <s v="Y"/>
    <m/>
    <n v="1"/>
    <s v="MD"/>
    <m/>
    <d v="1958-11-26T00:00:00"/>
    <n v="63"/>
    <s v="F"/>
    <n v="1"/>
    <n v="4"/>
    <n v="1"/>
    <n v="3"/>
    <x v="17"/>
    <n v="154"/>
    <n v="43"/>
    <n v="93"/>
    <n v="86"/>
    <d v="2022-03-14T00:00:00"/>
    <n v="137"/>
    <n v="37"/>
    <n v="85"/>
    <n v="65"/>
    <m/>
    <m/>
    <m/>
    <m/>
    <m/>
    <m/>
    <m/>
    <m/>
    <m/>
    <s v="Negro"/>
    <s v="African American"/>
    <n v="1"/>
    <n v="102"/>
    <m/>
    <n v="98"/>
    <m/>
    <m/>
    <m/>
    <m/>
    <m/>
    <s v="25 Sherington Dr, Suite B, Bluffton, SC 29910"/>
    <s v="843-706-2414"/>
    <s v="843-258-1103"/>
    <s v="Done"/>
    <d v="2022-08-10T00:00:00"/>
    <m/>
    <m/>
    <m/>
    <m/>
    <s v="843 846-8108"/>
  </r>
  <r>
    <n v="73"/>
    <s v="Rick John"/>
    <s v="Y"/>
    <m/>
    <n v="2"/>
    <s v="MD"/>
    <m/>
    <d v="1958-05-12T00:00:00"/>
    <n v="63"/>
    <s v="M"/>
    <n v="0"/>
    <n v="5"/>
    <n v="1"/>
    <n v="8"/>
    <x v="17"/>
    <n v="158"/>
    <n v="29"/>
    <n v="104"/>
    <n v="158"/>
    <d v="2022-03-27T00:00:00"/>
    <n v="125"/>
    <n v="27"/>
    <n v="79"/>
    <n v="102"/>
    <d v="2022-10-03T00:00:00"/>
    <n v="172"/>
    <n v="32"/>
    <n v="112"/>
    <n v="166"/>
    <m/>
    <m/>
    <m/>
    <m/>
    <s v="White"/>
    <m/>
    <n v="2"/>
    <m/>
    <n v="109"/>
    <m/>
    <n v="102"/>
    <m/>
    <m/>
    <m/>
    <m/>
    <s v="4990 River Rd N, Keizer, OR 97303"/>
    <s v="503-393-3833"/>
    <s v="503-383-5389"/>
    <s v="Done"/>
    <d v="2022-08-10T00:00:00"/>
    <m/>
    <m/>
    <m/>
    <m/>
    <s v="‪(503) 565-3312‬"/>
  </r>
  <r>
    <n v="74"/>
    <s v="Alexander Castellanos"/>
    <s v="Y"/>
    <m/>
    <n v="1"/>
    <s v="MH"/>
    <m/>
    <d v="1978-12-04T00:00:00"/>
    <n v="43"/>
    <s v="M"/>
    <n v="0"/>
    <n v="6"/>
    <n v="1"/>
    <n v="7"/>
    <x v="17"/>
    <n v="207"/>
    <n v="42"/>
    <n v="127"/>
    <n v="248"/>
    <m/>
    <m/>
    <m/>
    <m/>
    <m/>
    <m/>
    <m/>
    <m/>
    <m/>
    <m/>
    <n v="82"/>
    <m/>
    <n v="0.83"/>
    <m/>
    <s v="Hispanic"/>
    <m/>
    <n v="3"/>
    <m/>
    <n v="108"/>
    <m/>
    <m/>
    <m/>
    <m/>
    <m/>
    <m/>
    <m/>
    <m/>
    <m/>
    <m/>
    <m/>
    <m/>
    <m/>
    <m/>
    <m/>
    <m/>
  </r>
  <r>
    <n v="75"/>
    <s v="Jacqueline Castellanos"/>
    <s v="P"/>
    <s v="Not screened Left early"/>
    <n v="1"/>
    <s v="MH"/>
    <m/>
    <m/>
    <s v=""/>
    <m/>
    <m/>
    <m/>
    <m/>
    <m/>
    <x v="3"/>
    <m/>
    <m/>
    <m/>
    <m/>
    <m/>
    <m/>
    <m/>
    <m/>
    <m/>
    <m/>
    <m/>
    <m/>
    <m/>
    <m/>
    <m/>
    <m/>
    <m/>
    <m/>
    <s v="Hispanic"/>
    <m/>
    <m/>
    <m/>
    <n v="105"/>
    <m/>
    <m/>
    <m/>
    <m/>
    <m/>
    <m/>
    <m/>
    <m/>
    <m/>
    <m/>
    <m/>
    <m/>
    <m/>
    <m/>
    <m/>
    <m/>
  </r>
  <r>
    <n v="76"/>
    <s v="Jorge Heyde "/>
    <s v="Y"/>
    <m/>
    <n v="1"/>
    <s v="MD"/>
    <s v="Ending labs at Memorial Hosp, Chattanooga"/>
    <d v="1949-08-15T00:00:00"/>
    <n v="72"/>
    <s v="M"/>
    <n v="0"/>
    <n v="8"/>
    <n v="1"/>
    <n v="6"/>
    <x v="19"/>
    <n v="157"/>
    <n v="47"/>
    <n v="89"/>
    <n v="112"/>
    <d v="2022-03-27T00:00:00"/>
    <n v="148"/>
    <n v="50"/>
    <n v="82"/>
    <n v="82"/>
    <m/>
    <m/>
    <m/>
    <m/>
    <m/>
    <m/>
    <m/>
    <m/>
    <m/>
    <s v="Caucasian"/>
    <m/>
    <n v="2"/>
    <m/>
    <n v="75"/>
    <m/>
    <m/>
    <m/>
    <m/>
    <m/>
    <m/>
    <s v="1916 Patterson St, Ste 103, Nashville, TN 37203"/>
    <s v="615-329-0436"/>
    <s v="615-329-1668"/>
    <s v="Done"/>
    <d v="2022-08-10T00:00:00"/>
    <m/>
    <m/>
    <m/>
    <m/>
    <s v="‪(951) 850-5860‬"/>
  </r>
  <r>
    <n v="77"/>
    <s v="Marilynn Heyde"/>
    <s v="Y"/>
    <m/>
    <n v="1"/>
    <s v="MD"/>
    <s v="Ending labs at Memorial Hosp, Chattanooga"/>
    <d v="1952-09-16T00:00:00"/>
    <n v="69"/>
    <s v="F"/>
    <n v="1"/>
    <n v="8"/>
    <n v="1"/>
    <n v="5"/>
    <x v="19"/>
    <n v="162"/>
    <n v="52"/>
    <n v="88"/>
    <n v="127"/>
    <d v="2022-03-27T00:00:00"/>
    <n v="140"/>
    <n v="50"/>
    <n v="69"/>
    <n v="105"/>
    <m/>
    <m/>
    <m/>
    <m/>
    <m/>
    <m/>
    <m/>
    <m/>
    <m/>
    <s v="Caucasian"/>
    <m/>
    <m/>
    <m/>
    <n v="65"/>
    <m/>
    <m/>
    <m/>
    <m/>
    <m/>
    <m/>
    <s v="1916 Patterson St, Ste 103, Nashville, TN 37203"/>
    <s v="615-329-0436"/>
    <s v="615-329-1668"/>
    <s v="Done"/>
    <d v="2022-08-10T00:00:00"/>
    <m/>
    <m/>
    <m/>
    <m/>
    <s v="951 850-4838"/>
  </r>
  <r>
    <n v="78"/>
    <s v="Amanda Winkler"/>
    <s v="Y"/>
    <m/>
    <n v="2"/>
    <s v="MD"/>
    <m/>
    <d v="1970-08-07T00:00:00"/>
    <n v="51"/>
    <s v="F"/>
    <n v="1"/>
    <n v="5"/>
    <n v="1"/>
    <n v="4"/>
    <x v="19"/>
    <n v="220"/>
    <n v="53"/>
    <n v="144"/>
    <n v="115"/>
    <d v="2022-04-11T00:00:00"/>
    <n v="190"/>
    <n v="43"/>
    <n v="122"/>
    <n v="139"/>
    <d v="2022-09-14T00:00:00"/>
    <n v="232"/>
    <n v="54"/>
    <n v="155"/>
    <n v="110"/>
    <n v="90"/>
    <m/>
    <n v="0.72"/>
    <m/>
    <s v="White"/>
    <m/>
    <n v="2"/>
    <m/>
    <n v="91"/>
    <m/>
    <n v="82"/>
    <m/>
    <m/>
    <m/>
    <m/>
    <s v="600 N Holtzclaw Ave, Ste 210, Chattanooga, TN 37404"/>
    <s v="423-622-9289"/>
    <s v="423-622-9288"/>
    <s v="Done"/>
    <d v="2022-08-10T00:00:00"/>
    <m/>
    <m/>
    <s v="Hello Maria Hille , This is Dr. Dursus-Élisée from Wildwood. I work with Dr. Inankur. How are you doing? We have faxed lab orders for you to Quest at 600 N Holtzclaw Ave, Ste 210, Chattanooga, TN 37404. Do you think you could go there to get these blood tests?"/>
    <m/>
    <s v="(423) 718-8967"/>
  </r>
  <r>
    <n v="79"/>
    <s v="Myrlene Philogene "/>
    <s v="Y"/>
    <m/>
    <n v="1"/>
    <s v="MD"/>
    <s v="Ending labs at Memorial Hosp, Chattanooga"/>
    <d v="1958-02-15T00:00:00"/>
    <n v="64"/>
    <s v="F"/>
    <n v="1"/>
    <n v="5"/>
    <n v="1"/>
    <n v="5"/>
    <x v="19"/>
    <n v="207"/>
    <n v="45"/>
    <n v="137"/>
    <n v="126"/>
    <d v="2022-03-27T00:00:00"/>
    <n v="195"/>
    <n v="46"/>
    <n v="127"/>
    <n v="111"/>
    <m/>
    <m/>
    <m/>
    <m/>
    <m/>
    <m/>
    <m/>
    <m/>
    <m/>
    <s v="African American"/>
    <m/>
    <n v="1"/>
    <n v="107"/>
    <m/>
    <m/>
    <m/>
    <m/>
    <m/>
    <m/>
    <m/>
    <s v="4884 Davis Blvd, Naples, FL 34104"/>
    <s v="239-774-7999"/>
    <s v="239-774-7744"/>
    <s v="Done"/>
    <d v="2022-08-10T00:00:00"/>
    <m/>
    <m/>
    <s v="Hello Angela Williams  , This is Dr. Dursus-Élisée from Wildwood. I work with Dr. Inankur. How are you doing? We have faxed lab orders for you to Quest at 4884 Davis Blvd, Naples, FL 34104. Do you think you could go there to get these blood tests?"/>
    <m/>
    <m/>
  </r>
  <r>
    <n v="80"/>
    <s v="Jacquelyn Ross"/>
    <s v="Y"/>
    <m/>
    <n v="1"/>
    <s v="MD"/>
    <s v="Ending labs at Memorial Hosp, Chattanooga"/>
    <d v="1943-11-25T00:00:00"/>
    <n v="78"/>
    <s v="F"/>
    <n v="1"/>
    <n v="8"/>
    <n v="1"/>
    <n v="9"/>
    <x v="19"/>
    <n v="175"/>
    <n v="56"/>
    <n v="105"/>
    <n v="46"/>
    <d v="2022-03-27T00:00:00"/>
    <n v="174"/>
    <n v="61"/>
    <n v="102"/>
    <n v="53"/>
    <m/>
    <m/>
    <m/>
    <m/>
    <m/>
    <m/>
    <m/>
    <m/>
    <m/>
    <s v="African American"/>
    <m/>
    <n v="1"/>
    <n v="97"/>
    <m/>
    <m/>
    <m/>
    <m/>
    <m/>
    <m/>
    <m/>
    <s v="790 Church St NW, Ste 200, Marietta, GA 30060"/>
    <s v="770-590-7460"/>
    <s v=" 770-590-1303"/>
    <s v="Done"/>
    <d v="2022-08-10T00:00:00"/>
    <m/>
    <m/>
    <s v="Hello Charmaine Boddie , This is Dr. Dursus-Élisée from Wildwood. I work with Dr. Inankur. How are you doing? We have faxed lab orders for you to Quest at 790 Church St NW, Ste 200, Marietta, GA 30060. Do you think you could go there to get these blood tests?"/>
    <m/>
    <s v="321 274-2140"/>
  </r>
  <r>
    <n v="81"/>
    <s v="Sheryl Proctor"/>
    <s v="Y"/>
    <m/>
    <n v="3"/>
    <s v="MD"/>
    <m/>
    <d v="1963-02-22T00:00:00"/>
    <n v="59"/>
    <s v="F"/>
    <n v="1"/>
    <n v="6"/>
    <n v="1"/>
    <n v="8"/>
    <x v="19"/>
    <n v="184"/>
    <n v="37"/>
    <n v="127"/>
    <n v="95"/>
    <d v="2022-04-25T00:00:00"/>
    <n v="162"/>
    <n v="40"/>
    <n v="103"/>
    <n v="91"/>
    <m/>
    <m/>
    <m/>
    <m/>
    <m/>
    <m/>
    <m/>
    <m/>
    <m/>
    <s v="African American"/>
    <m/>
    <n v="1"/>
    <n v="73"/>
    <m/>
    <n v="80"/>
    <m/>
    <m/>
    <m/>
    <m/>
    <m/>
    <s v="7500 Hanover Pkwy, Suite 105C, Greenbelt, MD 20770"/>
    <s v="301-345-1555"/>
    <s v="301-441-2393"/>
    <s v="Done"/>
    <d v="2022-08-10T00:00:00"/>
    <m/>
    <m/>
    <s v="Hello Stacey Dean, This is Dr. Dursus-Élisée from Wildwood. I work with Dr. Inankur. How are you doing? We have faxed lab orders for you to Quest at 7500 Hanover Pkwy, Suite 105C, Greenbelt, MD 20770. Do you think you could go there to get these blood tests?"/>
    <m/>
    <n v="2028678845"/>
  </r>
  <r>
    <n v="82"/>
    <s v="Linda Richards"/>
    <s v="Y"/>
    <m/>
    <n v="1"/>
    <s v="MD"/>
    <m/>
    <d v="1952-03-11T00:00:00"/>
    <n v="70"/>
    <s v="F"/>
    <n v="1"/>
    <n v="5"/>
    <n v="1"/>
    <n v="6"/>
    <x v="19"/>
    <n v="139"/>
    <n v="38"/>
    <n v="76"/>
    <n v="156"/>
    <d v="2022-03-27T00:00:00"/>
    <n v="108"/>
    <n v="31"/>
    <n v="61"/>
    <n v="82"/>
    <d v="2022-08-30T00:00:00"/>
    <n v="105"/>
    <n v="39"/>
    <n v="50"/>
    <n v="78"/>
    <n v="237"/>
    <m/>
    <n v="1.5"/>
    <m/>
    <s v="African American"/>
    <m/>
    <n v="1"/>
    <n v="37"/>
    <m/>
    <n v="41"/>
    <m/>
    <m/>
    <m/>
    <m/>
    <m/>
    <s v="6140A University Dr Nw, Huntsville, AL 35806"/>
    <s v="256-722-7997"/>
    <s v=" 256-217-4819"/>
    <s v="Done"/>
    <d v="2022-08-10T00:00:00"/>
    <m/>
    <m/>
    <s v="Hello Jessica Cook, This is Dr. Dursus-Élisée from Wildwood. I work with Dr. Inankur. How are you doing? We have faxed lab orders for you to Quest at 6140A University Dr Nw, Huntsville, AL 35806. Do you think you could go there to get these blood tests?"/>
    <m/>
    <s v="340 998-4660"/>
  </r>
  <r>
    <n v="83"/>
    <s v="Shelby Sorrells  "/>
    <s v="Y"/>
    <m/>
    <n v="1"/>
    <s v="MD"/>
    <m/>
    <d v="1953-11-29T00:00:00"/>
    <n v="68"/>
    <s v="F"/>
    <n v="1"/>
    <n v="4"/>
    <n v="1"/>
    <n v="4"/>
    <x v="19"/>
    <n v="150"/>
    <n v="56"/>
    <n v="74"/>
    <n v="122"/>
    <d v="2022-03-27T00:00:00"/>
    <n v="142"/>
    <n v="48"/>
    <n v="75"/>
    <n v="109"/>
    <m/>
    <m/>
    <m/>
    <m/>
    <m/>
    <m/>
    <m/>
    <m/>
    <m/>
    <s v="Caucasian"/>
    <m/>
    <n v="2"/>
    <m/>
    <n v="46"/>
    <m/>
    <n v="35"/>
    <m/>
    <m/>
    <m/>
    <m/>
    <s v="430 Roper Mountain Road, Suite H-1, Greenville, SC 29615"/>
    <s v="864-288-5340"/>
    <s v="864-263-4895"/>
    <s v="Done"/>
    <d v="2022-08-10T00:00:00"/>
    <m/>
    <m/>
    <s v="Hello Barbara Owens, This is Dr. Dursus-Élisée from Wildwood. I work with Dr. Inankur. How are you doing? We have faxed lab orders for you to Quest at 430 Roper Mountain Road, Suite H-1, Greenville, SC 29615. Do you think you could go there to get these blood tests?"/>
    <m/>
    <s v="864 901-6974"/>
  </r>
  <r>
    <n v="84"/>
    <s v="Catherine Dillon -Sparks "/>
    <s v="Y"/>
    <m/>
    <n v="1"/>
    <s v="MD"/>
    <m/>
    <d v="1940-03-20T00:00:00"/>
    <n v="82"/>
    <s v="F"/>
    <n v="1"/>
    <n v="4"/>
    <n v="1"/>
    <n v="4"/>
    <x v="19"/>
    <n v="228"/>
    <n v="48"/>
    <n v="145"/>
    <n v="211"/>
    <d v="2022-03-27T00:00:00"/>
    <n v="205"/>
    <n v="46"/>
    <n v="135"/>
    <n v="126"/>
    <m/>
    <m/>
    <m/>
    <m/>
    <m/>
    <m/>
    <m/>
    <m/>
    <m/>
    <s v="Jamaican"/>
    <m/>
    <n v="1"/>
    <n v="64"/>
    <m/>
    <n v="82"/>
    <m/>
    <m/>
    <m/>
    <m/>
    <m/>
    <s v="575 Professional Dr, Ste 270, Lawrenceville, GA 30046"/>
    <s v=" 770-513-8590"/>
    <s v="  470-403-6095"/>
    <s v="Done"/>
    <d v="2022-08-10T00:00:00"/>
    <m/>
    <m/>
    <s v="Hello Christina Morris  , This is Dr. Dursus-Élisée from Wildwood. I work with Dr. Inankur. How are you doing? We have faxed lab orders for you to Quest at 575 Professional Dr, Ste 270, Lawrenceville, GA 30046. Do you think you could go there to get these blood tests?"/>
    <m/>
    <s v="‪(407) 202-9574‬"/>
  </r>
  <r>
    <n v="85"/>
    <s v="Genevieve Washington"/>
    <s v="N"/>
    <s v="confidentiality"/>
    <n v="3"/>
    <s v="MD"/>
    <s v="Doesn't have 2nd set of labs?"/>
    <m/>
    <s v=""/>
    <m/>
    <m/>
    <m/>
    <m/>
    <m/>
    <x v="19"/>
    <n v="193"/>
    <n v="50"/>
    <n v="118"/>
    <n v="130"/>
    <d v="2022-06-06T00:00:00"/>
    <n v="165"/>
    <n v="43"/>
    <n v="100"/>
    <n v="128"/>
    <m/>
    <m/>
    <m/>
    <m/>
    <m/>
    <m/>
    <m/>
    <m/>
    <m/>
    <s v="African American"/>
    <m/>
    <m/>
    <n v="94"/>
    <m/>
    <n v="97"/>
    <m/>
    <m/>
    <m/>
    <m/>
    <m/>
    <m/>
    <m/>
    <m/>
    <m/>
    <m/>
    <m/>
    <m/>
    <m/>
    <m/>
    <m/>
  </r>
  <r>
    <n v="86"/>
    <s v="Josette Swartz"/>
    <s v="Y"/>
    <m/>
    <n v="2"/>
    <s v="MD"/>
    <m/>
    <d v="1962-09-08T00:00:00"/>
    <n v="59"/>
    <s v="F"/>
    <n v="1"/>
    <n v="6"/>
    <n v="1"/>
    <n v="7"/>
    <x v="19"/>
    <n v="223"/>
    <n v="60"/>
    <n v="140"/>
    <n v="114"/>
    <d v="2022-04-11T00:00:00"/>
    <n v="192"/>
    <n v="49"/>
    <n v="117"/>
    <n v="143"/>
    <m/>
    <m/>
    <m/>
    <m/>
    <m/>
    <m/>
    <m/>
    <m/>
    <m/>
    <s v="West Indian Black"/>
    <m/>
    <n v="1"/>
    <n v="81"/>
    <m/>
    <n v="91"/>
    <m/>
    <m/>
    <m/>
    <m/>
    <m/>
    <s v="18600 Nw 87Th Ave, Unit 105, Miami, FL 33015"/>
    <s v=" 305-829-9933"/>
    <s v="305-829-9977"/>
    <s v="Done"/>
    <d v="2022-08-10T00:00:00"/>
    <m/>
    <m/>
    <s v="Hello Madie Mosley , This is Dr. Dursus-Élisée from Wildwood. I work with Dr. Inankur. How are you doing? We have faxed lab orders for you to Quest at 18600 Nw 87Th Ave, Unit 105, Miami, FL 33015. Do you think you could go there to get these blood tests?"/>
    <m/>
    <s v="954 993-3277"/>
  </r>
  <r>
    <n v="87"/>
    <s v="Angela McHenry"/>
    <s v="P"/>
    <s v="Declined help signing"/>
    <n v="1"/>
    <s v="MD"/>
    <m/>
    <m/>
    <s v=""/>
    <m/>
    <m/>
    <m/>
    <m/>
    <m/>
    <x v="20"/>
    <n v="193"/>
    <n v="52"/>
    <n v="116"/>
    <n v="132"/>
    <d v="2022-04-11T00:00:00"/>
    <n v="170"/>
    <n v="46"/>
    <n v="107"/>
    <n v="78"/>
    <m/>
    <m/>
    <m/>
    <m/>
    <m/>
    <m/>
    <m/>
    <m/>
    <m/>
    <m/>
    <m/>
    <m/>
    <m/>
    <m/>
    <m/>
    <m/>
    <m/>
    <m/>
    <m/>
    <m/>
    <s v="101 Yorktown Dr, Ste 202, Fayetteville, GA 30214"/>
    <s v="770-719-2200"/>
    <s v="770-719-2000"/>
    <s v="Done"/>
    <d v="2022-08-10T00:00:00"/>
    <m/>
    <m/>
    <s v="Hello Karen Moore    , This is Dr. Dursus-Élisée from Wildwood. I work with Dr. Inankur. How are you doing? We have faxed lab orders for you to Quest at 101 Yorktown Dr, Ste 202, Fayetteville, GA 30214. Do you think you could go there to get these blood tests?"/>
    <m/>
    <s v="‪(214) 769-0077‬"/>
  </r>
  <r>
    <n v="88"/>
    <s v="Coretta Liverpool-Nuka"/>
    <s v="Y"/>
    <m/>
    <n v="1"/>
    <s v="MH"/>
    <m/>
    <d v="1977-10-15T00:00:00"/>
    <n v="44"/>
    <s v="F"/>
    <n v="1"/>
    <n v="8"/>
    <n v="1"/>
    <n v="8"/>
    <x v="20"/>
    <n v="151"/>
    <n v="52"/>
    <n v="84"/>
    <n v="66"/>
    <d v="2022-04-11T00:00:00"/>
    <n v="150"/>
    <n v="50"/>
    <n v="83"/>
    <n v="78"/>
    <m/>
    <m/>
    <m/>
    <m/>
    <m/>
    <n v="78"/>
    <n v="86"/>
    <n v="0"/>
    <n v="0.93"/>
    <s v="Black"/>
    <s v="Black"/>
    <n v="1"/>
    <n v="79"/>
    <m/>
    <n v="87"/>
    <m/>
    <m/>
    <m/>
    <m/>
    <m/>
    <m/>
    <m/>
    <m/>
    <m/>
    <m/>
    <m/>
    <m/>
    <m/>
    <m/>
    <m/>
  </r>
  <r>
    <n v="89"/>
    <s v="Yvonne Bell "/>
    <s v="Y"/>
    <m/>
    <n v="1"/>
    <s v="MD"/>
    <m/>
    <d v="1959-08-13T00:00:00"/>
    <n v="62"/>
    <s v="F"/>
    <n v="1"/>
    <n v="4"/>
    <n v="1"/>
    <n v="4"/>
    <x v="20"/>
    <n v="131"/>
    <n v="55"/>
    <n v="62"/>
    <n v="61"/>
    <d v="2022-04-11T00:00:00"/>
    <n v="138"/>
    <n v="49"/>
    <n v="75"/>
    <n v="65"/>
    <m/>
    <m/>
    <m/>
    <m/>
    <m/>
    <m/>
    <m/>
    <m/>
    <m/>
    <s v="African American"/>
    <s v="Black"/>
    <n v="1"/>
    <n v="99"/>
    <m/>
    <n v="101"/>
    <m/>
    <m/>
    <m/>
    <m/>
    <m/>
    <s v="1630 Scenic Hwy. N, Ste. 17, Snellville, GA 30078"/>
    <s v="770-978-7978"/>
    <s v="470-484-0094"/>
    <m/>
    <m/>
    <m/>
    <m/>
    <m/>
    <m/>
    <m/>
  </r>
  <r>
    <n v="90"/>
    <s v="ThomA Robertson"/>
    <s v="N "/>
    <s v="confidentiality"/>
    <n v="2"/>
    <s v="MD"/>
    <s v="Got an extra TMAO"/>
    <m/>
    <s v=""/>
    <m/>
    <m/>
    <m/>
    <m/>
    <m/>
    <x v="20"/>
    <n v="212"/>
    <n v="80"/>
    <n v="113"/>
    <n v="90"/>
    <d v="2022-04-11T00:00:00"/>
    <n v="205"/>
    <n v="80"/>
    <n v="106"/>
    <n v="101"/>
    <m/>
    <m/>
    <m/>
    <m/>
    <m/>
    <m/>
    <m/>
    <m/>
    <m/>
    <s v="Caucasian"/>
    <s v="Caucasian "/>
    <m/>
    <m/>
    <m/>
    <m/>
    <m/>
    <m/>
    <m/>
    <m/>
    <m/>
    <s v="600 N Holtzclaw Ave, Ste 210, Chattanooga, TN 37404"/>
    <s v="423-622-9289"/>
    <s v="423-622-9288"/>
    <s v="Done"/>
    <d v="2022-08-10T00:00:00"/>
    <m/>
    <m/>
    <s v="Hello Kathryn Gillespie , This is Dr. Dursus-Élisée from Wildwood. I work with Dr. Inankur. How are you doing? We have faxed lab orders for you to Quest at 600 N Holtzclaw Ave, Ste 210, Chattanooga, TN 37404. Do you think you could go there to get these blood tests?"/>
    <m/>
    <s v="423 421-9864"/>
  </r>
  <r>
    <n v="91"/>
    <s v="Brandon Salyers"/>
    <s v="P"/>
    <s v="Not screened; left day 7"/>
    <n v="0.64"/>
    <s v="MD"/>
    <s v="No second lipid panel found"/>
    <m/>
    <s v=""/>
    <m/>
    <m/>
    <m/>
    <m/>
    <m/>
    <x v="21"/>
    <n v="214"/>
    <n v="30"/>
    <n v="148"/>
    <n v="219"/>
    <m/>
    <s v="n/a"/>
    <s v="n/a"/>
    <s v="n/a"/>
    <s v="n/a"/>
    <m/>
    <m/>
    <m/>
    <m/>
    <m/>
    <m/>
    <m/>
    <m/>
    <m/>
    <m/>
    <m/>
    <m/>
    <m/>
    <m/>
    <m/>
    <m/>
    <m/>
    <m/>
    <m/>
    <m/>
    <s v="2300 Clear Creek Rd, Ste 204, Killeen, TX 76549"/>
    <s v="254-519-0749"/>
    <s v=" 254-519-0741"/>
    <s v="Done"/>
    <d v="2022-08-10T00:00:00"/>
    <m/>
    <m/>
    <s v="Hello Olivia Farquharson, This is Dr. Dursus-Élisée from Wildwood. I work with Dr. Inankur. How are you doing? We have faxed lab orders for you to Quest at 2300 Clear Creek Rd, Ste 204, Killeen, TX 76549. Do you think you could go there to get these blood tests?"/>
    <m/>
    <s v="254 669-1722"/>
  </r>
  <r>
    <n v="92"/>
    <s v="Agnes Actie"/>
    <s v="P"/>
    <s v="Not screened; Non-US resident"/>
    <n v="1"/>
    <s v="MD"/>
    <m/>
    <m/>
    <s v=""/>
    <m/>
    <m/>
    <m/>
    <m/>
    <m/>
    <x v="20"/>
    <n v="212"/>
    <n v="56"/>
    <n v="131"/>
    <n v="135"/>
    <d v="2022-04-11T00:00:00"/>
    <n v="189"/>
    <n v="53"/>
    <n v="115"/>
    <n v="105"/>
    <m/>
    <m/>
    <m/>
    <m/>
    <m/>
    <m/>
    <m/>
    <m/>
    <m/>
    <m/>
    <m/>
    <m/>
    <m/>
    <m/>
    <m/>
    <m/>
    <m/>
    <m/>
    <m/>
    <m/>
    <m/>
    <m/>
    <m/>
    <s v="Done"/>
    <d v="2022-08-10T00:00:00"/>
    <m/>
    <m/>
    <s v="Hello Wayu Wodesso   , This is Dr. Dursus-Élisée from Wildwood. I work with Dr. Inankur. How are you doing? We have faxed lab orders for you to Quest at . Do you think you could go there to get these blood tests?"/>
    <m/>
    <n v="7587209819"/>
  </r>
  <r>
    <n v="93"/>
    <s v="Victorene James"/>
    <s v="Y"/>
    <s v="Mild cognitive impairment"/>
    <n v="1"/>
    <s v="MD"/>
    <m/>
    <d v="1948-10-09T00:00:00"/>
    <n v="73"/>
    <s v="F"/>
    <n v="1"/>
    <m/>
    <m/>
    <m/>
    <x v="22"/>
    <n v="213"/>
    <n v="95"/>
    <n v="104"/>
    <n v="47"/>
    <d v="2022-04-25T00:00:00"/>
    <n v="205"/>
    <n v="83"/>
    <n v="107"/>
    <n v="64"/>
    <m/>
    <m/>
    <m/>
    <m/>
    <m/>
    <m/>
    <m/>
    <m/>
    <m/>
    <s v="African American"/>
    <s v="African American"/>
    <n v="1"/>
    <n v="84"/>
    <m/>
    <n v="105"/>
    <m/>
    <m/>
    <m/>
    <m/>
    <m/>
    <s v="546 Eastern Pkwy, Brooklyn, NY 11225"/>
    <s v="718-221-1811"/>
    <s v="718-221-1818"/>
    <s v="Done"/>
    <d v="2022-08-10T00:00:00"/>
    <m/>
    <m/>
    <s v="Hello Rhonda Dickman, This is Dr. Dursus-Élisée from Wildwood. I work with Dr. Inankur. How are you doing? We have faxed lab orders for you to Quest at 546 Eastern Pkwy, Brooklyn, NY 11225. Do you think you could go there to get these blood tests?"/>
    <m/>
    <s v="917 696-1780"/>
  </r>
  <r>
    <n v="94"/>
    <s v="Althea Scanterbury"/>
    <s v="Y"/>
    <m/>
    <n v="1"/>
    <s v="MD"/>
    <m/>
    <d v="1944-01-28T00:00:00"/>
    <n v="78"/>
    <s v="F"/>
    <n v="1"/>
    <n v="6"/>
    <n v="1"/>
    <n v="6"/>
    <x v="22"/>
    <n v="276"/>
    <n v="81"/>
    <n v="170"/>
    <n v="118"/>
    <d v="2022-04-25T00:00:00"/>
    <n v="217"/>
    <n v="79"/>
    <n v="119"/>
    <n v="90"/>
    <d v="2022-09-02T00:00:00"/>
    <n v="251"/>
    <n v="75"/>
    <n v="153"/>
    <n v="115"/>
    <n v="93"/>
    <m/>
    <n v="1.03"/>
    <m/>
    <s v="Black"/>
    <s v="Black"/>
    <n v="1"/>
    <n v="62"/>
    <m/>
    <n v="72"/>
    <m/>
    <m/>
    <m/>
    <m/>
    <m/>
    <s v="285 Country Club Drive, Ste 200, Stockbridge, GA 30281"/>
    <s v="678-325-0388"/>
    <s v="470-408-4083"/>
    <s v="Done"/>
    <d v="2022-08-10T00:00:00"/>
    <m/>
    <m/>
    <s v="Hello Arlene P. Wilson , This is Dr. Dursus-Élisée from Wildwood. I work with Dr. Inankur. How are you doing? We have faxed lab orders for you to Quest at 285 Country Club Drive, Ste 200, Stockbridge, GA 30281. Do you think you could go there to get these blood tests?"/>
    <m/>
    <s v="929 327-8144"/>
  </r>
  <r>
    <n v="95"/>
    <s v="Kimberly Kim"/>
    <s v="Y"/>
    <m/>
    <n v="1"/>
    <s v="LA"/>
    <s v="CMP only"/>
    <d v="1971-10-03T00:00:00"/>
    <e v="#NUM!"/>
    <s v="F"/>
    <n v="1"/>
    <n v="6"/>
    <n v="1"/>
    <n v="4"/>
    <x v="3"/>
    <s v="n/a"/>
    <s v="n/a"/>
    <s v="n/a"/>
    <s v="n/a"/>
    <m/>
    <s v="n/a"/>
    <s v="n/a"/>
    <s v="n/a"/>
    <s v="n/a"/>
    <m/>
    <m/>
    <m/>
    <m/>
    <m/>
    <n v="74"/>
    <m/>
    <n v="0.7"/>
    <m/>
    <s v="caucasian "/>
    <s v="white"/>
    <n v="2"/>
    <m/>
    <n v="101"/>
    <m/>
    <m/>
    <m/>
    <m/>
    <m/>
    <m/>
    <m/>
    <m/>
    <m/>
    <m/>
    <m/>
    <m/>
    <m/>
    <m/>
    <s v="f/u appt. 01/20/23"/>
    <s v="707-292-2799"/>
  </r>
  <r>
    <n v="96"/>
    <s v="Jean Lezama-Francis"/>
    <s v="Y"/>
    <m/>
    <n v="1"/>
    <s v="MD"/>
    <s v="vegetarian"/>
    <d v="1945-10-25T00:00:00"/>
    <n v="76"/>
    <s v="F"/>
    <n v="1"/>
    <n v="8"/>
    <n v="1"/>
    <n v="9"/>
    <x v="22"/>
    <n v="180"/>
    <n v="70"/>
    <n v="98"/>
    <n v="42"/>
    <d v="2022-04-25T00:00:00"/>
    <n v="156"/>
    <n v="61"/>
    <n v="82"/>
    <n v="45"/>
    <d v="2022-08-22T00:00:00"/>
    <n v="163"/>
    <n v="64"/>
    <n v="86"/>
    <n v="44"/>
    <n v="79"/>
    <n v="82"/>
    <n v="0.66"/>
    <n v="0.64"/>
    <s v="Black"/>
    <s v="Black"/>
    <n v="1"/>
    <n v="99"/>
    <m/>
    <n v="100"/>
    <m/>
    <m/>
    <m/>
    <m/>
    <m/>
    <s v="447 Atlantic Ave, Brooklyn, NY 11217"/>
    <s v="718-522-5255"/>
    <s v="551-244-5339"/>
    <s v="Done"/>
    <d v="2022-08-10T00:00:00"/>
    <m/>
    <m/>
    <s v="Hello Betty Baptiste, This is Dr. Dursus-Élisée from Wildwood. I work with Dr. Inankur. How are you doing? We have faxed lab orders for you to Quest at 447 Atlantic Ave, Brooklyn, NY 11217. Do you think you could go there to get these blood tests?"/>
    <m/>
    <s v="(347) 552-4482"/>
  </r>
  <r>
    <n v="97"/>
    <s v="Oluchi Ajoku"/>
    <s v="Y"/>
    <m/>
    <n v="1"/>
    <s v="MD"/>
    <m/>
    <d v="1989-01-07T00:00:00"/>
    <n v="33"/>
    <s v="F"/>
    <n v="1"/>
    <n v="8"/>
    <n v="1"/>
    <n v="5"/>
    <x v="22"/>
    <n v="152"/>
    <n v="72"/>
    <n v="67"/>
    <n v="57"/>
    <d v="2022-04-25T00:00:00"/>
    <n v="147"/>
    <n v="62"/>
    <n v="70"/>
    <n v="66"/>
    <d v="2022-09-08T00:00:00"/>
    <n v="150"/>
    <n v="71"/>
    <n v="66"/>
    <n v="47"/>
    <n v="77"/>
    <n v="70"/>
    <n v="0.93"/>
    <n v="0.65"/>
    <s v="Nigerian "/>
    <s v="Black"/>
    <n v="1"/>
    <n v="94"/>
    <m/>
    <n v="135"/>
    <m/>
    <m/>
    <m/>
    <m/>
    <m/>
    <s v="2645 Arapaho, Garland, TX 75044"/>
    <s v="972-414-9296"/>
    <s v="972-414-9290"/>
    <s v="Done"/>
    <d v="2022-08-10T00:00:00"/>
    <m/>
    <m/>
    <s v="Hello Kenneth Aaron Jr  , This is Dr. Dursus-Élisée from Wildwood. I work with Dr. Inankur. How are you doing? We have faxed lab orders for you to Quest at 2645 Arapaho, Garland, TX 75044. Do you think you could go there to get these blood tests?"/>
    <m/>
    <s v="713 444-8847"/>
  </r>
  <r>
    <n v="98"/>
    <s v="Ermine White"/>
    <s v="Y"/>
    <m/>
    <n v="1"/>
    <s v="MD"/>
    <m/>
    <d v="1939-03-10T00:00:00"/>
    <n v="83"/>
    <s v="F"/>
    <n v="1"/>
    <n v="2"/>
    <n v="1"/>
    <n v="2"/>
    <x v="22"/>
    <n v="171"/>
    <n v="63"/>
    <n v="94"/>
    <n v="49"/>
    <d v="2022-04-25T00:00:00"/>
    <n v="165"/>
    <n v="64"/>
    <n v="87"/>
    <n v="46"/>
    <m/>
    <m/>
    <m/>
    <m/>
    <m/>
    <n v="98"/>
    <n v="71"/>
    <n v="0.81"/>
    <n v="0.79"/>
    <s v="Black"/>
    <s v="Black"/>
    <n v="1"/>
    <n v="67"/>
    <m/>
    <n v="69"/>
    <m/>
    <m/>
    <m/>
    <m/>
    <m/>
    <s v="285 Country Club Drive, Ste 200, Stockbridge, GA 30281"/>
    <s v="678-325-0388"/>
    <s v="470-408-4083"/>
    <m/>
    <m/>
    <m/>
    <m/>
    <s v="Hello Lambert Lee, This is Dr. Dursus-Élisée from Wildwood. I work with Dr. Inankur. How are you doing? We have faxed lab orders for you to Quest at 285 Country Club Drive, Ste 200, Stockbridge, GA 30281. Do you think you could go there to get these blood tests?"/>
    <m/>
    <m/>
  </r>
  <r>
    <n v="99"/>
    <s v="Louis Lee "/>
    <s v="Y"/>
    <m/>
    <n v="1"/>
    <s v="LA"/>
    <s v="CMP only"/>
    <d v="1965-12-13T00:00:00"/>
    <e v="#NUM!"/>
    <s v="M"/>
    <n v="0"/>
    <n v="8"/>
    <n v="1"/>
    <n v="8"/>
    <x v="3"/>
    <s v="n/a"/>
    <s v="n/a"/>
    <s v="n/a"/>
    <s v="n/a"/>
    <m/>
    <s v="n/a"/>
    <s v="n/a"/>
    <s v="n/aa"/>
    <s v="n/a"/>
    <m/>
    <m/>
    <m/>
    <m/>
    <m/>
    <n v="83"/>
    <m/>
    <n v="0.8"/>
    <m/>
    <s v="Asian "/>
    <s v="Asian "/>
    <n v="4"/>
    <m/>
    <n v="100"/>
    <m/>
    <m/>
    <m/>
    <m/>
    <m/>
    <m/>
    <m/>
    <m/>
    <m/>
    <m/>
    <m/>
    <m/>
    <m/>
    <m/>
    <m/>
    <m/>
  </r>
  <r>
    <n v="100"/>
    <s v="Michelle John"/>
    <s v="Y"/>
    <m/>
    <n v="1"/>
    <s v="MD"/>
    <s v="on PD"/>
    <d v="1963-09-15T00:00:00"/>
    <n v="58"/>
    <s v="F"/>
    <n v="1"/>
    <n v="6"/>
    <n v="1"/>
    <n v="3"/>
    <x v="22"/>
    <n v="315"/>
    <n v="57"/>
    <n v="231"/>
    <n v="124"/>
    <d v="2022-04-25T00:00:00"/>
    <n v="272"/>
    <n v="56"/>
    <n v="187"/>
    <n v="144"/>
    <d v="2022-08-23T00:00:00"/>
    <n v="292"/>
    <n v="43"/>
    <n v="213"/>
    <n v="187"/>
    <n v="68"/>
    <n v="81"/>
    <n v="7.63"/>
    <n v="6.76"/>
    <s v="Black "/>
    <s v="Black"/>
    <n v="1"/>
    <n v="6"/>
    <m/>
    <n v="7"/>
    <m/>
    <m/>
    <m/>
    <m/>
    <m/>
    <s v="285 Country Club Drive, Ste 200, Stockbridge, GA 30281"/>
    <s v="678-325-0388"/>
    <s v="470-408-4083"/>
    <s v="Done"/>
    <d v="2022-08-10T00:00:00"/>
    <m/>
    <m/>
    <s v="Hello Rafael Vega, This is Dr. Dursus-Élisée from Wildwood. I work with Dr. Inankur. How are you doing? We have faxed lab orders for you to Quest at 285 Country Club Drive, Ste 200, Stockbridge, GA 30281. Do you think you could go there to get these blood tests?"/>
    <m/>
    <s v="718 974-0978"/>
  </r>
  <r>
    <n v="101"/>
    <s v="Timothy Hoatson"/>
    <s v="Y"/>
    <m/>
    <n v="1"/>
    <s v="MD"/>
    <m/>
    <d v="1951-08-31T00:00:00"/>
    <n v="70"/>
    <s v="M"/>
    <n v="0"/>
    <n v="8"/>
    <n v="1"/>
    <n v="6"/>
    <x v="22"/>
    <n v="132"/>
    <n v="45"/>
    <n v="64"/>
    <n v="157"/>
    <d v="2022-04-25T00:00:00"/>
    <n v="160"/>
    <n v="38"/>
    <n v="98"/>
    <n v="138"/>
    <d v="2022-09-13T00:00:00"/>
    <n v="105"/>
    <n v="34"/>
    <n v="50"/>
    <n v="131"/>
    <n v="100"/>
    <n v="90"/>
    <n v="0.84"/>
    <n v="0.67"/>
    <s v="caucasian "/>
    <s v="white"/>
    <n v="2"/>
    <m/>
    <n v="89"/>
    <m/>
    <n v="97"/>
    <m/>
    <m/>
    <m/>
    <m/>
    <s v="120 International Parkway, Lake Mary, FL 32746"/>
    <s v="407-444-9939"/>
    <s v="407-444-2777"/>
    <s v="Done"/>
    <d v="2022-08-10T00:00:00"/>
    <m/>
    <m/>
    <s v="Hello Alyssa Keehn, This is Dr. Dursus-Élisée from Wildwood. I work with Dr. Inankur. How are you doing? We have faxed lab orders for you to Quest at 120 International Parkway, Lake Mary, FL 32746. Do you think you could go there to get these blood tests?"/>
    <m/>
    <s v="407 310-8147"/>
  </r>
  <r>
    <n v="102"/>
    <s v="Carole Bienvenu"/>
    <s v="Y"/>
    <m/>
    <n v="1"/>
    <s v="MD"/>
    <m/>
    <d v="1957-08-11T00:00:00"/>
    <n v="64"/>
    <s v="F"/>
    <n v="1"/>
    <n v="6"/>
    <n v="1"/>
    <n v="6"/>
    <x v="22"/>
    <n v="238"/>
    <n v="100"/>
    <n v="123"/>
    <n v="59"/>
    <d v="2022-04-25T00:00:00"/>
    <n v="210"/>
    <n v="82"/>
    <n v="114"/>
    <n v="59"/>
    <d v="2022-08-22T00:00:00"/>
    <n v="209"/>
    <n v="81"/>
    <n v="114"/>
    <n v="54"/>
    <n v="89"/>
    <n v="90"/>
    <n v="0.93"/>
    <n v="0.79"/>
    <s v="Haitian"/>
    <s v="Black"/>
    <n v="1"/>
    <n v="77"/>
    <m/>
    <n v="92"/>
    <m/>
    <m/>
    <m/>
    <m/>
    <m/>
    <s v="546 Eastern Pkwy, Brooklyn, NY 11225"/>
    <s v="718-221-1811"/>
    <s v="718-221-1818"/>
    <s v="Done"/>
    <d v="2022-08-10T00:00:00"/>
    <m/>
    <m/>
    <s v="Hello Ricardo Eastmond, This is Dr. Dursus-Élisée from Wildwood. I work with Dr. Inankur. How are you doing? We have faxed lab orders for you to Quest at 546 Eastern Pkwy, Brooklyn, NY 11225. Do you think you could go there to get these blood tests?"/>
    <m/>
    <s v="‪(718) 638-6349‬"/>
  </r>
  <r>
    <n v="103"/>
    <s v="Paige Lopez"/>
    <s v="Y"/>
    <s v="consented, non-US resident"/>
    <n v="1"/>
    <s v="MD"/>
    <m/>
    <d v="1987-07-28T00:00:00"/>
    <n v="34"/>
    <s v="F"/>
    <n v="1"/>
    <n v="8"/>
    <n v="1"/>
    <n v="7"/>
    <x v="22"/>
    <n v="201"/>
    <n v="60"/>
    <n v="121"/>
    <n v="94"/>
    <d v="2022-04-25T00:00:00"/>
    <n v="163"/>
    <n v="51"/>
    <n v="94"/>
    <n v="87"/>
    <m/>
    <m/>
    <m/>
    <m/>
    <m/>
    <n v="79"/>
    <n v="74"/>
    <n v="0.81"/>
    <n v="0.73"/>
    <s v="Black"/>
    <s v="Black"/>
    <n v="1"/>
    <n v="110"/>
    <m/>
    <n v="125"/>
    <m/>
    <m/>
    <m/>
    <m/>
    <m/>
    <m/>
    <m/>
    <m/>
    <m/>
    <m/>
    <m/>
    <m/>
    <m/>
    <m/>
    <m/>
  </r>
  <r>
    <n v="104"/>
    <s v="Rendia Douglas"/>
    <s v="Y"/>
    <m/>
    <n v="1"/>
    <s v="MD"/>
    <m/>
    <d v="1952-07-28T00:00:00"/>
    <n v="69"/>
    <s v="F"/>
    <n v="1"/>
    <n v="5"/>
    <n v="1"/>
    <n v="3"/>
    <x v="22"/>
    <n v="207"/>
    <n v="72"/>
    <n v="115"/>
    <n v="101"/>
    <d v="2022-04-25T00:00:00"/>
    <n v="182"/>
    <n v="65"/>
    <n v="99"/>
    <n v="88"/>
    <m/>
    <m/>
    <m/>
    <m/>
    <m/>
    <n v="120"/>
    <n v="94"/>
    <n v="1.1200000000000001"/>
    <n v="0.86"/>
    <s v="Black"/>
    <s v="Black"/>
    <n v="1"/>
    <n v="62"/>
    <m/>
    <n v="80"/>
    <m/>
    <m/>
    <m/>
    <m/>
    <m/>
    <s v="14114 Alabama St, Jay, FL 32565"/>
    <s v="850-675-8172"/>
    <s v="850-675-8028"/>
    <s v="Done"/>
    <d v="2022-08-10T00:00:00"/>
    <m/>
    <m/>
    <s v="Hello Eda Davis , This is Dr. Dursus-Élisée from Wildwood. I work with Dr. Inankur. How are you doing? We have faxed lab orders for you to Quest at 14114 Alabama St, Jay, FL 32565. Do you think you could go there to get these blood tests?"/>
    <m/>
    <s v="‪(850) 266-8827‬"/>
  </r>
  <r>
    <n v="105"/>
    <s v="Shereen Otto"/>
    <s v="Y"/>
    <m/>
    <n v="1"/>
    <s v="MD"/>
    <m/>
    <d v="1965-04-05T00:00:00"/>
    <n v="57"/>
    <s v="F"/>
    <n v="1"/>
    <n v="7"/>
    <n v="1"/>
    <n v="9"/>
    <x v="23"/>
    <n v="167"/>
    <n v="58"/>
    <n v="88"/>
    <n v="115"/>
    <d v="2022-04-25T00:00:00"/>
    <n v="166"/>
    <n v="68"/>
    <n v="79"/>
    <n v="102"/>
    <m/>
    <m/>
    <m/>
    <m/>
    <m/>
    <n v="89"/>
    <n v="100"/>
    <n v="0.68"/>
    <n v="0.68"/>
    <m/>
    <s v="Black"/>
    <n v="1"/>
    <n v="113"/>
    <m/>
    <n v="113"/>
    <m/>
    <m/>
    <m/>
    <m/>
    <m/>
    <s v=" "/>
    <s v="954-689-7486"/>
    <s v="786-742-8023"/>
    <s v="Done"/>
    <d v="2022-08-10T00:00:00"/>
    <m/>
    <m/>
    <s v="Hello Dolores Williams , This is Dr. Dursus-Élisée from Wildwood. I work with Dr. Inankur. How are you doing? We have faxed lab orders for you to Quest at  . Do you think you could go there to get these blood tests?"/>
    <m/>
    <s v="954 588-7375"/>
  </r>
  <r>
    <n v="106"/>
    <s v="Marcena Wright"/>
    <s v="Y"/>
    <m/>
    <n v="1"/>
    <s v="MD"/>
    <m/>
    <d v="1957-10-09T00:00:00"/>
    <n v="64"/>
    <s v="F"/>
    <n v="1"/>
    <n v="6"/>
    <n v="1"/>
    <n v="9"/>
    <x v="22"/>
    <n v="225"/>
    <n v="80"/>
    <n v="120"/>
    <n v="135"/>
    <d v="2022-04-25T00:00:00"/>
    <n v="220"/>
    <n v="79"/>
    <n v="122"/>
    <n v="91"/>
    <m/>
    <m/>
    <m/>
    <m/>
    <m/>
    <n v="88"/>
    <n v="88"/>
    <n v="1"/>
    <n v="1.02"/>
    <s v="Black"/>
    <s v="Black"/>
    <n v="1"/>
    <n v="69"/>
    <m/>
    <n v="67"/>
    <m/>
    <m/>
    <m/>
    <m/>
    <m/>
    <s v="6251 Miami Valley Way, Suite 230, Huber Heights, OH 45424"/>
    <s v=" 937-235-8653"/>
    <s v="937-235-5654"/>
    <m/>
    <m/>
    <m/>
    <m/>
    <m/>
    <m/>
    <m/>
  </r>
  <r>
    <n v="107"/>
    <s v="Joyce Hoatson"/>
    <s v="Y"/>
    <m/>
    <n v="1"/>
    <s v="MH"/>
    <m/>
    <d v="1954-11-30T00:00:00"/>
    <n v="67"/>
    <s v="F"/>
    <n v="1"/>
    <n v="8"/>
    <n v="1"/>
    <n v="7"/>
    <x v="22"/>
    <n v="183"/>
    <n v="62"/>
    <n v="106"/>
    <n v="60"/>
    <m/>
    <m/>
    <m/>
    <m/>
    <m/>
    <m/>
    <m/>
    <m/>
    <m/>
    <m/>
    <n v="78"/>
    <m/>
    <n v="0.56999999999999995"/>
    <m/>
    <s v="caucasian "/>
    <s v="white"/>
    <n v="2"/>
    <m/>
    <n v="96"/>
    <m/>
    <m/>
    <m/>
    <m/>
    <m/>
    <m/>
    <m/>
    <m/>
    <m/>
    <m/>
    <m/>
    <m/>
    <m/>
    <m/>
    <m/>
    <m/>
  </r>
  <r>
    <n v="108"/>
    <s v="Marie Mondesir "/>
    <s v="Y"/>
    <m/>
    <n v="3"/>
    <s v="MD"/>
    <m/>
    <d v="1939-08-19T00:00:00"/>
    <n v="82"/>
    <s v="F"/>
    <n v="1"/>
    <n v="4"/>
    <n v="1"/>
    <n v="3"/>
    <x v="22"/>
    <n v="184"/>
    <n v="50"/>
    <n v="116"/>
    <n v="84"/>
    <d v="2022-05-22T00:00:00"/>
    <n v="174"/>
    <n v="45"/>
    <n v="105"/>
    <n v="139"/>
    <m/>
    <m/>
    <m/>
    <m/>
    <m/>
    <n v="97"/>
    <n v="93"/>
    <n v="0.79"/>
    <n v="0.74"/>
    <s v="Caribbean"/>
    <s v="Black"/>
    <n v="1"/>
    <n v="81"/>
    <m/>
    <n v="87"/>
    <m/>
    <m/>
    <m/>
    <m/>
    <m/>
    <s v="FAAAAR 2107 S Neil St, Champaign, IL 61820"/>
    <s v="217-355-5230"/>
    <s v="217-355-9865"/>
    <m/>
    <m/>
    <m/>
    <m/>
    <s v="Hello Debra Eastmond, This is Dr. Dursus-Élisée from Wildwood. I work with Dr. Inankur. How are you doing? We have faxed lab orders for you to Quest at FAAAAR 2107 S Neil St, Champaign, IL 61820. Do you think you could go there to get these blood tests?"/>
    <m/>
    <m/>
  </r>
  <r>
    <n v="109"/>
    <s v="Gregory Brown"/>
    <s v="Y"/>
    <m/>
    <n v="1"/>
    <s v="MH"/>
    <m/>
    <d v="1938-02-10T00:00:00"/>
    <n v="84"/>
    <s v="M"/>
    <n v="0"/>
    <n v="8"/>
    <n v="1"/>
    <n v="6"/>
    <x v="22"/>
    <n v="211"/>
    <n v="45"/>
    <n v="140"/>
    <n v="137"/>
    <m/>
    <m/>
    <m/>
    <m/>
    <m/>
    <m/>
    <m/>
    <m/>
    <m/>
    <m/>
    <n v="75"/>
    <m/>
    <n v="0.83"/>
    <m/>
    <s v="White"/>
    <s v="white"/>
    <n v="2"/>
    <m/>
    <n v="94"/>
    <m/>
    <m/>
    <m/>
    <m/>
    <m/>
    <m/>
    <m/>
    <m/>
    <m/>
    <m/>
    <m/>
    <m/>
    <m/>
    <s v="Hello June Davis, This is Dr. Dursus-Élisée from Wildwood. I work with Dr. Inankur. How are you doing? We have faxed lab orders for you to Quest at . Do you think you could go there to get these blood tests?"/>
    <m/>
    <m/>
  </r>
  <r>
    <n v="110"/>
    <s v="David Brandon Luttrell "/>
    <s v="Y"/>
    <m/>
    <n v="1"/>
    <s v="MH"/>
    <m/>
    <d v="1992-12-26T00:00:00"/>
    <n v="29"/>
    <s v="M"/>
    <n v="0"/>
    <n v="5"/>
    <n v="1"/>
    <n v="7"/>
    <x v="22"/>
    <n v="106"/>
    <n v="36"/>
    <n v="55"/>
    <n v="74"/>
    <m/>
    <m/>
    <m/>
    <m/>
    <m/>
    <m/>
    <m/>
    <m/>
    <m/>
    <m/>
    <n v="80"/>
    <m/>
    <n v="1.3"/>
    <m/>
    <s v="White"/>
    <s v="white"/>
    <n v="2"/>
    <m/>
    <n v="74"/>
    <m/>
    <m/>
    <m/>
    <m/>
    <m/>
    <m/>
    <m/>
    <m/>
    <m/>
    <m/>
    <m/>
    <m/>
    <m/>
    <m/>
    <m/>
    <m/>
  </r>
  <r>
    <n v="111"/>
    <s v="Karen Williams-Smith"/>
    <s v="Y"/>
    <m/>
    <n v="1"/>
    <s v="MD"/>
    <m/>
    <d v="1951-07-17T00:00:00"/>
    <n v="70"/>
    <s v="F"/>
    <n v="1"/>
    <n v="8"/>
    <n v="1"/>
    <n v="6"/>
    <x v="24"/>
    <n v="142"/>
    <n v="57"/>
    <n v="69"/>
    <n v="77"/>
    <d v="2022-05-09T00:00:00"/>
    <n v="127"/>
    <n v="53"/>
    <n v="55"/>
    <n v="100"/>
    <m/>
    <m/>
    <m/>
    <m/>
    <m/>
    <n v="87"/>
    <n v="76"/>
    <n v="0.72"/>
    <n v="0.76"/>
    <s v="African American"/>
    <s v="Black"/>
    <n v="1"/>
    <n v="98"/>
    <m/>
    <n v="92"/>
    <m/>
    <m/>
    <m/>
    <m/>
    <m/>
    <s v="1850 Sw Gatlin Blvd, Port Saint Lucie, FL 34953"/>
    <s v="772-878-8988"/>
    <s v=" 772-206-2716"/>
    <m/>
    <m/>
    <m/>
    <m/>
    <m/>
    <m/>
    <m/>
  </r>
  <r>
    <n v="112"/>
    <s v="Jason Wilga"/>
    <s v="Y"/>
    <s v="stayed 3 extra days"/>
    <n v="1.27"/>
    <s v="MD"/>
    <m/>
    <d v="1973-07-19T00:00:00"/>
    <n v="48"/>
    <s v="M"/>
    <n v="0"/>
    <n v="4"/>
    <n v="1"/>
    <n v="8"/>
    <x v="24"/>
    <n v="133"/>
    <n v="41"/>
    <n v="69"/>
    <n v="156"/>
    <m/>
    <s v="n/a"/>
    <s v="n/a"/>
    <s v="n/a"/>
    <s v="n/a"/>
    <m/>
    <m/>
    <m/>
    <m/>
    <m/>
    <n v="80"/>
    <s v="n/a"/>
    <n v="0.78"/>
    <s v="n/a"/>
    <s v="White"/>
    <s v="white"/>
    <n v="2"/>
    <m/>
    <n v="107"/>
    <m/>
    <m/>
    <m/>
    <m/>
    <m/>
    <m/>
    <s v="NO FAX 17 MILES 380 Woods Cover Rd, Laboratory 2Nd Floor, Scottsboro, AL 35768"/>
    <s v="NO FAX"/>
    <s v="256-259-4444"/>
    <m/>
    <m/>
    <m/>
    <m/>
    <m/>
    <m/>
    <m/>
  </r>
  <r>
    <n v="113"/>
    <s v="Stephanie Ochoa "/>
    <s v="Y"/>
    <m/>
    <n v="1"/>
    <s v="MD"/>
    <m/>
    <d v="1945-11-20T00:00:00"/>
    <n v="76"/>
    <s v="F"/>
    <n v="1"/>
    <n v="4"/>
    <n v="1"/>
    <n v="2"/>
    <x v="25"/>
    <n v="275"/>
    <n v="67"/>
    <n v="188"/>
    <n v="90"/>
    <d v="2022-05-09T00:00:00"/>
    <n v="230"/>
    <n v="69"/>
    <n v="139"/>
    <n v="108"/>
    <m/>
    <m/>
    <m/>
    <m/>
    <m/>
    <n v="86"/>
    <n v="89"/>
    <n v="0.94"/>
    <m/>
    <s v="Black American"/>
    <s v="Black"/>
    <n v="1"/>
    <n v="68"/>
    <m/>
    <n v="91"/>
    <m/>
    <m/>
    <m/>
    <m/>
    <m/>
    <s v="11212 State Highway 151, Ste 210, Medical Plaza I, San Antonio, TX 78251"/>
    <s v="210-680-2263"/>
    <s v="210-680-2248"/>
    <m/>
    <m/>
    <m/>
    <m/>
    <m/>
    <m/>
    <m/>
  </r>
  <r>
    <n v="114"/>
    <s v="Hazel Sterling "/>
    <s v="Y"/>
    <m/>
    <n v="1"/>
    <s v="LA"/>
    <m/>
    <d v="1935-05-31T00:00:00"/>
    <e v="#NUM!"/>
    <s v="F"/>
    <n v="1"/>
    <n v="6"/>
    <n v="1"/>
    <n v="4"/>
    <x v="3"/>
    <s v="na"/>
    <m/>
    <m/>
    <m/>
    <m/>
    <m/>
    <m/>
    <m/>
    <m/>
    <m/>
    <m/>
    <m/>
    <m/>
    <m/>
    <n v="98"/>
    <m/>
    <n v="0.61"/>
    <m/>
    <s v="African American"/>
    <s v="Black"/>
    <n v="1"/>
    <m/>
    <m/>
    <m/>
    <m/>
    <m/>
    <m/>
    <m/>
    <m/>
    <m/>
    <m/>
    <m/>
    <m/>
    <m/>
    <m/>
    <m/>
    <m/>
    <m/>
    <m/>
  </r>
  <r>
    <n v="115"/>
    <s v="Ricardo Casado"/>
    <s v="Y"/>
    <s v="non-US resident; had F/U labs at Referencia Laboratorio Clinico in the DR"/>
    <n v="2"/>
    <s v="MD"/>
    <m/>
    <d v="1964-10-09T00:00:00"/>
    <n v="57"/>
    <s v="M"/>
    <n v="0"/>
    <n v="6"/>
    <n v="1"/>
    <n v="8"/>
    <x v="24"/>
    <n v="247"/>
    <n v="35"/>
    <n v="161"/>
    <n v="334"/>
    <d v="2022-05-09T00:00:00"/>
    <n v="288"/>
    <n v="30"/>
    <n v="217"/>
    <n v="222"/>
    <d v="2022-08-23T00:00:00"/>
    <n v="235"/>
    <n v="29"/>
    <n v="177"/>
    <n v="173"/>
    <n v="81"/>
    <n v="76"/>
    <n v="0.98"/>
    <n v="1.1100000000000001"/>
    <s v="Latin"/>
    <s v="Hispanic"/>
    <n v="3"/>
    <m/>
    <n v="85"/>
    <m/>
    <n v="73"/>
    <m/>
    <m/>
    <m/>
    <m/>
    <s v="Dominican Republic"/>
    <m/>
    <m/>
    <m/>
    <m/>
    <m/>
    <m/>
    <m/>
    <m/>
    <m/>
  </r>
  <r>
    <n v="116"/>
    <s v="Esteffany Ferreira "/>
    <s v="Y"/>
    <s v="Stayed 6 days"/>
    <n v="0.54"/>
    <s v="MD"/>
    <m/>
    <d v="1981-07-05T00:00:00"/>
    <n v="40"/>
    <s v="M"/>
    <n v="0"/>
    <n v="4"/>
    <n v="1"/>
    <n v="8"/>
    <x v="24"/>
    <n v="131"/>
    <n v="43"/>
    <n v="69"/>
    <n v="105"/>
    <m/>
    <s v="n/a"/>
    <s v="n/a"/>
    <s v="n/a"/>
    <s v="n/a"/>
    <m/>
    <m/>
    <m/>
    <m/>
    <m/>
    <s v="n/a"/>
    <s v="n/a"/>
    <n v="1.1599999999999999"/>
    <s v="n/a"/>
    <s v="White"/>
    <s v="White "/>
    <n v="2"/>
    <m/>
    <n v="78"/>
    <m/>
    <m/>
    <m/>
    <m/>
    <m/>
    <m/>
    <m/>
    <m/>
    <m/>
    <m/>
    <m/>
    <m/>
    <m/>
    <m/>
    <m/>
    <m/>
  </r>
  <r>
    <n v="117"/>
    <s v="Soeli Feitosa "/>
    <s v="Y"/>
    <s v="Stayed 6 days"/>
    <n v="0.54"/>
    <s v="MD"/>
    <m/>
    <d v="1972-10-30T00:00:00"/>
    <n v="49"/>
    <s v="F"/>
    <n v="1"/>
    <n v="4"/>
    <n v="1"/>
    <n v="8"/>
    <x v="24"/>
    <n v="206"/>
    <n v="82"/>
    <n v="110"/>
    <n v="59"/>
    <m/>
    <s v="n/a"/>
    <s v="n/a"/>
    <s v="n/a"/>
    <s v="n/a"/>
    <m/>
    <m/>
    <m/>
    <m/>
    <m/>
    <n v="90"/>
    <s v="n/a"/>
    <n v="0.94"/>
    <s v="n/a"/>
    <s v="White"/>
    <s v="white"/>
    <n v="2"/>
    <m/>
    <n v="71"/>
    <m/>
    <m/>
    <m/>
    <m/>
    <m/>
    <m/>
    <m/>
    <m/>
    <m/>
    <m/>
    <m/>
    <m/>
    <m/>
    <m/>
    <m/>
    <m/>
  </r>
  <r>
    <n v="118"/>
    <s v="Dayna Beal"/>
    <s v="Y"/>
    <s v="No 2nd health eval"/>
    <n v="1"/>
    <s v="MD"/>
    <m/>
    <d v="1963-07-11T00:00:00"/>
    <n v="58"/>
    <s v="F"/>
    <n v="1"/>
    <n v="8"/>
    <n v="1"/>
    <n v="8"/>
    <x v="24"/>
    <n v="272"/>
    <n v="38"/>
    <n v="167"/>
    <n v="397"/>
    <d v="2022-05-16T00:00:00"/>
    <n v="241"/>
    <n v="39"/>
    <n v="153"/>
    <n v="319"/>
    <m/>
    <m/>
    <m/>
    <m/>
    <m/>
    <n v="94"/>
    <n v="91"/>
    <n v="0.66"/>
    <n v="0.74"/>
    <s v="American "/>
    <s v="white"/>
    <n v="2"/>
    <m/>
    <n v="113"/>
    <m/>
    <n v="103"/>
    <m/>
    <m/>
    <m/>
    <m/>
    <s v="163 Broadway St, Colchester, CT 06415"/>
    <s v=" 860-537-2085"/>
    <s v="860-295-3458"/>
    <m/>
    <m/>
    <m/>
    <m/>
    <m/>
    <m/>
    <m/>
  </r>
  <r>
    <n v="119"/>
    <s v="Kecia Harris"/>
    <s v="Y"/>
    <s v="Came for 9 days of an LA prog before the Medical"/>
    <n v="1"/>
    <s v="MD"/>
    <m/>
    <d v="1969-05-24T00:00:00"/>
    <n v="52"/>
    <s v="F"/>
    <n v="1"/>
    <n v="8"/>
    <n v="1"/>
    <s v="n/a"/>
    <x v="24"/>
    <n v="165"/>
    <n v="78"/>
    <n v="69"/>
    <n v="95"/>
    <d v="2022-06-06T00:00:00"/>
    <n v="149"/>
    <n v="79"/>
    <n v="53"/>
    <n v="88"/>
    <m/>
    <m/>
    <m/>
    <m/>
    <m/>
    <n v="84"/>
    <n v="71"/>
    <n v="1.08"/>
    <n v="0.93"/>
    <s v="African American"/>
    <s v="Black"/>
    <n v="1"/>
    <n v="68"/>
    <m/>
    <n v="84"/>
    <m/>
    <m/>
    <m/>
    <m/>
    <m/>
    <s v="790 Church St NW, Ste 200, Marietta, GA 30060"/>
    <s v="770-590-7460"/>
    <s v="770-590-1303"/>
    <m/>
    <m/>
    <m/>
    <m/>
    <m/>
    <m/>
    <m/>
  </r>
  <r>
    <n v="120"/>
    <s v="Stanley Baldwin"/>
    <s v="Y"/>
    <s v="Dementia"/>
    <n v="1"/>
    <s v="MD"/>
    <m/>
    <m/>
    <s v=""/>
    <m/>
    <m/>
    <m/>
    <m/>
    <m/>
    <x v="26"/>
    <n v="155"/>
    <n v="61"/>
    <n v="80"/>
    <n v="63"/>
    <d v="2022-05-22T00:00:00"/>
    <n v="148"/>
    <n v="57"/>
    <n v="77"/>
    <n v="65"/>
    <m/>
    <m/>
    <m/>
    <m/>
    <m/>
    <n v="75"/>
    <n v="76"/>
    <n v="1.1000000000000001"/>
    <n v="1.19"/>
    <s v="African American"/>
    <s v="Black"/>
    <m/>
    <n v="60"/>
    <m/>
    <n v="66"/>
    <m/>
    <m/>
    <m/>
    <m/>
    <m/>
    <s v="2135 E Semoran Blvd, Apopka, FL 32703"/>
    <s v=" 407-464-7124"/>
    <s v="407-464-7122"/>
    <m/>
    <m/>
    <m/>
    <m/>
    <m/>
    <m/>
    <m/>
  </r>
  <r>
    <n v="121"/>
    <s v="Sandra Baldwin"/>
    <s v="Y"/>
    <m/>
    <n v="1"/>
    <s v="MD"/>
    <m/>
    <d v="1947-11-07T00:00:00"/>
    <n v="74"/>
    <s v="F"/>
    <n v="1"/>
    <n v="6"/>
    <n v="1"/>
    <n v="6"/>
    <x v="26"/>
    <n v="159"/>
    <n v="50"/>
    <n v="91"/>
    <n v="87"/>
    <d v="2022-05-22T00:00:00"/>
    <n v="161"/>
    <n v="53"/>
    <n v="90"/>
    <n v="85"/>
    <m/>
    <m/>
    <m/>
    <m/>
    <m/>
    <n v="71"/>
    <n v="78"/>
    <n v="0.65"/>
    <n v="0.56000000000000005"/>
    <s v="Black"/>
    <s v="Black"/>
    <n v="1"/>
    <n v="101"/>
    <m/>
    <n v="106"/>
    <m/>
    <m/>
    <m/>
    <m/>
    <m/>
    <s v="2135 E Semoran Blvd, Apopka, FL 32703"/>
    <s v=" 407-464-7124"/>
    <s v="407-464-7122"/>
    <m/>
    <m/>
    <m/>
    <m/>
    <m/>
    <m/>
    <m/>
  </r>
  <r>
    <n v="122"/>
    <s v="Sheila Renay Herr"/>
    <s v="Y"/>
    <m/>
    <n v="1"/>
    <s v="MD"/>
    <s v="Deceased"/>
    <d v="1963-01-19T00:00:00"/>
    <n v="59"/>
    <s v="F"/>
    <n v="1"/>
    <n v="5"/>
    <n v="1"/>
    <n v="7"/>
    <x v="26"/>
    <n v="170"/>
    <n v="42"/>
    <n v="107"/>
    <n v="117"/>
    <d v="2022-05-22T00:00:00"/>
    <n v="181"/>
    <n v="38"/>
    <n v="117"/>
    <n v="146"/>
    <m/>
    <m/>
    <m/>
    <m/>
    <m/>
    <n v="70"/>
    <n v="77"/>
    <n v="0.69"/>
    <n v="0.67"/>
    <s v="White"/>
    <s v="White "/>
    <n v="2"/>
    <m/>
    <n v="95"/>
    <m/>
    <n v="96"/>
    <m/>
    <m/>
    <m/>
    <m/>
    <s v="DECEASED"/>
    <m/>
    <m/>
    <m/>
    <m/>
    <m/>
    <m/>
    <m/>
    <m/>
    <m/>
  </r>
  <r>
    <n v="123"/>
    <s v="Kristina Eloi"/>
    <s v="N"/>
    <s v="confidentiality"/>
    <n v="1"/>
    <s v="MD"/>
    <m/>
    <m/>
    <s v=""/>
    <m/>
    <m/>
    <m/>
    <m/>
    <m/>
    <x v="26"/>
    <n v="320"/>
    <n v="41"/>
    <n v="242"/>
    <n v="195"/>
    <d v="2022-05-22T00:00:00"/>
    <n v="286"/>
    <n v="41"/>
    <n v="214"/>
    <n v="151"/>
    <m/>
    <m/>
    <m/>
    <m/>
    <m/>
    <n v="85"/>
    <n v="85"/>
    <n v="0.62"/>
    <n v="0.71"/>
    <s v="Black"/>
    <s v="Black"/>
    <m/>
    <m/>
    <m/>
    <m/>
    <m/>
    <m/>
    <m/>
    <m/>
    <m/>
    <s v="500 N Franklin Tpke, 2nd Fl, Ramsey, NJ 07446"/>
    <s v="201-934-4835"/>
    <s v="201-934-8514"/>
    <m/>
    <m/>
    <m/>
    <m/>
    <m/>
    <m/>
    <m/>
  </r>
  <r>
    <n v="124"/>
    <s v="Kevin Voltaire"/>
    <s v="P"/>
    <s v="Said yes but didn't sign"/>
    <n v="1"/>
    <s v="MD"/>
    <m/>
    <m/>
    <s v=""/>
    <m/>
    <m/>
    <m/>
    <m/>
    <m/>
    <x v="26"/>
    <n v="130"/>
    <n v="57"/>
    <n v="60"/>
    <n v="51"/>
    <d v="2022-05-22T00:00:00"/>
    <n v="137"/>
    <n v="43"/>
    <n v="80"/>
    <n v="55"/>
    <m/>
    <m/>
    <m/>
    <m/>
    <m/>
    <n v="74"/>
    <n v="78"/>
    <n v="0.87"/>
    <n v="0.84"/>
    <m/>
    <m/>
    <m/>
    <m/>
    <m/>
    <m/>
    <m/>
    <m/>
    <m/>
    <m/>
    <m/>
    <s v="575 Professional Dr, Ste 270, Lawrenceville, GA 30046"/>
    <s v="770-513-8590"/>
    <s v="470-403-6095"/>
    <m/>
    <m/>
    <m/>
    <m/>
    <m/>
    <m/>
    <m/>
  </r>
  <r>
    <n v="125"/>
    <s v="Diane Sasa"/>
    <s v="Y"/>
    <s v="Dementia"/>
    <n v="2"/>
    <s v="MD"/>
    <s v="Deceased"/>
    <m/>
    <s v=""/>
    <m/>
    <m/>
    <m/>
    <m/>
    <m/>
    <x v="3"/>
    <m/>
    <m/>
    <m/>
    <m/>
    <m/>
    <m/>
    <m/>
    <m/>
    <m/>
    <m/>
    <m/>
    <m/>
    <m/>
    <m/>
    <m/>
    <m/>
    <m/>
    <m/>
    <s v="Austrian/Norwegian"/>
    <s v="White "/>
    <n v="2"/>
    <m/>
    <n v="97"/>
    <m/>
    <n v="95"/>
    <m/>
    <m/>
    <m/>
    <m/>
    <s v="NO QUEST CLOSEBY"/>
    <m/>
    <m/>
    <m/>
    <m/>
    <m/>
    <m/>
    <m/>
    <m/>
    <m/>
  </r>
  <r>
    <n v="126"/>
    <s v="Lipano Sasa"/>
    <m/>
    <s v="Was caregiver"/>
    <n v="2"/>
    <s v="CG"/>
    <m/>
    <m/>
    <s v=""/>
    <m/>
    <m/>
    <m/>
    <m/>
    <m/>
    <x v="26"/>
    <n v="161"/>
    <n v="49"/>
    <n v="97"/>
    <n v="67"/>
    <d v="2022-06-07T00:00:00"/>
    <n v="158"/>
    <n v="50"/>
    <n v="94"/>
    <n v="54"/>
    <m/>
    <m/>
    <m/>
    <m/>
    <m/>
    <m/>
    <m/>
    <m/>
    <m/>
    <m/>
    <m/>
    <m/>
    <m/>
    <m/>
    <m/>
    <m/>
    <m/>
    <m/>
    <m/>
    <m/>
    <m/>
    <m/>
    <m/>
    <m/>
    <m/>
    <m/>
    <m/>
    <m/>
    <m/>
    <m/>
  </r>
  <r>
    <n v="127"/>
    <s v="Staceyann Doyley"/>
    <s v="Y"/>
    <m/>
    <n v="1"/>
    <s v="MH"/>
    <m/>
    <d v="1942-11-17T00:00:00"/>
    <n v="79"/>
    <s v="F"/>
    <n v="1"/>
    <n v="6"/>
    <n v="1"/>
    <n v="9"/>
    <x v="26"/>
    <n v="181"/>
    <n v="46"/>
    <n v="111"/>
    <n v="126"/>
    <s v="N/A"/>
    <m/>
    <m/>
    <m/>
    <m/>
    <m/>
    <m/>
    <m/>
    <m/>
    <m/>
    <n v="119"/>
    <m/>
    <n v="1.02"/>
    <m/>
    <s v="African American"/>
    <s v="Black"/>
    <n v="1"/>
    <n v="75"/>
    <m/>
    <m/>
    <m/>
    <m/>
    <m/>
    <m/>
    <m/>
    <m/>
    <m/>
    <m/>
    <m/>
    <m/>
    <m/>
    <m/>
    <m/>
    <m/>
    <m/>
  </r>
  <r>
    <n v="128"/>
    <s v="Eartha Hancock"/>
    <s v="Y"/>
    <m/>
    <n v="1"/>
    <s v="LA"/>
    <m/>
    <d v="1954-07-21T00:00:00"/>
    <n v="67"/>
    <s v="F"/>
    <n v="1"/>
    <n v="7"/>
    <n v="1"/>
    <n v="4"/>
    <x v="26"/>
    <m/>
    <m/>
    <m/>
    <m/>
    <m/>
    <m/>
    <m/>
    <m/>
    <m/>
    <m/>
    <m/>
    <m/>
    <m/>
    <m/>
    <n v="76"/>
    <m/>
    <n v="0.78"/>
    <m/>
    <s v="African American"/>
    <s v="Black"/>
    <n v="1"/>
    <n v="91"/>
    <m/>
    <m/>
    <m/>
    <m/>
    <m/>
    <m/>
    <m/>
    <m/>
    <m/>
    <m/>
    <m/>
    <m/>
    <m/>
    <m/>
    <m/>
    <m/>
    <m/>
  </r>
  <r>
    <n v="129"/>
    <s v="Rose Wrencher Bell"/>
    <s v="Y"/>
    <s v="Grivas"/>
    <n v="1"/>
    <s v="MD"/>
    <s v="Ending labs at Memorial Hosp, Chattanooga"/>
    <d v="1951-04-22T00:00:00"/>
    <n v="71"/>
    <s v="F"/>
    <n v="1"/>
    <n v="8"/>
    <n v="1"/>
    <s v="n/a"/>
    <x v="26"/>
    <n v="163"/>
    <n v="50"/>
    <n v="91"/>
    <n v="127"/>
    <d v="2022-05-22T00:00:00"/>
    <n v="169"/>
    <n v="50"/>
    <n v="103"/>
    <n v="82"/>
    <m/>
    <m/>
    <m/>
    <m/>
    <m/>
    <n v="99"/>
    <n v="91"/>
    <n v="0.61"/>
    <m/>
    <s v="Black"/>
    <s v="Black"/>
    <n v="1"/>
    <n v="106"/>
    <m/>
    <m/>
    <m/>
    <m/>
    <m/>
    <m/>
    <m/>
    <s v="3925 Johns Creek Ct, Ste B, Suwanee, GA 30024"/>
    <s v="770-497-0485"/>
    <s v="470-345-8199"/>
    <m/>
    <m/>
    <m/>
    <m/>
    <m/>
    <m/>
    <m/>
  </r>
  <r>
    <n v="130"/>
    <s v="Birta Johnson"/>
    <s v="Y"/>
    <s v="Grivas"/>
    <n v="1"/>
    <s v="MD"/>
    <s v="Ending labs at Memorial Hosp, Chattanooga"/>
    <d v="1943-10-15T00:00:00"/>
    <n v="78"/>
    <s v="F"/>
    <n v="1"/>
    <n v="8"/>
    <n v="1"/>
    <n v="5"/>
    <x v="26"/>
    <n v="208"/>
    <n v="100"/>
    <n v="92"/>
    <n v="69"/>
    <d v="2022-05-22T00:00:00"/>
    <n v="196"/>
    <n v="93"/>
    <n v="92"/>
    <n v="57"/>
    <m/>
    <m/>
    <m/>
    <m/>
    <m/>
    <n v="88"/>
    <n v="78"/>
    <n v="1.07"/>
    <n v="0.95"/>
    <s v="African American"/>
    <s v="Black"/>
    <n v="1"/>
    <n v="58"/>
    <m/>
    <m/>
    <m/>
    <m/>
    <m/>
    <m/>
    <m/>
    <s v="10801 Lockwood Drive, Suite 130, Silver Spring, MD 20901"/>
    <s v=" 301-592-1429"/>
    <s v="301-592-8804"/>
    <m/>
    <m/>
    <m/>
    <m/>
    <m/>
    <m/>
    <m/>
  </r>
  <r>
    <n v="131"/>
    <s v="Patricia Jenkins"/>
    <s v="Y"/>
    <s v="Grivas"/>
    <n v="1"/>
    <s v="MD"/>
    <s v="Ending labs at Memorial Hosp, Chattanooga"/>
    <d v="1946-04-27T00:00:00"/>
    <n v="76"/>
    <s v="F"/>
    <n v="1"/>
    <n v="8"/>
    <n v="1"/>
    <n v="4"/>
    <x v="26"/>
    <n v="199"/>
    <n v="98"/>
    <n v="88"/>
    <n v="44"/>
    <d v="2022-05-22T00:00:00"/>
    <n v="205"/>
    <n v="106"/>
    <n v="87"/>
    <n v="58"/>
    <m/>
    <m/>
    <m/>
    <m/>
    <m/>
    <s v="n/a"/>
    <s v="n/a"/>
    <s v="n/a"/>
    <m/>
    <s v="American "/>
    <s v="Black"/>
    <n v="1"/>
    <n v="103"/>
    <m/>
    <m/>
    <m/>
    <m/>
    <m/>
    <m/>
    <m/>
    <s v="14201 Laurel Park Drive, Suite 107, Laurel, MD 20707"/>
    <s v="301-490-2393"/>
    <s v="301-490-9444"/>
    <m/>
    <m/>
    <m/>
    <m/>
    <m/>
    <m/>
    <m/>
  </r>
  <r>
    <n v="132"/>
    <s v="Ruth Gillum"/>
    <s v="N-confidentiality"/>
    <s v="Grivas"/>
    <n v="1"/>
    <s v="MD"/>
    <s v="Ending labs at Memorial Hosp, Chattanooga"/>
    <m/>
    <s v=""/>
    <m/>
    <m/>
    <m/>
    <m/>
    <m/>
    <x v="26"/>
    <n v="254"/>
    <n v="56"/>
    <n v="170"/>
    <n v="138"/>
    <d v="2022-05-22T00:00:00"/>
    <n v="218"/>
    <n v="53"/>
    <n v="145"/>
    <n v="100"/>
    <m/>
    <m/>
    <m/>
    <m/>
    <m/>
    <n v="76"/>
    <s v="n/a"/>
    <n v="0.99"/>
    <s v="n/a"/>
    <s v="black"/>
    <s v="Black"/>
    <m/>
    <m/>
    <m/>
    <m/>
    <m/>
    <m/>
    <m/>
    <m/>
    <m/>
    <s v="8602 Sw State Road 200, 103Rd Street Plaza Suite J, Ocala, FL 34481"/>
    <s v="352-873-0069"/>
    <s v="352-873-9044"/>
    <m/>
    <m/>
    <m/>
    <m/>
    <m/>
    <m/>
    <m/>
  </r>
  <r>
    <n v="133"/>
    <s v="Jessie Gillum"/>
    <s v="Y"/>
    <s v="Grivas, stayed 2nd session"/>
    <n v="1"/>
    <s v="MD"/>
    <m/>
    <d v="1946-08-25T00:00:00"/>
    <n v="75"/>
    <s v="M"/>
    <n v="0"/>
    <n v="6"/>
    <n v="1"/>
    <n v="5"/>
    <x v="26"/>
    <n v="110"/>
    <n v="32"/>
    <n v="65"/>
    <n v="58"/>
    <d v="2022-06-06T00:00:00"/>
    <n v="114"/>
    <n v="26"/>
    <n v="70"/>
    <n v="94"/>
    <m/>
    <m/>
    <m/>
    <m/>
    <m/>
    <s v="n/a"/>
    <n v="101"/>
    <n v="1.35"/>
    <n v="1.32"/>
    <s v="Black"/>
    <s v="Black"/>
    <n v="1"/>
    <n v="59"/>
    <m/>
    <n v="61"/>
    <m/>
    <m/>
    <m/>
    <m/>
    <m/>
    <s v="8602 Sw State Road 200, 103Rd Street Plaza Suite J, Ocala, FL 34481"/>
    <s v="352-873-0069"/>
    <s v="352-873-9044"/>
    <m/>
    <m/>
    <m/>
    <m/>
    <m/>
    <m/>
    <m/>
  </r>
  <r>
    <n v="134"/>
    <s v="Sara Rwambali "/>
    <s v="Y"/>
    <s v="Non-US resident"/>
    <n v="1"/>
    <s v="MD"/>
    <m/>
    <d v="1955-09-14T00:00:00"/>
    <n v="66"/>
    <s v="F"/>
    <n v="1"/>
    <n v="5"/>
    <n v="1"/>
    <n v="2"/>
    <x v="26"/>
    <n v="200"/>
    <n v="72"/>
    <n v="114"/>
    <n v="56"/>
    <d v="2022-05-22T00:00:00"/>
    <n v="205"/>
    <n v="68"/>
    <n v="123"/>
    <n v="58"/>
    <m/>
    <m/>
    <m/>
    <m/>
    <m/>
    <n v="92"/>
    <n v="75"/>
    <n v="0.8"/>
    <n v="0.77"/>
    <s v="Black"/>
    <s v="Black"/>
    <n v="1"/>
    <n v="89"/>
    <m/>
    <n v="93"/>
    <m/>
    <m/>
    <m/>
    <m/>
    <m/>
    <s v="13720 Old Saint Augustine Rd, Ste 9, Jacksonville, FL 32258"/>
    <s v="904-268-9408"/>
    <s v="904-268-9367"/>
    <m/>
    <m/>
    <m/>
    <m/>
    <m/>
    <m/>
    <m/>
  </r>
  <r>
    <n v="135"/>
    <s v="Enos Mfuru"/>
    <s v="Y"/>
    <s v="Non-US resident"/>
    <n v="1"/>
    <s v="MD"/>
    <m/>
    <d v="1947-12-31T00:00:00"/>
    <n v="74"/>
    <s v="M"/>
    <n v="0"/>
    <n v="5"/>
    <n v="1"/>
    <n v="2"/>
    <x v="26"/>
    <n v="157"/>
    <n v="32"/>
    <n v="98"/>
    <n v="173"/>
    <d v="2022-05-22T00:00:00"/>
    <n v="157"/>
    <n v="39"/>
    <n v="95"/>
    <n v="125"/>
    <m/>
    <m/>
    <m/>
    <m/>
    <m/>
    <n v="133"/>
    <n v="102"/>
    <m/>
    <n v="1.64"/>
    <s v="Black"/>
    <s v="Black"/>
    <n v="1"/>
    <n v="39"/>
    <m/>
    <n v="47"/>
    <m/>
    <m/>
    <m/>
    <m/>
    <m/>
    <s v="13720 Old Saint Augustine Rd, Ste 9, Jacksonville, FL 32258"/>
    <s v="904-268-9408"/>
    <s v="904-268-9367"/>
    <m/>
    <m/>
    <m/>
    <m/>
    <m/>
    <m/>
    <m/>
  </r>
  <r>
    <n v="136"/>
    <s v="Ignacio Ortiz"/>
    <s v="P"/>
    <s v="Arrived late"/>
    <n v="1"/>
    <s v="MH"/>
    <m/>
    <m/>
    <s v=""/>
    <m/>
    <m/>
    <m/>
    <m/>
    <m/>
    <x v="27"/>
    <n v="123"/>
    <n v="48"/>
    <n v="62"/>
    <n v="57"/>
    <s v="N/A"/>
    <m/>
    <m/>
    <m/>
    <m/>
    <m/>
    <m/>
    <m/>
    <m/>
    <m/>
    <n v="90"/>
    <m/>
    <n v="1.0900000000000001"/>
    <m/>
    <m/>
    <m/>
    <m/>
    <m/>
    <m/>
    <m/>
    <m/>
    <m/>
    <m/>
    <m/>
    <m/>
    <m/>
    <m/>
    <m/>
    <m/>
    <m/>
    <m/>
    <m/>
    <m/>
    <m/>
    <m/>
  </r>
  <r>
    <m/>
    <m/>
    <m/>
    <m/>
    <m/>
    <m/>
    <m/>
    <m/>
    <m/>
    <m/>
    <m/>
    <m/>
    <m/>
    <m/>
    <x v="3"/>
    <m/>
    <m/>
    <m/>
    <m/>
    <m/>
    <m/>
    <m/>
    <m/>
    <m/>
    <m/>
    <m/>
    <m/>
    <m/>
    <m/>
    <m/>
    <m/>
    <m/>
    <m/>
    <m/>
    <m/>
    <m/>
    <m/>
    <m/>
    <m/>
    <m/>
    <m/>
    <m/>
    <m/>
    <m/>
    <s v="25 Sherington Dr, Suite B Bluffton, SC 29910"/>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n v="2"/>
    <s v="Gloria Ananaba   "/>
    <x v="0"/>
    <n v="6.4"/>
    <n v="80"/>
    <n v="1.9"/>
    <n v="7.1"/>
    <n v="0.69"/>
    <n v="2.2999999999999998"/>
    <d v="2021-12-06T00:00:00"/>
    <n v="85"/>
    <n v="0.73"/>
    <n v="3.5"/>
    <n v="7.7"/>
    <n v="1.8"/>
    <d v="2022-05-12T00:00:00"/>
    <n v="6.4"/>
    <n v="109"/>
    <n v="0.59"/>
    <n v="2.6"/>
  </r>
  <r>
    <n v="3"/>
    <s v="Janet Kramer "/>
    <x v="0"/>
    <n v="8.8000000000000007"/>
    <n v="164"/>
    <n v="1.2"/>
    <n v="34.200000000000003"/>
    <n v="0.76"/>
    <s v="No data"/>
    <d v="2021-12-21T00:00:00"/>
    <n v="102"/>
    <n v="0.76"/>
    <n v="1.7"/>
    <n v="12.8"/>
    <s v="No data"/>
    <d v="2022-04-21T00:00:00"/>
    <n v="6.9"/>
    <n v="107"/>
    <n v="0.71"/>
    <s v="No data"/>
  </r>
  <r>
    <n v="4"/>
    <s v="Derrin Davis  "/>
    <x v="0"/>
    <n v="5"/>
    <n v="74"/>
    <n v="1.2"/>
    <n v="2.7"/>
    <n v="0.94"/>
    <n v="3.3"/>
    <d v="2021-12-20T00:00:00"/>
    <n v="75"/>
    <n v="1.1000000000000001"/>
    <n v="0.5"/>
    <n v="1.9"/>
    <n v="3.3"/>
    <m/>
    <m/>
    <m/>
    <m/>
    <m/>
  </r>
  <r>
    <n v="5"/>
    <s v="Marie Georges "/>
    <x v="0"/>
    <n v="6.1"/>
    <n v="84"/>
    <n v="0.6"/>
    <n v="5.0999999999999996"/>
    <n v="0.75"/>
    <s v="No data"/>
    <d v="2021-12-06T00:00:00"/>
    <n v="105"/>
    <n v="0.88"/>
    <n v="0.3"/>
    <n v="5.7"/>
    <s v="No data"/>
    <d v="2022-04-12T00:00:00"/>
    <n v="6.5"/>
    <n v="128"/>
    <n v="0.82"/>
    <m/>
  </r>
  <r>
    <n v="6"/>
    <s v="Patty Foster"/>
    <x v="0"/>
    <n v="5.8"/>
    <n v="92"/>
    <n v="2.7"/>
    <n v="6.1"/>
    <n v="0.6"/>
    <s v="No data"/>
    <d v="2021-12-06T00:00:00"/>
    <n v="97"/>
    <n v="0.67"/>
    <n v="10"/>
    <n v="5"/>
    <s v="No data"/>
    <m/>
    <m/>
    <m/>
    <m/>
    <m/>
  </r>
  <r>
    <n v="7"/>
    <s v="Maria Hille "/>
    <x v="1"/>
    <n v="5.8"/>
    <n v="88"/>
    <n v="9.1999999999999993"/>
    <n v="11.8"/>
    <n v="0.73"/>
    <s v="No data"/>
    <d v="2021-12-20T00:00:00"/>
    <n v="86"/>
    <n v="0.75"/>
    <n v="1.6"/>
    <n v="10.1"/>
    <s v="No data"/>
    <m/>
    <m/>
    <m/>
    <m/>
    <m/>
  </r>
  <r>
    <n v="8"/>
    <s v="Angela Williams  "/>
    <x v="0"/>
    <n v="5.4"/>
    <n v="78"/>
    <n v="5.4"/>
    <n v="7.2"/>
    <n v="0.76"/>
    <n v="5.6"/>
    <d v="2021-12-20T00:00:00"/>
    <n v="73"/>
    <n v="0.66"/>
    <n v="1.8"/>
    <n v="5"/>
    <n v="3.3"/>
    <m/>
    <m/>
    <m/>
    <m/>
    <m/>
  </r>
  <r>
    <n v="9"/>
    <s v="Charmaine Boddie "/>
    <x v="0"/>
    <n v="5.8"/>
    <n v="90"/>
    <n v="2.6"/>
    <n v="7.9"/>
    <n v="0.66"/>
    <n v="2.5"/>
    <d v="2021-12-06T00:00:00"/>
    <n v="84"/>
    <n v="0.81"/>
    <n v="2.8"/>
    <n v="8.3000000000000007"/>
    <n v="2.4"/>
    <d v="2022-05-24T00:00:00"/>
    <s v="No data"/>
    <n v="94"/>
    <n v="0.74"/>
    <n v="4.5999999999999996"/>
  </r>
  <r>
    <n v="10"/>
    <s v="Stacy Dean"/>
    <x v="0"/>
    <n v="5.4"/>
    <n v="77"/>
    <n v="0.3"/>
    <n v="2.7"/>
    <n v="0.72"/>
    <s v="No data"/>
    <d v="2021-12-20T00:00:00"/>
    <n v="74"/>
    <n v="0.91"/>
    <n v="0.3"/>
    <n v="1.8"/>
    <s v="No data"/>
    <m/>
    <m/>
    <m/>
    <m/>
    <m/>
  </r>
  <r>
    <n v="11"/>
    <s v="Jessica Cook"/>
    <x v="1"/>
    <n v="5.0999999999999996"/>
    <n v="98"/>
    <n v="8.6999999999999993"/>
    <n v="39.200000000000003"/>
    <n v="0.73"/>
    <s v="No data"/>
    <d v="2021-12-20T00:00:00"/>
    <n v="86"/>
    <n v="0.82"/>
    <n v="8.5"/>
    <n v="24"/>
    <s v="No data"/>
    <d v="2022-05-26T00:00:00"/>
    <s v="No data"/>
    <n v="79"/>
    <n v="1.23"/>
    <s v="No data"/>
  </r>
  <r>
    <n v="12"/>
    <s v="Barbara Owens"/>
    <x v="2"/>
    <n v="5.8"/>
    <n v="91"/>
    <n v="1"/>
    <n v="6.1"/>
    <n v="0.77"/>
    <s v="No data"/>
    <d v="2021-12-20T00:00:00"/>
    <n v="85"/>
    <n v="0.73"/>
    <n v="0.7"/>
    <n v="6"/>
    <s v="No data"/>
    <d v="2022-04-19T00:00:00"/>
    <n v="5.8"/>
    <n v="98"/>
    <n v="0.82"/>
    <s v="No data"/>
  </r>
  <r>
    <n v="13"/>
    <s v="Christina Morris  "/>
    <x v="1"/>
    <s v="no data"/>
    <n v="83"/>
    <s v="no data"/>
    <s v="no data"/>
    <n v="0.56999999999999995"/>
    <s v="No data"/>
    <d v="2022-03-09T00:00:00"/>
    <m/>
    <m/>
    <m/>
    <m/>
    <s v="No data"/>
    <d v="2022-03-08T00:00:00"/>
    <m/>
    <n v="77"/>
    <n v="0.64"/>
    <s v="No data"/>
  </r>
  <r>
    <n v="16"/>
    <s v="Karen Moore    "/>
    <x v="3"/>
    <m/>
    <n v="89"/>
    <m/>
    <m/>
    <n v="0.66"/>
    <s v="No data"/>
    <m/>
    <m/>
    <m/>
    <m/>
    <m/>
    <s v="No data"/>
    <m/>
    <m/>
    <m/>
    <m/>
    <m/>
  </r>
  <r>
    <n v="18"/>
    <s v="Denise Wilborn"/>
    <x v="1"/>
    <n v="5.5"/>
    <n v="90"/>
    <n v="0.3"/>
    <n v="6.3"/>
    <n v="0.56999999999999995"/>
    <s v="No data"/>
    <d v="2021-12-20T00:00:00"/>
    <n v="84"/>
    <n v="0.67"/>
    <n v="0.5"/>
    <n v="11"/>
    <s v="No data"/>
    <d v="2022-04-20T00:00:00"/>
    <s v="No data"/>
    <n v="83"/>
    <n v="0.54"/>
    <s v="No data"/>
  </r>
  <r>
    <n v="19"/>
    <s v="Kathryn Gillepsie "/>
    <x v="4"/>
    <n v="5.2"/>
    <n v="0.6"/>
    <n v="0.3"/>
    <s v="TNP"/>
    <n v="0.6"/>
    <s v="No data"/>
    <d v="2022-01-03T00:00:00"/>
    <n v="0.57999999999999996"/>
    <n v="0.57999999999999996"/>
    <n v="0.3"/>
    <n v="10.9"/>
    <s v="No data"/>
    <m/>
    <m/>
    <m/>
    <m/>
    <m/>
  </r>
  <r>
    <n v="20"/>
    <s v="Olivia Farquharson"/>
    <x v="4"/>
    <n v="5.4"/>
    <n v="83"/>
    <n v="1.4"/>
    <s v="TNP"/>
    <n v="0.87"/>
    <n v="2.8"/>
    <d v="2022-01-03T00:00:00"/>
    <n v="79"/>
    <n v="0.87"/>
    <n v="1.5"/>
    <n v="3.4"/>
    <n v="1.7"/>
    <d v="2022-04-06T00:00:00"/>
    <n v="5.0999999999999996"/>
    <n v="79"/>
    <n v="0.76"/>
    <n v="2.9"/>
  </r>
  <r>
    <n v="22"/>
    <s v="Rhonda Dickman"/>
    <x v="5"/>
    <n v="5.6"/>
    <n v="108"/>
    <s v="no data"/>
    <s v="no data"/>
    <n v="0.85"/>
    <s v="No data"/>
    <m/>
    <m/>
    <m/>
    <m/>
    <m/>
    <s v="No data"/>
    <m/>
    <m/>
    <m/>
    <m/>
    <m/>
  </r>
  <r>
    <n v="23"/>
    <s v="Arlene P. Wilson "/>
    <x v="4"/>
    <n v="5.5"/>
    <n v="90"/>
    <n v="0.6"/>
    <s v="TNP"/>
    <n v="1.2"/>
    <n v="2.4"/>
    <d v="2022-01-03T00:00:00"/>
    <n v="76"/>
    <n v="1.07"/>
    <n v="1.8"/>
    <n v="4.7"/>
    <n v="2"/>
    <m/>
    <m/>
    <m/>
    <m/>
    <m/>
  </r>
  <r>
    <n v="24"/>
    <s v="Karen Reeckman"/>
    <x v="4"/>
    <n v="6.4"/>
    <n v="117"/>
    <n v="3.4"/>
    <s v="TNP"/>
    <n v="0.67"/>
    <n v="1.6"/>
    <d v="2022-01-03T00:00:00"/>
    <n v="140"/>
    <n v="0.7"/>
    <n v="2"/>
    <n v="13.3"/>
    <s v="No data"/>
    <m/>
    <m/>
    <m/>
    <m/>
    <m/>
  </r>
  <r>
    <n v="25"/>
    <s v="Betty Baptiste"/>
    <x v="4"/>
    <n v="6.8"/>
    <n v="115"/>
    <n v="1.8"/>
    <n v="2.7"/>
    <n v="0.57999999999999996"/>
    <s v="No data"/>
    <d v="2022-01-17T00:00:00"/>
    <n v="130"/>
    <n v="0.67"/>
    <n v="1.3"/>
    <n v="4.0999999999999996"/>
    <s v="No data"/>
    <m/>
    <m/>
    <m/>
    <m/>
    <m/>
  </r>
  <r>
    <n v="26"/>
    <s v="Kenneth Aaron Jr  "/>
    <x v="4"/>
    <n v="6.8"/>
    <n v="73"/>
    <n v="0.8"/>
    <s v="TNP"/>
    <n v="5.97"/>
    <n v="16"/>
    <d v="2022-01-03T00:00:00"/>
    <n v="104"/>
    <n v="5.92"/>
    <n v="1.3"/>
    <n v="9.6"/>
    <s v="No data"/>
    <m/>
    <m/>
    <m/>
    <m/>
    <m/>
  </r>
  <r>
    <n v="27"/>
    <s v="Lambert Lee"/>
    <x v="4"/>
    <n v="9.9"/>
    <n v="203"/>
    <n v="0.5"/>
    <n v="13.4"/>
    <n v="0.85"/>
    <n v="2.4"/>
    <d v="2022-01-03T00:00:00"/>
    <n v="113"/>
    <n v="0.96"/>
    <n v="0.4"/>
    <n v="4.0999999999999996"/>
    <s v="No data"/>
    <m/>
    <m/>
    <m/>
    <m/>
    <m/>
  </r>
  <r>
    <n v="28"/>
    <s v="Keitha Sibley"/>
    <x v="6"/>
    <s v="no data"/>
    <n v="94"/>
    <s v="no data"/>
    <s v="no data"/>
    <n v="0.84"/>
    <s v="No data"/>
    <m/>
    <m/>
    <m/>
    <m/>
    <m/>
    <s v="No data"/>
    <m/>
    <m/>
    <m/>
    <m/>
    <m/>
  </r>
  <r>
    <n v="29"/>
    <s v="Rafael Vega"/>
    <x v="4"/>
    <n v="5.6"/>
    <n v="93"/>
    <n v="10"/>
    <s v="TNP"/>
    <n v="0.91"/>
    <n v="1.7"/>
    <d v="2022-01-03T00:00:00"/>
    <n v="79"/>
    <n v="0.92"/>
    <n v="10"/>
    <n v="1.9"/>
    <n v="2.6"/>
    <m/>
    <m/>
    <m/>
    <m/>
    <m/>
  </r>
  <r>
    <n v="30"/>
    <s v="Alyssa Keehn"/>
    <x v="4"/>
    <n v="5.4"/>
    <n v="87"/>
    <n v="10"/>
    <n v="14.6"/>
    <n v="0.62"/>
    <s v="No data"/>
    <d v="2022-01-03T00:00:00"/>
    <n v="71"/>
    <n v="0.66"/>
    <n v="6.9"/>
    <n v="11.8"/>
    <s v="No data"/>
    <m/>
    <m/>
    <m/>
    <m/>
    <m/>
  </r>
  <r>
    <n v="31"/>
    <s v="Ricardo Eastmond"/>
    <x v="7"/>
    <n v="5.4"/>
    <n v="75"/>
    <n v="10"/>
    <n v="12.1"/>
    <n v="1.1299999999999999"/>
    <n v="4.9000000000000004"/>
    <d v="2022-02-14T00:00:00"/>
    <n v="77"/>
    <n v="1.17"/>
    <n v="10"/>
    <n v="17.399999999999999"/>
    <n v="2.9"/>
    <m/>
    <m/>
    <m/>
    <m/>
    <m/>
  </r>
  <r>
    <n v="32"/>
    <s v="Venshur Ross"/>
    <x v="8"/>
    <n v="5.3"/>
    <n v="80"/>
    <n v="0.6"/>
    <n v="6.2"/>
    <n v="6.31"/>
    <s v="No data"/>
    <d v="2022-01-17T00:00:00"/>
    <n v="92"/>
    <n v="6.13"/>
    <n v="0.3"/>
    <n v="10.5"/>
    <s v="No data"/>
    <m/>
    <m/>
    <m/>
    <m/>
    <m/>
  </r>
  <r>
    <n v="35"/>
    <s v="Charles Reid"/>
    <x v="9"/>
    <n v="5.8"/>
    <n v="90"/>
    <n v="3.2"/>
    <n v="12.3"/>
    <n v="1.21"/>
    <n v="4.2"/>
    <d v="2022-01-30T00:00:00"/>
    <n v="79"/>
    <n v="1.3"/>
    <n v="1.7"/>
    <n v="11.3"/>
    <n v="4"/>
    <d v="2022-08-08T00:00:00"/>
    <n v="5.3"/>
    <n v="79"/>
    <n v="1.03"/>
    <s v="No data"/>
  </r>
  <r>
    <n v="36"/>
    <s v="Mary Minten"/>
    <x v="8"/>
    <n v="5.6"/>
    <n v="90"/>
    <n v="1.9"/>
    <n v="3.8"/>
    <n v="0.64"/>
    <n v="3.8"/>
    <d v="2022-01-17T00:00:00"/>
    <n v="89"/>
    <n v="0.61"/>
    <n v="1.4"/>
    <n v="2.9"/>
    <n v="2.9"/>
    <d v="2022-05-13T00:00:00"/>
    <s v="No data"/>
    <n v="94"/>
    <n v="0.62"/>
    <n v="4.9000000000000004"/>
  </r>
  <r>
    <n v="37"/>
    <s v="Debra Eastmond"/>
    <x v="8"/>
    <n v="6"/>
    <n v="72"/>
    <n v="4.0999999999999996"/>
    <n v="11.5"/>
    <n v="0.73"/>
    <n v="8.3000000000000007"/>
    <d v="2022-01-30T00:00:00"/>
    <n v="76"/>
    <n v="0.76"/>
    <n v="3.5"/>
    <n v="8.1"/>
    <n v="2.2999999999999998"/>
    <d v="2022-06-10T00:00:00"/>
    <n v="5.5"/>
    <n v="76"/>
    <n v="0.67"/>
    <n v="4.5999999999999996"/>
  </r>
  <r>
    <n v="38"/>
    <s v="June Davis"/>
    <x v="8"/>
    <n v="6.2"/>
    <n v="120"/>
    <n v="2.1"/>
    <n v="23.2"/>
    <n v="0.56000000000000005"/>
    <n v="1.2"/>
    <d v="2022-01-17T00:00:00"/>
    <n v="114"/>
    <n v="0.6"/>
    <n v="1.1000000000000001"/>
    <n v="17.7"/>
    <n v="1.4"/>
    <d v="2023-01-18T00:00:00"/>
    <n v="6.6"/>
    <n v="117"/>
    <n v="0.56999999999999995"/>
    <n v="1.5"/>
  </r>
  <r>
    <n v="39"/>
    <s v="Maureen Reid "/>
    <x v="8"/>
    <n v="5"/>
    <n v="80"/>
    <n v="4.0999999999999996"/>
    <n v="6.2"/>
    <n v="0.97"/>
    <s v="No data"/>
    <d v="2022-01-30T00:00:00"/>
    <n v="82"/>
    <n v="0.96"/>
    <s v="no data"/>
    <n v="7.1"/>
    <s v="No data"/>
    <d v="2022-04-21T00:00:00"/>
    <s v="No data"/>
    <n v="78"/>
    <n v="1.1000000000000001"/>
    <s v="No data"/>
  </r>
  <r>
    <n v="40"/>
    <s v="Von Eklund"/>
    <x v="10"/>
    <n v="4.5999999999999996"/>
    <n v="83"/>
    <n v="4.9000000000000004"/>
    <n v="6.3"/>
    <n v="0.9"/>
    <s v="No data"/>
    <d v="2022-02-14T00:00:00"/>
    <n v="75"/>
    <n v="0.83"/>
    <n v="2.2999999999999998"/>
    <n v="3.2"/>
    <s v="No data"/>
    <m/>
    <m/>
    <m/>
    <m/>
    <m/>
  </r>
  <r>
    <n v="42"/>
    <s v="Candace Smith "/>
    <x v="10"/>
    <n v="4.9000000000000004"/>
    <n v="69"/>
    <n v="0.6"/>
    <n v="5.5"/>
    <n v="0.74"/>
    <n v="1.3"/>
    <d v="2022-02-02T00:00:00"/>
    <n v="82"/>
    <n v="0.74"/>
    <n v="0.9"/>
    <n v="3.6"/>
    <n v="1.5"/>
    <d v="2022-08-29T00:00:00"/>
    <s v="No data"/>
    <n v="71"/>
    <n v="0.81"/>
    <n v="1.7"/>
  </r>
  <r>
    <n v="43"/>
    <s v="Yvonne Surrel"/>
    <x v="11"/>
    <n v="5.4"/>
    <n v="77"/>
    <n v="0.9"/>
    <n v="4.3"/>
    <n v="0.86"/>
    <s v="No data"/>
    <d v="2022-02-15T00:00:00"/>
    <n v="74"/>
    <n v="0.87"/>
    <n v="0.4"/>
    <n v="10.199999999999999"/>
    <s v="No data"/>
    <m/>
    <m/>
    <m/>
    <m/>
    <m/>
  </r>
  <r>
    <n v="46"/>
    <s v="Pauline Lewinson "/>
    <x v="10"/>
    <n v="5.4"/>
    <n v="60"/>
    <n v="0.8"/>
    <n v="2.2999999999999998"/>
    <n v="0.89"/>
    <s v="No data"/>
    <d v="2022-02-14T00:00:00"/>
    <n v="74"/>
    <n v="0.79"/>
    <n v="6.7"/>
    <n v="1.8"/>
    <s v="No data"/>
    <m/>
    <m/>
    <m/>
    <m/>
    <m/>
  </r>
  <r>
    <n v="47"/>
    <s v="Mary Adams"/>
    <x v="10"/>
    <n v="5.5"/>
    <n v="66"/>
    <n v="6.7"/>
    <n v="9.6"/>
    <n v="0.91"/>
    <s v="No data"/>
    <d v="2022-02-14T00:00:00"/>
    <n v="78"/>
    <n v="0.77"/>
    <n v="10"/>
    <n v="6.2"/>
    <s v="No data"/>
    <d v="2022-08-23T00:00:00"/>
    <s v="No data"/>
    <n v="74"/>
    <n v="0.68"/>
    <s v="No data"/>
  </r>
  <r>
    <n v="48"/>
    <s v="Sara Tackett "/>
    <x v="10"/>
    <n v="8.3000000000000007"/>
    <n v="155"/>
    <n v="0.8"/>
    <n v="11.5"/>
    <n v="0.7"/>
    <s v="No data"/>
    <d v="2022-03-23T00:00:00"/>
    <m/>
    <m/>
    <m/>
    <m/>
    <s v="No data"/>
    <d v="2022-09-26T00:00:00"/>
    <n v="6.1"/>
    <n v="91"/>
    <n v="0.68"/>
    <s v="No data"/>
  </r>
  <r>
    <n v="49"/>
    <s v="Regina Cross"/>
    <x v="12"/>
    <n v="5.9"/>
    <n v="104"/>
    <n v="1.6"/>
    <n v="9.9"/>
    <n v="0.77"/>
    <s v="No data"/>
    <d v="2022-02-02T00:00:00"/>
    <n v="103"/>
    <n v="0.75"/>
    <n v="0.3"/>
    <n v="11.5"/>
    <n v="7.6"/>
    <m/>
    <m/>
    <m/>
    <m/>
    <m/>
  </r>
  <r>
    <n v="50"/>
    <s v="Gloria Dorsey"/>
    <x v="13"/>
    <n v="6"/>
    <n v="92"/>
    <n v="0.6"/>
    <n v="9.1999999999999993"/>
    <n v="0.67"/>
    <n v="3"/>
    <d v="2022-02-28T00:00:00"/>
    <n v="85"/>
    <n v="0.67"/>
    <n v="0.7"/>
    <n v="6.5"/>
    <n v="3.2"/>
    <m/>
    <m/>
    <m/>
    <m/>
    <m/>
  </r>
  <r>
    <n v="51"/>
    <s v="Angela Pohl"/>
    <x v="13"/>
    <n v="5.2"/>
    <n v="74"/>
    <n v="0.5"/>
    <n v="3.5"/>
    <n v="0.59"/>
    <n v="3.3"/>
    <d v="2022-02-14T00:00:00"/>
    <n v="71"/>
    <n v="0.57999999999999996"/>
    <n v="0.5"/>
    <n v="5.7"/>
    <n v="3.5"/>
    <d v="2022-08-24T00:00:00"/>
    <n v="2.8"/>
    <n v="81"/>
    <n v="0.64"/>
    <m/>
  </r>
  <r>
    <n v="52"/>
    <s v="Kayla Simpson"/>
    <x v="14"/>
    <n v="6.4"/>
    <n v="81"/>
    <n v="10"/>
    <n v="2.2999999999999998"/>
    <n v="0.68"/>
    <n v="6.1"/>
    <d v="2022-02-16T00:00:00"/>
    <n v="99"/>
    <n v="0.61"/>
    <n v="10"/>
    <n v="12.7"/>
    <n v="12.3"/>
    <m/>
    <m/>
    <m/>
    <m/>
    <m/>
  </r>
  <r>
    <n v="53"/>
    <s v="Sherrie Tousignant "/>
    <x v="13"/>
    <s v="no data"/>
    <n v="80"/>
    <s v="no data"/>
    <s v="no data"/>
    <n v="0.79"/>
    <s v="No data"/>
    <s v="n/a "/>
    <m/>
    <m/>
    <m/>
    <m/>
    <m/>
    <m/>
    <m/>
    <m/>
    <m/>
    <m/>
  </r>
  <r>
    <n v="54"/>
    <s v="Vivian Taylor"/>
    <x v="13"/>
    <s v="no data"/>
    <n v="99"/>
    <n v="2.2999999999999998"/>
    <n v="9.8000000000000007"/>
    <n v="0.67"/>
    <n v="3.8"/>
    <d v="2022-02-14T00:00:00"/>
    <n v="100"/>
    <n v="0.78"/>
    <n v="1.8"/>
    <n v="13.7"/>
    <n v="3.4"/>
    <m/>
    <m/>
    <m/>
    <m/>
    <m/>
  </r>
  <r>
    <n v="55"/>
    <s v="Amy Jacobs "/>
    <x v="15"/>
    <n v="8.6999999999999993"/>
    <n v="144"/>
    <n v="4"/>
    <n v="10.1"/>
    <n v="0.86"/>
    <n v="3.2"/>
    <d v="2022-02-28T00:00:00"/>
    <n v="93"/>
    <n v="0.75"/>
    <n v="4.9000000000000004"/>
    <n v="4.3"/>
    <n v="4.2"/>
    <m/>
    <m/>
    <m/>
    <m/>
    <m/>
  </r>
  <r>
    <n v="56"/>
    <s v="Christy Myers"/>
    <x v="15"/>
    <n v="5.4"/>
    <n v="86"/>
    <n v="0.9"/>
    <n v="4.5"/>
    <n v="0.72"/>
    <m/>
    <d v="2022-03-14T00:00:00"/>
    <n v="84"/>
    <n v="0.74"/>
    <n v="0.4"/>
    <n v="4.0999999999999996"/>
    <s v="No data"/>
    <m/>
    <m/>
    <m/>
    <m/>
    <m/>
  </r>
  <r>
    <n v="57"/>
    <s v="Benito Velazquez"/>
    <x v="15"/>
    <n v="6.2"/>
    <n v="81"/>
    <n v="0.7"/>
    <n v="6.8"/>
    <n v="0.99"/>
    <n v="1.7"/>
    <d v="2022-02-28T00:00:00"/>
    <n v="79"/>
    <n v="0.94"/>
    <n v="1.1000000000000001"/>
    <n v="4.0999999999999996"/>
    <n v="2"/>
    <d v="2022-08-11T00:00:00"/>
    <s v="No data"/>
    <n v="87"/>
    <n v="0.92"/>
    <s v="No data"/>
  </r>
  <r>
    <n v="58"/>
    <s v="Karen Jones-Graham "/>
    <x v="15"/>
    <n v="9.8000000000000007"/>
    <n v="151"/>
    <s v="&lt;0.3"/>
    <n v="2.9"/>
    <n v="0.73"/>
    <n v="2.9"/>
    <d v="2022-02-28T00:00:00"/>
    <n v="172"/>
    <n v="0.65"/>
    <n v="0.3"/>
    <n v="2.7"/>
    <n v="2.5"/>
    <d v="2022-08-01T00:00:00"/>
    <n v="8.4"/>
    <n v="147"/>
    <n v="0.59"/>
    <s v="No data"/>
  </r>
  <r>
    <n v="59"/>
    <s v="Mary VanSant"/>
    <x v="15"/>
    <n v="6.6"/>
    <n v="113"/>
    <n v="9.4"/>
    <n v="11.9"/>
    <n v="0.69"/>
    <n v="2.2000000000000002"/>
    <d v="2022-03-14T00:00:00"/>
    <n v="112"/>
    <n v="0.55000000000000004"/>
    <n v="5.8"/>
    <n v="9.1"/>
    <n v="2"/>
    <d v="2022-07-11T00:00:00"/>
    <s v="No data"/>
    <n v="106"/>
    <n v="0.61"/>
    <s v="No data"/>
  </r>
  <r>
    <n v="60"/>
    <s v="Charles Lee"/>
    <x v="15"/>
    <n v="4.8"/>
    <n v="77"/>
    <n v="0.4"/>
    <n v="1.6"/>
    <n v="0.61"/>
    <s v="No data"/>
    <d v="2022-02-28T00:00:00"/>
    <n v="73"/>
    <n v="0.57999999999999996"/>
    <s v="&lt;0.3"/>
    <n v="2.6"/>
    <s v="No data"/>
    <d v="2022-08-17T00:00:00"/>
    <s v="No data"/>
    <n v="75"/>
    <n v="0.77"/>
    <s v="No data"/>
  </r>
  <r>
    <n v="61"/>
    <s v="Richard Robinson"/>
    <x v="15"/>
    <n v="5.4"/>
    <n v="70"/>
    <n v="1.9"/>
    <n v="3"/>
    <n v="1.4"/>
    <s v="No data"/>
    <d v="2022-02-28T00:00:00"/>
    <n v="78"/>
    <n v="1.24"/>
    <n v="2.2999999999999998"/>
    <n v="3.7"/>
    <s v="No data"/>
    <m/>
    <m/>
    <m/>
    <m/>
    <m/>
  </r>
  <r>
    <n v="62"/>
    <s v="Cristina Morris"/>
    <x v="16"/>
    <s v="no data"/>
    <n v="83"/>
    <s v="no data"/>
    <s v="no data"/>
    <n v="0.56999999999999995"/>
    <s v="No data"/>
    <m/>
    <n v="77"/>
    <n v="0.64"/>
    <s v="no data"/>
    <s v="no data"/>
    <s v="No data"/>
    <m/>
    <m/>
    <m/>
    <m/>
    <m/>
  </r>
  <r>
    <n v="63"/>
    <s v="Nicholas McCaulsky"/>
    <x v="17"/>
    <s v="no data"/>
    <n v="101"/>
    <s v="no data"/>
    <s v="no data"/>
    <n v="0.86"/>
    <s v="No data"/>
    <m/>
    <m/>
    <m/>
    <m/>
    <m/>
    <s v="No data"/>
    <d v="2022-08-16T00:00:00"/>
    <m/>
    <m/>
    <m/>
    <m/>
  </r>
  <r>
    <n v="64"/>
    <s v="Judy Dove"/>
    <x v="17"/>
    <n v="5.4"/>
    <n v="93"/>
    <n v="3.7"/>
    <n v="4.5"/>
    <n v="0.96"/>
    <s v="No data"/>
    <d v="2022-03-14T00:00:00"/>
    <n v="75"/>
    <n v="0.96"/>
    <n v="3.2"/>
    <n v="3.4"/>
    <s v="No data"/>
    <d v="2022-08-22T00:00:00"/>
    <s v="No data"/>
    <n v="81"/>
    <n v="0.91"/>
    <s v="No data"/>
  </r>
  <r>
    <n v="65"/>
    <s v="Lou Dove"/>
    <x v="17"/>
    <n v="5.7"/>
    <n v="92"/>
    <n v="1.6"/>
    <n v="7.4"/>
    <n v="0.81"/>
    <s v="No data"/>
    <d v="2022-03-14T00:00:00"/>
    <n v="80"/>
    <n v="0.87"/>
    <n v="0.8"/>
    <n v="5.2"/>
    <s v="No data"/>
    <m/>
    <m/>
    <m/>
    <m/>
    <m/>
  </r>
  <r>
    <n v="67"/>
    <s v="Tanessa Beckford"/>
    <x v="18"/>
    <n v="5.2"/>
    <n v="73"/>
    <n v="10"/>
    <n v="10.1"/>
    <n v="0.84"/>
    <s v="No data"/>
    <m/>
    <m/>
    <m/>
    <m/>
    <m/>
    <s v="No data"/>
    <m/>
    <m/>
    <m/>
    <m/>
    <m/>
  </r>
  <r>
    <n v="68"/>
    <s v="Joseph Hutchinson"/>
    <x v="6"/>
    <m/>
    <m/>
    <m/>
    <m/>
    <m/>
    <s v="No data"/>
    <m/>
    <m/>
    <m/>
    <m/>
    <m/>
    <s v="No data"/>
    <m/>
    <m/>
    <m/>
    <m/>
    <m/>
  </r>
  <r>
    <n v="69"/>
    <s v="Fececila Penaflorida"/>
    <x v="17"/>
    <s v="no data"/>
    <n v="85"/>
    <s v="no data"/>
    <n v="13.9"/>
    <n v="0.53"/>
    <s v="No data"/>
    <d v="2022-03-14T00:00:00"/>
    <m/>
    <m/>
    <m/>
    <m/>
    <s v="No data"/>
    <d v="2022-08-19T00:00:00"/>
    <s v="No data"/>
    <n v="94"/>
    <n v="0.49"/>
    <s v="No data"/>
  </r>
  <r>
    <n v="70"/>
    <s v="Michael Boyd"/>
    <x v="16"/>
    <n v="5.5"/>
    <n v="78"/>
    <n v="10"/>
    <n v="8.1999999999999993"/>
    <n v="0.98"/>
    <s v="No data"/>
    <d v="2022-03-27T00:00:00"/>
    <m/>
    <m/>
    <m/>
    <m/>
    <s v="No data"/>
    <m/>
    <m/>
    <m/>
    <m/>
    <m/>
  </r>
  <r>
    <n v="71"/>
    <s v="Fay Hutchinson"/>
    <x v="17"/>
    <n v="6.6"/>
    <n v="94"/>
    <n v="1.8"/>
    <n v="8.6"/>
    <n v="0.65"/>
    <n v="3.1"/>
    <d v="2022-03-14T00:00:00"/>
    <n v="104"/>
    <n v="0.69"/>
    <n v="10"/>
    <n v="19.7"/>
    <n v="3.2"/>
    <m/>
    <m/>
    <m/>
    <m/>
    <m/>
  </r>
  <r>
    <n v="72"/>
    <s v="Rose Alston"/>
    <x v="17"/>
    <n v="7"/>
    <n v="118"/>
    <n v="1.4"/>
    <n v="37.6"/>
    <n v="0.53"/>
    <n v="2"/>
    <d v="2022-03-14T00:00:00"/>
    <n v="109"/>
    <n v="0.6"/>
    <n v="1.8"/>
    <n v="10.6"/>
    <n v="3"/>
    <m/>
    <m/>
    <m/>
    <m/>
    <m/>
  </r>
  <r>
    <n v="73"/>
    <s v="Rick John"/>
    <x v="17"/>
    <n v="8.6"/>
    <n v="120"/>
    <n v="7.7"/>
    <n v="18.100000000000001"/>
    <s v="0.58 L"/>
    <n v="4"/>
    <d v="2022-03-27T00:00:00"/>
    <m/>
    <m/>
    <n v="5"/>
    <n v="10.4"/>
    <n v="1.9"/>
    <d v="2022-10-03T00:00:00"/>
    <n v="8"/>
    <n v="169"/>
    <n v="0.74"/>
    <n v="3.5"/>
  </r>
  <r>
    <n v="74"/>
    <s v="Alexander Castellanos"/>
    <x v="17"/>
    <s v="no data"/>
    <n v="82"/>
    <s v="no data"/>
    <s v="no data"/>
    <n v="0.83"/>
    <s v="No data"/>
    <m/>
    <m/>
    <m/>
    <m/>
    <m/>
    <s v="No data"/>
    <m/>
    <m/>
    <m/>
    <m/>
    <m/>
  </r>
  <r>
    <n v="76"/>
    <s v="Jorge Heyde "/>
    <x v="19"/>
    <n v="5.5"/>
    <n v="91"/>
    <n v="1.2"/>
    <n v="9.1"/>
    <n v="1"/>
    <n v="4.0999999999999996"/>
    <d v="2022-03-27T00:00:00"/>
    <m/>
    <m/>
    <n v="0.6"/>
    <n v="10"/>
    <n v="3.6"/>
    <m/>
    <m/>
    <m/>
    <m/>
    <m/>
  </r>
  <r>
    <n v="77"/>
    <s v="Marilynn Heyde"/>
    <x v="19"/>
    <n v="5.3"/>
    <n v="83"/>
    <n v="1"/>
    <n v="3.9"/>
    <n v="0.9"/>
    <n v="3.7"/>
    <d v="2022-03-27T00:00:00"/>
    <m/>
    <m/>
    <n v="0.9"/>
    <n v="4.8"/>
    <n v="3.2"/>
    <m/>
    <m/>
    <m/>
    <m/>
    <m/>
  </r>
  <r>
    <n v="78"/>
    <s v="Amanda Winkler"/>
    <x v="19"/>
    <n v="5.2"/>
    <n v="85"/>
    <n v="1.5"/>
    <n v="8.3000000000000007"/>
    <n v="0.76"/>
    <n v="3.5"/>
    <d v="2022-04-11T00:00:00"/>
    <n v="90"/>
    <n v="0.72"/>
    <n v="0.9"/>
    <n v="10.8"/>
    <n v="2.4"/>
    <d v="2022-09-14T00:00:00"/>
    <s v="No data"/>
    <n v="90"/>
    <n v="0.72"/>
    <n v="3.9"/>
  </r>
  <r>
    <n v="79"/>
    <s v="Myrlene Philogene "/>
    <x v="19"/>
    <n v="6.3"/>
    <n v="93"/>
    <n v="8"/>
    <n v="9.8000000000000007"/>
    <n v="0.68"/>
    <n v="10.1"/>
    <d v="2022-03-27T00:00:00"/>
    <m/>
    <m/>
    <n v="4.5"/>
    <n v="8.8000000000000007"/>
    <n v="3.8"/>
    <m/>
    <m/>
    <m/>
    <m/>
    <m/>
  </r>
  <r>
    <n v="80"/>
    <s v="Jacquelyn Ross"/>
    <x v="19"/>
    <n v="5.9"/>
    <n v="70"/>
    <n v="2.1"/>
    <n v="6.3"/>
    <n v="0.68"/>
    <s v="No data"/>
    <d v="2022-03-27T00:00:00"/>
    <m/>
    <m/>
    <n v="1.9"/>
    <n v="5.5"/>
    <s v="No data"/>
    <m/>
    <m/>
    <m/>
    <m/>
    <m/>
  </r>
  <r>
    <n v="81"/>
    <s v="Sheryl Proctor"/>
    <x v="19"/>
    <n v="5.4"/>
    <n v="76"/>
    <n v="1.9"/>
    <n v="6.1"/>
    <n v="0.98"/>
    <n v="2"/>
    <d v="2022-04-25T00:00:00"/>
    <n v="79"/>
    <n v="0.91"/>
    <m/>
    <m/>
    <n v="2.8"/>
    <m/>
    <m/>
    <m/>
    <m/>
    <m/>
  </r>
  <r>
    <n v="82"/>
    <s v="Linda Richards"/>
    <x v="19"/>
    <n v="10.4"/>
    <n v="169"/>
    <n v="3.1"/>
    <n v="3.8"/>
    <n v="1.61"/>
    <s v="No data"/>
    <d v="2022-03-27T00:00:00"/>
    <m/>
    <m/>
    <n v="9.9"/>
    <n v="28.3"/>
    <s v="No data"/>
    <d v="2022-08-30T00:00:00"/>
    <n v="11.2"/>
    <n v="237"/>
    <n v="1.5"/>
    <s v="No data"/>
  </r>
  <r>
    <n v="83"/>
    <s v="Shelby Sorrells  "/>
    <x v="19"/>
    <n v="5.7"/>
    <n v="97"/>
    <n v="1.9"/>
    <n v="7.4"/>
    <n v="1.2"/>
    <n v="5.5"/>
    <d v="2022-03-27T00:00:00"/>
    <n v="81"/>
    <n v="1.53"/>
    <n v="1.7"/>
    <n v="5.0999999999999996"/>
    <n v="3.5"/>
    <m/>
    <m/>
    <m/>
    <m/>
    <m/>
  </r>
  <r>
    <n v="84"/>
    <s v="Catherine Dillon -Sparks "/>
    <x v="19"/>
    <n v="5.9"/>
    <n v="99"/>
    <n v="1.4"/>
    <n v="20.2"/>
    <n v="0.96"/>
    <n v="3.4"/>
    <d v="2022-03-27T00:00:00"/>
    <n v="83"/>
    <n v="0.78"/>
    <n v="0.9"/>
    <n v="13.2"/>
    <n v="3.3"/>
    <m/>
    <m/>
    <m/>
    <m/>
    <m/>
  </r>
  <r>
    <n v="86"/>
    <s v="Josette Swartz"/>
    <x v="19"/>
    <n v="6"/>
    <n v="105"/>
    <n v="10"/>
    <n v="29.9"/>
    <n v="0.9"/>
    <n v="3.2"/>
    <d v="2022-04-11T00:00:00"/>
    <n v="89"/>
    <n v="0.82"/>
    <n v="5.2"/>
    <n v="10.1"/>
    <n v="2.1"/>
    <m/>
    <m/>
    <m/>
    <m/>
    <m/>
  </r>
  <r>
    <n v="88"/>
    <s v="Coretta Liverpool-Nuka"/>
    <x v="20"/>
    <n v="5.3"/>
    <n v="78"/>
    <n v="1.2"/>
    <n v="8.1"/>
    <n v="1"/>
    <s v="No data"/>
    <d v="2022-04-11T00:00:00"/>
    <n v="86"/>
    <n v="0.93"/>
    <n v="1.2"/>
    <m/>
    <s v="No data"/>
    <m/>
    <m/>
    <m/>
    <m/>
    <m/>
  </r>
  <r>
    <n v="89"/>
    <s v="Yvonne Bell "/>
    <x v="20"/>
    <n v="5.5"/>
    <n v="79"/>
    <n v="1.7"/>
    <n v="4.3"/>
    <n v="0.75"/>
    <s v="No data"/>
    <d v="2022-04-11T00:00:00"/>
    <n v="80"/>
    <n v="0.74"/>
    <n v="4.5"/>
    <n v="3.5"/>
    <s v="No data"/>
    <m/>
    <m/>
    <m/>
    <m/>
    <m/>
  </r>
  <r>
    <n v="94"/>
    <s v="Althea Scanterbury"/>
    <x v="21"/>
    <n v="4.8"/>
    <n v="90"/>
    <n v="1.6"/>
    <n v="6.7"/>
    <n v="1.01"/>
    <s v="No data"/>
    <d v="2022-04-25T00:00:00"/>
    <n v="90"/>
    <n v="1.01"/>
    <n v="1.6"/>
    <n v="6.7"/>
    <s v="No data"/>
    <d v="2022-09-02T00:00:00"/>
    <s v="No data"/>
    <n v="93"/>
    <n v="1.03"/>
    <s v="no"/>
  </r>
  <r>
    <n v="95"/>
    <s v="Kimberly Kim"/>
    <x v="22"/>
    <s v="no data"/>
    <n v="74"/>
    <s v="no data"/>
    <s v="no data"/>
    <n v="0.7"/>
    <s v="No data"/>
    <m/>
    <m/>
    <m/>
    <m/>
    <m/>
    <s v="No data"/>
    <m/>
    <m/>
    <m/>
    <m/>
    <m/>
  </r>
  <r>
    <n v="96"/>
    <s v="Jean Francis"/>
    <x v="21"/>
    <s v="no data"/>
    <n v="81"/>
    <s v="no data"/>
    <s v="no data"/>
    <n v="0.92"/>
    <s v="No data"/>
    <d v="2022-04-25T00:00:00"/>
    <n v="82"/>
    <n v="0.64"/>
    <n v="0.3"/>
    <n v="1.6"/>
    <m/>
    <d v="2022-08-22T00:00:00"/>
    <m/>
    <n v="83"/>
    <n v="0.63"/>
    <n v="1.7"/>
  </r>
  <r>
    <n v="97"/>
    <s v="Oluchi Ajoku"/>
    <x v="21"/>
    <n v="4.5"/>
    <n v="77"/>
    <n v="1.7"/>
    <n v="6.9"/>
    <n v="0.93"/>
    <n v="2.2000000000000002"/>
    <d v="2022-04-25T00:00:00"/>
    <n v="70"/>
    <n v="0.65"/>
    <n v="0.4"/>
    <n v="6.4"/>
    <n v="2.6"/>
    <d v="2022-09-08T00:00:00"/>
    <s v="n/a"/>
    <n v="65"/>
    <n v="0.9"/>
    <n v="8.8000000000000007"/>
  </r>
  <r>
    <n v="98"/>
    <s v="Ermine White"/>
    <x v="21"/>
    <n v="5.3"/>
    <n v="98"/>
    <n v="0.9"/>
    <n v="7.4"/>
    <n v="0.81"/>
    <s v="No data"/>
    <d v="2022-04-25T00:00:00"/>
    <n v="71"/>
    <n v="0.79"/>
    <n v="1"/>
    <n v="61.2"/>
    <s v="No data"/>
    <m/>
    <m/>
    <m/>
    <m/>
    <m/>
  </r>
  <r>
    <n v="99"/>
    <s v="Louis Lee "/>
    <x v="22"/>
    <s v="no data"/>
    <n v="83"/>
    <s v="no data"/>
    <s v="no data"/>
    <n v="0.8"/>
    <s v="No data"/>
    <m/>
    <m/>
    <m/>
    <m/>
    <m/>
    <s v="No data"/>
    <m/>
    <m/>
    <m/>
    <m/>
    <m/>
  </r>
  <r>
    <n v="100"/>
    <s v="Michelle John"/>
    <x v="21"/>
    <n v="5.5"/>
    <n v="68"/>
    <n v="1.7"/>
    <n v="4.5"/>
    <n v="7.63"/>
    <n v="134.30000000000001"/>
    <d v="2022-04-25T00:00:00"/>
    <n v="81"/>
    <n v="6.76"/>
    <n v="0.5"/>
    <n v="2.9"/>
    <n v="40.6"/>
    <d v="2022-08-23T00:00:00"/>
    <s v="n/a"/>
    <n v="80"/>
    <n v="7.92"/>
    <n v="39"/>
  </r>
  <r>
    <n v="101"/>
    <s v="Timothy Hoatson"/>
    <x v="21"/>
    <n v="5.9"/>
    <n v="100"/>
    <n v="1.7"/>
    <n v="15.5"/>
    <n v="0.84"/>
    <n v="5.3"/>
    <d v="2022-04-25T00:00:00"/>
    <n v="90"/>
    <n v="0.67"/>
    <n v="1.5"/>
    <n v="13"/>
    <n v="4.7"/>
    <d v="2022-09-13T00:00:00"/>
    <n v="5.4"/>
    <n v="90"/>
    <n v="0.72"/>
    <n v="6.2"/>
  </r>
  <r>
    <n v="102"/>
    <s v="Carole Bienvenu"/>
    <x v="21"/>
    <n v="5.7"/>
    <n v="89"/>
    <n v="1.8"/>
    <n v="7.5"/>
    <n v="0.93"/>
    <n v="3.2"/>
    <d v="2022-04-25T00:00:00"/>
    <n v="90"/>
    <n v="0.79"/>
    <n v="4.3"/>
    <n v="7.3"/>
    <n v="1.9"/>
    <d v="2022-08-22T00:00:00"/>
    <n v="5.5"/>
    <n v="83"/>
    <n v="0.85"/>
    <n v="6"/>
  </r>
  <r>
    <n v="104"/>
    <s v="Rendia Douglas"/>
    <x v="21"/>
    <n v="6.3"/>
    <n v="120"/>
    <m/>
    <n v="17.899999999999999"/>
    <n v="1.1200000000000001"/>
    <n v="8.5"/>
    <d v="2022-04-25T00:00:00"/>
    <n v="94"/>
    <n v="0.86"/>
    <n v="8.6999999999999993"/>
    <n v="11.3"/>
    <n v="7.5"/>
    <m/>
    <m/>
    <m/>
    <m/>
    <m/>
  </r>
  <r>
    <n v="105"/>
    <s v="Shereen Otto"/>
    <x v="22"/>
    <n v="5.7"/>
    <n v="89"/>
    <n v="1"/>
    <n v="15.2"/>
    <n v="0.68"/>
    <n v="3.3"/>
    <d v="2022-04-25T00:00:00"/>
    <n v="100"/>
    <n v="0.68"/>
    <n v="3.4"/>
    <n v="18"/>
    <n v="3.1"/>
    <m/>
    <m/>
    <m/>
    <m/>
    <m/>
  </r>
  <r>
    <n v="106"/>
    <s v="Marcena Wright"/>
    <x v="21"/>
    <n v="5.6"/>
    <n v="88"/>
    <n v="9.1999999999999993"/>
    <n v="13.7"/>
    <n v="1"/>
    <n v="2.4"/>
    <d v="2022-04-25T00:00:00"/>
    <n v="88"/>
    <n v="1.02"/>
    <s v="&gt;10"/>
    <n v="8.6"/>
    <n v="5.7"/>
    <m/>
    <m/>
    <m/>
    <m/>
    <m/>
  </r>
  <r>
    <n v="107"/>
    <s v="Joyce Hoatson"/>
    <x v="21"/>
    <s v="no data"/>
    <n v="78"/>
    <s v="no data"/>
    <s v="no data"/>
    <n v="0.56999999999999995"/>
    <s v="No data"/>
    <m/>
    <m/>
    <m/>
    <m/>
    <m/>
    <s v="No data"/>
    <m/>
    <m/>
    <m/>
    <m/>
    <m/>
  </r>
  <r>
    <n v="108"/>
    <s v="Marie Mondesir "/>
    <x v="21"/>
    <n v="6.2"/>
    <n v="97"/>
    <n v="7"/>
    <n v="6.5"/>
    <n v="0.79"/>
    <n v="2.1"/>
    <d v="2022-05-22T00:00:00"/>
    <n v="93"/>
    <n v="0.74"/>
    <n v="3.3"/>
    <n v="4.7"/>
    <n v="2.9"/>
    <m/>
    <m/>
    <m/>
    <m/>
    <m/>
  </r>
  <r>
    <n v="109"/>
    <s v="Gregory Brown"/>
    <x v="21"/>
    <s v="no data"/>
    <n v="75"/>
    <s v="no data"/>
    <s v="no data"/>
    <n v="0.83"/>
    <s v="No data"/>
    <m/>
    <m/>
    <m/>
    <m/>
    <m/>
    <s v="No data"/>
    <m/>
    <m/>
    <m/>
    <m/>
    <m/>
  </r>
  <r>
    <n v="110"/>
    <s v="David Brandon Luttrell "/>
    <x v="21"/>
    <s v="no data"/>
    <n v="80"/>
    <s v="no data"/>
    <s v="no data"/>
    <n v="1.3"/>
    <s v="No data"/>
    <m/>
    <m/>
    <m/>
    <m/>
    <m/>
    <s v="No data"/>
    <m/>
    <m/>
    <m/>
    <m/>
    <m/>
  </r>
  <r>
    <n v="111"/>
    <s v="Karen Wiliams Smith"/>
    <x v="23"/>
    <n v="6"/>
    <n v="87"/>
    <n v="2.1"/>
    <n v="7"/>
    <n v="0.72"/>
    <n v="3.6"/>
    <d v="2022-05-09T00:00:00"/>
    <n v="76"/>
    <n v="0.76"/>
    <n v="2.6"/>
    <n v="8.1999999999999993"/>
    <n v="2.9"/>
    <m/>
    <m/>
    <m/>
    <m/>
    <m/>
  </r>
  <r>
    <n v="112"/>
    <s v="Jason Wilga  "/>
    <x v="23"/>
    <n v="5.6"/>
    <n v="80"/>
    <n v="2.1"/>
    <n v="14.2"/>
    <n v="0.78"/>
    <n v="2.9"/>
    <m/>
    <m/>
    <m/>
    <m/>
    <m/>
    <s v="No data"/>
    <m/>
    <m/>
    <m/>
    <m/>
    <m/>
  </r>
  <r>
    <n v="113"/>
    <s v="Stephanie Ochoa "/>
    <x v="24"/>
    <n v="6.2"/>
    <n v="86"/>
    <n v="2.9"/>
    <n v="2.6"/>
    <n v="0.94"/>
    <n v="4.2"/>
    <d v="2022-05-09T00:00:00"/>
    <n v="89"/>
    <n v="0.74"/>
    <n v="1"/>
    <n v="5.7"/>
    <n v="5"/>
    <m/>
    <m/>
    <m/>
    <m/>
    <m/>
  </r>
  <r>
    <n v="114"/>
    <s v="Rita Sterling  "/>
    <x v="23"/>
    <m/>
    <n v="98"/>
    <m/>
    <m/>
    <n v="0.61"/>
    <m/>
    <m/>
    <m/>
    <m/>
    <m/>
    <m/>
    <s v="No data"/>
    <m/>
    <m/>
    <m/>
    <m/>
    <m/>
  </r>
  <r>
    <n v="115"/>
    <s v="Ricardo Casado"/>
    <x v="23"/>
    <n v="5.6"/>
    <n v="81"/>
    <n v="6.7"/>
    <n v="30.2"/>
    <n v="0.98"/>
    <n v="3.5"/>
    <d v="2022-05-09T00:00:00"/>
    <n v="76"/>
    <n v="1.1100000000000001"/>
    <n v="6.3"/>
    <n v="15.4"/>
    <n v="6.3"/>
    <d v="2022-08-23T00:00:00"/>
    <m/>
    <m/>
    <m/>
    <n v="1.8"/>
  </r>
  <r>
    <n v="116"/>
    <s v="Esteffany Ferreira "/>
    <x v="23"/>
    <n v="4.9000000000000004"/>
    <n v="84"/>
    <n v="0.6"/>
    <n v="11"/>
    <n v="1.1599999999999999"/>
    <n v="2.6"/>
    <m/>
    <m/>
    <m/>
    <m/>
    <m/>
    <s v="No data"/>
    <m/>
    <m/>
    <m/>
    <m/>
    <m/>
  </r>
  <r>
    <n v="117"/>
    <s v="Soeli Feitosa "/>
    <x v="23"/>
    <n v="5.4"/>
    <n v="90"/>
    <n v="1.8"/>
    <n v="3.4"/>
    <n v="0.94"/>
    <n v="1.9"/>
    <m/>
    <m/>
    <m/>
    <m/>
    <m/>
    <s v="No data"/>
    <m/>
    <m/>
    <m/>
    <m/>
    <m/>
  </r>
  <r>
    <n v="118"/>
    <s v="Dayna Beal"/>
    <x v="23"/>
    <n v="7.9"/>
    <n v="94"/>
    <n v="1.2"/>
    <n v="17.899999999999999"/>
    <n v="0.66"/>
    <s v="No data"/>
    <d v="2022-05-16T00:00:00"/>
    <n v="91"/>
    <n v="0.74"/>
    <n v="0.5"/>
    <n v="11.1"/>
    <s v="No data"/>
    <m/>
    <m/>
    <m/>
    <m/>
    <m/>
  </r>
  <r>
    <n v="119"/>
    <s v="Kecia Harris"/>
    <x v="23"/>
    <n v="5.8"/>
    <n v="84"/>
    <n v="2.1"/>
    <n v="10.5"/>
    <n v="1.08"/>
    <s v="No data"/>
    <d v="2022-06-06T00:00:00"/>
    <n v="71"/>
    <n v="0.93"/>
    <n v="1"/>
    <n v="3.6"/>
    <n v="3.5"/>
    <m/>
    <m/>
    <m/>
    <m/>
    <m/>
  </r>
  <r>
    <n v="121"/>
    <s v="Sandra Baldwin"/>
    <x v="25"/>
    <n v="5.5"/>
    <n v="71"/>
    <n v="1.6"/>
    <n v="2.6"/>
    <n v="0.65"/>
    <s v="No data"/>
    <d v="2022-05-22T00:00:00"/>
    <m/>
    <m/>
    <m/>
    <m/>
    <s v="No data"/>
    <m/>
    <m/>
    <m/>
    <m/>
    <m/>
  </r>
  <r>
    <n v="122"/>
    <s v="Sheila Renay Herr"/>
    <x v="25"/>
    <n v="5.0999999999999996"/>
    <n v="70"/>
    <n v="5.8"/>
    <n v="3.8"/>
    <n v="0.69"/>
    <n v="4.7"/>
    <d v="2022-05-22T00:00:00"/>
    <n v="77"/>
    <n v="0.67"/>
    <n v="8.9"/>
    <n v="3.1"/>
    <n v="3.3"/>
    <m/>
    <m/>
    <m/>
    <m/>
    <m/>
  </r>
  <r>
    <n v="127"/>
    <s v="Staceyann Doyley"/>
    <x v="25"/>
    <s v="no data"/>
    <n v="119"/>
    <s v="no data"/>
    <s v="no data"/>
    <n v="1.02"/>
    <s v="No data"/>
    <s v="N/A"/>
    <m/>
    <m/>
    <m/>
    <m/>
    <m/>
    <m/>
    <m/>
    <m/>
    <m/>
    <m/>
  </r>
  <r>
    <n v="128"/>
    <s v="Eartha Hancock"/>
    <x v="25"/>
    <s v="no data"/>
    <n v="76"/>
    <s v="no data"/>
    <s v="no data"/>
    <n v="0.78"/>
    <s v="No data"/>
    <m/>
    <m/>
    <m/>
    <m/>
    <m/>
    <m/>
    <m/>
    <m/>
    <m/>
    <m/>
    <m/>
  </r>
  <r>
    <n v="129"/>
    <s v="Rose Wrencher Bell"/>
    <x v="25"/>
    <n v="5.7"/>
    <n v="91"/>
    <s v="&gt;10.0 "/>
    <n v="19.899999999999999"/>
    <n v="0.61"/>
    <n v="30.5"/>
    <d v="2022-05-22T00:00:00"/>
    <m/>
    <m/>
    <s v="&gt;10"/>
    <n v="9.1999999999999993"/>
    <s v="No data"/>
    <m/>
    <m/>
    <m/>
    <m/>
    <m/>
  </r>
  <r>
    <n v="130"/>
    <s v="Birta Johnson"/>
    <x v="25"/>
    <n v="5.6"/>
    <n v="88"/>
    <s v="&lt;0.3"/>
    <n v="11.5"/>
    <n v="1.07"/>
    <s v="No data"/>
    <d v="2022-05-22T00:00:00"/>
    <m/>
    <m/>
    <s v="&lt;0.3"/>
    <n v="4.7"/>
    <s v="No data"/>
    <m/>
    <m/>
    <m/>
    <m/>
    <m/>
  </r>
  <r>
    <n v="131"/>
    <s v="Patricia Jenkins"/>
    <x v="25"/>
    <n v="5.5"/>
    <n v="77"/>
    <n v="1.6"/>
    <n v="4"/>
    <n v="0.6"/>
    <s v="No data"/>
    <d v="2022-05-22T00:00:00"/>
    <m/>
    <m/>
    <n v="8.1"/>
    <n v="6.5"/>
    <s v="No data"/>
    <m/>
    <m/>
    <m/>
    <m/>
    <m/>
  </r>
  <r>
    <n v="133"/>
    <s v="Jessie Gillum"/>
    <x v="25"/>
    <n v="5.8"/>
    <n v="73"/>
    <n v="4.9000000000000004"/>
    <n v="6.2"/>
    <n v="1.35"/>
    <n v="36.700000000000003"/>
    <d v="2022-06-06T00:00:00"/>
    <n v="68"/>
    <n v="1.32"/>
    <s v="&gt;10"/>
    <m/>
    <n v="92"/>
    <m/>
    <m/>
    <m/>
    <m/>
    <m/>
  </r>
  <r>
    <n v="134"/>
    <s v="Sara Rwambali "/>
    <x v="25"/>
    <n v="5.5"/>
    <n v="92"/>
    <n v="3"/>
    <n v="5.4"/>
    <n v="0.8"/>
    <n v="3.1"/>
    <d v="2022-05-22T00:00:00"/>
    <n v="75"/>
    <n v="0.77"/>
    <n v="4.3"/>
    <n v="3.3"/>
    <n v="2.2000000000000002"/>
    <m/>
    <m/>
    <m/>
    <m/>
    <m/>
  </r>
  <r>
    <n v="135"/>
    <s v="Enos Mfuru"/>
    <x v="25"/>
    <n v="6.7"/>
    <n v="133"/>
    <s v="&gt;10.0 "/>
    <n v="2.2999999999999998"/>
    <n v="1.92"/>
    <n v="5"/>
    <d v="2022-05-22T00:00:00"/>
    <n v="102"/>
    <n v="1.64"/>
    <n v="8.1999999999999993"/>
    <n v="2.6"/>
    <n v="3.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579A4-B27B-4128-A24B-392F3A4249BC}" name="Tableau croisé dynamique2" cacheId="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E4:E5" firstHeaderRow="1" firstDataRow="1" firstDataCol="0" rowPageCount="1" colPageCount="1"/>
  <pivotFields count="20">
    <pivotField showAll="0"/>
    <pivotField dataField="1" showAll="0"/>
    <pivotField axis="axisPage" multipleItemSelectionAllowed="1" showAll="0">
      <items count="27">
        <item h="1" x="9"/>
        <item h="1" x="0"/>
        <item h="1" x="1"/>
        <item h="1" x="2"/>
        <item h="1" x="3"/>
        <item h="1" x="4"/>
        <item h="1" x="5"/>
        <item h="1" x="8"/>
        <item h="1" x="7"/>
        <item h="1" x="10"/>
        <item h="1" x="12"/>
        <item h="1" x="11"/>
        <item h="1" x="13"/>
        <item h="1" x="14"/>
        <item h="1" x="15"/>
        <item h="1" x="17"/>
        <item h="1" x="16"/>
        <item h="1" x="18"/>
        <item h="1" x="19"/>
        <item h="1" x="20"/>
        <item h="1" x="21"/>
        <item h="1" x="22"/>
        <item h="1" x="23"/>
        <item h="1" x="24"/>
        <item h="1" x="2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2" hier="-1"/>
  </pageFields>
  <dataFields count="1">
    <dataField name="Nombre d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034B0-EA71-4D51-878D-D5F4E31D2994}" name="Tableau croisé dynamique1" cacheId="8"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4:A5" firstHeaderRow="1" firstDataRow="1" firstDataCol="0" rowPageCount="1" colPageCount="1"/>
  <pivotFields count="57">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9">
        <item h="1" x="9"/>
        <item h="1" x="0"/>
        <item h="1" x="1"/>
        <item h="1" x="2"/>
        <item h="1" x="4"/>
        <item h="1" x="5"/>
        <item h="1" x="6"/>
        <item h="1" x="8"/>
        <item h="1" x="7"/>
        <item h="1" x="10"/>
        <item h="1" x="12"/>
        <item h="1" x="11"/>
        <item h="1" x="13"/>
        <item h="1" x="14"/>
        <item h="1" x="15"/>
        <item h="1" x="17"/>
        <item h="1" x="16"/>
        <item h="1" x="18"/>
        <item h="1" x="19"/>
        <item h="1" x="20"/>
        <item h="1" x="21"/>
        <item h="1" x="22"/>
        <item h="1" x="23"/>
        <item h="1" x="24"/>
        <item h="1" x="25"/>
        <item h="1" x="26"/>
        <item h="1" x="2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pageFields count="1">
    <pageField fld="14" hier="-1"/>
  </pageFields>
  <dataFields count="1">
    <dataField name="Nombre d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DF94E-69B4-419D-9632-4A6B23926C9F}" name="Table1" displayName="Table1" ref="A1:H904" totalsRowShown="0" dataDxfId="22">
  <autoFilter ref="A1:H904" xr:uid="{446DF94E-69B4-419D-9632-4A6B23926C9F}"/>
  <sortState xmlns:xlrd2="http://schemas.microsoft.com/office/spreadsheetml/2017/richdata2" ref="A2:H904">
    <sortCondition ref="A1:A904"/>
  </sortState>
  <tableColumns count="8">
    <tableColumn id="1" xr3:uid="{BB52F44A-8D10-450C-9A16-B210257FB682}" name="ID" dataDxfId="21"/>
    <tableColumn id="2" xr3:uid="{965DB487-01D7-4549-B705-FA6876BC98BC}" name="Medication" dataDxfId="20"/>
    <tableColumn id="3" xr3:uid="{03015DFE-9511-4872-9748-B7F6A9C322CD}" name="Supplement" dataDxfId="19"/>
    <tableColumn id="4" xr3:uid="{07B9991A-D0C0-47C7-8956-BD7E62A64123}" name="dose" dataDxfId="18"/>
    <tableColumn id="5" xr3:uid="{33F774A8-B076-4E20-8D13-7114A39D3433}" name="unit" dataDxfId="17"/>
    <tableColumn id="6" xr3:uid="{21A896C8-B11F-4245-B066-0AE7C2D0A2E4}" name="how many times" dataDxfId="16"/>
    <tableColumn id="7" xr3:uid="{BA3BAFFE-CE43-4AD1-8B44-012686B6F9EB}" name="how frequent" dataDxfId="15"/>
    <tableColumn id="8" xr3:uid="{0B5BEC0C-2AFA-48C3-8D82-690428DE42E8}" name="commen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CA81DF-C4A4-4EB3-834C-62A8ABEFD583}" name="Table13" displayName="Table13" ref="A1:H861" totalsRowShown="0" dataDxfId="13">
  <autoFilter ref="A1:H861" xr:uid="{D7CA81DF-C4A4-4EB3-834C-62A8ABEFD583}"/>
  <sortState xmlns:xlrd2="http://schemas.microsoft.com/office/spreadsheetml/2017/richdata2" ref="A2:H861">
    <sortCondition ref="A1:A861"/>
  </sortState>
  <tableColumns count="8">
    <tableColumn id="1" xr3:uid="{96FAF02E-F4C3-44B0-BA0A-EAFDB3F3F2DC}" name="ID" dataDxfId="12"/>
    <tableColumn id="2" xr3:uid="{50A2EBEC-5A88-4874-8FE3-1C1C9D57DEB8}" name="Medication" dataDxfId="11"/>
    <tableColumn id="3" xr3:uid="{AB82519B-527E-48F1-9085-3FFDF992AA74}" name="Supplement" dataDxfId="10"/>
    <tableColumn id="4" xr3:uid="{4D3D5A29-1E27-4291-8C3A-ADEBC4DAE9C9}" name="dose" dataDxfId="9"/>
    <tableColumn id="5" xr3:uid="{5FB98748-0D95-487F-9E97-F976259C1413}" name="unit" dataDxfId="8"/>
    <tableColumn id="6" xr3:uid="{37CCCB00-30EF-44A7-866B-73DC6B19AE35}" name="how many times" dataDxfId="7"/>
    <tableColumn id="7" xr3:uid="{03B0A4A9-0C65-40E0-9751-A13EA1DFA4DD}" name="how frequent" dataDxfId="6"/>
    <tableColumn id="8" xr3:uid="{0EADB28E-0944-4BBD-841F-4CD347BD5D00}" name="comment"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C9C7FB-1E3E-43CF-A87B-86C9A8624EB3}" name="validfreq" displayName="validfreq" ref="A1:A5" totalsRowShown="0" headerRowDxfId="4" dataDxfId="3">
  <autoFilter ref="A1:A5" xr:uid="{FAC9C7FB-1E3E-43CF-A87B-86C9A8624EB3}"/>
  <tableColumns count="1">
    <tableColumn id="1" xr3:uid="{05496401-1DCE-406E-996E-A643705A9E55}" name="validfreq"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7FBF2E-728D-4883-AA42-18718C658B75}" name="Table14" displayName="Table14" ref="A1:I1048576" totalsRowShown="0">
  <autoFilter ref="A1:I1048576" xr:uid="{947FBF2E-728D-4883-AA42-18718C658B75}"/>
  <tableColumns count="9">
    <tableColumn id="1" xr3:uid="{7972CECB-5AA2-4BF4-BAE5-187C2A35FD00}" name="ID"/>
    <tableColumn id="9" xr3:uid="{EB3DFB3D-B706-4455-BAE1-C9A0688B9310}" name="Days since baseline meds"/>
    <tableColumn id="2" xr3:uid="{F1A15993-6CF3-4675-8B9B-5870554782F0}" name="Medication"/>
    <tableColumn id="3" xr3:uid="{8A8E2587-AE1E-466D-8602-92900077A74E}" name="Supplement"/>
    <tableColumn id="4" xr3:uid="{D2D2E612-3C9F-4967-8E09-52F4D096B793}" name="dose"/>
    <tableColumn id="5" xr3:uid="{27F7786E-2E7A-45F9-9360-516150C66FE5}" name="unit"/>
    <tableColumn id="6" xr3:uid="{6959F45C-4035-4D08-B668-0AC0733A3CA5}" name="how many times"/>
    <tableColumn id="7" xr3:uid="{BEECF2D3-2C86-43AA-9DB8-E4EBB9A40F08}" name="how frequent"/>
    <tableColumn id="8" xr3:uid="{EC66F5BC-B590-437C-BCF5-E54E5F1120FD}"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2.xml><?xml version="1.0" encoding="utf-8"?>
<ThreadedComments xmlns="http://schemas.microsoft.com/office/spreadsheetml/2018/threadedcomments" xmlns:x="http://schemas.openxmlformats.org/spreadsheetml/2006/main">
  <threadedComment ref="L2" dT="2023-07-17T18:41:08.34" personId="{BC2D2C05-F382-4E87-8A39-88B767D9A0DD}" id="{1897E3F5-6836-478C-80CA-7FD8AA452DDC}">
    <text>Changed 116 to 110</text>
  </threadedComment>
  <threadedComment ref="M2" dT="2023-07-17T18:41:41.14" personId="{BC2D2C05-F382-4E87-8A39-88B767D9A0DD}" id="{87A51ACE-F458-4129-8D93-64F57F344FF9}">
    <text>Changed 80 to 78</text>
  </threadedComment>
  <threadedComment ref="N2" dT="2023-07-17T18:38:59.16" personId="{BC2D2C05-F382-4E87-8A39-88B767D9A0DD}" id="{1B1CCD7E-C427-498A-8BB9-7090F69F31B5}">
    <text>Changed 64 to 65.</text>
  </threadedComment>
  <threadedComment ref="O2" dT="2023-07-17T18:40:24.45" personId="{BC2D2C05-F382-4E87-8A39-88B767D9A0DD}" id="{545E535F-3B79-494D-9CEA-840679EE6773}">
    <text>Changed 138.2 to 147.2</text>
  </threadedComment>
  <threadedComment ref="R13" dT="2023-07-23T19:34:25.91" personId="{BC2D2C05-F382-4E87-8A39-88B767D9A0DD}" id="{29D09A38-2F52-48DE-B55C-1377744696C0}">
    <text>Added VS and date for follow-up encounter.</text>
  </threadedComment>
  <threadedComment ref="D14" dT="2023-08-02T22:46:37.35" personId="{BC2D2C05-F382-4E87-8A39-88B767D9A0DD}" id="{AD896F20-F012-4D4C-AC73-BDFB429C177E}">
    <text>Changed dates and values of VS from  5/2021 to 12/2021.</text>
  </threadedComment>
  <threadedComment ref="S14" dT="2023-08-22T16:37:01.51" personId="{BC2D2C05-F382-4E87-8A39-88B767D9A0DD}" id="{4C91534D-45DE-4916-99A6-0AD940296D47}">
    <text>Changed 129 to 124</text>
  </threadedComment>
  <threadedComment ref="D17" dT="2023-07-24T00:56:45.56" personId="{BC2D2C05-F382-4E87-8A39-88B767D9A0DD}" id="{030A8E83-EB2D-4996-95F4-6A774A0B1071}">
    <text>Changed BP and wt for this date based on vital signs sheet.</text>
  </threadedComment>
  <threadedComment ref="R17" dT="2023-06-12T14:44:52.25" personId="{FECD7263-CA75-48C7-BA47-6A6D6261E213}" id="{9D71473F-A8C2-4E84-B7DE-5D4B2E3DBD38}">
    <text>There was no visit date for 04/12/22, so I chose the next visit date of 04/04/2022, but both of these dates had the same vitals signs. Therefore I used the next furthest visit date vitals for 02/13/2023.</text>
  </threadedComment>
  <threadedComment ref="R17" dT="2023-07-24T01:01:00.03" personId="{BC2D2C05-F382-4E87-8A39-88B767D9A0DD}" id="{A5DBFB03-4037-45E0-9C8D-ED96BBDC1A6F}" parentId="{9D71473F-A8C2-4E84-B7DE-5D4B2E3DBD38}">
    <text>Used vital signs from 4/12/22, entered in 4/4/22 encounter.</text>
  </threadedComment>
  <threadedComment ref="G18" dT="2023-07-24T13:19:18.39" personId="{BC2D2C05-F382-4E87-8A39-88B767D9A0DD}" id="{B628DCCC-C1AF-4CAF-ADC3-50A7DC552925}">
    <text>Changed height from 63 to 64 to match VS sheet.</text>
  </threadedComment>
  <threadedComment ref="R26" dT="2023-08-03T00:31:07.08" personId="{BC2D2C05-F382-4E87-8A39-88B767D9A0DD}" id="{E0B7EBE4-B7EC-442C-96AD-B23F86AAF2E0}">
    <text>Changed date from 6/29/23 to match survey form.</text>
  </threadedComment>
  <threadedComment ref="R28" dT="2023-07-24T19:00:54.07" personId="{BC2D2C05-F382-4E87-8A39-88B767D9A0DD}" id="{1C63443B-2FA8-4678-87F4-B584E82F9BF3}">
    <text>Added date from email</text>
  </threadedComment>
  <threadedComment ref="S30" dT="2023-06-12T15:10:04.99" personId="{FECD7263-CA75-48C7-BA47-6A6D6261E213}" id="{A28AC8F6-5B1B-4A14-AADB-C9A616ADE973}" done="1">
    <text>I could not find any BP records for dates given. ( 05/19/2022)</text>
  </threadedComment>
  <threadedComment ref="S30" dT="2023-07-26T00:33:35.67" personId="{BC2D2C05-F382-4E87-8A39-88B767D9A0DD}" id="{EB45ECC2-956E-4B74-B35A-E4B41BE11A95}" parentId="{A28AC8F6-5B1B-4A14-AADB-C9A616ADE973}">
    <text>Found BP values in text messages in Google Voice and added them.</text>
  </threadedComment>
  <threadedComment ref="V30" dT="2023-07-24T19:06:08.55" personId="{BC2D2C05-F382-4E87-8A39-88B767D9A0DD}" id="{D7A04D10-F187-49C9-84AB-FCCFF1DA4D00}">
    <text>Changed 143 to 144</text>
  </threadedComment>
  <threadedComment ref="R32" dT="2023-08-22T16:39:38.89" personId="{BC2D2C05-F382-4E87-8A39-88B767D9A0DD}" id="{89992305-7DD5-4901-8EB6-5FC4E2A260D3}">
    <text>Added date</text>
  </threadedComment>
  <threadedComment ref="R33" dT="2023-08-03T21:30:22.65" personId="{BC2D2C05-F382-4E87-8A39-88B767D9A0DD}" id="{7611DA98-F501-40D4-B1AB-1D28ED756914}">
    <text>Added date</text>
  </threadedComment>
  <threadedComment ref="U33" dT="2023-08-03T21:30:22.65" personId="{BC2D2C05-F382-4E87-8A39-88B767D9A0DD}" id="{D982B2AE-B54F-4453-A2C0-EEAA97E8FF00}">
    <text>Added date</text>
  </threadedComment>
  <threadedComment ref="K35" dT="2023-07-24T19:35:26.61" personId="{BC2D2C05-F382-4E87-8A39-88B767D9A0DD}" id="{EAD499FC-BA20-4F95-9986-A4B17F407EA4}">
    <text>Added VS for 2/1/22 from VS sheet.</text>
  </threadedComment>
  <threadedComment ref="G42" dT="2023-07-24T19:58:02.50" personId="{BC2D2C05-F382-4E87-8A39-88B767D9A0DD}" id="{84891DAF-77C3-472E-AEAF-1E1664BC5A33}">
    <text>Changed from 63 to 62 based on VS sheet.</text>
  </threadedComment>
  <threadedComment ref="K43" dT="2023-07-24T20:05:05.89" personId="{BC2D2C05-F382-4E87-8A39-88B767D9A0DD}" id="{D569EF7F-B967-4377-AC8F-F7EA8B9F1B0A}">
    <text>Added VS for encounter from VS sheet.</text>
  </threadedComment>
  <threadedComment ref="D46" dT="2023-07-24T20:15:41.45" personId="{BC2D2C05-F382-4E87-8A39-88B767D9A0DD}" id="{D109952E-07AE-4F01-89E0-AE07E40269DF}">
    <text>Entered VS from 2/21/22 from VS sheet.</text>
  </threadedComment>
  <threadedComment ref="K50" dT="2023-07-24T20:40:23.64" personId="{BC2D2C05-F382-4E87-8A39-88B767D9A0DD}" id="{326C44DA-D758-4A45-B085-7C13C11CAF9C}">
    <text>Changed 2nd set of VS from 3/1/22 to 3/15/22 encounter.</text>
  </threadedComment>
  <threadedComment ref="K52" dT="2023-07-24T20:53:33.84" personId="{BC2D2C05-F382-4E87-8A39-88B767D9A0DD}" id="{CB3C249E-B442-4C05-8899-0249B9DA8198}">
    <text>Added VS for encounter from VS sheet.</text>
  </threadedComment>
  <threadedComment ref="H54" dT="2023-07-25T13:14:53.38" personId="{BC2D2C05-F382-4E87-8A39-88B767D9A0DD}" id="{2070B331-475E-4C24-ABB8-4CA8851A0070}">
    <text>Changed weight from 135.5 to 141.5 per chart.</text>
  </threadedComment>
  <threadedComment ref="L54" dT="2023-07-25T13:15:39.93" personId="{BC2D2C05-F382-4E87-8A39-88B767D9A0DD}" id="{C6AE139E-9DFD-433D-B7F0-C1490F0BE5F8}">
    <text>Changed from 118 to 112 per chart.</text>
  </threadedComment>
  <threadedComment ref="K58" dT="2023-07-25T19:17:37.73" personId="{BC2D2C05-F382-4E87-8A39-88B767D9A0DD}" id="{19CCD9B2-5EAB-4C97-BA2B-44B14CE7B0C8}">
    <text>Changed VS date and values from 3/16/22 to 3/29/22</text>
  </threadedComment>
  <threadedComment ref="G59" dT="2023-07-25T19:21:41.64" personId="{BC2D2C05-F382-4E87-8A39-88B767D9A0DD}" id="{6E0E83FA-D907-4A15-9D10-0814F154785D}">
    <text>Changed 64 to 59, per VS sheet</text>
  </threadedComment>
  <threadedComment ref="D61" dT="2023-07-30T14:56:52.44" personId="{BC2D2C05-F382-4E87-8A39-88B767D9A0DD}" id="{DD77E1D2-4194-4BF2-B95F-2A2F9C1054CE}">
    <text>Changed weight and BP to match 3/7/22 encounter.</text>
  </threadedComment>
  <threadedComment ref="T61" dT="2023-08-22T16:56:53.55" personId="{BC2D2C05-F382-4E87-8A39-88B767D9A0DD}" id="{AFD27605-A5DE-41C3-AA7C-3FE847693820}">
    <text>Changed 89 to 90</text>
  </threadedComment>
  <threadedComment ref="K63" dT="2023-07-30T15:06:46.54" personId="{BC2D2C05-F382-4E87-8A39-88B767D9A0DD}" id="{5358F533-0ED8-4D40-B667-A35A4B58E264}">
    <text>Added VS from 3/28/22 from VS log paper in chart</text>
  </threadedComment>
  <threadedComment ref="K64" dT="2023-07-30T15:06:46.54" personId="{BC2D2C05-F382-4E87-8A39-88B767D9A0DD}" id="{256BB442-9213-444E-AFFE-9092E6ADD08E}">
    <text>Added VS from 3/28/22 from VS log paper in chart</text>
  </threadedComment>
  <threadedComment ref="F65" dT="2023-07-30T15:11:01.53" personId="{BC2D2C05-F382-4E87-8A39-88B767D9A0DD}" id="{EE0E30C1-6E3C-40FC-8279-025919DF4249}">
    <text>Changed 83 to 82 to match PrognoCis</text>
  </threadedComment>
  <threadedComment ref="K66" dT="2023-07-30T15:17:48.50" personId="{BC2D2C05-F382-4E87-8A39-88B767D9A0DD}" id="{891E9AEF-2A99-4342-9A99-1EDFDAED3680}">
    <text>Added VS from log in PrognoCis for this date.</text>
  </threadedComment>
  <threadedComment ref="H68" dT="2023-07-30T15:40:50.30" personId="{BC2D2C05-F382-4E87-8A39-88B767D9A0DD}" id="{E8BB7C5F-A7BC-40DA-BBFA-D51EF46C1C4B}">
    <text>Added 0.9 to the weight which had been listed as 124</text>
  </threadedComment>
  <threadedComment ref="K72" dT="2023-07-30T15:47:28.00" personId="{BC2D2C05-F382-4E87-8A39-88B767D9A0DD}" id="{48AACBF6-8667-4B61-8042-267CB93D0334}">
    <text>Updated lab from values on 4/4/22 to 4/12/22 based on VS log.</text>
  </threadedComment>
  <threadedComment ref="R75" dT="2023-08-03T22:12:51.75" personId="{BC2D2C05-F382-4E87-8A39-88B767D9A0DD}" id="{9CC8C5E8-9F60-4E9D-BECC-E5D3B0F476CC}">
    <text>Changed date and data from Phone Call Notes to reflect values from first office visit of session.</text>
  </threadedComment>
  <threadedComment ref="R79" dT="2023-08-22T17:01:04.47" personId="{BC2D2C05-F382-4E87-8A39-88B767D9A0DD}" id="{A20F6659-78FF-40B2-92B1-B3D9E5968B2C}">
    <text>Added date</text>
  </threadedComment>
  <threadedComment ref="F80" dT="2023-07-30T16:05:30.60" personId="{BC2D2C05-F382-4E87-8A39-88B767D9A0DD}" id="{79C6759F-9A29-4A40-9AE1-C0E0E88428C6}">
    <text>Changed 776 to 76 to match PrognoCis.</text>
  </threadedComment>
  <threadedComment ref="N87" dT="2023-07-30T19:33:03.02" personId="{BC2D2C05-F382-4E87-8A39-88B767D9A0DD}" id="{5F4AAE63-501E-44B3-B873-58E6C971AEDB}">
    <text>Added height to blank box.</text>
  </threadedComment>
  <threadedComment ref="O87" dT="2023-07-30T19:32:51.26" personId="{BC2D2C05-F382-4E87-8A39-88B767D9A0DD}" id="{DD38475C-F19D-4C67-A42E-6AD65658D19C}">
    <text>Added weight to blank box.</text>
  </threadedComment>
  <threadedComment ref="R88" dT="2023-08-03T22:32:28.97" personId="{BC2D2C05-F382-4E87-8A39-88B767D9A0DD}" id="{C76D7D8B-3CB1-4AED-B429-737544A2D719}">
    <text>Changed date to 6/6/23 from 6/3/23 to match patient survey.</text>
  </threadedComment>
  <threadedComment ref="K89" dT="2023-07-30T19:46:57.62" personId="{BC2D2C05-F382-4E87-8A39-88B767D9A0DD}" id="{48973AB2-D9EE-4C26-8086-F29EF8B54DC6}">
    <text>Changed date from 5/26/22 to 5/16/22, the last date on which pt was weighed.</text>
  </threadedComment>
  <threadedComment ref="M93" dT="2023-07-31T13:25:06.02" personId="{BC2D2C05-F382-4E87-8A39-88B767D9A0DD}" id="{376A3D0C-60A1-4986-BD39-BDE078DDC764}">
    <text>Changed 59 to 69, per PrognoCis.</text>
  </threadedComment>
  <threadedComment ref="R95" dT="2023-08-22T17:04:12.71" personId="{BC2D2C05-F382-4E87-8A39-88B767D9A0DD}" id="{946D2418-27F3-49AD-8A54-DF2A366E53DE}">
    <text>Added date</text>
  </threadedComment>
  <threadedComment ref="U95" dT="2023-08-22T17:03:21.19" personId="{BC2D2C05-F382-4E87-8A39-88B767D9A0DD}" id="{3066B45D-FFE6-4D1E-BBFE-07FE092B5029}">
    <text>Added date</text>
  </threadedComment>
  <threadedComment ref="K106" dT="2023-08-01T19:46:30.32" personId="{BC2D2C05-F382-4E87-8A39-88B767D9A0DD}" id="{FFAB281E-8160-4AE7-976F-44B1E50E5C76}">
    <text>Added VS from end of program, as listed on VS sheet.</text>
  </threadedComment>
  <threadedComment ref="H108" dT="2023-08-01T19:51:40.11" personId="{BC2D2C05-F382-4E87-8A39-88B767D9A0DD}" id="{0B5D67EE-2A3B-4D2C-B5C1-91D0D9C95C09}">
    <text>Changed VS to match values in PrognoCis for 5/16 rather than 5/19/22</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3-03-12T13:17:42.81" personId="{BC2D2C05-F382-4E87-8A39-88B767D9A0DD}" id="{A5D63A8C-6C14-4DC2-B851-7BD6AAB6EB2B}">
    <text>Added 1 to blank box</text>
  </threadedComment>
  <threadedComment ref="F3" dT="2023-03-16T13:14:09.20" personId="{FECD7263-CA75-48C7-BA47-6A6D6261E213}" id="{E8AA337A-1DC5-4265-8762-8AC439104A77}" parentId="{A5D63A8C-6C14-4DC2-B851-7BD6AAB6EB2B}">
    <text>Ok, I have others. I will put a 1 in those too. thanks</text>
  </threadedComment>
  <threadedComment ref="H5" dT="2023-03-12T13:18:55.24" personId="{BC2D2C05-F382-4E87-8A39-88B767D9A0DD}" id="{AB8486C5-7677-40CC-8BCB-64B156DDD5D1}">
    <text>Added  (taking 1 q 3 days)</text>
  </threadedComment>
  <threadedComment ref="H6" dT="2023-03-12T13:19:00.99" personId="{BC2D2C05-F382-4E87-8A39-88B767D9A0DD}" id="{B7585353-247B-46C6-87D8-594B2EDD7267}">
    <text xml:space="preserve"> (taking 1 q 3 days)</text>
  </threadedComment>
  <threadedComment ref="C22" dT="2023-03-14T18:10:38.24" personId="{BC2D2C05-F382-4E87-8A39-88B767D9A0DD}" id="{85209B5A-3923-4CDA-9181-69F47194A942}">
    <text>Changed "vitamin D" to "vitamin D3"</text>
  </threadedComment>
  <threadedComment ref="F43" dT="2023-03-15T18:44:58.58" personId="{BC2D2C05-F382-4E87-8A39-88B767D9A0DD}" id="{C49AF4D1-41C2-4B00-94BB-7DF2ABFD1F9F}">
    <text>Added 1 to empty box</text>
  </threadedComment>
  <threadedComment ref="H43" dT="2023-03-15T18:45:18.05" personId="{BC2D2C05-F382-4E87-8A39-88B767D9A0DD}" id="{F50D8912-68A2-419E-BA49-2CA67326BED1}">
    <text>Deleted QHS</text>
  </threadedComment>
  <threadedComment ref="G52" dT="2023-03-15T18:48:37.55" personId="{BC2D2C05-F382-4E87-8A39-88B767D9A0DD}" id="{C0729AA7-FCA9-4E20-85AA-0AE34639B63D}">
    <text>Added "day" to empty box</text>
  </threadedComment>
  <threadedComment ref="H57" dT="2023-03-15T18:53:36.97" personId="{BC2D2C05-F382-4E87-8A39-88B767D9A0DD}" id="{F6F375DB-1367-4310-9F27-1E2C182B2025}">
    <text>Removed AM after looking at chart.</text>
  </threadedComment>
  <threadedComment ref="H76" dT="2023-03-21T23:05:08.31" personId="{AF3BD604-5F46-423F-9AF8-E822D3E89090}" id="{2DA6E290-15DD-40EF-9719-0260B454F6F0}" done="1">
    <text>dose not listed</text>
  </threadedComment>
  <threadedComment ref="H81" dT="2023-03-29T12:37:19.69" personId="{BC2D2C05-F382-4E87-8A39-88B767D9A0DD}" id="{78B59FEA-D9EF-4B36-A29B-5CA48511B8F1}">
    <text>Separated Vit C and zinc into 2 rows.</text>
  </threadedComment>
  <threadedComment ref="F82" dT="2023-03-22T10:41:04.63" personId="{AF3BD604-5F46-423F-9AF8-E822D3E89090}" id="{E75B14F1-B502-4FEB-BC01-82432302D541}" done="1">
    <text>twice a week</text>
  </threadedComment>
  <threadedComment ref="F83" dT="2023-03-22T10:41:18.08" personId="{AF3BD604-5F46-423F-9AF8-E822D3E89090}" id="{88241259-6A69-4F30-8C34-3D292A9FC5B3}" done="1">
    <text>twice a week</text>
  </threadedComment>
  <threadedComment ref="B85" dT="2023-03-22T20:15:07.34" personId="{AF3BD604-5F46-423F-9AF8-E822D3E89090}" id="{252B4A44-F689-48E5-9F4A-F94F0C294A2B}" done="1">
    <text>there was no medications</text>
  </threadedComment>
  <threadedComment ref="B85" dT="2023-03-29T12:50:37.07" personId="{BC2D2C05-F382-4E87-8A39-88B767D9A0DD}" id="{2F9DC455-5BE2-4DF5-874F-FD35E4F0BFBE}" parentId="{252B4A44-F689-48E5-9F4A-F94F0C294A2B}">
    <text>No supplements listed in initial progress note.</text>
  </threadedComment>
  <threadedComment ref="F101" dT="2023-03-22T20:50:49.12" personId="{AF3BD604-5F46-423F-9AF8-E822D3E89090}" id="{2721108F-9D02-414B-858C-2B3C59BD8641}" done="1">
    <text>changed 1 to 2</text>
  </threadedComment>
  <threadedComment ref="G106" dT="2023-03-22T20:53:21.34" personId="{AF3BD604-5F46-423F-9AF8-E822D3E89090}" id="{F2073F40-6169-4142-A9DF-C155A13904A5}" done="1">
    <text>changed day to week</text>
  </threadedComment>
  <threadedComment ref="B111" dT="2023-04-02T13:46:22.62" personId="{BC2D2C05-F382-4E87-8A39-88B767D9A0DD}" id="{3716D4E4-D263-45C4-B4FB-0EFBB96906C1}">
    <text>Changed name from brand name Bystolic</text>
  </threadedComment>
  <threadedComment ref="G115" dT="2023-04-02T13:53:54.51" personId="{BC2D2C05-F382-4E87-8A39-88B767D9A0DD}" id="{9B960F28-B359-4619-9BC4-EB6BFCAE2443}">
    <text>Added "week" to empty box.</text>
  </threadedComment>
  <threadedComment ref="A118" dT="2023-04-02T13:55:26.83" personId="{BC2D2C05-F382-4E87-8A39-88B767D9A0DD}" id="{93F4D1C7-CFCA-440B-9594-F888C951D851}">
    <text>Deleted 2nd listing of Alendronate</text>
  </threadedComment>
  <threadedComment ref="F132" dT="2023-04-02T14:46:06.71" personId="{BC2D2C05-F382-4E87-8A39-88B767D9A0DD}" id="{57B51DB5-5EA6-4487-B177-062DB5BBB71D}">
    <text>Changed 2 to 1.5</text>
  </threadedComment>
  <threadedComment ref="A150" dT="2023-03-26T23:01:05.80" personId="{AF3BD604-5F46-423F-9AF8-E822D3E89090}" id="{D24786F3-6AF1-47C0-96BA-7B84B7ECBBB6}" done="1">
    <text xml:space="preserve">added medication
</text>
  </threadedComment>
  <threadedComment ref="A154" dT="2023-04-02T15:10:22.25" personId="{BC2D2C05-F382-4E87-8A39-88B767D9A0DD}" id="{D11AC500-6A47-4189-B114-61BCA6FB7B0A}">
    <text>Replaced "Prevagen" supplement with the 2 ingredients as found online.</text>
  </threadedComment>
  <threadedComment ref="H180" dT="2023-03-30T21:47:10.16" personId="{AF3BD604-5F46-423F-9AF8-E822D3E89090}" id="{C6CD9CCD-CD05-4951-B702-1C59C07ADED3}">
    <text>it says q2d im not sure if we should change ?</text>
  </threadedComment>
  <threadedComment ref="D182" dT="2023-03-30T21:48:19.60" personId="{AF3BD604-5F46-423F-9AF8-E822D3E89090}" id="{1943C363-4FE7-4DB1-B5A1-4EAB29F0952C}">
    <text>changed from 500 to 5,000</text>
  </threadedComment>
  <threadedComment ref="D251" dT="2023-04-02T18:25:29.75" personId="{BC2D2C05-F382-4E87-8A39-88B767D9A0DD}" id="{3C69D7DB-D1B3-4BBB-A3DB-F469AAD0E286}">
    <text>Changed 0.1 to 0.05</text>
  </threadedComment>
  <threadedComment ref="G267" dT="2023-03-31T21:28:21.11" personId="{AF3BD604-5F46-423F-9AF8-E822D3E89090}" id="{4A656BC1-7891-448F-B9AC-EC31E92C08E9}" done="1">
    <text>changed from sunday to 1 week</text>
  </threadedComment>
  <threadedComment ref="D268" dT="2023-03-31T21:29:56.02" personId="{AF3BD604-5F46-423F-9AF8-E822D3E89090}" id="{85D60307-A67D-4E4F-8C8D-FA194CC0158C}" done="1">
    <text>added 2ml</text>
  </threadedComment>
  <threadedComment ref="F273" dT="2023-03-31T21:31:41.20" personId="{AF3BD604-5F46-423F-9AF8-E822D3E89090}" id="{C0C8FDFB-983E-4D85-A2FE-4D4FB093A6BC}">
    <text>changed from at bedtime to 1 day</text>
  </threadedComment>
  <threadedComment ref="F276" dT="2023-03-31T21:32:11.04" personId="{AF3BD604-5F46-423F-9AF8-E822D3E89090}" id="{E1599DBC-FE24-4F70-96FC-E4A3FB1023BE}" done="1">
    <text>changed from 6 to 4</text>
  </threadedComment>
  <threadedComment ref="F276" dT="2023-04-02T19:06:52.39" personId="{BC2D2C05-F382-4E87-8A39-88B767D9A0DD}" id="{C208EE05-1D17-4575-9CAC-ABE9E3B4E1C3}" parentId="{E1599DBC-FE24-4F70-96FC-E4A3FB1023BE}">
    <text>Changed from 4 to 2</text>
  </threadedComment>
  <threadedComment ref="C315" dT="2023-04-09T19:03:50.24" personId="{BC2D2C05-F382-4E87-8A39-88B767D9A0DD}" id="{900E23AA-744E-4897-834F-EE529B8044AB}">
    <text>Changed D2 to D3</text>
  </threadedComment>
  <threadedComment ref="B657" dT="2023-03-28T12:51:20.14" personId="{FECD7263-CA75-48C7-BA47-6A6D6261E213}" id="{1FB5418F-0361-4211-86AA-48B6C0276947}" done="1">
    <text>ER added</text>
  </threadedComment>
  <threadedComment ref="F659" dT="2023-03-28T12:52:38.44" personId="{FECD7263-CA75-48C7-BA47-6A6D6261E213}" id="{96791F64-9AEC-4BA5-BD46-E1442F44FABC}" done="1">
    <text xml:space="preserve">3 was changed to 1 </text>
  </threadedComment>
  <threadedComment ref="H660" dT="2023-03-28T12:53:53.04" personId="{FECD7263-CA75-48C7-BA47-6A6D6261E213}" id="{AB6DE588-F6D0-4712-AC0C-2F2F907AC6AC}">
    <text>Comment added</text>
  </threadedComment>
  <threadedComment ref="B687" dT="2023-03-22T21:24:34.00" personId="{FECD7263-CA75-48C7-BA47-6A6D6261E213}" id="{CDD05B3F-2F4E-4CD1-9A78-C72F65A44E8A}" done="1">
    <text>This med is not on the list for baseline meds</text>
  </threadedComment>
  <threadedComment ref="A721" dT="2023-03-24T15:30:01.85" personId="{FECD7263-CA75-48C7-BA47-6A6D6261E213}" id="{7C1F2A21-701B-4E32-B8B9-33C1A9D396C1}" done="1">
    <text>This supplement is not listed in the baseline meds on prognosis. Jk
There is Korean Red Gingeng granuales QD that was not added here but is in prognosis. jk</text>
  </threadedComment>
  <threadedComment ref="G737" dT="2023-03-30T21:52:16.67" personId="{11FD5F90-A05B-428A-B89A-9909EA13DF0E}" id="{07BEF3E1-DBD8-46B8-B115-F29F0E4A86BA}" done="1">
    <text>Added ''day''</text>
  </threadedComment>
  <threadedComment ref="A739" dT="2023-03-30T21:57:03.55" personId="{11FD5F90-A05B-428A-B89A-9909EA13DF0E}" id="{D0580447-45BC-42CA-AC0C-AC88A5F37B3E}" done="1">
    <text xml:space="preserve">Added this medication that was not listed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F3" dT="2023-03-12T13:33:03.89" personId="{BC2D2C05-F382-4E87-8A39-88B767D9A0DD}" id="{06A6F249-5A18-4240-9E59-0E4EAF8F32DA}">
    <text>Added 1 to empty box</text>
  </threadedComment>
  <threadedComment ref="H12" dT="2023-03-12T13:41:53.48" personId="{BC2D2C05-F382-4E87-8A39-88B767D9A0DD}" id="{0AA16E53-BF1D-4A74-ADB4-2F1FF348698C}">
    <text>Added ingredients from note</text>
  </threadedComment>
  <threadedComment ref="D16" dT="2023-03-14T18:16:46.38" personId="{BC2D2C05-F382-4E87-8A39-88B767D9A0DD}" id="{04B75334-BAC0-40E9-8A12-F96048B316F3}">
    <text>Changed dose from 0.5 to 0.25</text>
  </threadedComment>
  <threadedComment ref="F16" dT="2023-03-14T18:16:58.24" personId="{BC2D2C05-F382-4E87-8A39-88B767D9A0DD}" id="{93AB9C51-F37E-4406-BB30-DADFD47716A4}">
    <text>Changed 0.5 to 1</text>
  </threadedComment>
  <threadedComment ref="D21" dT="2023-03-14T18:20:47.90" personId="{BC2D2C05-F382-4E87-8A39-88B767D9A0DD}" id="{7D13B117-EE52-4F4D-8749-43B30887167A}">
    <text>Changed 1 to 1.25 due to note saying pt takes 2-3 cups/day</text>
  </threadedComment>
  <threadedComment ref="B31" dT="2023-03-15T18:58:03.99" personId="{BC2D2C05-F382-4E87-8A39-88B767D9A0DD}" id="{67231F9A-AC02-4D7A-A0A9-C885361D09FC}">
    <text>Added this med</text>
  </threadedComment>
  <threadedComment ref="B32" dT="2023-03-15T18:59:11.53" personId="{BC2D2C05-F382-4E87-8A39-88B767D9A0DD}" id="{11638BA8-2C02-4C12-91E7-69381783F01A}">
    <text>Added this medication.</text>
  </threadedComment>
  <threadedComment ref="B35" dT="2023-03-15T19:00:13.95" personId="{BC2D2C05-F382-4E87-8A39-88B767D9A0DD}" id="{2D468488-0A78-4D45-AE42-1ACEAE8904B2}">
    <text>Added this medication.</text>
  </threadedComment>
  <threadedComment ref="B36" dT="2023-03-15T19:01:23.87" personId="{BC2D2C05-F382-4E87-8A39-88B767D9A0DD}" id="{58FC70DF-2393-480F-864E-AF1401EB125E}">
    <text>Added this med</text>
  </threadedComment>
  <threadedComment ref="G50" dT="2023-03-21T22:58:54.36" personId="{AF3BD604-5F46-423F-9AF8-E822D3E89090}" id="{6554428A-7CC5-45DE-B29D-17CC16504861}" done="1">
    <text>corrected monthly to weekly</text>
  </threadedComment>
  <threadedComment ref="H56" dT="2023-03-22T10:34:19.12" personId="{AF3BD604-5F46-423F-9AF8-E822D3E89090}" id="{D70BE6D4-DACE-420E-B1C8-332D38E9818E}" done="1">
    <text>?</text>
  </threadedComment>
  <threadedComment ref="H56" dT="2023-03-29T12:32:25.66" personId="{BC2D2C05-F382-4E87-8A39-88B767D9A0DD}" id="{550C2745-5704-4831-BD98-4258C7A6B957}" parentId="{D70BE6D4-DACE-420E-B1C8-332D38E9818E}">
    <text>Broke Losartan and HCTZ into 2 medications, adding HCTZ below.</text>
  </threadedComment>
  <threadedComment ref="F59" dT="2023-03-22T10:33:53.54" personId="{AF3BD604-5F46-423F-9AF8-E822D3E89090}" id="{8487EC10-EE2A-47AA-ACD2-D59A93910BBC}" done="1">
    <text>twice a month</text>
  </threadedComment>
  <threadedComment ref="H71" dT="2023-03-22T10:43:05.18" personId="{AF3BD604-5F46-423F-9AF8-E822D3E89090}" id="{48D98563-CCEC-40CB-873C-7FEB8EEA7E41}">
    <text>corrected 0.5 day to prn</text>
  </threadedComment>
  <threadedComment ref="F72" dT="2023-03-29T12:40:52.10" personId="{BC2D2C05-F382-4E87-8A39-88B767D9A0DD}" id="{1CDCEA94-A2C1-4FEB-8DF9-C75653B94BA5}">
    <text>Changed 1 to 0.5</text>
  </threadedComment>
  <threadedComment ref="D74" dT="2023-03-29T12:41:27.99" personId="{BC2D2C05-F382-4E87-8A39-88B767D9A0DD}" id="{C497DB6A-FB3A-4AF4-96FE-A30F35EFC8A7}">
    <text>Changed 400 to 300.</text>
  </threadedComment>
  <threadedComment ref="H76" dT="2023-03-29T13:10:54.12" personId="{BC2D2C05-F382-4E87-8A39-88B767D9A0DD}" id="{24D1A55E-0D66-4068-AFE8-AF57F985BBA7}">
    <text>Added ingredients.</text>
  </threadedComment>
  <threadedComment ref="F79" dT="2023-03-29T13:07:39.90" personId="{BC2D2C05-F382-4E87-8A39-88B767D9A0DD}" id="{3AD187FC-5E3A-4D44-8C08-FEC4F0013AC8}">
    <text>Changed 3 to 6, per note.</text>
  </threadedComment>
  <threadedComment ref="A80" dT="2023-03-29T13:14:58.42" personId="{BC2D2C05-F382-4E87-8A39-88B767D9A0DD}" id="{30369800-28AF-4EF5-A7F8-452F397CB0A1}">
    <text>Deleted Zinc supplement, per progress notes.</text>
  </threadedComment>
  <threadedComment ref="C92" dT="2023-03-22T20:40:46.04" personId="{AF3BD604-5F46-423F-9AF8-E822D3E89090}" id="{40E76D91-D26B-44D4-97E3-1A81EAC2D64A}" done="1">
    <text>added cayene cream</text>
  </threadedComment>
  <threadedComment ref="C93" dT="2023-03-22T20:40:57.37" personId="{AF3BD604-5F46-423F-9AF8-E822D3E89090}" id="{5C8E946C-A468-4EA2-BCE7-588715BABA47}" done="1">
    <text>added herbal tea</text>
  </threadedComment>
  <threadedComment ref="C94" dT="2023-03-22T20:41:14.62" personId="{AF3BD604-5F46-423F-9AF8-E822D3E89090}" id="{63D18FF8-57BF-4C02-9DEA-1B39B9A0B40F}" done="1">
    <text>added tea</text>
  </threadedComment>
  <threadedComment ref="H94" dT="2023-03-29T13:28:13.19" personId="{BC2D2C05-F382-4E87-8A39-88B767D9A0DD}" id="{96A073CD-834E-4EE4-B197-6D205001D27D}">
    <text>Added ingredients.</text>
  </threadedComment>
  <threadedComment ref="A126" dT="2023-03-26T19:19:54.92" personId="{AF3BD604-5F46-423F-9AF8-E822D3E89090}" id="{927A3AF4-E4E8-4410-A033-8837F8703B6D}" done="1">
    <text>erased enzyme 4 and putted curramin</text>
  </threadedComment>
  <threadedComment ref="A146" dT="2023-03-26T22:51:22.62" personId="{AF3BD604-5F46-423F-9AF8-E822D3E89090}" id="{3D153DDB-1CE7-4E8B-9065-854897E6E122}">
    <text>added supplement</text>
  </threadedComment>
  <threadedComment ref="A147" dT="2023-03-26T22:51:38.73" personId="{AF3BD604-5F46-423F-9AF8-E822D3E89090}" id="{070D9D8E-3EB1-4ED4-80CA-CFC03AA4F75C}">
    <text>added supplement</text>
  </threadedComment>
  <threadedComment ref="H148" dT="2023-03-26T22:52:25.81" personId="{AF3BD604-5F46-423F-9AF8-E822D3E89090}" id="{312A5CBB-CD83-4BB7-A81E-9C03BBE7C869}">
    <text>changed from 2 day to PRN</text>
  </threadedComment>
  <threadedComment ref="F163" dT="2023-04-02T15:37:36.89" personId="{BC2D2C05-F382-4E87-8A39-88B767D9A0DD}" id="{08592C63-1A30-4ABE-A12D-EE2EBCF61FCC}">
    <text>Changed 2 to 1</text>
  </threadedComment>
  <threadedComment ref="F179" dT="2023-04-02T17:38:28.55" personId="{BC2D2C05-F382-4E87-8A39-88B767D9A0DD}" id="{678E6BBE-ADF0-401B-AC4D-BF162D8EF52B}">
    <text>Changed 2 to 1</text>
  </threadedComment>
  <threadedComment ref="C189" dT="2023-04-02T17:58:48.35" personId="{BC2D2C05-F382-4E87-8A39-88B767D9A0DD}" id="{16E5D991-4567-46EF-A4B6-CC4CE68F90CF}">
    <text>Replaced "Prevagen" supplement with the 2 ingredients as found online.</text>
  </threadedComment>
  <threadedComment ref="A192" dT="2023-03-31T20:26:53.21" personId="{AF3BD604-5F46-423F-9AF8-E822D3E89090}" id="{EA125C96-4512-420F-85DB-0FE1DB710C94}" done="1">
    <text>added supplement</text>
  </threadedComment>
  <threadedComment ref="C195" dT="2023-03-31T20:29:13.17" personId="{AF3BD604-5F46-423F-9AF8-E822D3E89090}" id="{82CB0A97-57F1-49B9-90BE-25A98A29753C}" done="1">
    <text>corrected from d3 to D</text>
  </threadedComment>
  <threadedComment ref="H195" dT="2023-03-31T20:30:38.61" personId="{AF3BD604-5F46-423F-9AF8-E822D3E89090}" id="{81D957F2-5070-44C1-A069-CFBDAF269C79}">
    <text>added 2 drops every 3 days</text>
  </threadedComment>
  <threadedComment ref="G231" dT="2023-03-31T21:35:02.12" personId="{AF3BD604-5F46-423F-9AF8-E822D3E89090}" id="{0384CCA2-4F3B-4238-B9DB-36B41B252683}" done="1">
    <text>changed from sunday to 1 week</text>
  </threadedComment>
  <threadedComment ref="D232" dT="2023-03-31T21:35:15.58" personId="{AF3BD604-5F46-423F-9AF8-E822D3E89090}" id="{2839A7BA-9DDD-40CD-A0C1-1A0E2561725E}" done="1">
    <text xml:space="preserve">added 2ml
</text>
  </threadedComment>
  <threadedComment ref="F239" dT="2023-03-31T21:39:08.05" personId="{AF3BD604-5F46-423F-9AF8-E822D3E89090}" id="{2C8C7992-B72A-493C-8D4F-3A254A48794A}" done="1">
    <text>changed 3 to 2</text>
  </threadedComment>
  <threadedComment ref="D242" dT="2023-04-04T12:10:04.99" personId="{AF3BD604-5F46-423F-9AF8-E822D3E89090}" id="{FCE0392B-1261-4A38-A8E0-891B431613DB}">
    <text xml:space="preserve">corrected from 8.6 to 8.5 </text>
  </threadedComment>
  <threadedComment ref="B250" dT="2023-04-04T12:20:31.87" personId="{AF3BD604-5F46-423F-9AF8-E822D3E89090}" id="{8D37AEA1-2266-4ED2-904E-18C834077DB8}">
    <text>corrected spelling</text>
  </threadedComment>
  <threadedComment ref="A409" dT="2023-03-06T17:27:56.33" personId="{FECD7263-CA75-48C7-BA47-6A6D6261E213}" id="{8022653A-724E-406D-9D19-AACA5079D5DF}">
    <text>I did not find meds/supplements in #2 lifestyle visit. I used #2 because I did see a third Lifestyle visit. I think it may have been swapped for a MH visit. Please advise. Thanks.</text>
  </threadedComment>
  <threadedComment ref="A409" dT="2023-03-07T17:56:43.40" personId="{BC2D2C05-F382-4E87-8A39-88B767D9A0DD}" id="{4D7A532C-EEDC-4F60-8EBD-C2AFFFA2D9D2}" parentId="{8022653A-724E-406D-9D19-AACA5079D5DF}">
    <text xml:space="preserve">I assume you are referring to study ID 60. if so, yes, they did not have a 3rd medical visit. They did however, see me for a physical exam and to have me fill out paperwork for their student application to Wildwood on 3/1/23. I think that form had a list of medications/supplements the patient was currently on. I do not see it scanned into PrognoCis, unfortunately. Maybe the education department could give you a copy of that form? It was basically a school health evaluation. </text>
  </threadedComment>
  <threadedComment ref="F572" dT="2023-03-27T13:51:09.38" personId="{FECD7263-CA75-48C7-BA47-6A6D6261E213}" id="{41127C57-EA84-4E14-9CB6-4408A9CABC2F}" done="1">
    <text>This amount was changed from 1 to 2</text>
  </threadedComment>
  <threadedComment ref="B573" dT="2023-03-27T19:57:47.51" personId="{FECD7263-CA75-48C7-BA47-6A6D6261E213}" id="{4F2B9705-C26C-4D48-A63B-2CD6F650AE5F}" done="1">
    <text>Hawthorn Berry 400mg has been listed separately.</text>
  </threadedComment>
  <threadedComment ref="H573" dT="2023-03-27T20:00:07.77" personId="{FECD7263-CA75-48C7-BA47-6A6D6261E213}" id="{132FC459-7D98-4570-A7EB-E05D013C9A12}">
    <text>Hawthorn has been removed from comments</text>
  </threadedComment>
  <threadedComment ref="C575" dT="2023-03-27T20:05:45.16" personId="{FECD7263-CA75-48C7-BA47-6A6D6261E213}" id="{76031FDD-A778-4F30-ABB8-6F5DED2C454E}">
    <text>Added from prognosis.</text>
  </threadedComment>
  <threadedComment ref="D612" dT="2023-03-27T21:53:43.71" personId="{FECD7263-CA75-48C7-BA47-6A6D6261E213}" id="{65EF1D1B-036F-47E3-96C9-F1DF1D1C228F}" done="1">
    <text>10 units was changed to 6 units per Prognosis</text>
  </threadedComment>
  <threadedComment ref="D614" dT="2023-03-27T21:54:56.60" personId="{FECD7263-CA75-48C7-BA47-6A6D6261E213}" id="{FF8DABE1-6ADC-4DEE-9D55-0B647413F22D}" done="1">
    <text>8 units was changed to 5 units per Prognosis</text>
  </threadedComment>
  <threadedComment ref="A615" dT="2023-03-13T19:12:11.21" personId="{FECD7263-CA75-48C7-BA47-6A6D6261E213}" id="{7B3D4C16-51F9-4E21-98F5-7A928ECD8F6B}" done="1">
    <text>Only one L S visit is noted in Prognosis. No ending meds</text>
  </threadedComment>
  <threadedComment ref="A615" dT="2023-03-13T21:35:23.92" personId="{BC2D2C05-F382-4E87-8A39-88B767D9A0DD}" id="{36AF6271-9E0E-46AB-A5C6-14F1A5945912}" parentId="{7B3D4C16-51F9-4E21-98F5-7A928ECD8F6B}">
    <text>That is correct, no ending meds as he is in the LA program. Also most MH patients will just have baseline meds. Thank you!</text>
  </threadedComment>
  <threadedComment ref="B628" dT="2023-03-28T12:51:20.14" personId="{FECD7263-CA75-48C7-BA47-6A6D6261E213}" id="{A51E8EF3-941D-43D9-BBD9-8B4F93584200}" done="1">
    <text>ER added</text>
  </threadedComment>
  <threadedComment ref="F630" dT="2023-03-28T12:52:38.44" personId="{FECD7263-CA75-48C7-BA47-6A6D6261E213}" id="{F1E1F311-81F8-4B90-96B4-ACD09695629D}" done="1">
    <text xml:space="preserve">3 was changed to 1 </text>
  </threadedComment>
  <threadedComment ref="H631" dT="2023-03-28T12:53:53.04" personId="{FECD7263-CA75-48C7-BA47-6A6D6261E213}" id="{83172496-15F3-412E-98EB-020167CC6AC7}">
    <text>Comment added</text>
  </threadedComment>
  <threadedComment ref="G647" dT="2023-03-28T15:30:26.60" personId="{FECD7263-CA75-48C7-BA47-6A6D6261E213}" id="{31D5D96B-4B56-4768-AA53-3CE29BDA1F73}">
    <text>"day" was added</text>
  </threadedComment>
  <threadedComment ref="A653" dT="2023-03-28T15:33:05.46" personId="{FECD7263-CA75-48C7-BA47-6A6D6261E213}" id="{B01FFB42-4395-4E0E-A3A1-36A3C63ADB19}">
    <text>Calcium 600mg 1 day was deleted. It was not in Prognosis ending labs.</text>
  </threadedComment>
  <threadedComment ref="A659" dT="2023-03-28T16:00:08.93" personId="{FECD7263-CA75-48C7-BA47-6A6D6261E213}" id="{B8AC9CFC-9E7F-4FC0-B03C-391A637DB15E}">
    <text>Atorvastatin 20 mg 1 day was removed.</text>
  </threadedComment>
  <threadedComment ref="D663" dT="2023-03-28T16:03:57.93" personId="{FECD7263-CA75-48C7-BA47-6A6D6261E213}" id="{D0EC5859-84F2-47ED-8E94-11310186753F}" done="1">
    <text>Added dosage</text>
  </threadedComment>
  <threadedComment ref="F663" dT="2023-03-28T16:05:54.90" personId="{FECD7263-CA75-48C7-BA47-6A6D6261E213}" id="{95CC9E8F-DC7C-45C7-8D21-2B51F9230F7B}">
    <text>"1" added</text>
  </threadedComment>
  <threadedComment ref="H663" dT="2023-03-28T16:04:44.82" personId="{FECD7263-CA75-48C7-BA47-6A6D6261E213}" id="{43BBB8F5-1B32-4CCB-84C7-C50A802E1DDD}">
    <text>Comment added</text>
  </threadedComment>
  <threadedComment ref="F684" dT="2023-03-28T16:14:49.40" personId="{FECD7263-CA75-48C7-BA47-6A6D6261E213}" id="{DAFBBC3D-E9D0-4F0E-99BD-1576B155154B}" done="1">
    <text>Changed from 3 to 2</text>
  </threadedComment>
  <threadedComment ref="A685" dT="2023-03-28T16:15:52.60" personId="{FECD7263-CA75-48C7-BA47-6A6D6261E213}" id="{F1880C2C-AEC8-4C31-89AF-1595FA10DE96}">
    <text>Removed Slippery Elm from line above</text>
  </threadedComment>
  <threadedComment ref="C687" dT="2023-03-28T16:17:16.53" personId="{FECD7263-CA75-48C7-BA47-6A6D6261E213}" id="{74904D0E-1397-4755-867A-9E73BD377D6C}" done="1">
    <text>Added "Real Time" to name and wrappped it</text>
  </threadedComment>
  <threadedComment ref="H687" dT="2023-03-28T16:22:12.32" personId="{FECD7263-CA75-48C7-BA47-6A6D6261E213}" id="{5CB21B1F-C93E-41EB-9360-221AEA0FC317}">
    <text>Clarification comment added</text>
  </threadedComment>
  <threadedComment ref="A691" dT="2023-03-24T15:44:10.71" personId="{FECD7263-CA75-48C7-BA47-6A6D6261E213}" id="{B10B3D02-9E74-43E2-B5C6-DC69B5BA5BAF}" done="1">
    <text xml:space="preserve">Ginseng is not on the ending meds list in Prognosis. 
Hibisuc tea and Vitmin D3 is listed in Prognosis and should be added here. </text>
  </threadedComment>
  <threadedComment ref="B711" dT="2023-03-14T15:15:19.79" personId="{FECD7263-CA75-48C7-BA47-6A6D6261E213}" id="{174DD65A-61BF-4D33-93D6-0FC4B7BB1343}" done="1">
    <text>When you cross-check this, see if you can tell if the message "Placed Hold ON RX" means for the Zyrtec. I think so. If you agree, will you please remove it. Thanks.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8-04T16:50:57.61" personId="{BC2D2C05-F382-4E87-8A39-88B767D9A0DD}" id="{AED74FAB-90A5-4EE6-B5F4-E8C92A4E63DF}">
    <text>Changed date from 5/10/22 to 5/19/22 to match email.</text>
  </threadedComment>
  <threadedComment ref="B26" dT="2023-08-22T19:50:15.51" personId="{BC2D2C05-F382-4E87-8A39-88B767D9A0DD}" id="{BDA327B1-9B8B-413E-95A1-B6D26623BE9E}">
    <text>Added date</text>
  </threadedComment>
  <threadedComment ref="B27" dT="2023-08-22T19:50:15.51" personId="{BC2D2C05-F382-4E87-8A39-88B767D9A0DD}" id="{F36699CF-4251-46D3-B2F2-9DF261A7C6C0}">
    <text>Added date</text>
  </threadedComment>
  <threadedComment ref="B28" dT="2023-08-22T19:50:15.51" personId="{BC2D2C05-F382-4E87-8A39-88B767D9A0DD}" id="{C406DAEF-72A9-4058-95ED-CE9D4BFB929F}">
    <text>Added date</text>
  </threadedComment>
  <threadedComment ref="B29" dT="2023-08-22T19:50:15.51" personId="{BC2D2C05-F382-4E87-8A39-88B767D9A0DD}" id="{077A9F47-D375-4FCC-AED5-E47174B68348}">
    <text>Added date</text>
  </threadedComment>
  <threadedComment ref="B30" dT="2023-08-22T19:50:15.51" personId="{BC2D2C05-F382-4E87-8A39-88B767D9A0DD}" id="{DB63528A-403D-4664-A8C7-50423D42EEDE}">
    <text>Added date</text>
  </threadedComment>
  <threadedComment ref="B31" dT="2023-08-22T19:50:15.51" personId="{BC2D2C05-F382-4E87-8A39-88B767D9A0DD}" id="{0C6A99D1-A912-408F-A07A-9E1AC47628F4}">
    <text>Added date</text>
  </threadedComment>
  <threadedComment ref="B32" dT="2023-08-22T19:50:15.51" personId="{BC2D2C05-F382-4E87-8A39-88B767D9A0DD}" id="{906ACAE8-D7ED-444E-8B3C-D93E89EA3A43}">
    <text>Added date</text>
  </threadedComment>
  <threadedComment ref="B33" dT="2023-08-22T19:50:15.51" personId="{BC2D2C05-F382-4E87-8A39-88B767D9A0DD}" id="{B25D54AB-9079-4BFB-93AB-2160F853840D}">
    <text>Added date</text>
  </threadedComment>
  <threadedComment ref="B34" dT="2023-08-22T19:50:15.51" personId="{BC2D2C05-F382-4E87-8A39-88B767D9A0DD}" id="{0B31C15E-C7D6-4C58-89CF-79621503269F}">
    <text>Added date</text>
  </threadedComment>
  <threadedComment ref="B35" dT="2023-08-22T19:50:15.51" personId="{BC2D2C05-F382-4E87-8A39-88B767D9A0DD}" id="{AE750F5E-3F1D-4F70-9E3B-9529E57E35DB}">
    <text>Added date</text>
  </threadedComment>
  <threadedComment ref="B36" dT="2023-08-22T19:50:15.51" personId="{BC2D2C05-F382-4E87-8A39-88B767D9A0DD}" id="{7B1BA762-89DF-4EBA-AD95-0453D11A16B0}">
    <text>Added date</text>
  </threadedComment>
  <threadedComment ref="B42" dT="2023-08-22T20:04:52.25" personId="{BC2D2C05-F382-4E87-8A39-88B767D9A0DD}" id="{70C3A5D0-97EB-4BB5-B8EB-D70DF3E2815C}">
    <text>Added date</text>
  </threadedComment>
  <threadedComment ref="B43" dT="2023-08-22T20:04:52.25" personId="{BC2D2C05-F382-4E87-8A39-88B767D9A0DD}" id="{72D0CF76-8F20-41E1-831C-AA79FE43ADB6}">
    <text>Added date</text>
  </threadedComment>
  <threadedComment ref="B44" dT="2023-08-22T20:04:52.25" personId="{BC2D2C05-F382-4E87-8A39-88B767D9A0DD}" id="{A94BB548-67C6-4522-B701-BE0EE4919ED2}">
    <text>Added date</text>
  </threadedComment>
  <threadedComment ref="B45" dT="2023-08-22T20:04:52.25" personId="{BC2D2C05-F382-4E87-8A39-88B767D9A0DD}" id="{413058AC-97BD-4B70-9CCB-C5B08BC44E5C}">
    <text>Added date</text>
  </threadedComment>
  <threadedComment ref="B46" dT="2023-08-22T20:04:52.25" personId="{BC2D2C05-F382-4E87-8A39-88B767D9A0DD}" id="{A516CBFB-A90A-4290-8D31-0CEEF9DA9E09}">
    <text>Added date</text>
  </threadedComment>
  <threadedComment ref="B47" dT="2023-08-22T20:04:52.25" personId="{BC2D2C05-F382-4E87-8A39-88B767D9A0DD}" id="{2B80C6BC-7B8B-4D01-AB83-7D227BAE8EC9}">
    <text>Added date</text>
  </threadedComment>
  <threadedComment ref="B48" dT="2023-08-22T20:04:52.25" personId="{BC2D2C05-F382-4E87-8A39-88B767D9A0DD}" id="{3ECB0B63-843A-4D94-B35C-3587F9F7358C}">
    <text>Added date</text>
  </threadedComment>
  <threadedComment ref="B49" dT="2023-08-22T20:04:52.25" personId="{BC2D2C05-F382-4E87-8A39-88B767D9A0DD}" id="{FB38ED47-6299-4A31-BD8D-F05728B3EE13}">
    <text>Added date</text>
  </threadedComment>
  <threadedComment ref="B50" dT="2023-08-22T20:04:52.25" personId="{BC2D2C05-F382-4E87-8A39-88B767D9A0DD}" id="{C1DFE521-FBEE-4EA2-962F-9C7994A65106}">
    <text>Added date</text>
  </threadedComment>
  <threadedComment ref="B51" dT="2023-08-22T20:04:52.25" personId="{BC2D2C05-F382-4E87-8A39-88B767D9A0DD}" id="{7BB64116-5345-4556-8C08-EB3108116034}">
    <text>Added date</text>
  </threadedComment>
  <threadedComment ref="B52" dT="2023-08-22T20:04:52.25" personId="{BC2D2C05-F382-4E87-8A39-88B767D9A0DD}" id="{62AC7F40-434C-4FB8-809A-DD995DC7AAD0}">
    <text>Added date</text>
  </threadedComment>
  <threadedComment ref="B53" dT="2023-08-22T20:04:52.25" personId="{BC2D2C05-F382-4E87-8A39-88B767D9A0DD}" id="{E1E7FB17-778E-4C03-87A4-16545EAB91EA}">
    <text>Added date</text>
  </threadedComment>
  <threadedComment ref="B54" dT="2023-08-22T20:04:52.25" personId="{BC2D2C05-F382-4E87-8A39-88B767D9A0DD}" id="{A7C663BE-5BB4-498C-93E8-67B7CC1166AD}">
    <text>Added date</text>
  </threadedComment>
  <threadedComment ref="B55" dT="2023-08-22T20:04:52.25" personId="{BC2D2C05-F382-4E87-8A39-88B767D9A0DD}" id="{7A947FBB-2247-4F06-9E8C-894D413FBDF6}">
    <text>Added date</text>
  </threadedComment>
  <threadedComment ref="B56" dT="2023-08-22T20:04:52.25" personId="{BC2D2C05-F382-4E87-8A39-88B767D9A0DD}" id="{748E59F3-75E0-44E0-9AAF-92CE2AB2860F}">
    <text>Added date</text>
  </threadedComment>
  <threadedComment ref="B57" dT="2023-08-22T20:04:52.25" personId="{BC2D2C05-F382-4E87-8A39-88B767D9A0DD}" id="{2F09CB2D-8486-4A03-A348-E449FE70F553}">
    <text>Added date</text>
  </threadedComment>
  <threadedComment ref="B58" dT="2023-08-22T20:04:52.25" personId="{BC2D2C05-F382-4E87-8A39-88B767D9A0DD}" id="{8E4539F7-7669-43E7-BD88-74474D44A234}">
    <text>Added date</text>
  </threadedComment>
  <threadedComment ref="B59" dT="2023-08-22T20:04:52.25" personId="{BC2D2C05-F382-4E87-8A39-88B767D9A0DD}" id="{97C4128B-44F5-4D20-ABF5-3F54E15B81CE}">
    <text>Added date</text>
  </threadedComment>
  <threadedComment ref="B60" dT="2023-08-22T20:04:52.25" personId="{BC2D2C05-F382-4E87-8A39-88B767D9A0DD}" id="{6E09A45A-A48C-4031-B6B7-DAB459A7E641}">
    <text>Added date</text>
  </threadedComment>
  <threadedComment ref="B61" dT="2023-08-22T20:04:52.25" personId="{BC2D2C05-F382-4E87-8A39-88B767D9A0DD}" id="{E5F2C519-4E6B-4FDF-A8B8-A35A5B6C547F}">
    <text>Added date</text>
  </threadedComment>
  <threadedComment ref="B62" dT="2023-08-22T20:04:52.25" personId="{BC2D2C05-F382-4E87-8A39-88B767D9A0DD}" id="{3457E909-19E1-4843-AA3B-54565952E559}">
    <text>Added date</text>
  </threadedComment>
  <threadedComment ref="B92" dT="2023-08-22T20:42:28.30" personId="{BC2D2C05-F382-4E87-8A39-88B767D9A0DD}" id="{BF75EA8F-9817-40C3-AF6B-ECDB37D820C7}">
    <text>Added date</text>
  </threadedComment>
  <threadedComment ref="B93" dT="2023-08-22T20:42:28.30" personId="{BC2D2C05-F382-4E87-8A39-88B767D9A0DD}" id="{F113FD0F-20A7-4D9E-AC28-8C47C40FD90E}">
    <text>Added date</text>
  </threadedComment>
  <threadedComment ref="B94" dT="2023-08-22T20:42:28.30" personId="{BC2D2C05-F382-4E87-8A39-88B767D9A0DD}" id="{ADD5CE1E-9531-46AE-8003-5DA214EFD5BA}">
    <text>Added date</text>
  </threadedComment>
  <threadedComment ref="B95" dT="2023-08-22T20:42:28.30" personId="{BC2D2C05-F382-4E87-8A39-88B767D9A0DD}" id="{8A5CD51B-717B-4FE7-BF67-D1A5A12F8A76}">
    <text>Added date</text>
  </threadedComment>
  <threadedComment ref="B96" dT="2023-08-22T20:42:28.30" personId="{BC2D2C05-F382-4E87-8A39-88B767D9A0DD}" id="{9A52F8E9-931A-487A-B040-85B69703B376}">
    <text>Added date</text>
  </threadedComment>
  <threadedComment ref="B98" dT="2023-08-13T12:24:43.70" personId="{BC2D2C05-F382-4E87-8A39-88B767D9A0DD}" id="{DE8F762A-B775-464E-844E-04EB700DC168}">
    <text>Changed date from 7/2/22 to 11/2/22</text>
  </threadedComment>
  <threadedComment ref="B99" dT="2023-08-13T12:25:12.14" personId="{BC2D2C05-F382-4E87-8A39-88B767D9A0DD}" id="{9347F8B7-59E5-485A-8D04-CF8824D3294A}">
    <text>Changed date from 7/1/22 to 11/2/22 per Phone Call Notes tab.</text>
  </threadedComment>
  <threadedComment ref="B100" dT="2023-08-13T12:25:12.14" personId="{BC2D2C05-F382-4E87-8A39-88B767D9A0DD}" id="{98C216CE-FE64-4560-BB75-53A175607317}">
    <text>Added date of 11/2/22 per Phone Call Notes tab.</text>
  </threadedComment>
  <threadedComment ref="B101" dT="2023-08-13T12:25:12.14" personId="{BC2D2C05-F382-4E87-8A39-88B767D9A0DD}" id="{813D1FAA-78C6-4940-AC7B-493DA09BCDB3}">
    <text>Added date of 11/2/22 per Phone Call Notes tab.</text>
  </threadedComment>
  <threadedComment ref="B102" dT="2023-08-13T12:25:12.14" personId="{BC2D2C05-F382-4E87-8A39-88B767D9A0DD}" id="{2009EFD2-EA60-46E1-BA39-409D3A6892C3}">
    <text>Added date of 11/2/22 per Phone Call Notes tab.</text>
  </threadedComment>
  <threadedComment ref="E102" dT="2023-08-13T12:34:28.74" personId="{BC2D2C05-F382-4E87-8A39-88B767D9A0DD}" id="{80784195-4E18-4846-8660-6531E9E17FD9}">
    <text>Changed from 1200 per Phone Call Notes tab</text>
  </threadedComment>
  <threadedComment ref="B103" dT="2023-08-13T12:25:12.14" personId="{BC2D2C05-F382-4E87-8A39-88B767D9A0DD}" id="{004FB936-BDE9-4371-9CFC-166FA277A2F1}">
    <text>Added date of 11/2/22 per Phone Call Notes tab.</text>
  </threadedComment>
  <threadedComment ref="B119" dT="2023-06-13T13:47:18.00" personId="{FECD7263-CA75-48C7-BA47-6A6D6261E213}" id="{C1EC05C2-5408-4397-834F-D4D1FA681B1B}">
    <text>What is the date conflict between phone call notes and follow up meds?</text>
  </threadedComment>
  <threadedComment ref="B119" dT="2023-06-13T20:36:48.03" personId="{FECD7263-CA75-48C7-BA47-6A6D6261E213}" id="{B756B14D-FA16-4F59-BD72-776756E1EDB0}" parentId="{C1EC05C2-5408-4397-834F-D4D1FA681B1B}">
    <text>I changed the date to November and updated the meds based on the Nov date.</text>
  </threadedComment>
  <threadedComment ref="B139" dT="2023-08-13T13:23:35.15" personId="{BC2D2C05-F382-4E87-8A39-88B767D9A0DD}" id="{17DE9D0A-8B82-488A-916E-3FF080AFF95E}">
    <text>Added date</text>
  </threadedComment>
  <threadedComment ref="B140" dT="2023-08-13T13:23:35.15" personId="{BC2D2C05-F382-4E87-8A39-88B767D9A0DD}" id="{E833F8B7-D208-497C-9507-5A912DE2655D}">
    <text>Added date</text>
  </threadedComment>
  <threadedComment ref="B141" dT="2023-08-13T13:23:35.15" personId="{BC2D2C05-F382-4E87-8A39-88B767D9A0DD}" id="{5275AE10-33DB-4FF6-AA76-077D0F58F3AF}">
    <text>Added date</text>
  </threadedComment>
  <threadedComment ref="B142" dT="2023-08-13T13:23:35.15" personId="{BC2D2C05-F382-4E87-8A39-88B767D9A0DD}" id="{943BD11A-8F4F-416B-80B4-DCBC4B981294}">
    <text>Added date</text>
  </threadedComment>
  <threadedComment ref="B143" dT="2023-08-13T13:23:35.15" personId="{BC2D2C05-F382-4E87-8A39-88B767D9A0DD}" id="{EDA4D557-2BB2-488C-8F74-A21A44EA7822}">
    <text>Added date</text>
  </threadedComment>
  <threadedComment ref="B144" dT="2023-08-13T13:23:35.15" personId="{BC2D2C05-F382-4E87-8A39-88B767D9A0DD}" id="{9DCF8430-2B4B-4131-8ACC-12FFE11FEC9D}">
    <text>Added date</text>
  </threadedComment>
  <threadedComment ref="A145" dT="2023-08-13T13:31:06.42" personId="{BC2D2C05-F382-4E87-8A39-88B767D9A0DD}" id="{8982CAA3-2986-4CB1-B627-0DF3DB0FB652}">
    <text>Changed 72 to 73</text>
  </threadedComment>
  <threadedComment ref="B155" dT="2023-08-13T18:26:04.01" personId="{BC2D2C05-F382-4E87-8A39-88B767D9A0DD}" id="{533E7CA9-C97B-41D0-B953-11F16860823A}">
    <text>Changed date to match chart in PrognoCis.</text>
  </threadedComment>
  <threadedComment ref="B190" dT="2023-08-13T19:34:43.85" personId="{BC2D2C05-F382-4E87-8A39-88B767D9A0DD}" id="{C258C2EA-D215-4253-8464-6BA543CBB662}">
    <text>Changed med list from 11/8/22 to 7/3/23 as labs and survey were obtained in 7/2023</text>
  </threadedComment>
</ThreadedComments>
</file>

<file path=xl/threadedComments/threadedComment7.xml><?xml version="1.0" encoding="utf-8"?>
<ThreadedComments xmlns="http://schemas.microsoft.com/office/spreadsheetml/2018/threadedcomments" xmlns:x="http://schemas.openxmlformats.org/spreadsheetml/2006/main">
  <threadedComment ref="L4" dT="2023-02-14T18:50:42.51" personId="{BC2D2C05-F382-4E87-8A39-88B767D9A0DD}" id="{B963735E-29F9-4D3F-929E-EFF07014023A}">
    <text>Changed 4 to 3, as pt had GED.</text>
  </threadedComment>
  <threadedComment ref="T10" dT="2023-01-10T16:25:51.33" personId="{BC2D2C05-F382-4E87-8A39-88B767D9A0DD}" id="{B6AEC01B-7B1B-418E-A4B8-D4937BA93ADF}" done="1">
    <text>This lab date and the associated values are for Lab 3 so should be shifted to the right.</text>
  </threadedComment>
  <threadedComment ref="Y10" dT="2023-01-10T16:25:51.33" personId="{BC2D2C05-F382-4E87-8A39-88B767D9A0DD}" id="{CE866F61-7806-4EDB-A11C-5BC67B5A917A}" done="1">
    <text>This lab date and the associated values are for Lab 3 so should be shifted to the right.</text>
  </threadedComment>
  <threadedComment ref="L14" dT="2023-02-14T19:03:35.22" personId="{BC2D2C05-F382-4E87-8A39-88B767D9A0DD}" id="{B2E2173E-A3FB-4F20-A780-4E3B9D94D484}">
    <text>Changed 4 to 3, as pt had GED.</text>
  </threadedComment>
  <threadedComment ref="T14" dT="2023-01-10T16:36:29.17" personId="{BC2D2C05-F382-4E87-8A39-88B767D9A0DD}" id="{5CA62EAC-8499-4064-A7E3-B3EC0E823E9C}">
    <text>Would consider moving this to the next columns for labs as they were not end of session labs but were follow-up labs (she came back for another MH session in March). Maybe we can discuss this on Thursday.</text>
  </threadedComment>
  <threadedComment ref="AI20" dT="2023-02-06T14:46:31.01" personId="{BC2D2C05-F382-4E87-8A39-88B767D9A0DD}" id="{17067C42-515B-42C3-BE58-4F330C19CC84}">
    <text>Changed "American" to "American/European"</text>
  </threadedComment>
  <threadedComment ref="H21" dT="2023-01-12T22:21:22.90" personId="{BC2D2C05-F382-4E87-8A39-88B767D9A0DD}" id="{12D5F8CA-E07F-4BF2-A192-62016E094E91}">
    <text>Added DOB</text>
  </threadedComment>
  <threadedComment ref="L21" dT="2023-02-14T19:30:28.54" personId="{BC2D2C05-F382-4E87-8A39-88B767D9A0DD}" id="{DDE2EB47-7764-4BFB-9C89-8981FCC5C97D}">
    <text>Education listed in provider notes but not MH notes</text>
  </threadedComment>
  <threadedComment ref="L24" dT="2023-02-14T19:37:54.91" personId="{BC2D2C05-F382-4E87-8A39-88B767D9A0DD}" id="{7E5D3E9A-BA9B-4BAC-988B-50B81028FBFC}">
    <text>Changed 5 to 6</text>
  </threadedComment>
  <threadedComment ref="O25" dT="2023-01-10T17:09:33.06" personId="{BC2D2C05-F382-4E87-8A39-88B767D9A0DD}" id="{793B3465-F5A6-4186-B257-91E3AFA7AA5F}" done="1">
    <text>This set of labs should be under beginning labs</text>
  </threadedComment>
  <threadedComment ref="T25" dT="2023-01-10T17:09:09.81" personId="{BC2D2C05-F382-4E87-8A39-88B767D9A0DD}" id="{7DA83DA0-D8F4-4596-B00C-2B548A791A7D}" done="1">
    <text>This set of labs should be under "ending labs"</text>
  </threadedComment>
  <threadedComment ref="O26" dT="2023-01-10T17:38:35.67" personId="{BC2D2C05-F382-4E87-8A39-88B767D9A0DD}" id="{7501F8F4-5BC4-42FF-A610-28B4F436B25C}">
    <text>Changed this set of labs from Ending labs to Beginning labs</text>
  </threadedComment>
  <threadedComment ref="T26" dT="2023-01-10T17:39:06.47" personId="{BC2D2C05-F382-4E87-8A39-88B767D9A0DD}" id="{FFD4038E-E261-4B43-936F-485B9D052E3E}">
    <text>Changed this set of labs from beginning to ending labs.</text>
  </threadedComment>
  <threadedComment ref="H29" dT="2023-01-12T22:25:35.87" personId="{BC2D2C05-F382-4E87-8A39-88B767D9A0DD}" id="{5D5FA921-5285-4422-AE06-18DEBD277583}">
    <text>Changed birth year from 1982 to 1980</text>
  </threadedComment>
  <threadedComment ref="L32" dT="2023-02-14T19:48:21.13" personId="{BC2D2C05-F382-4E87-8A39-88B767D9A0DD}" id="{8E7021E7-C608-42D1-A84A-8F603CFD326F}">
    <text>Changed 6 to 4</text>
  </threadedComment>
  <threadedComment ref="L32" dT="2023-02-14T20:15:45.76" personId="{BC2D2C05-F382-4E87-8A39-88B767D9A0DD}" id="{A6535DC8-E85E-413D-A648-D4511F235A37}" parentId="{8E7021E7-C608-42D1-A84A-8F603CFD326F}">
    <text>Changed 4 to 5 based on survey showing  2-yr college degree.</text>
  </threadedComment>
  <threadedComment ref="L33" dT="2023-02-14T19:49:24.07" personId="{BC2D2C05-F382-4E87-8A39-88B767D9A0DD}" id="{282BFA9A-B0D4-43D2-BD5D-D4C4D5AB9942}">
    <text>Changed 4 to 3 due to GED.</text>
  </threadedComment>
  <threadedComment ref="O37" dT="2023-01-10T17:50:02.25" personId="{BC2D2C05-F382-4E87-8A39-88B767D9A0DD}" id="{1EA3E2FA-DB0F-42E8-BEDE-461968AA3FDF}">
    <text>Changed date from 1/17/22 to 1/10/22</text>
  </threadedComment>
  <threadedComment ref="Y37" dT="2023-01-10T19:28:43.19" personId="{BC2D2C05-F382-4E87-8A39-88B767D9A0DD}" id="{6D9A3DD3-BCA6-44E9-B92B-9C1EDE30A8AF}">
    <text>Changed date from 5/14/22 to 5/13/22 based on text/phone communication about pt's lab appt.</text>
  </threadedComment>
  <threadedComment ref="O38" dT="2023-01-10T17:51:36.69" personId="{BC2D2C05-F382-4E87-8A39-88B767D9A0DD}" id="{8BEEB863-897E-4607-A1A5-F925CE019CAC}">
    <text>Changed date from 1/14/22 to 1/10/22</text>
  </threadedComment>
  <threadedComment ref="T38" dT="2023-01-10T17:52:18.91" personId="{BC2D2C05-F382-4E87-8A39-88B767D9A0DD}" id="{1F0D6830-9CE2-4A58-A89E-FDAF9C240609}">
    <text>Changed date from 2/1/22 to 1/30/22</text>
  </threadedComment>
  <threadedComment ref="AI38" dT="2023-02-06T15:03:54.97" personId="{BC2D2C05-F382-4E87-8A39-88B767D9A0DD}" id="{B00DEE4D-A916-4797-822D-D0C2A05E6EB0}">
    <text>Changed "Black" to Afro-European</text>
  </threadedComment>
  <threadedComment ref="L40" dT="2023-02-14T19:53:01.44" personId="{BC2D2C05-F382-4E87-8A39-88B767D9A0DD}" id="{9A33C89C-FCEE-4AA0-9B2A-095833FBA884}">
    <text>Changed 5 to 6</text>
  </threadedComment>
  <threadedComment ref="T40" dT="2023-01-10T17:55:59.47" personId="{BC2D2C05-F382-4E87-8A39-88B767D9A0DD}" id="{F8900655-2A04-4FDA-B987-058DA876681F}">
    <text>Changed from n/a to 1/30/22</text>
  </threadedComment>
  <threadedComment ref="Y40" dT="2023-01-12T00:45:40.42" personId="{BC2D2C05-F382-4E87-8A39-88B767D9A0DD}" id="{FD5B024C-3341-4646-BD81-D406E5630AB0}">
    <text>Added labs from outside physician for ~12 wk f/u.</text>
  </threadedComment>
  <threadedComment ref="AI40" dT="2023-02-06T15:05:16.66" personId="{BC2D2C05-F382-4E87-8A39-88B767D9A0DD}" id="{7D757BD7-15C6-4AB7-8919-CECC11563C70}">
    <text>Changed African American to Black</text>
  </threadedComment>
  <threadedComment ref="L44" dT="2023-02-14T19:55:56.58" personId="{BC2D2C05-F382-4E87-8A39-88B767D9A0DD}" id="{8F3F0D3C-DBED-4E23-9898-E948D2FAEDFF}">
    <text>Added 6 to empty box based on MH notes.</text>
  </threadedComment>
  <threadedComment ref="AK45" dT="2023-02-06T15:59:18.06" personId="{BC2D2C05-F382-4E87-8A39-88B767D9A0DD}" id="{040C8ADB-198B-4B7C-B005-C286EDFB9207}">
    <text>Changed 5 to 3</text>
  </threadedComment>
  <threadedComment ref="O46" dT="2023-01-10T18:51:12.90" personId="{BC2D2C05-F382-4E87-8A39-88B767D9A0DD}" id="{9D388667-E2E8-46FA-9D10-19A43F3D534F}">
    <text>Changed date from 1/25/22 to 1/24/22</text>
  </threadedComment>
  <threadedComment ref="T46" dT="2023-01-10T18:51:27.42" personId="{BC2D2C05-F382-4E87-8A39-88B767D9A0DD}" id="{29C395F7-385A-4151-B84D-8B082879DA3F}">
    <text>Changed date from 2/15/22 to 2/14/22.</text>
  </threadedComment>
  <threadedComment ref="L47" dT="2023-02-14T19:58:40.70" personId="{BC2D2C05-F382-4E87-8A39-88B767D9A0DD}" id="{9BF6E875-630F-433F-A978-45B588BB98F0}">
    <text>Changed 5 to 6 based on MH notes.</text>
  </threadedComment>
  <threadedComment ref="L47" dT="2023-02-14T20:27:26.69" personId="{BC2D2C05-F382-4E87-8A39-88B767D9A0DD}" id="{6D48FD51-DD94-4620-9EDD-B88DB7D81140}" parentId="{9BF6E875-630F-433F-A978-45B588BB98F0}">
    <text>Changed 6 back to 5 based on survey.</text>
  </threadedComment>
  <threadedComment ref="O47" dT="2023-01-10T18:53:24.38" personId="{BC2D2C05-F382-4E87-8A39-88B767D9A0DD}" id="{0EE3EC18-11EC-4278-8014-CF325739D0FA}">
    <text>Changed date from 1/25/22 to 1/24/22</text>
  </threadedComment>
  <threadedComment ref="T47" dT="2023-01-10T18:53:44.70" personId="{BC2D2C05-F382-4E87-8A39-88B767D9A0DD}" id="{AC755B9D-DF39-4806-A58E-62F338CA9407}">
    <text>Changed date from 2/15/22 to 2/14/22.</text>
  </threadedComment>
  <threadedComment ref="L48" dT="2023-02-14T20:00:08.75" personId="{BC2D2C05-F382-4E87-8A39-88B767D9A0DD}" id="{2CE03143-7439-49A3-A4F8-420DF63C6C1D}">
    <text>Changed 7 to 6 based on MH notes.</text>
  </threadedComment>
  <threadedComment ref="L48" dT="2023-02-14T20:29:23.10" personId="{BC2D2C05-F382-4E87-8A39-88B767D9A0DD}" id="{2CAA45B2-3476-4847-8AC9-B06CAF248A01}" parentId="{2CE03143-7439-49A3-A4F8-420DF63C6C1D}">
    <text>Changed 6 to 7 based on survey.</text>
  </threadedComment>
  <threadedComment ref="L49" dT="2023-02-14T20:00:57.25" personId="{BC2D2C05-F382-4E87-8A39-88B767D9A0DD}" id="{8B5B75AF-056D-4A49-8760-973935275BDD}">
    <text>Changed 5 to 6 based on MH notes.</text>
  </threadedComment>
  <threadedComment ref="L49" dT="2023-02-14T20:31:16.59" personId="{BC2D2C05-F382-4E87-8A39-88B767D9A0DD}" id="{A361C483-13E2-4ECB-A5A7-B59021DBD779}" parentId="{8B5B75AF-056D-4A49-8760-973935275BDD}">
    <text>Changed 6 back to 5 based on survey.</text>
  </threadedComment>
  <threadedComment ref="L52" dT="2023-02-14T20:02:52.16" personId="{BC2D2C05-F382-4E87-8A39-88B767D9A0DD}" id="{C83447A9-9123-4ED8-AB4C-1884F5852DC4}">
    <text>MH notes suggest 5.</text>
  </threadedComment>
  <threadedComment ref="L56" dT="2023-02-14T20:05:37.91" personId="{BC2D2C05-F382-4E87-8A39-88B767D9A0DD}" id="{0568D551-BBB3-434F-9B01-AC28B558D201}">
    <text>MH notes suggest 4.</text>
  </threadedComment>
  <threadedComment ref="O57" dT="2023-01-11T19:40:59.24" personId="{BC2D2C05-F382-4E87-8A39-88B767D9A0DD}" id="{FE55E754-A435-43B6-9ADE-CDBF82D0CBDC}">
    <text>Changed 2/22/22 to 2/21/22</text>
  </threadedComment>
  <threadedComment ref="O58" dT="2023-01-11T19:43:05.87" personId="{BC2D2C05-F382-4E87-8A39-88B767D9A0DD}" id="{D66B6911-59D1-4C6C-A2D2-882F9E08E0B4}">
    <text>Changed 2/23/22 to 2/21/22</text>
  </threadedComment>
  <threadedComment ref="Y58" dT="2023-01-10T20:29:58.41" personId="{BC2D2C05-F382-4E87-8A39-88B767D9A0DD}" id="{4FBA4E10-B562-4FA3-A292-A6B4909F0D8B}" done="1">
    <text>Needs follow-up results from 8/1/22</text>
  </threadedComment>
  <threadedComment ref="AI59" dT="2023-02-06T15:16:14.67" personId="{BC2D2C05-F382-4E87-8A39-88B767D9A0DD}" id="{27328103-CCFC-4298-AAF3-5270F635D7F0}">
    <text>Changed Sicillian/American to Sicillian/English</text>
  </threadedComment>
  <threadedComment ref="AK59" dT="2023-02-06T15:59:50.59" personId="{BC2D2C05-F382-4E87-8A39-88B767D9A0DD}" id="{09A1C136-B028-4EFD-B7CF-AC46AAC0B29F}">
    <text>Changed 5 to 2</text>
  </threadedComment>
  <threadedComment ref="T62" dT="2023-01-11T20:41:42.62" personId="{BC2D2C05-F382-4E87-8A39-88B767D9A0DD}" id="{5EFEE204-DC95-442C-B032-222D30407815}">
    <text>Switched 3/8/22 labs from ending to beginning. Patient was at Wildwood twice during study period.</text>
  </threadedComment>
  <threadedComment ref="L65" dT="2023-02-14T20:48:08.02" personId="{BC2D2C05-F382-4E87-8A39-88B767D9A0DD}" id="{1CD3F74A-E947-4598-9DFC-31656D7E510D}">
    <text>MH notes suggest 5.</text>
  </threadedComment>
  <threadedComment ref="O69" dT="2023-01-11T20:54:40.79" personId="{BC2D2C05-F382-4E87-8A39-88B767D9A0DD}" id="{FD526838-93A6-43CF-89E5-25D93C183346}">
    <text>Switched 3/7/22 labs from ending to beginning and 3/14/22 labs from beginning to ending.</text>
  </threadedComment>
  <threadedComment ref="AK69" dT="2023-02-06T16:00:26.95" personId="{BC2D2C05-F382-4E87-8A39-88B767D9A0DD}" id="{6277034A-B2CE-4F69-B0A6-B3F480AE018B}">
    <text>Changed 5 to 3</text>
  </threadedComment>
  <threadedComment ref="O73" dT="2023-01-11T20:59:42.37" personId="{BC2D2C05-F382-4E87-8A39-88B767D9A0DD}" id="{2C72C307-E7BB-43DF-A0E7-EC74F24401D5}" done="1">
    <text>Changed 3/8/22 to 3/7/22</text>
  </threadedComment>
  <threadedComment ref="O73" dT="2023-01-11T21:22:18.03" personId="{153FB9B0-938A-4CCA-8C74-7A4941645079}" id="{57187523-2A5B-4638-AD76-D11EA9B943DD}" parentId="{2C72C307-E7BB-43DF-A0E7-EC74F24401D5}">
    <text>Ok, I've entered the labs from 03 07 22</text>
  </threadedComment>
  <threadedComment ref="T73" dT="2023-01-11T15:31:48.34" personId="{153FB9B0-938A-4CCA-8C74-7A4941645079}" id="{269AC57A-39F6-4CC4-A62E-BEC228911C1F}">
    <text>I do not see any labs that correspond with these in Prognocis. I will check again later.</text>
  </threadedComment>
  <threadedComment ref="T73" dT="2023-01-11T18:55:53.74" personId="{BC2D2C05-F382-4E87-8A39-88B767D9A0DD}" id="{7A01179B-A5C8-4210-8086-6034CA82238A}" parentId="{269AC57A-39F6-4CC4-A62E-BEC228911C1F}">
    <text>I see the values with a collection date of 3/27/22. They are under HS-CRP, insulin and TMAO in the lab list.</text>
  </threadedComment>
  <threadedComment ref="T73" dT="2023-01-11T20:41:49.67" personId="{153FB9B0-938A-4CCA-8C74-7A4941645079}" id="{F38E7E58-4650-4B1C-847C-C757690C4D4F}" parentId="{269AC57A-39F6-4CC4-A62E-BEC228911C1F}">
    <text xml:space="preserve">Got it. Thanks </text>
  </threadedComment>
  <threadedComment ref="T73" dT="2023-01-11T20:42:00.38" personId="{153FB9B0-938A-4CCA-8C74-7A4941645079}" id="{CD28C59A-D243-492F-801F-EE01E9E2AEFE}" parentId="{269AC57A-39F6-4CC4-A62E-BEC228911C1F}">
    <text>Resolved.</text>
  </threadedComment>
  <threadedComment ref="Y76" dT="2023-08-15T23:09:15.81" personId="{BC2D2C05-F382-4E87-8A39-88B767D9A0DD}" id="{DA7C3F55-C392-484D-B9DB-B3D43DBA6571}">
    <text>Changed 10/2/22 to 10/28/22</text>
  </threadedComment>
  <threadedComment ref="H77" dT="2023-01-12T22:56:10.17" personId="{BC2D2C05-F382-4E87-8A39-88B767D9A0DD}" id="{C1537672-B5C6-4235-AD9E-79A92E6F89CE}">
    <text>Entered DOB</text>
  </threadedComment>
  <threadedComment ref="L77" dT="2023-02-14T20:56:22.88" personId="{BC2D2C05-F382-4E87-8A39-88B767D9A0DD}" id="{82779F90-9B57-4ABF-B94C-43A0B7C9B690}">
    <text>Added 8 to empty box</text>
  </threadedComment>
  <threadedComment ref="N77" dT="2023-02-14T20:56:33.21" personId="{BC2D2C05-F382-4E87-8A39-88B767D9A0DD}" id="{79EB25BC-FDA6-4450-9132-6ECA4844DDCD}">
    <text>Added 5 to empty box</text>
  </threadedComment>
  <threadedComment ref="K78" dT="2023-01-12T22:57:04.59" personId="{BC2D2C05-F382-4E87-8A39-88B767D9A0DD}" id="{44B8C028-63EF-4A01-9C0B-467AF2E9BCD4}">
    <text>Entered code for gender</text>
  </threadedComment>
  <threadedComment ref="L78" dT="2023-02-14T20:58:51.25" personId="{BC2D2C05-F382-4E87-8A39-88B767D9A0DD}" id="{5A82D12D-8166-49F2-9136-949A5C5149DE}">
    <text>MH notes suggest 4.</text>
  </threadedComment>
  <threadedComment ref="H79" dT="2023-01-12T22:59:02.92" personId="{BC2D2C05-F382-4E87-8A39-88B767D9A0DD}" id="{4B9DAC35-5EDF-427B-AEF4-600D66D23A1B}">
    <text>Entered DOB</text>
  </threadedComment>
  <threadedComment ref="H80" dT="2023-01-12T22:59:09.62" personId="{BC2D2C05-F382-4E87-8A39-88B767D9A0DD}" id="{CA7560CA-CA6E-4E42-9A37-0149C8987B2C}">
    <text>Entered DOB</text>
  </threadedComment>
  <threadedComment ref="L81" dT="2023-02-14T21:01:58.49" personId="{BC2D2C05-F382-4E87-8A39-88B767D9A0DD}" id="{419CC46C-0B6C-4602-9AFA-CC870FA96233}">
    <text>MH notes suggest 5.</text>
  </threadedComment>
  <threadedComment ref="L82" dT="2023-02-14T21:03:37.74" personId="{BC2D2C05-F382-4E87-8A39-88B767D9A0DD}" id="{A0DC1A6F-1AE6-4B59-B7DE-03F636B65165}">
    <text>MH notes suggest 6.</text>
  </threadedComment>
  <threadedComment ref="L83" dT="2023-02-14T21:04:41.87" personId="{BC2D2C05-F382-4E87-8A39-88B767D9A0DD}" id="{631627EB-4E0B-467C-A6F3-4557A39C42F9}">
    <text>Added 4 to empty box.</text>
  </threadedComment>
  <threadedComment ref="L83" dT="2023-02-14T21:06:13.93" personId="{BC2D2C05-F382-4E87-8A39-88B767D9A0DD}" id="{E2450F50-5E9A-406D-83F2-C0C8810D47D1}" parentId="{631627EB-4E0B-467C-A6F3-4557A39C42F9}">
    <text>MH notes suggest 3.</text>
  </threadedComment>
  <threadedComment ref="N83" dT="2023-02-14T21:04:47.24" personId="{BC2D2C05-F382-4E87-8A39-88B767D9A0DD}" id="{4C9A3291-C7DF-4EAE-994A-E382D4738390}">
    <text>Added 4 to empty box.</text>
  </threadedComment>
  <threadedComment ref="L84" dT="2023-02-14T21:07:23.95" personId="{BC2D2C05-F382-4E87-8A39-88B767D9A0DD}" id="{753C6403-65F4-4D97-B479-BB14D5E5C739}">
    <text>MH notes suggest 5.</text>
  </threadedComment>
  <threadedComment ref="AK84" dT="2023-02-06T16:01:13.92" personId="{BC2D2C05-F382-4E87-8A39-88B767D9A0DD}" id="{186C54F0-ADCC-4133-9FD9-2F58F6DFBF7D}">
    <text>Changed 5 to 1</text>
  </threadedComment>
  <threadedComment ref="AK86" dT="2023-02-06T16:01:26.88" personId="{BC2D2C05-F382-4E87-8A39-88B767D9A0DD}" id="{886997BD-09D9-4548-BBD6-4BC0B0D7E0A4}">
    <text>Changed 5 to 1</text>
  </threadedComment>
  <threadedComment ref="O87" dT="2023-01-11T22:58:29.97" personId="{BC2D2C05-F382-4E87-8A39-88B767D9A0DD}" id="{3F090331-4D4F-48E3-9C12-B5BDBD3CF04A}">
    <text>Changed 4/4/22 to 4/5/22</text>
  </threadedComment>
  <threadedComment ref="O94" dT="2022-11-29T18:48:47.74" personId="{BC2D2C05-F382-4E87-8A39-88B767D9A0DD}" id="{34927A37-169C-406F-BB97-93A08710BB8F}">
    <text>I think this should be 4/18/22</text>
  </threadedComment>
  <threadedComment ref="O94" dT="2022-11-29T20:46:07.96" personId="{153FB9B0-938A-4CCA-8C74-7A4941645079}" id="{E1748CA4-D827-4406-8BE1-A2C99559DDF9}" parentId="{34927A37-169C-406F-BB97-93A08710BB8F}">
    <text>Corrected jk</text>
  </threadedComment>
  <threadedComment ref="T94" dT="2022-11-29T18:49:06.45" personId="{BC2D2C05-F382-4E87-8A39-88B767D9A0DD}" id="{E8A52CFF-2E18-48FD-95A5-F179A1F9E1CE}">
    <text>I think this should be 4/25/22</text>
  </threadedComment>
  <threadedComment ref="T94" dT="2022-11-29T20:48:33.67" personId="{153FB9B0-938A-4CCA-8C74-7A4941645079}" id="{D3D9B93D-AE6D-4BF9-B823-F41B577AB782}" parentId="{E8A52CFF-2E18-48FD-95A5-F179A1F9E1CE}">
    <text>Corrected to 04/25/2022 collection date jk</text>
  </threadedComment>
  <threadedComment ref="L97" dT="2023-02-14T21:15:12.11" personId="{BC2D2C05-F382-4E87-8A39-88B767D9A0DD}" id="{487AD442-AB76-45AC-BB8D-4C1C72F71636}">
    <text>Added 8 to empty box</text>
  </threadedComment>
  <threadedComment ref="N97" dT="2023-02-14T21:15:23.45" personId="{BC2D2C05-F382-4E87-8A39-88B767D9A0DD}" id="{09BD8F5E-5182-4D6B-BCCA-3D374FABE5FA}">
    <text>Added 5 to empty box.</text>
  </threadedComment>
  <threadedComment ref="N98" dT="2023-02-14T21:16:48.86" personId="{BC2D2C05-F382-4E87-8A39-88B767D9A0DD}" id="{465CDC7E-7CE7-4567-878F-DB4EAAF403BD}">
    <text>Changed 1 to 2.</text>
  </threadedComment>
  <threadedComment ref="L108" dT="2023-02-14T21:27:16.91" personId="{BC2D2C05-F382-4E87-8A39-88B767D9A0DD}" id="{92835B3C-C5E3-4143-A33C-813E399291EE}">
    <text>MH notes suggest 2.</text>
  </threadedComment>
  <threadedComment ref="O112" dT="2023-01-11T23:25:10.26" personId="{BC2D2C05-F382-4E87-8A39-88B767D9A0DD}" id="{E8427521-8551-4252-BA64-32E56153925D}">
    <text>Changed 5/3/22 to 5/2/22</text>
  </threadedComment>
  <threadedComment ref="L113" dT="2023-02-14T22:33:03.66" personId="{BC2D2C05-F382-4E87-8A39-88B767D9A0DD}" id="{65DE9070-F7B4-464F-BC6E-EDD5D7C900C3}">
    <text>Added 4 to empty box.</text>
  </threadedComment>
  <threadedComment ref="N113" dT="2023-02-14T22:33:12.29" personId="{BC2D2C05-F382-4E87-8A39-88B767D9A0DD}" id="{B6228249-E637-40A1-9493-582D39DE698B}">
    <text>Added 2 to empty box.</text>
  </threadedComment>
  <threadedComment ref="AI115" dT="2023-02-06T15:48:54.03" personId="{BC2D2C05-F382-4E87-8A39-88B767D9A0DD}" id="{D5348551-0E37-42C5-8E3E-669E3A219915}">
    <text>Changed Black American to Latin</text>
  </threadedComment>
  <threadedComment ref="N119" dT="2023-02-14T22:38:15.30" personId="{BC2D2C05-F382-4E87-8A39-88B767D9A0DD}" id="{6DCCA32E-76F8-4219-93CB-4938C6B7A6D8}">
    <text>Changed 0 to n/a.</text>
  </threadedComment>
  <threadedComment ref="H121" dT="2023-01-12T23:17:57.52" personId="{BC2D2C05-F382-4E87-8A39-88B767D9A0DD}" id="{D9C81EAE-7AE4-42F0-A527-431E2C3E3F82}">
    <text>Changed from 4/11/1942 per chart</text>
  </threadedComment>
  <threadedComment ref="P121" dT="2022-11-29T19:25:09.54" personId="{BC2D2C05-F382-4E87-8A39-88B767D9A0DD}" id="{30CC1A66-A145-42FB-9B61-81ED675B099A}">
    <text>Incorrect, I think</text>
  </threadedComment>
  <threadedComment ref="P121" dT="2022-11-29T20:54:29.68" personId="{153FB9B0-938A-4CCA-8C74-7A4941645079}" id="{15A49272-4703-462C-9F9E-220A7B3D9B83}" parentId="{30CC1A66-A145-42FB-9B61-81ED675B099A}">
    <text>Corrected jk (159)</text>
  </threadedComment>
  <threadedComment ref="Q121" dT="2022-11-29T19:25:30.70" personId="{BC2D2C05-F382-4E87-8A39-88B767D9A0DD}" id="{C5092FA4-401F-4DB8-9431-838E14436DFA}">
    <text>Incorrect, I think</text>
  </threadedComment>
  <threadedComment ref="Q121" dT="2022-11-29T20:55:05.25" personId="{153FB9B0-938A-4CCA-8C74-7A4941645079}" id="{3D07AB7E-6ED9-4FCE-8848-3F28AA0C73D4}" parentId="{C5092FA4-401F-4DB8-9431-838E14436DFA}">
    <text>Corrected to 50 jk</text>
  </threadedComment>
  <threadedComment ref="R121" dT="2022-11-29T19:25:44.53" personId="{BC2D2C05-F382-4E87-8A39-88B767D9A0DD}" id="{8B9BDF01-7C95-48C2-B487-B5189956BD84}">
    <text>Incorrect, I think</text>
  </threadedComment>
  <threadedComment ref="R121" dT="2022-11-29T20:55:32.98" personId="{153FB9B0-938A-4CCA-8C74-7A4941645079}" id="{AC4B9FF7-1581-49F4-8126-7E92D56FCF77}" parentId="{8B9BDF01-7C95-48C2-B487-B5189956BD84}">
    <text>Corrected to 91 jk</text>
  </threadedComment>
  <threadedComment ref="S121" dT="2022-11-29T19:25:55.75" personId="{BC2D2C05-F382-4E87-8A39-88B767D9A0DD}" id="{867739CA-3E02-4F8B-B026-8C60CF53D129}">
    <text>Incorrect, I think</text>
  </threadedComment>
  <threadedComment ref="S121" dT="2022-11-29T20:55:55.62" personId="{153FB9B0-938A-4CCA-8C74-7A4941645079}" id="{E1FB4E1E-FD44-4C91-92B1-D8C9AF751A5A}" parentId="{867739CA-3E02-4F8B-B026-8C60CF53D129}">
    <text>Corrected to 87 jk</text>
  </threadedComment>
  <threadedComment ref="L122" dT="2023-02-14T22:41:03.16" personId="{BC2D2C05-F382-4E87-8A39-88B767D9A0DD}" id="{3A3F475A-E648-4226-8D94-2A7FC7980969}">
    <text>MH notes suggest 4.</text>
  </threadedComment>
  <threadedComment ref="O122" dT="2022-11-29T23:39:15.14" personId="{BC2D2C05-F382-4E87-8A39-88B767D9A0DD}" id="{6AE341F7-D1E2-4DD1-A56E-AEC07AD22890}">
    <text>On this pt, I would use lipids from 5/16 as set 1</text>
  </threadedComment>
  <threadedComment ref="O122" dT="2022-11-30T13:36:35.17" personId="{153FB9B0-938A-4CCA-8C74-7A4941645079}" id="{601DE5C9-4073-4E30-94C5-708D6F9F79FA}" parentId="{6AE341F7-D1E2-4DD1-A56E-AEC07AD22890}">
    <text>Corrected jk</text>
  </threadedComment>
  <threadedComment ref="T122" dT="2022-11-29T23:39:42.57" personId="{BC2D2C05-F382-4E87-8A39-88B767D9A0DD}" id="{9827C2BA-11B4-49CD-B147-E08BE1774D04}">
    <text>Would use lipids from 5/22/22 as set 2</text>
  </threadedComment>
  <threadedComment ref="T122" dT="2022-11-30T13:36:22.50" personId="{153FB9B0-938A-4CCA-8C74-7A4941645079}" id="{0FB81CB4-EAC8-47A3-98B4-E4239812DE30}" parentId="{9827C2BA-11B4-49CD-B147-E08BE1774D04}">
    <text>Ok, corrected jk</text>
  </threadedComment>
  <threadedComment ref="L127" dT="2023-02-14T22:42:40.91" personId="{BC2D2C05-F382-4E87-8A39-88B767D9A0DD}" id="{F94F88C0-6779-4F96-858C-6B1AECC66704}">
    <text>MH notes suggest 5.</text>
  </threadedComment>
  <threadedComment ref="O128" dT="2023-01-11T23:40:46.90" personId="{BC2D2C05-F382-4E87-8A39-88B767D9A0DD}" id="{2844657D-23E5-4EFF-97CA-22CCC00FADDE}">
    <text>Added date for beginning labs</text>
  </threadedComment>
  <threadedComment ref="N129" dT="2023-02-14T22:46:37.97" personId="{BC2D2C05-F382-4E87-8A39-88B767D9A0DD}" id="{ACD35503-7EE1-4896-976E-1625C40EB08F}">
    <text>Changed 5 to n/a as both 3 and 4 were marked.</text>
  </threadedComment>
  <threadedComment ref="O136" dT="2023-01-11T23:57:46.89" personId="{BC2D2C05-F382-4E87-8A39-88B767D9A0DD}" id="{B80D1D29-3765-4D51-B4EF-38E1DB9E5C70}">
    <text>Changed from 5/24/22 to 5/20/22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M5" dT="2023-08-14T12:38:34.57" personId="{BC2D2C05-F382-4E87-8A39-88B767D9A0DD}" id="{3FD916E3-BE83-4C72-B538-47A17B775455}">
    <text>Changed "0.3"  to "&lt;0.3"</text>
  </threadedComment>
  <threadedComment ref="M6" dT="2023-08-14T12:41:51.44" personId="{BC2D2C05-F382-4E87-8A39-88B767D9A0DD}" id="{2BED9468-48B3-4EF8-8E35-B7A6327D7A75}">
    <text>Changed "10" to "&gt;10"</text>
  </threadedComment>
  <threadedComment ref="J9" dT="2023-01-10T16:25:51.33" personId="{BC2D2C05-F382-4E87-8A39-88B767D9A0DD}" id="{FAA0CB16-CFBF-4E7A-B5CC-C6D1DD976419}" done="1">
    <text>This lab date and the associated values are for Lab 3 so should be shifted to the right.</text>
  </threadedComment>
  <threadedComment ref="P9" dT="2023-01-10T16:25:51.33" personId="{BC2D2C05-F382-4E87-8A39-88B767D9A0DD}" id="{041469E8-DDCB-4A80-98A5-754DF6C8F80D}" done="1">
    <text>This lab date and the associated values are for Lab 3 so should be shifted to the right.</text>
  </threadedComment>
  <threadedComment ref="G10" dT="2023-08-14T13:18:17.71" personId="{BC2D2C05-F382-4E87-8A39-88B767D9A0DD}" id="{553AF96C-C0F6-4A03-AC5F-914B0B0B63BC}">
    <text>Changed 0.3 to &lt;0.3</text>
  </threadedComment>
  <threadedComment ref="M10" dT="2023-08-14T13:18:30.15" personId="{BC2D2C05-F382-4E87-8A39-88B767D9A0DD}" id="{03F04529-985A-4F08-B4DD-A0016C461B01}">
    <text>Changed 0.3 to &lt;0.3</text>
  </threadedComment>
  <threadedComment ref="G15" dT="2023-08-14T13:51:24.14" personId="{BC2D2C05-F382-4E87-8A39-88B767D9A0DD}" id="{166A8F45-B20D-4EA9-845B-650A6F1CCE36}">
    <text>Changed 0.3 to 0.5</text>
  </threadedComment>
  <threadedComment ref="M15" dT="2023-08-14T13:51:11.51" personId="{BC2D2C05-F382-4E87-8A39-88B767D9A0DD}" id="{7882CC47-7087-4EE7-ACAD-FB5FCC329E3E}">
    <text>Changed 0.5 to 0.3</text>
  </threadedComment>
  <threadedComment ref="G16" dT="2023-08-14T13:54:49.36" personId="{BC2D2C05-F382-4E87-8A39-88B767D9A0DD}" id="{967E462D-E170-4189-A5A0-734B07D725C0}">
    <text>Changed 0.3 to &lt;0.3</text>
  </threadedComment>
  <threadedComment ref="M16" dT="2023-08-14T13:54:56.44" personId="{BC2D2C05-F382-4E87-8A39-88B767D9A0DD}" id="{6FDD09FC-D593-4926-9B35-760F40AB0C19}">
    <text>Changed 0.3 to &lt;0.3</text>
  </threadedComment>
  <threadedComment ref="G18" dT="2023-08-14T14:18:04.42" personId="{BC2D2C05-F382-4E87-8A39-88B767D9A0DD}" id="{A8CE9873-7E4D-49B0-ADC6-2BCE2DF635CB}">
    <text>Changed n/a to 3.1.</text>
  </threadedComment>
  <threadedComment ref="H18" dT="2023-08-14T14:19:24.16" personId="{BC2D2C05-F382-4E87-8A39-88B767D9A0DD}" id="{14FA1716-CD11-4CD1-B4E7-7734FF0DAC90}">
    <text>Changed n/a to 12.5</text>
  </threadedComment>
  <threadedComment ref="D19" dT="2023-08-14T14:21:58.89" personId="{BC2D2C05-F382-4E87-8A39-88B767D9A0DD}" id="{C13341D7-BBB7-4F90-BF5E-E05CA54494EB}">
    <text>Changed 5.5 to 5.2</text>
  </threadedComment>
  <threadedComment ref="C20" dT="2023-01-10T17:09:33.06" personId="{BC2D2C05-F382-4E87-8A39-88B767D9A0DD}" id="{3900F3F8-25D6-454D-929E-D3A73CA01478}" done="1">
    <text>This set of labs should be under beginning labs</text>
  </threadedComment>
  <threadedComment ref="J20" dT="2023-01-10T17:09:09.81" personId="{BC2D2C05-F382-4E87-8A39-88B767D9A0DD}" id="{A6FD3E66-39F5-4EC2-95FA-427BFFFE5D11}" done="1">
    <text>This set of labs should be under "ending labs"</text>
  </threadedComment>
  <threadedComment ref="C21" dT="2023-01-10T17:38:35.67" personId="{BC2D2C05-F382-4E87-8A39-88B767D9A0DD}" id="{3B889EC0-DFC9-4532-BCF3-A5E627FA6EEC}">
    <text>Changed this set of labs from Ending labs to Beginning labs</text>
  </threadedComment>
  <threadedComment ref="J21" dT="2023-01-10T17:39:06.47" personId="{BC2D2C05-F382-4E87-8A39-88B767D9A0DD}" id="{AF32B682-6705-404B-8F6F-CDCADF5CE4A8}">
    <text>Changed this set of labs from beginning to ending labs.</text>
  </threadedComment>
  <threadedComment ref="C24" dT="2023-08-14T15:16:09.60" personId="{BC2D2C05-F382-4E87-8A39-88B767D9A0DD}" id="{E36635D4-D894-499C-A720-D3F0309B906A}">
    <text>Added date to empty box</text>
  </threadedComment>
  <threadedComment ref="G25" dT="2023-08-14T15:18:52.34" personId="{BC2D2C05-F382-4E87-8A39-88B767D9A0DD}" id="{F615F769-17EA-43FD-A0CF-BA9C0CBA8F3F}">
    <text>Changed 10 to &gt;10</text>
  </threadedComment>
  <threadedComment ref="M25" dT="2023-08-14T15:19:08.28" personId="{BC2D2C05-F382-4E87-8A39-88B767D9A0DD}" id="{56F8692B-069B-4547-8247-A98576D9D15F}">
    <text>Changed 10 to &gt;10</text>
  </threadedComment>
  <threadedComment ref="F27" dT="2023-08-14T15:33:15.65" personId="{BC2D2C05-F382-4E87-8A39-88B767D9A0DD}" id="{0C3227E3-44F6-4063-94E3-6F7E011BA6C7}">
    <text>Changed 1.13 to 1.17</text>
  </threadedComment>
  <threadedComment ref="G27" dT="2023-08-14T15:31:47.88" personId="{BC2D2C05-F382-4E87-8A39-88B767D9A0DD}" id="{6300187D-3103-4190-AF1F-F76233D6E110}">
    <text>Changed 10 to &gt;10</text>
  </threadedComment>
  <threadedComment ref="L27" dT="2023-08-14T15:33:26.50" personId="{BC2D2C05-F382-4E87-8A39-88B767D9A0DD}" id="{22F01E71-FC9F-4761-AF5E-F51B4594ACFF}">
    <text>Changed 1.17 to 1.13</text>
  </threadedComment>
  <threadedComment ref="M27" dT="2023-08-14T15:32:08.38" personId="{BC2D2C05-F382-4E87-8A39-88B767D9A0DD}" id="{E6E5CF82-7016-4B19-928E-BB09E44FBCE5}">
    <text>Changed 10 to &gt;10</text>
  </threadedComment>
  <threadedComment ref="C29" dT="2023-08-14T15:43:16.16" personId="{BC2D2C05-F382-4E87-8A39-88B767D9A0DD}" id="{B774A053-0C0F-41F4-89EF-2C97F1436D37}">
    <text>Changed 1/10/21 to 1/10/22</text>
  </threadedComment>
  <threadedComment ref="C30" dT="2023-01-10T17:50:02.25" personId="{BC2D2C05-F382-4E87-8A39-88B767D9A0DD}" id="{4BD28C7C-FCED-4858-8ED9-0B19B8DE5E5E}">
    <text>Changed date from 1/17/22 to 1/10/22</text>
  </threadedComment>
  <threadedComment ref="H30" dT="2023-08-14T15:49:57.89" personId="{BC2D2C05-F382-4E87-8A39-88B767D9A0DD}" id="{8EC3ACE1-1CB3-4BEB-88EA-8A51BDCE661B}">
    <text>Changed 3.8 to 8.0</text>
  </threadedComment>
  <threadedComment ref="N30" dT="2023-08-14T15:50:34.89" personId="{BC2D2C05-F382-4E87-8A39-88B767D9A0DD}" id="{AC615ACB-80A6-4C45-A40C-1AE60BAE4624}">
    <text>Changed 2.9 to 11.4</text>
  </threadedComment>
  <threadedComment ref="P30" dT="2023-01-10T19:28:43.19" personId="{BC2D2C05-F382-4E87-8A39-88B767D9A0DD}" id="{91A6CAD1-8C3F-4122-9F5D-C62BDC032F95}">
    <text>Changed date from 5/14/22 to 5/13/22 based on text/phone communication about pt's lab appt.</text>
  </threadedComment>
  <threadedComment ref="C31" dT="2023-01-10T17:51:36.69" personId="{BC2D2C05-F382-4E87-8A39-88B767D9A0DD}" id="{F888B147-F018-409A-84D9-A60792A94393}">
    <text>Changed date from 1/14/22 to 1/10/22</text>
  </threadedComment>
  <threadedComment ref="J31" dT="2023-01-10T17:52:18.91" personId="{BC2D2C05-F382-4E87-8A39-88B767D9A0DD}" id="{8B7837EA-816E-41B2-A14F-314A4B72C8D5}">
    <text>Changed date from 2/1/22 to 1/30/22</text>
  </threadedComment>
  <threadedComment ref="J33" dT="2023-01-10T17:55:59.47" personId="{BC2D2C05-F382-4E87-8A39-88B767D9A0DD}" id="{8C247477-AD2A-4999-8922-0D39310A8227}">
    <text>Changed from n/a to 1/30/22</text>
  </threadedComment>
  <threadedComment ref="M33" dT="2023-08-14T16:09:26.19" personId="{BC2D2C05-F382-4E87-8A39-88B767D9A0DD}" id="{E2BBB3A5-5267-4709-ABE9-B2CCAF56BE66}">
    <text>Changed "no data" to "1.3"</text>
  </threadedComment>
  <threadedComment ref="P33" dT="2023-01-12T00:45:40.42" personId="{BC2D2C05-F382-4E87-8A39-88B767D9A0DD}" id="{4A810E76-1E1F-47B3-9041-B09921885062}">
    <text>Added labs from outside physician for ~12 wk f/u.</text>
  </threadedComment>
  <threadedComment ref="C36" dT="2023-08-14T17:37:18.08" personId="{BC2D2C05-F382-4E87-8A39-88B767D9A0DD}" id="{8C0BBFAC-EDA9-4CAE-AB44-5BC3FB326A9A}">
    <text>Changed from 1/28/22 to 1/24/22</text>
  </threadedComment>
  <threadedComment ref="J36" dT="2023-08-14T17:38:20.24" personId="{BC2D2C05-F382-4E87-8A39-88B767D9A0DD}" id="{C1379D5E-F61D-4DAB-8818-4049F2D45064}">
    <text>Changed from 2/15/22 to 2/14/22</text>
  </threadedComment>
  <threadedComment ref="C37" dT="2023-01-10T18:51:12.90" personId="{BC2D2C05-F382-4E87-8A39-88B767D9A0DD}" id="{8332D366-AE11-40D9-8313-80D8C0189F6F}">
    <text>Changed date from 1/25/22 to 1/24/22</text>
  </threadedComment>
  <threadedComment ref="J37" dT="2023-01-10T18:51:27.42" personId="{BC2D2C05-F382-4E87-8A39-88B767D9A0DD}" id="{CE028983-80A5-437A-8FC9-9482EC459301}">
    <text>Changed date from 2/15/22 to 2/14/22.</text>
  </threadedComment>
  <threadedComment ref="C38" dT="2023-01-10T18:53:24.38" personId="{BC2D2C05-F382-4E87-8A39-88B767D9A0DD}" id="{586DDBC2-46BF-4A96-82F6-4264A05C23B1}">
    <text>Changed date from 1/25/22 to 1/24/22</text>
  </threadedComment>
  <threadedComment ref="H38" dT="2023-08-14T18:04:07.01" personId="{BC2D2C05-F382-4E87-8A39-88B767D9A0DD}" id="{977A34BF-246C-4493-9355-26A64615C367}">
    <text>Changed 9.6 to 6.2</text>
  </threadedComment>
  <threadedComment ref="J38" dT="2023-01-10T18:53:44.70" personId="{BC2D2C05-F382-4E87-8A39-88B767D9A0DD}" id="{3C2D8BA9-65AD-4C77-AC5B-AAF53D0D4F6D}">
    <text>Changed date from 2/15/22 to 2/14/22.</text>
  </threadedComment>
  <threadedComment ref="M38" dT="2023-08-14T17:47:49.60" personId="{BC2D2C05-F382-4E87-8A39-88B767D9A0DD}" id="{A3EE502E-D311-4CA7-9C12-94A201A7C079}">
    <text xml:space="preserve">Changed 10 to &gt;10 </text>
  </threadedComment>
  <threadedComment ref="N38" dT="2023-08-14T18:04:23.87" personId="{BC2D2C05-F382-4E87-8A39-88B767D9A0DD}" id="{CE06838C-E62B-42DA-B87A-2539147869D7}">
    <text>Changed 6.2 to 9.6</text>
  </threadedComment>
  <threadedComment ref="J39" dT="2023-08-14T18:13:13.65" personId="{BC2D2C05-F382-4E87-8A39-88B767D9A0DD}" id="{B651BE3C-5D39-496B-9D1A-FE2C10BC5E2A}">
    <text>Changed date from 3/23/22 to 1/30/22</text>
  </threadedComment>
  <threadedComment ref="N39" dT="2023-08-14T18:26:05.09" personId="{BC2D2C05-F382-4E87-8A39-88B767D9A0DD}" id="{586258D7-5CCB-4B63-86A5-943238F6EDEB}">
    <text>Added 3.7 to empty box</text>
  </threadedComment>
  <threadedComment ref="V42" dT="2023-08-14T18:40:23.19" personId="{BC2D2C05-F382-4E87-8A39-88B767D9A0DD}" id="{C98F0DDC-CC87-4BCB-8D16-BEDB27442416}">
    <text>Added 2.8 to empty box</text>
  </threadedComment>
  <threadedComment ref="G43" dT="2023-08-14T18:43:10.59" personId="{BC2D2C05-F382-4E87-8A39-88B767D9A0DD}" id="{3E1A6E84-391B-44D3-BEB5-CF69FDA2FE46}">
    <text>Changed 10 to &gt;10</text>
  </threadedComment>
  <threadedComment ref="M43" dT="2023-08-14T18:43:17.75" personId="{BC2D2C05-F382-4E87-8A39-88B767D9A0DD}" id="{A6F86FB0-6FB9-4D12-90DC-456826B6532C}">
    <text>Changed 10 to &gt;10</text>
  </threadedComment>
  <threadedComment ref="D45" dT="2023-08-14T18:50:03.29" personId="{BC2D2C05-F382-4E87-8A39-88B767D9A0DD}" id="{66433404-BE67-4FE1-9E49-39B5E260D659}">
    <text>Deleted "no data" and added 5.5</text>
  </threadedComment>
  <threadedComment ref="C48" dT="2023-01-11T19:40:59.24" personId="{BC2D2C05-F382-4E87-8A39-88B767D9A0DD}" id="{A5D7626E-A2DD-4E3C-AC22-DAC0599D4A1F}">
    <text>Changed 2/22/22 to 2/21/22</text>
  </threadedComment>
  <threadedComment ref="Q48" dT="2023-08-14T18:59:17.12" personId="{BC2D2C05-F382-4E87-8A39-88B767D9A0DD}" id="{9129375B-81D4-4D2A-80D5-85BBCBF6BE78}">
    <text>Replaced "no data" with 2.5</text>
  </threadedComment>
  <threadedComment ref="V48" dT="2023-08-14T18:58:10.23" personId="{BC2D2C05-F382-4E87-8A39-88B767D9A0DD}" id="{7BA5D094-E0E8-45B8-BAA0-1075B743AF9F}">
    <text>Replaced "no data" with 2.2</text>
  </threadedComment>
  <threadedComment ref="C49" dT="2023-01-11T19:43:05.87" personId="{BC2D2C05-F382-4E87-8A39-88B767D9A0DD}" id="{C782C50E-0BA5-4F86-8F6A-FD0F54D4EFB4}">
    <text>Changed 2/23/22 to 2/21/22</text>
  </threadedComment>
  <threadedComment ref="U49" dT="2023-08-14T19:08:25.59" personId="{BC2D2C05-F382-4E87-8A39-88B767D9A0DD}" id="{F9708909-C96C-45F0-960C-4AFD319791D8}">
    <text>Added date to empty box</text>
  </threadedComment>
  <threadedComment ref="V49" dT="2023-08-14T19:08:13.69" personId="{BC2D2C05-F382-4E87-8A39-88B767D9A0DD}" id="{008CE8B8-0FFD-4FEA-ADAD-FF925412D239}">
    <text>Replaced "No data" with 3.2</text>
  </threadedComment>
  <threadedComment ref="Q50" dT="2023-08-14T19:14:15.54" personId="{BC2D2C05-F382-4E87-8A39-88B767D9A0DD}" id="{18E508E9-19DF-4BC3-949A-7D35CD702DD3}">
    <text>Replaced "No data" with 6.5</text>
  </threadedComment>
  <threadedComment ref="S50" dT="2023-08-14T19:15:33.39" personId="{BC2D2C05-F382-4E87-8A39-88B767D9A0DD}" id="{7EBEB2A8-DC95-4D3D-B0C2-073A3F415A51}">
    <text>Changed 106 to 128</text>
  </threadedComment>
  <threadedComment ref="V50" dT="2023-08-14T19:13:14.82" personId="{BC2D2C05-F382-4E87-8A39-88B767D9A0DD}" id="{4FEFFD6B-17F3-4E2A-9126-7DA98307565E}">
    <text>Replaced "No data" with 2.2</text>
  </threadedComment>
  <threadedComment ref="P53" dT="2023-08-14T19:28:17.38" personId="{BC2D2C05-F382-4E87-8A39-88B767D9A0DD}" id="{B8427D46-2AB3-4540-8FA5-148E17B8BF6C}">
    <text>Added the 3 lab values for this date</text>
  </threadedComment>
  <threadedComment ref="C57" dT="2023-01-11T20:54:40.79" personId="{BC2D2C05-F382-4E87-8A39-88B767D9A0DD}" id="{0A013605-D600-4292-A6E0-1077CE729E51}">
    <text>Switched 3/7/22 labs from ending to beginning and 3/14/22 labs from beginning to ending.</text>
  </threadedComment>
  <threadedComment ref="D57" dT="2023-08-14T19:45:45.40" personId="{BC2D2C05-F382-4E87-8A39-88B767D9A0DD}" id="{9B3A46FC-CA91-4AE5-9D3C-2F955ED48FFA}">
    <text>Replaced "no data" with 5.2</text>
  </threadedComment>
  <threadedComment ref="G57" dT="2023-08-14T19:44:11.87" personId="{BC2D2C05-F382-4E87-8A39-88B767D9A0DD}" id="{4841FDCA-D6EE-426F-A2D5-57643357D0E7}">
    <text>Replaced "No data" with 3.7</text>
  </threadedComment>
  <threadedComment ref="M57" dT="2023-08-14T20:08:25.23" personId="{BC2D2C05-F382-4E87-8A39-88B767D9A0DD}" id="{ECE1BB17-F072-4A4F-989F-852B9577AE3B}">
    <text>Called Quest and received verbal.</text>
  </threadedComment>
  <threadedComment ref="G58" dT="2023-08-14T20:24:57.77" personId="{BC2D2C05-F382-4E87-8A39-88B767D9A0DD}" id="{8B6ED94C-B558-4936-8EFF-B28478A638B8}">
    <text>Changed value from 10 to &gt;10</text>
  </threadedComment>
  <threadedComment ref="J58" dT="2023-08-14T20:25:24.21" personId="{BC2D2C05-F382-4E87-8A39-88B767D9A0DD}" id="{056A6845-3C5F-421F-9376-F56B27907AAA}">
    <text>Changed date from 3/27/22 to 3/28/22</text>
  </threadedComment>
  <threadedComment ref="M59" dT="2023-08-14T20:29:12.73" personId="{BC2D2C05-F382-4E87-8A39-88B767D9A0DD}" id="{61800FA9-AA17-4D9A-8EE6-38D267558335}">
    <text>Changed 10 to &gt;10</text>
  </threadedComment>
  <threadedComment ref="C61" dT="2023-01-11T20:59:42.37" personId="{BC2D2C05-F382-4E87-8A39-88B767D9A0DD}" id="{D9F7F877-2990-4C9D-9400-79D48A27C82A}" done="1">
    <text>Changed 3/8/22 to 3/7/22</text>
  </threadedComment>
  <threadedComment ref="C61" dT="2023-01-11T21:22:18.03" personId="{153FB9B0-938A-4CCA-8C74-7A4941645079}" id="{FA1FF197-8D14-4F89-9D68-4A595A38F268}" parentId="{D9F7F877-2990-4C9D-9400-79D48A27C82A}">
    <text>Ok, I've entered the labs from 03 07 22</text>
  </threadedComment>
  <threadedComment ref="K65" dT="2023-08-14T21:00:31.32" personId="{BC2D2C05-F382-4E87-8A39-88B767D9A0DD}" id="{4743FFF9-D5D4-42B5-9DB4-59E138375995}">
    <text>Changed 90 to 89</text>
  </threadedComment>
  <threadedComment ref="L65" dT="2023-08-14T20:59:59.32" personId="{BC2D2C05-F382-4E87-8A39-88B767D9A0DD}" id="{31561E9D-B391-4C7E-93E7-441C5BCFEF18}">
    <text>Changed 0.72 to 0.83</text>
  </threadedComment>
  <threadedComment ref="M68" dT="2023-08-14T21:11:48.58" personId="{BC2D2C05-F382-4E87-8A39-88B767D9A0DD}" id="{E06F3E63-967B-4026-B9EB-CD9ED2C53939}">
    <text>Added 0.6 to empty box</text>
  </threadedComment>
  <threadedComment ref="N68" dT="2023-08-14T21:13:25.38" personId="{BC2D2C05-F382-4E87-8A39-88B767D9A0DD}" id="{B6A953C8-A346-457A-9A88-7D19390DFC48}">
    <text>Added 4.2 to empty box</text>
  </threadedComment>
  <threadedComment ref="G72" dT="2023-08-15T11:56:46.76" personId="{BC2D2C05-F382-4E87-8A39-88B767D9A0DD}" id="{FD1411C4-272E-4BBC-B648-D5D2DE4FFE71}">
    <text>Changed 10 to &gt;10</text>
  </threadedComment>
  <threadedComment ref="M74" dT="2023-08-15T13:30:50.10" personId="{BC2D2C05-F382-4E87-8A39-88B767D9A0DD}" id="{1838B46A-36EB-4B33-9317-812707F94DC1}">
    <text>Changed entry from 4.5 to 2.5</text>
  </threadedComment>
  <threadedComment ref="N74" dT="2023-08-15T13:29:22.35" personId="{BC2D2C05-F382-4E87-8A39-88B767D9A0DD}" id="{575316CB-A26D-4253-B752-BAE105ADA644}">
    <text>Changed 3.5 to 4.5</text>
  </threadedComment>
  <threadedComment ref="J75" dT="2022-11-29T18:49:06.45" personId="{BC2D2C05-F382-4E87-8A39-88B767D9A0DD}" id="{56BFFC43-371F-4F45-BEFF-618A6F9F2EFD}">
    <text>I think this should be 4/25/22</text>
  </threadedComment>
  <threadedComment ref="J75" dT="2022-11-29T20:48:33.67" personId="{153FB9B0-938A-4CCA-8C74-7A4941645079}" id="{6E8B2476-F697-4FD9-B1D5-55875E8CC462}" parentId="{56BFFC43-371F-4F45-BEFF-618A6F9F2EFD}">
    <text>Corrected to 04/25/2022 collection date jk</text>
  </threadedComment>
  <threadedComment ref="K75" dT="2023-08-15T18:15:25.46" personId="{BC2D2C05-F382-4E87-8A39-88B767D9A0DD}" id="{50A36327-37AB-4FFD-A279-51D7C7939785}">
    <text>Changed 90 to 83</text>
  </threadedComment>
  <threadedComment ref="L75" dT="2023-08-15T18:14:55.93" personId="{BC2D2C05-F382-4E87-8A39-88B767D9A0DD}" id="{B55E4603-02F1-4A88-9542-864481CB07BB}">
    <text>Changed 1.01 to 0.89</text>
  </threadedComment>
  <threadedComment ref="M75" dT="2023-08-15T18:12:52.18" personId="{BC2D2C05-F382-4E87-8A39-88B767D9A0DD}" id="{13669FE2-803C-45DE-B51E-DEEA97FAA61F}">
    <text>Changed 1.6 to 1.7</text>
  </threadedComment>
  <threadedComment ref="N75" dT="2023-08-15T18:16:31.92" personId="{BC2D2C05-F382-4E87-8A39-88B767D9A0DD}" id="{7FE7DCA3-732C-49F8-A6B9-2AECE0F587AF}">
    <text>Changed 6.7 to 4.0</text>
  </threadedComment>
  <threadedComment ref="C76" dT="2023-08-15T18:20:36.98" personId="{BC2D2C05-F382-4E87-8A39-88B767D9A0DD}" id="{40E7B620-D7E4-405F-9B39-CBBB9D1C80A2}">
    <text>Changed 4/19/22 to 4/18/22</text>
  </threadedComment>
  <threadedComment ref="D77" dT="2023-08-15T18:28:46.95" personId="{BC2D2C05-F382-4E87-8A39-88B767D9A0DD}" id="{55C8389C-88BE-4B40-B138-A5AE65C1AFAD}">
    <text>Changed "no data" to 4.9</text>
  </threadedComment>
  <threadedComment ref="E77" dT="2023-08-15T18:27:43.12" personId="{BC2D2C05-F382-4E87-8A39-88B767D9A0DD}" id="{AA21E95F-1C3C-4560-99F8-909E88ECBEBC}">
    <text>Changed 81 to 79</text>
  </threadedComment>
  <threadedComment ref="F77" dT="2023-08-15T18:27:10.16" personId="{BC2D2C05-F382-4E87-8A39-88B767D9A0DD}" id="{8AF50098-71A2-4554-9583-89A38311F520}">
    <text>Changed 0.92 to 0.66</text>
  </threadedComment>
  <threadedComment ref="G77" dT="2023-08-15T18:25:34.88" personId="{BC2D2C05-F382-4E87-8A39-88B767D9A0DD}" id="{86A9A517-EAB1-423E-8C98-3B8462908213}">
    <text xml:space="preserve">Changed "no data" to "0.8"
</text>
  </threadedComment>
  <threadedComment ref="H77" dT="2023-08-15T18:29:27.37" personId="{BC2D2C05-F382-4E87-8A39-88B767D9A0DD}" id="{1092D505-67FA-4CDD-AF14-9D900108932F}">
    <text>Changed "no data" to 2.4</text>
  </threadedComment>
  <threadedComment ref="I77" dT="2023-08-15T18:30:23.48" personId="{BC2D2C05-F382-4E87-8A39-88B767D9A0DD}" id="{73563F57-3342-4D0F-BA7B-5557D35F7836}">
    <text>Changed "no data" to 2.0</text>
  </threadedComment>
  <threadedComment ref="O77" dT="2023-08-15T18:30:49.00" personId="{BC2D2C05-F382-4E87-8A39-88B767D9A0DD}" id="{4C9F9532-A370-4287-9892-0BC7D6E4DBBA}">
    <text>Added 0.8 to empty box</text>
  </threadedComment>
  <threadedComment ref="C80" dT="2023-08-15T18:45:06.40" personId="{BC2D2C05-F382-4E87-8A39-88B767D9A0DD}" id="{F0F6D1C0-6478-4D30-804C-8B64CBD77EF6}">
    <text>Changed 4/19/22 to 4/18/22</text>
  </threadedComment>
  <threadedComment ref="G84" dT="2023-08-15T19:04:50.99" personId="{BC2D2C05-F382-4E87-8A39-88B767D9A0DD}" id="{24B0AD89-59C8-447C-BF2F-56C7533E0DFC}">
    <text>Added value based on lab letter in PrognoCis and verbal report received today from Quest Diagnostics.</text>
  </threadedComment>
  <threadedComment ref="C92" dT="2023-01-11T23:25:10.26" personId="{BC2D2C05-F382-4E87-8A39-88B767D9A0DD}" id="{9507E32A-B1E7-4C3F-8453-AE3D64EA5359}">
    <text>Changed 5/3/22 to 5/2/22</text>
  </threadedComment>
  <threadedComment ref="K100" dT="2023-08-15T20:41:03.93" personId="{BC2D2C05-F382-4E87-8A39-88B767D9A0DD}" id="{44C6128C-2AA4-49C2-9D76-94676A8C8A3B}">
    <text>Added 78 to empty box</text>
  </threadedComment>
  <threadedComment ref="L100" dT="2023-08-15T20:41:16.27" personId="{BC2D2C05-F382-4E87-8A39-88B767D9A0DD}" id="{9D58A731-C26A-4D86-A670-5883D79153B3}">
    <text>Added 0.56 to empty box</text>
  </threadedComment>
  <threadedComment ref="M100" dT="2023-08-15T20:41:26.30" personId="{BC2D2C05-F382-4E87-8A39-88B767D9A0DD}" id="{347806A4-145F-4F87-8866-78B04D6C84C5}">
    <text>Added 1.1 to empty box</text>
  </threadedComment>
  <threadedComment ref="N100" dT="2023-08-15T20:41:39.58" personId="{BC2D2C05-F382-4E87-8A39-88B767D9A0DD}" id="{E63820A7-C08E-4169-8EBC-F456FB44AE0D}">
    <text>Added 2.1 to empty box</text>
  </threadedComment>
  <threadedComment ref="J101" dT="2022-11-29T23:39:42.57" personId="{BC2D2C05-F382-4E87-8A39-88B767D9A0DD}" id="{6CA0BF76-EE92-4651-8CEB-EC5D4F497CD8}">
    <text>Would use lipids from 5/22/22 as set 2</text>
  </threadedComment>
  <threadedComment ref="J101" dT="2022-11-30T13:36:22.50" personId="{153FB9B0-938A-4CCA-8C74-7A4941645079}" id="{D6DE0CBF-EE5B-4C0B-AE0F-6506E2CF2A43}" parentId="{6CA0BF76-EE92-4651-8CEB-EC5D4F497CD8}">
    <text>Ok, corrected jk</text>
  </threadedComment>
  <threadedComment ref="C103" dT="2023-01-11T23:40:46.90" personId="{BC2D2C05-F382-4E87-8A39-88B767D9A0DD}" id="{C83F83EC-29FA-4D38-8B75-970AC4D3B898}">
    <text>Added date for beginning labs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8.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6" Type="http://schemas.microsoft.com/office/2017/10/relationships/threadedComment" Target="../threadedComments/threadedComment3.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6" Type="http://schemas.microsoft.com/office/2017/10/relationships/threadedComment" Target="../threadedComments/threadedComment4.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rose_ubani@yahoo.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6"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39FB-CB73-1343-86F9-3486F8FFE694}">
  <sheetPr codeName="Feuil1"/>
  <dimension ref="A1:AL111"/>
  <sheetViews>
    <sheetView zoomScale="130" zoomScaleNormal="130" workbookViewId="0">
      <pane xSplit="1" ySplit="1" topLeftCell="B40" activePane="bottomRight" state="frozen"/>
      <selection pane="topRight" activeCell="C1" sqref="C1"/>
      <selection pane="bottomLeft" activeCell="A2" sqref="A2"/>
      <selection pane="bottomRight" activeCell="R15" sqref="R15"/>
    </sheetView>
  </sheetViews>
  <sheetFormatPr baseColWidth="10" defaultColWidth="11" defaultRowHeight="15.75" customHeight="1"/>
  <cols>
    <col min="1" max="1" width="6.1640625" customWidth="1"/>
    <col min="2" max="2" width="11" customWidth="1"/>
    <col min="3" max="3" width="6.83203125" customWidth="1"/>
    <col min="4" max="4" width="13.6640625" customWidth="1"/>
    <col min="5" max="9" width="11" customWidth="1"/>
    <col min="10" max="12" width="18.33203125" customWidth="1"/>
    <col min="13" max="13" width="13.1640625" customWidth="1"/>
    <col min="14" max="14" width="11.1640625" customWidth="1"/>
    <col min="15" max="15" width="13.1640625" customWidth="1"/>
    <col min="16" max="16" width="15.83203125" customWidth="1"/>
    <col min="17" max="17" width="17.1640625" bestFit="1" customWidth="1"/>
    <col min="18" max="18" width="19.1640625" bestFit="1" customWidth="1"/>
    <col min="20" max="20" width="13.5" bestFit="1" customWidth="1"/>
    <col min="21" max="21" width="12.5" customWidth="1"/>
    <col min="22" max="22" width="13.1640625" style="9" customWidth="1"/>
    <col min="23" max="23" width="19.1640625" customWidth="1"/>
    <col min="24" max="24" width="10.5" customWidth="1"/>
    <col min="25" max="25" width="16.6640625" style="23" bestFit="1" customWidth="1"/>
  </cols>
  <sheetData>
    <row r="1" spans="1:24" ht="16">
      <c r="A1" t="s">
        <v>0</v>
      </c>
      <c r="B1" t="s">
        <v>3</v>
      </c>
      <c r="C1" t="s">
        <v>1456</v>
      </c>
      <c r="D1" t="s">
        <v>1510</v>
      </c>
      <c r="E1" t="s">
        <v>1511</v>
      </c>
      <c r="F1" t="s">
        <v>1441</v>
      </c>
      <c r="G1" t="s">
        <v>1512</v>
      </c>
      <c r="H1" t="s">
        <v>1513</v>
      </c>
      <c r="I1" t="s">
        <v>1514</v>
      </c>
      <c r="J1" s="96" t="s">
        <v>1515</v>
      </c>
      <c r="K1" s="96" t="s">
        <v>1516</v>
      </c>
      <c r="L1" s="96" t="s">
        <v>1517</v>
      </c>
      <c r="M1" t="s">
        <v>1306</v>
      </c>
      <c r="N1" t="s">
        <v>1518</v>
      </c>
      <c r="O1" t="s">
        <v>1439</v>
      </c>
    </row>
    <row r="2" spans="1:24" ht="16">
      <c r="A2">
        <v>2</v>
      </c>
      <c r="B2">
        <v>1</v>
      </c>
      <c r="C2" t="s">
        <v>5</v>
      </c>
      <c r="D2">
        <v>63</v>
      </c>
      <c r="E2" t="s">
        <v>1464</v>
      </c>
      <c r="F2">
        <v>1</v>
      </c>
      <c r="G2">
        <v>6</v>
      </c>
      <c r="H2">
        <v>0</v>
      </c>
      <c r="I2" t="s">
        <v>62</v>
      </c>
      <c r="J2" t="s">
        <v>1174</v>
      </c>
      <c r="K2" t="s">
        <v>1465</v>
      </c>
      <c r="L2">
        <v>1</v>
      </c>
      <c r="M2" s="37" t="s">
        <v>1307</v>
      </c>
      <c r="N2" s="37">
        <v>1</v>
      </c>
      <c r="O2" s="37" t="s">
        <v>1308</v>
      </c>
      <c r="Q2" s="27"/>
      <c r="R2" s="23"/>
      <c r="T2" s="18"/>
      <c r="U2" s="18"/>
      <c r="X2" s="1"/>
    </row>
    <row r="3" spans="1:24" ht="16">
      <c r="A3">
        <v>3</v>
      </c>
      <c r="B3">
        <v>2</v>
      </c>
      <c r="C3" t="s">
        <v>5</v>
      </c>
      <c r="D3">
        <v>68</v>
      </c>
      <c r="E3" t="s">
        <v>1464</v>
      </c>
      <c r="F3">
        <v>1</v>
      </c>
      <c r="G3">
        <v>3</v>
      </c>
      <c r="H3">
        <v>0</v>
      </c>
      <c r="I3" t="s">
        <v>62</v>
      </c>
      <c r="J3" t="s">
        <v>1174</v>
      </c>
      <c r="K3" t="s">
        <v>1466</v>
      </c>
      <c r="L3">
        <v>2</v>
      </c>
      <c r="M3" s="37" t="s">
        <v>1307</v>
      </c>
      <c r="N3" s="37">
        <v>1</v>
      </c>
      <c r="O3" s="37" t="s">
        <v>1309</v>
      </c>
      <c r="P3" s="6"/>
      <c r="Q3" s="23"/>
      <c r="R3" s="23"/>
      <c r="T3" s="18"/>
      <c r="U3" s="18"/>
    </row>
    <row r="4" spans="1:24" ht="16">
      <c r="A4">
        <v>4</v>
      </c>
      <c r="B4">
        <v>2</v>
      </c>
      <c r="C4" t="s">
        <v>5</v>
      </c>
      <c r="D4">
        <v>42</v>
      </c>
      <c r="E4" t="s">
        <v>1467</v>
      </c>
      <c r="F4">
        <v>0</v>
      </c>
      <c r="G4">
        <v>8</v>
      </c>
      <c r="H4">
        <v>0</v>
      </c>
      <c r="I4" t="s">
        <v>62</v>
      </c>
      <c r="J4" s="37" t="s">
        <v>1468</v>
      </c>
      <c r="K4" s="37"/>
      <c r="L4" s="37">
        <v>1</v>
      </c>
      <c r="M4" s="37" t="s">
        <v>1307</v>
      </c>
      <c r="N4" s="37">
        <v>1</v>
      </c>
      <c r="O4" s="37" t="s">
        <v>1310</v>
      </c>
      <c r="P4" s="6"/>
      <c r="Q4" s="23"/>
      <c r="R4" s="23"/>
      <c r="T4" s="18"/>
      <c r="U4" s="18"/>
      <c r="W4" s="9"/>
      <c r="X4" s="9"/>
    </row>
    <row r="5" spans="1:24" ht="16">
      <c r="A5">
        <v>5</v>
      </c>
      <c r="B5">
        <v>1</v>
      </c>
      <c r="C5" t="s">
        <v>5</v>
      </c>
      <c r="D5">
        <v>60</v>
      </c>
      <c r="E5" t="s">
        <v>1464</v>
      </c>
      <c r="F5">
        <v>1</v>
      </c>
      <c r="G5">
        <v>8</v>
      </c>
      <c r="H5">
        <v>0</v>
      </c>
      <c r="I5" t="s">
        <v>62</v>
      </c>
      <c r="J5" t="s">
        <v>1465</v>
      </c>
      <c r="L5">
        <v>1</v>
      </c>
      <c r="M5" s="37" t="s">
        <v>1307</v>
      </c>
      <c r="N5" s="37">
        <v>1</v>
      </c>
      <c r="O5" s="37" t="s">
        <v>1310</v>
      </c>
      <c r="Q5" s="23"/>
      <c r="R5" s="23"/>
      <c r="T5" s="18"/>
      <c r="U5" s="18"/>
    </row>
    <row r="6" spans="1:24" ht="16">
      <c r="A6">
        <v>6</v>
      </c>
      <c r="B6">
        <v>1</v>
      </c>
      <c r="C6" t="s">
        <v>5</v>
      </c>
      <c r="D6">
        <v>66</v>
      </c>
      <c r="E6" t="s">
        <v>1464</v>
      </c>
      <c r="F6">
        <v>1</v>
      </c>
      <c r="G6" s="41" t="s">
        <v>62</v>
      </c>
      <c r="H6" s="41" t="s">
        <v>62</v>
      </c>
      <c r="I6" t="s">
        <v>62</v>
      </c>
      <c r="J6" t="s">
        <v>1466</v>
      </c>
      <c r="L6">
        <v>2</v>
      </c>
      <c r="M6" s="37" t="s">
        <v>1307</v>
      </c>
      <c r="N6" s="37">
        <v>1</v>
      </c>
      <c r="O6" s="37" t="s">
        <v>1309</v>
      </c>
      <c r="Q6" s="23"/>
      <c r="R6" s="23"/>
      <c r="T6" s="18"/>
      <c r="U6" s="18"/>
    </row>
    <row r="7" spans="1:24" ht="16">
      <c r="A7">
        <v>7</v>
      </c>
      <c r="B7">
        <v>1</v>
      </c>
      <c r="C7" t="s">
        <v>5</v>
      </c>
      <c r="D7">
        <v>72</v>
      </c>
      <c r="E7" t="s">
        <v>1464</v>
      </c>
      <c r="F7">
        <v>1</v>
      </c>
      <c r="G7" s="41" t="s">
        <v>62</v>
      </c>
      <c r="H7" s="41" t="s">
        <v>62</v>
      </c>
      <c r="I7" t="s">
        <v>62</v>
      </c>
      <c r="J7" t="s">
        <v>1469</v>
      </c>
      <c r="L7">
        <v>3</v>
      </c>
      <c r="M7" s="28" t="s">
        <v>1307</v>
      </c>
      <c r="N7" s="28">
        <v>1</v>
      </c>
      <c r="O7" s="28" t="s">
        <v>62</v>
      </c>
      <c r="P7" s="6"/>
      <c r="Q7" s="23"/>
      <c r="R7" s="23"/>
      <c r="T7" s="18"/>
      <c r="U7" s="18"/>
    </row>
    <row r="8" spans="1:24" ht="16">
      <c r="A8">
        <v>8</v>
      </c>
      <c r="B8">
        <v>2</v>
      </c>
      <c r="C8" t="s">
        <v>5</v>
      </c>
      <c r="D8">
        <v>44</v>
      </c>
      <c r="E8" t="s">
        <v>1464</v>
      </c>
      <c r="F8">
        <v>1</v>
      </c>
      <c r="G8">
        <v>6</v>
      </c>
      <c r="H8">
        <v>0</v>
      </c>
      <c r="I8" t="s">
        <v>62</v>
      </c>
      <c r="J8" t="s">
        <v>1470</v>
      </c>
      <c r="L8">
        <v>1</v>
      </c>
      <c r="M8" s="37" t="s">
        <v>1307</v>
      </c>
      <c r="N8" s="37">
        <v>1</v>
      </c>
      <c r="O8" s="37" t="s">
        <v>1311</v>
      </c>
      <c r="Q8" s="23"/>
      <c r="R8" s="23"/>
      <c r="T8" s="18"/>
      <c r="U8" s="18"/>
      <c r="W8" s="9"/>
      <c r="X8" s="9"/>
    </row>
    <row r="9" spans="1:24" ht="16">
      <c r="A9">
        <v>9</v>
      </c>
      <c r="B9">
        <v>1</v>
      </c>
      <c r="C9" t="s">
        <v>5</v>
      </c>
      <c r="D9">
        <v>60</v>
      </c>
      <c r="E9" t="s">
        <v>1464</v>
      </c>
      <c r="F9">
        <v>1</v>
      </c>
      <c r="G9" s="1">
        <v>6</v>
      </c>
      <c r="H9" s="1">
        <v>0</v>
      </c>
      <c r="I9" t="s">
        <v>62</v>
      </c>
      <c r="J9" t="s">
        <v>1465</v>
      </c>
      <c r="L9">
        <v>1</v>
      </c>
      <c r="M9" s="37" t="s">
        <v>1307</v>
      </c>
      <c r="N9" s="37">
        <v>1</v>
      </c>
      <c r="O9" s="37" t="s">
        <v>1310</v>
      </c>
      <c r="Q9" s="23"/>
      <c r="R9" s="23"/>
      <c r="T9" s="18"/>
      <c r="U9" s="18"/>
    </row>
    <row r="10" spans="1:24" ht="16">
      <c r="A10">
        <v>10</v>
      </c>
      <c r="B10">
        <v>2</v>
      </c>
      <c r="C10" t="s">
        <v>5</v>
      </c>
      <c r="D10">
        <v>55</v>
      </c>
      <c r="E10" t="s">
        <v>1464</v>
      </c>
      <c r="F10">
        <v>1</v>
      </c>
      <c r="G10">
        <v>5</v>
      </c>
      <c r="H10">
        <v>0</v>
      </c>
      <c r="I10" t="s">
        <v>62</v>
      </c>
      <c r="J10" t="s">
        <v>1471</v>
      </c>
      <c r="L10">
        <v>2</v>
      </c>
      <c r="M10" s="37" t="s">
        <v>1307</v>
      </c>
      <c r="N10" s="37">
        <v>1</v>
      </c>
      <c r="O10" s="37" t="s">
        <v>1309</v>
      </c>
      <c r="P10" s="6"/>
      <c r="Q10" s="23"/>
      <c r="R10" s="23"/>
      <c r="T10" s="18"/>
      <c r="U10" s="18"/>
    </row>
    <row r="11" spans="1:24" ht="16">
      <c r="A11">
        <v>11</v>
      </c>
      <c r="B11" t="s">
        <v>25</v>
      </c>
      <c r="C11" t="s">
        <v>5</v>
      </c>
      <c r="D11">
        <v>42</v>
      </c>
      <c r="E11" t="s">
        <v>1464</v>
      </c>
      <c r="F11">
        <v>1</v>
      </c>
      <c r="G11" s="1">
        <v>8</v>
      </c>
      <c r="H11" s="1">
        <v>0</v>
      </c>
      <c r="I11" t="s">
        <v>62</v>
      </c>
      <c r="J11" t="s">
        <v>1470</v>
      </c>
      <c r="L11">
        <v>1</v>
      </c>
      <c r="M11" s="37" t="s">
        <v>1307</v>
      </c>
      <c r="N11" s="37">
        <v>1</v>
      </c>
      <c r="O11" s="37" t="s">
        <v>1311</v>
      </c>
      <c r="P11" s="6"/>
      <c r="Q11" s="23"/>
      <c r="R11" s="23"/>
      <c r="T11" s="18"/>
      <c r="U11" s="9"/>
    </row>
    <row r="12" spans="1:24" ht="16">
      <c r="A12">
        <v>12</v>
      </c>
      <c r="B12">
        <v>1</v>
      </c>
      <c r="C12" t="s">
        <v>5</v>
      </c>
      <c r="D12">
        <v>71</v>
      </c>
      <c r="E12" t="s">
        <v>1464</v>
      </c>
      <c r="F12">
        <v>1</v>
      </c>
      <c r="G12" s="1">
        <v>5</v>
      </c>
      <c r="H12" s="1">
        <v>0</v>
      </c>
      <c r="I12" t="s">
        <v>62</v>
      </c>
      <c r="J12" t="s">
        <v>1470</v>
      </c>
      <c r="L12">
        <v>1</v>
      </c>
      <c r="M12" s="37" t="s">
        <v>1307</v>
      </c>
      <c r="N12" s="37">
        <v>1</v>
      </c>
      <c r="O12" s="37" t="s">
        <v>1309</v>
      </c>
      <c r="P12" s="6"/>
      <c r="Q12" s="23"/>
      <c r="R12" s="23"/>
      <c r="T12" s="18"/>
      <c r="U12" s="9"/>
    </row>
    <row r="13" spans="1:24" ht="16">
      <c r="A13">
        <v>13</v>
      </c>
      <c r="B13">
        <v>1</v>
      </c>
      <c r="C13" t="s">
        <v>33</v>
      </c>
      <c r="D13">
        <v>42</v>
      </c>
      <c r="E13" t="s">
        <v>1464</v>
      </c>
      <c r="F13">
        <v>1</v>
      </c>
      <c r="G13" s="1">
        <v>3</v>
      </c>
      <c r="H13" s="1">
        <v>0</v>
      </c>
      <c r="I13" t="s">
        <v>62</v>
      </c>
      <c r="J13" t="s">
        <v>1466</v>
      </c>
      <c r="L13">
        <v>2</v>
      </c>
      <c r="M13" s="37" t="s">
        <v>1312</v>
      </c>
      <c r="N13" s="37">
        <v>0</v>
      </c>
      <c r="O13" s="37" t="s">
        <v>1309</v>
      </c>
      <c r="P13" s="6"/>
      <c r="Q13" s="23"/>
      <c r="R13" s="23"/>
      <c r="T13" s="18"/>
      <c r="U13" s="9"/>
    </row>
    <row r="14" spans="1:24" ht="16">
      <c r="A14">
        <v>16</v>
      </c>
      <c r="B14">
        <v>0.64</v>
      </c>
      <c r="C14" t="s">
        <v>37</v>
      </c>
      <c r="D14">
        <v>56</v>
      </c>
      <c r="E14" t="s">
        <v>1464</v>
      </c>
      <c r="F14">
        <v>1</v>
      </c>
      <c r="G14" s="41" t="s">
        <v>62</v>
      </c>
      <c r="H14" s="41">
        <v>0</v>
      </c>
      <c r="I14" s="41" t="s">
        <v>62</v>
      </c>
      <c r="J14" t="s">
        <v>1473</v>
      </c>
      <c r="K14" t="s">
        <v>1463</v>
      </c>
      <c r="L14">
        <v>1</v>
      </c>
      <c r="M14" s="37" t="s">
        <v>1312</v>
      </c>
      <c r="N14" s="37">
        <v>0</v>
      </c>
      <c r="O14" s="37" t="s">
        <v>1311</v>
      </c>
      <c r="P14" s="124"/>
      <c r="Q14" s="23"/>
      <c r="R14" s="23"/>
      <c r="T14" s="9"/>
    </row>
    <row r="15" spans="1:24" ht="16">
      <c r="A15">
        <v>18</v>
      </c>
      <c r="B15">
        <v>1</v>
      </c>
      <c r="C15" t="s">
        <v>5</v>
      </c>
      <c r="D15">
        <v>49</v>
      </c>
      <c r="E15" t="s">
        <v>1464</v>
      </c>
      <c r="F15">
        <v>1</v>
      </c>
      <c r="G15">
        <v>5</v>
      </c>
      <c r="H15">
        <v>0</v>
      </c>
      <c r="I15" t="s">
        <v>62</v>
      </c>
      <c r="J15" t="s">
        <v>1474</v>
      </c>
      <c r="K15" t="s">
        <v>1463</v>
      </c>
      <c r="L15">
        <v>1</v>
      </c>
      <c r="M15" s="37" t="s">
        <v>1307</v>
      </c>
      <c r="N15" s="37">
        <v>1</v>
      </c>
      <c r="O15" s="37" t="s">
        <v>1311</v>
      </c>
      <c r="Q15" s="23"/>
      <c r="R15" s="23"/>
      <c r="T15" s="18"/>
      <c r="U15" s="9"/>
      <c r="W15" s="1"/>
    </row>
    <row r="16" spans="1:24" ht="16">
      <c r="A16">
        <v>19</v>
      </c>
      <c r="B16">
        <v>1</v>
      </c>
      <c r="C16" t="s">
        <v>5</v>
      </c>
      <c r="D16">
        <v>73</v>
      </c>
      <c r="E16" t="s">
        <v>1464</v>
      </c>
      <c r="F16">
        <v>1</v>
      </c>
      <c r="G16">
        <v>5</v>
      </c>
      <c r="H16">
        <v>0</v>
      </c>
      <c r="I16" t="s">
        <v>62</v>
      </c>
      <c r="J16" t="s">
        <v>1475</v>
      </c>
      <c r="K16" t="s">
        <v>1466</v>
      </c>
      <c r="L16">
        <v>2</v>
      </c>
      <c r="M16" s="37" t="s">
        <v>1307</v>
      </c>
      <c r="N16" s="37">
        <v>1</v>
      </c>
      <c r="O16" s="37" t="s">
        <v>1310</v>
      </c>
      <c r="Q16" s="23"/>
      <c r="R16" s="23"/>
      <c r="T16" s="18"/>
      <c r="U16" s="9"/>
    </row>
    <row r="17" spans="1:38" ht="16">
      <c r="A17">
        <v>20</v>
      </c>
      <c r="B17">
        <v>1</v>
      </c>
      <c r="C17" t="s">
        <v>5</v>
      </c>
      <c r="D17" s="1">
        <v>74</v>
      </c>
      <c r="E17" t="s">
        <v>1464</v>
      </c>
      <c r="F17">
        <v>1</v>
      </c>
      <c r="G17">
        <v>5</v>
      </c>
      <c r="H17">
        <v>0</v>
      </c>
      <c r="I17" t="s">
        <v>62</v>
      </c>
      <c r="J17" t="s">
        <v>1469</v>
      </c>
      <c r="L17">
        <v>3</v>
      </c>
      <c r="M17" s="37" t="s">
        <v>1307</v>
      </c>
      <c r="N17" s="37">
        <v>1</v>
      </c>
      <c r="O17" s="37" t="s">
        <v>1313</v>
      </c>
      <c r="Q17" s="23"/>
      <c r="R17" s="23"/>
      <c r="T17" s="18"/>
      <c r="U17" s="9"/>
    </row>
    <row r="18" spans="1:38" ht="16">
      <c r="A18">
        <v>22</v>
      </c>
      <c r="B18">
        <v>0.64</v>
      </c>
      <c r="C18" t="s">
        <v>5</v>
      </c>
      <c r="D18">
        <v>60</v>
      </c>
      <c r="E18" t="s">
        <v>1464</v>
      </c>
      <c r="F18">
        <v>1</v>
      </c>
      <c r="G18">
        <v>5</v>
      </c>
      <c r="H18">
        <v>0</v>
      </c>
      <c r="I18" t="s">
        <v>62</v>
      </c>
      <c r="J18" t="s">
        <v>1466</v>
      </c>
      <c r="K18" t="s">
        <v>1466</v>
      </c>
      <c r="L18">
        <v>2</v>
      </c>
      <c r="M18" s="37" t="s">
        <v>1307</v>
      </c>
      <c r="N18" s="37">
        <v>1</v>
      </c>
      <c r="O18" s="37" t="s">
        <v>1313</v>
      </c>
      <c r="Q18" s="23"/>
      <c r="R18" s="23"/>
      <c r="T18" s="9"/>
      <c r="U18" s="9"/>
    </row>
    <row r="19" spans="1:38" ht="16">
      <c r="A19">
        <v>23</v>
      </c>
      <c r="B19">
        <v>1</v>
      </c>
      <c r="C19" t="s">
        <v>5</v>
      </c>
      <c r="D19">
        <v>60</v>
      </c>
      <c r="E19" t="s">
        <v>1464</v>
      </c>
      <c r="F19">
        <v>1</v>
      </c>
      <c r="G19">
        <v>6</v>
      </c>
      <c r="H19">
        <v>0</v>
      </c>
      <c r="I19" t="s">
        <v>62</v>
      </c>
      <c r="J19" t="s">
        <v>1465</v>
      </c>
      <c r="K19" t="s">
        <v>1465</v>
      </c>
      <c r="L19">
        <v>1</v>
      </c>
      <c r="M19" s="37" t="s">
        <v>1307</v>
      </c>
      <c r="N19" s="37">
        <v>1</v>
      </c>
      <c r="O19" s="37" t="s">
        <v>1309</v>
      </c>
      <c r="Q19" s="23"/>
      <c r="R19" s="23"/>
      <c r="T19" s="9"/>
      <c r="U19" s="9"/>
    </row>
    <row r="20" spans="1:38" ht="17" customHeight="1">
      <c r="A20">
        <v>24</v>
      </c>
      <c r="B20">
        <v>1</v>
      </c>
      <c r="C20" t="s">
        <v>5</v>
      </c>
      <c r="D20">
        <v>64</v>
      </c>
      <c r="E20" t="s">
        <v>1464</v>
      </c>
      <c r="F20">
        <v>1</v>
      </c>
      <c r="G20">
        <v>4</v>
      </c>
      <c r="H20">
        <v>0</v>
      </c>
      <c r="I20" t="s">
        <v>62</v>
      </c>
      <c r="J20" t="s">
        <v>1476</v>
      </c>
      <c r="K20" t="s">
        <v>1465</v>
      </c>
      <c r="L20">
        <v>1</v>
      </c>
      <c r="M20" s="37" t="s">
        <v>1312</v>
      </c>
      <c r="N20" s="37">
        <v>0</v>
      </c>
      <c r="O20" s="37" t="s">
        <v>1309</v>
      </c>
      <c r="Q20" s="23"/>
      <c r="R20" s="23"/>
      <c r="S20" s="125"/>
      <c r="T20" s="126"/>
      <c r="U20" s="126"/>
    </row>
    <row r="21" spans="1:38" ht="16">
      <c r="A21">
        <v>25</v>
      </c>
      <c r="B21">
        <v>2</v>
      </c>
      <c r="C21" t="s">
        <v>5</v>
      </c>
      <c r="D21">
        <v>49</v>
      </c>
      <c r="E21" t="s">
        <v>1464</v>
      </c>
      <c r="F21">
        <v>1</v>
      </c>
      <c r="G21">
        <v>6</v>
      </c>
      <c r="H21">
        <v>0</v>
      </c>
      <c r="I21" t="s">
        <v>62</v>
      </c>
      <c r="J21" t="s">
        <v>1465</v>
      </c>
      <c r="K21" t="s">
        <v>1465</v>
      </c>
      <c r="L21">
        <v>1</v>
      </c>
      <c r="M21" s="37" t="s">
        <v>1314</v>
      </c>
      <c r="N21" s="37">
        <v>0</v>
      </c>
      <c r="O21" s="37" t="s">
        <v>1310</v>
      </c>
      <c r="Q21" s="23"/>
      <c r="R21" s="23"/>
      <c r="T21" s="9"/>
      <c r="U21" s="9"/>
    </row>
    <row r="22" spans="1:38" ht="16">
      <c r="A22">
        <v>26</v>
      </c>
      <c r="B22">
        <v>1</v>
      </c>
      <c r="C22" t="s">
        <v>5</v>
      </c>
      <c r="D22">
        <v>34</v>
      </c>
      <c r="E22" t="s">
        <v>1467</v>
      </c>
      <c r="F22">
        <v>0</v>
      </c>
      <c r="G22">
        <v>4</v>
      </c>
      <c r="H22">
        <v>0</v>
      </c>
      <c r="I22" t="s">
        <v>62</v>
      </c>
      <c r="J22" t="s">
        <v>1465</v>
      </c>
      <c r="K22" t="s">
        <v>1465</v>
      </c>
      <c r="L22">
        <v>1</v>
      </c>
      <c r="M22" s="37" t="s">
        <v>1307</v>
      </c>
      <c r="N22" s="37">
        <v>1</v>
      </c>
      <c r="O22" s="37" t="s">
        <v>1311</v>
      </c>
      <c r="Q22" s="23"/>
      <c r="R22" s="23"/>
      <c r="T22" s="9"/>
      <c r="U22" s="9"/>
    </row>
    <row r="23" spans="1:38" ht="16">
      <c r="A23">
        <v>27</v>
      </c>
      <c r="B23">
        <v>1</v>
      </c>
      <c r="C23" t="s">
        <v>5</v>
      </c>
      <c r="D23">
        <v>66</v>
      </c>
      <c r="E23" t="s">
        <v>1467</v>
      </c>
      <c r="F23">
        <v>0</v>
      </c>
      <c r="G23" s="41" t="s">
        <v>62</v>
      </c>
      <c r="H23" s="41" t="s">
        <v>62</v>
      </c>
      <c r="I23" t="s">
        <v>62</v>
      </c>
      <c r="J23" t="s">
        <v>1477</v>
      </c>
      <c r="K23" t="s">
        <v>1477</v>
      </c>
      <c r="L23">
        <v>4</v>
      </c>
      <c r="M23" s="37" t="s">
        <v>1307</v>
      </c>
      <c r="N23" s="37">
        <v>1</v>
      </c>
      <c r="O23" s="37" t="s">
        <v>1310</v>
      </c>
      <c r="Q23" s="23"/>
      <c r="R23" s="23"/>
      <c r="T23" s="9"/>
      <c r="U23" s="9"/>
    </row>
    <row r="24" spans="1:38" ht="16">
      <c r="A24">
        <v>28</v>
      </c>
      <c r="B24">
        <v>1</v>
      </c>
      <c r="C24" t="s">
        <v>37</v>
      </c>
      <c r="D24">
        <v>41</v>
      </c>
      <c r="E24" t="s">
        <v>1464</v>
      </c>
      <c r="F24">
        <v>1</v>
      </c>
      <c r="G24">
        <v>5</v>
      </c>
      <c r="H24">
        <v>0</v>
      </c>
      <c r="I24" t="s">
        <v>62</v>
      </c>
      <c r="J24" t="s">
        <v>1465</v>
      </c>
      <c r="K24" t="s">
        <v>1465</v>
      </c>
      <c r="L24">
        <v>1</v>
      </c>
      <c r="M24" s="37" t="s">
        <v>1315</v>
      </c>
      <c r="N24" s="37">
        <v>0</v>
      </c>
      <c r="O24" s="37" t="s">
        <v>1310</v>
      </c>
      <c r="Q24" s="23"/>
      <c r="R24" s="23"/>
    </row>
    <row r="25" spans="1:38" ht="17">
      <c r="A25">
        <v>29</v>
      </c>
      <c r="B25">
        <v>1</v>
      </c>
      <c r="C25" t="s">
        <v>5</v>
      </c>
      <c r="D25" s="1">
        <v>67</v>
      </c>
      <c r="E25" s="1" t="s">
        <v>1467</v>
      </c>
      <c r="F25" s="1">
        <v>0</v>
      </c>
      <c r="G25" s="41" t="s">
        <v>62</v>
      </c>
      <c r="H25" s="41"/>
      <c r="I25" t="s">
        <v>62</v>
      </c>
      <c r="J25" t="s">
        <v>1469</v>
      </c>
      <c r="K25" t="s">
        <v>1478</v>
      </c>
      <c r="L25">
        <v>3</v>
      </c>
      <c r="M25" s="37" t="s">
        <v>1307</v>
      </c>
      <c r="N25" s="37">
        <v>1</v>
      </c>
      <c r="O25" s="37" t="s">
        <v>1310</v>
      </c>
      <c r="Q25" s="23"/>
      <c r="R25" s="23"/>
      <c r="T25" s="9"/>
      <c r="U25" s="9"/>
      <c r="W25" s="1"/>
      <c r="X25" s="1"/>
    </row>
    <row r="26" spans="1:38" ht="16">
      <c r="A26">
        <v>30</v>
      </c>
      <c r="B26">
        <v>1</v>
      </c>
      <c r="C26" t="s">
        <v>5</v>
      </c>
      <c r="D26">
        <v>50</v>
      </c>
      <c r="E26" t="s">
        <v>1464</v>
      </c>
      <c r="F26">
        <v>1</v>
      </c>
      <c r="G26">
        <v>8</v>
      </c>
      <c r="H26">
        <v>0</v>
      </c>
      <c r="I26" t="s">
        <v>62</v>
      </c>
      <c r="J26" t="s">
        <v>1471</v>
      </c>
      <c r="K26" t="s">
        <v>1466</v>
      </c>
      <c r="L26">
        <v>2</v>
      </c>
      <c r="M26" s="37" t="s">
        <v>1307</v>
      </c>
      <c r="N26" s="37">
        <v>1</v>
      </c>
      <c r="O26" s="37" t="s">
        <v>1310</v>
      </c>
      <c r="Q26" s="23"/>
      <c r="R26" s="23"/>
      <c r="T26" s="9"/>
      <c r="U26" s="9"/>
    </row>
    <row r="27" spans="1:38" ht="16">
      <c r="A27">
        <v>31</v>
      </c>
      <c r="B27">
        <v>3</v>
      </c>
      <c r="C27" t="s">
        <v>5</v>
      </c>
      <c r="D27">
        <v>37</v>
      </c>
      <c r="E27" t="s">
        <v>1467</v>
      </c>
      <c r="F27">
        <v>0</v>
      </c>
      <c r="G27">
        <v>5</v>
      </c>
      <c r="H27">
        <v>1</v>
      </c>
      <c r="I27">
        <v>5</v>
      </c>
      <c r="J27" t="s">
        <v>1476</v>
      </c>
      <c r="K27" t="s">
        <v>1465</v>
      </c>
      <c r="L27">
        <v>1</v>
      </c>
      <c r="M27" s="37" t="s">
        <v>1039</v>
      </c>
      <c r="N27" s="37" t="s">
        <v>1039</v>
      </c>
      <c r="O27" s="37" t="s">
        <v>1311</v>
      </c>
      <c r="P27" s="6"/>
      <c r="Q27" s="23"/>
      <c r="R27" s="23"/>
      <c r="T27" s="9"/>
      <c r="U27" s="9"/>
      <c r="Y27" s="29"/>
      <c r="Z27" s="1"/>
    </row>
    <row r="28" spans="1:38" ht="16">
      <c r="A28">
        <v>32</v>
      </c>
      <c r="B28">
        <v>1</v>
      </c>
      <c r="C28" t="s">
        <v>5</v>
      </c>
      <c r="D28">
        <v>50</v>
      </c>
      <c r="E28" t="s">
        <v>1464</v>
      </c>
      <c r="F28">
        <v>1</v>
      </c>
      <c r="G28">
        <v>3</v>
      </c>
      <c r="H28">
        <v>0</v>
      </c>
      <c r="I28" t="s">
        <v>62</v>
      </c>
      <c r="J28" t="s">
        <v>1465</v>
      </c>
      <c r="K28" t="s">
        <v>1465</v>
      </c>
      <c r="L28">
        <v>1</v>
      </c>
      <c r="M28" s="37" t="s">
        <v>1312</v>
      </c>
      <c r="N28" s="37">
        <v>0</v>
      </c>
      <c r="O28" s="37" t="s">
        <v>1310</v>
      </c>
      <c r="P28" s="6"/>
      <c r="Q28" s="23"/>
      <c r="R28" s="23"/>
      <c r="T28" s="9"/>
      <c r="U28" s="9"/>
      <c r="W28" s="1"/>
      <c r="X28" s="1"/>
      <c r="AD28" t="s">
        <v>1479</v>
      </c>
      <c r="AG28" s="1"/>
      <c r="AJ28" s="1"/>
      <c r="AK28" s="1"/>
      <c r="AL28" t="s">
        <v>1480</v>
      </c>
    </row>
    <row r="29" spans="1:38" ht="16">
      <c r="A29">
        <v>35</v>
      </c>
      <c r="B29">
        <v>2</v>
      </c>
      <c r="C29" t="s">
        <v>5</v>
      </c>
      <c r="D29">
        <v>78</v>
      </c>
      <c r="E29" t="s">
        <v>1467</v>
      </c>
      <c r="F29">
        <v>0</v>
      </c>
      <c r="G29">
        <v>5</v>
      </c>
      <c r="H29">
        <v>1</v>
      </c>
      <c r="I29">
        <v>7</v>
      </c>
      <c r="J29" t="s">
        <v>1465</v>
      </c>
      <c r="K29" t="s">
        <v>1465</v>
      </c>
      <c r="L29">
        <v>1</v>
      </c>
      <c r="M29" s="37" t="s">
        <v>1307</v>
      </c>
      <c r="N29" s="37">
        <v>1</v>
      </c>
      <c r="O29" s="37" t="s">
        <v>1310</v>
      </c>
      <c r="P29" s="6"/>
      <c r="Q29" s="23"/>
      <c r="R29" s="23"/>
      <c r="T29" s="9"/>
      <c r="U29" s="9"/>
    </row>
    <row r="30" spans="1:38" ht="16">
      <c r="A30">
        <v>36</v>
      </c>
      <c r="B30">
        <v>1</v>
      </c>
      <c r="C30" t="s">
        <v>5</v>
      </c>
      <c r="D30" s="9">
        <v>69</v>
      </c>
      <c r="E30" s="9" t="s">
        <v>1464</v>
      </c>
      <c r="F30">
        <v>1</v>
      </c>
      <c r="G30">
        <v>6</v>
      </c>
      <c r="H30">
        <v>0</v>
      </c>
      <c r="I30" t="s">
        <v>62</v>
      </c>
      <c r="J30" t="s">
        <v>1471</v>
      </c>
      <c r="K30" t="s">
        <v>1466</v>
      </c>
      <c r="L30">
        <v>2</v>
      </c>
      <c r="M30" s="37" t="s">
        <v>1307</v>
      </c>
      <c r="N30" s="37">
        <v>1</v>
      </c>
      <c r="O30" s="37" t="s">
        <v>1310</v>
      </c>
      <c r="P30" s="6"/>
      <c r="Q30" s="23"/>
      <c r="R30" s="23"/>
      <c r="T30" s="9"/>
      <c r="U30" s="9"/>
      <c r="X30" s="1"/>
    </row>
    <row r="31" spans="1:38" ht="16">
      <c r="A31">
        <v>37</v>
      </c>
      <c r="B31">
        <v>2</v>
      </c>
      <c r="C31" t="s">
        <v>5</v>
      </c>
      <c r="D31">
        <v>64</v>
      </c>
      <c r="E31" t="s">
        <v>1464</v>
      </c>
      <c r="F31">
        <v>1</v>
      </c>
      <c r="G31">
        <v>4</v>
      </c>
      <c r="H31">
        <v>0</v>
      </c>
      <c r="I31" t="s">
        <v>62</v>
      </c>
      <c r="J31" t="s">
        <v>1481</v>
      </c>
      <c r="K31" t="s">
        <v>1465</v>
      </c>
      <c r="L31">
        <v>1</v>
      </c>
      <c r="M31" s="37" t="s">
        <v>1316</v>
      </c>
      <c r="N31" s="37">
        <v>0</v>
      </c>
      <c r="O31" s="37" t="s">
        <v>1309</v>
      </c>
      <c r="P31" s="6"/>
      <c r="Q31" s="23"/>
      <c r="R31" s="23"/>
      <c r="U31" s="9"/>
    </row>
    <row r="32" spans="1:38" ht="18">
      <c r="A32">
        <v>38</v>
      </c>
      <c r="B32">
        <v>1</v>
      </c>
      <c r="C32" t="s">
        <v>5</v>
      </c>
      <c r="D32" s="1">
        <v>52</v>
      </c>
      <c r="E32" s="1" t="s">
        <v>1464</v>
      </c>
      <c r="F32" s="1">
        <v>1</v>
      </c>
      <c r="G32" s="41" t="s">
        <v>62</v>
      </c>
      <c r="H32" s="41" t="s">
        <v>62</v>
      </c>
      <c r="I32" s="41" t="s">
        <v>62</v>
      </c>
      <c r="J32" t="s">
        <v>1472</v>
      </c>
      <c r="K32" t="s">
        <v>1465</v>
      </c>
      <c r="L32">
        <v>1</v>
      </c>
      <c r="M32" s="37" t="s">
        <v>1307</v>
      </c>
      <c r="N32" s="37">
        <v>1</v>
      </c>
      <c r="O32" s="37" t="s">
        <v>1310</v>
      </c>
      <c r="P32" s="10"/>
      <c r="Q32" s="23"/>
      <c r="R32" s="23"/>
      <c r="T32" s="9"/>
      <c r="U32" s="9"/>
      <c r="X32" s="1"/>
    </row>
    <row r="33" spans="1:20" ht="16">
      <c r="A33">
        <v>39</v>
      </c>
      <c r="B33">
        <v>2</v>
      </c>
      <c r="C33" t="s">
        <v>5</v>
      </c>
      <c r="D33" s="1">
        <v>73</v>
      </c>
      <c r="E33" t="s">
        <v>1464</v>
      </c>
      <c r="F33">
        <v>1</v>
      </c>
      <c r="G33">
        <v>6</v>
      </c>
      <c r="H33">
        <v>1</v>
      </c>
      <c r="I33">
        <v>6</v>
      </c>
      <c r="J33" t="s">
        <v>1465</v>
      </c>
      <c r="K33" t="s">
        <v>1463</v>
      </c>
      <c r="L33">
        <v>1</v>
      </c>
      <c r="M33" s="37" t="s">
        <v>1307</v>
      </c>
      <c r="N33" s="37">
        <v>1</v>
      </c>
      <c r="O33" s="37" t="s">
        <v>1310</v>
      </c>
      <c r="P33" s="6"/>
      <c r="Q33" s="23"/>
      <c r="R33" s="23"/>
      <c r="T33" s="9"/>
    </row>
    <row r="34" spans="1:20" ht="16">
      <c r="A34">
        <v>40</v>
      </c>
      <c r="B34">
        <v>2</v>
      </c>
      <c r="C34" t="s">
        <v>5</v>
      </c>
      <c r="D34">
        <v>77</v>
      </c>
      <c r="E34" t="s">
        <v>1464</v>
      </c>
      <c r="F34">
        <v>1</v>
      </c>
      <c r="G34">
        <v>5</v>
      </c>
      <c r="H34">
        <v>1</v>
      </c>
      <c r="I34">
        <v>7</v>
      </c>
      <c r="J34" t="s">
        <v>1466</v>
      </c>
      <c r="K34" t="s">
        <v>1466</v>
      </c>
      <c r="L34">
        <v>2</v>
      </c>
      <c r="M34" s="37" t="s">
        <v>1307</v>
      </c>
      <c r="N34" s="37">
        <v>1</v>
      </c>
      <c r="O34" s="37" t="s">
        <v>1313</v>
      </c>
      <c r="P34" s="6"/>
      <c r="Q34" s="23"/>
      <c r="R34" s="23"/>
      <c r="T34" s="9"/>
    </row>
    <row r="35" spans="1:20" ht="16">
      <c r="A35">
        <v>42</v>
      </c>
      <c r="B35">
        <v>1</v>
      </c>
      <c r="C35" t="s">
        <v>5</v>
      </c>
      <c r="D35">
        <v>41</v>
      </c>
      <c r="E35" t="s">
        <v>1464</v>
      </c>
      <c r="F35">
        <v>1</v>
      </c>
      <c r="G35">
        <v>5</v>
      </c>
      <c r="H35">
        <v>1</v>
      </c>
      <c r="I35">
        <v>2</v>
      </c>
      <c r="J35" t="s">
        <v>1465</v>
      </c>
      <c r="L35">
        <v>1</v>
      </c>
      <c r="M35" s="95" t="s">
        <v>1307</v>
      </c>
      <c r="N35" s="95">
        <v>1</v>
      </c>
      <c r="O35" s="95" t="s">
        <v>1309</v>
      </c>
      <c r="P35" s="6"/>
      <c r="Q35" s="23"/>
      <c r="R35" s="23"/>
      <c r="T35" s="9"/>
    </row>
    <row r="36" spans="1:20" ht="16">
      <c r="A36">
        <v>43</v>
      </c>
      <c r="B36">
        <v>2</v>
      </c>
      <c r="C36" t="s">
        <v>5</v>
      </c>
      <c r="D36">
        <v>63</v>
      </c>
      <c r="E36" t="s">
        <v>1464</v>
      </c>
      <c r="F36">
        <v>1</v>
      </c>
      <c r="G36">
        <v>6</v>
      </c>
      <c r="H36">
        <v>1</v>
      </c>
      <c r="I36" s="41" t="s">
        <v>62</v>
      </c>
      <c r="J36" t="s">
        <v>1482</v>
      </c>
      <c r="L36">
        <v>1</v>
      </c>
      <c r="M36" s="95" t="s">
        <v>1307</v>
      </c>
      <c r="N36" s="95">
        <v>1</v>
      </c>
      <c r="O36" s="95" t="s">
        <v>1313</v>
      </c>
      <c r="P36" s="6"/>
      <c r="Q36" s="23"/>
      <c r="R36" s="23"/>
      <c r="T36" s="9"/>
    </row>
    <row r="37" spans="1:20" ht="16">
      <c r="A37">
        <v>46</v>
      </c>
      <c r="B37">
        <v>2</v>
      </c>
      <c r="C37" t="s">
        <v>5</v>
      </c>
      <c r="D37">
        <v>62</v>
      </c>
      <c r="E37" t="s">
        <v>1464</v>
      </c>
      <c r="F37">
        <v>1</v>
      </c>
      <c r="G37">
        <v>8</v>
      </c>
      <c r="H37">
        <v>1</v>
      </c>
      <c r="I37">
        <v>5</v>
      </c>
      <c r="J37" t="s">
        <v>1483</v>
      </c>
      <c r="K37" t="s">
        <v>1465</v>
      </c>
      <c r="L37">
        <v>1</v>
      </c>
      <c r="M37" s="95" t="s">
        <v>1307</v>
      </c>
      <c r="N37" s="95">
        <v>1</v>
      </c>
      <c r="O37" s="95" t="s">
        <v>1313</v>
      </c>
      <c r="P37" s="6"/>
      <c r="Q37" s="23"/>
      <c r="R37" s="23"/>
      <c r="T37" s="9"/>
    </row>
    <row r="38" spans="1:20" ht="16">
      <c r="A38">
        <v>47</v>
      </c>
      <c r="B38">
        <v>2</v>
      </c>
      <c r="C38" t="s">
        <v>5</v>
      </c>
      <c r="D38" s="1">
        <v>70</v>
      </c>
      <c r="E38" t="s">
        <v>1464</v>
      </c>
      <c r="F38">
        <v>1</v>
      </c>
      <c r="G38">
        <v>5</v>
      </c>
      <c r="H38">
        <v>1</v>
      </c>
      <c r="I38">
        <v>3</v>
      </c>
      <c r="J38" t="s">
        <v>1463</v>
      </c>
      <c r="L38">
        <v>1</v>
      </c>
      <c r="M38" s="37" t="s">
        <v>1307</v>
      </c>
      <c r="N38" s="37">
        <v>1</v>
      </c>
      <c r="O38" s="37" t="s">
        <v>1313</v>
      </c>
      <c r="Q38" s="23"/>
      <c r="R38" s="23"/>
      <c r="T38" s="9"/>
    </row>
    <row r="39" spans="1:20" ht="16">
      <c r="A39">
        <v>48</v>
      </c>
      <c r="B39">
        <v>1</v>
      </c>
      <c r="C39" t="s">
        <v>5</v>
      </c>
      <c r="D39">
        <v>79</v>
      </c>
      <c r="E39" t="s">
        <v>1464</v>
      </c>
      <c r="F39">
        <v>1</v>
      </c>
      <c r="G39">
        <v>7</v>
      </c>
      <c r="H39">
        <v>1</v>
      </c>
      <c r="I39">
        <v>9</v>
      </c>
      <c r="K39" t="s">
        <v>1466</v>
      </c>
      <c r="L39">
        <v>2</v>
      </c>
      <c r="M39" s="37" t="s">
        <v>1307</v>
      </c>
      <c r="N39" s="37">
        <v>1</v>
      </c>
      <c r="O39" s="37" t="s">
        <v>1310</v>
      </c>
      <c r="P39" s="6"/>
      <c r="Q39" s="23"/>
      <c r="R39" s="23"/>
      <c r="T39" s="9"/>
    </row>
    <row r="40" spans="1:20" ht="16">
      <c r="A40">
        <v>49</v>
      </c>
      <c r="B40">
        <v>1</v>
      </c>
      <c r="C40" t="s">
        <v>5</v>
      </c>
      <c r="D40">
        <v>72</v>
      </c>
      <c r="E40" t="s">
        <v>1464</v>
      </c>
      <c r="F40">
        <v>1</v>
      </c>
      <c r="G40">
        <v>5</v>
      </c>
      <c r="H40">
        <v>1</v>
      </c>
      <c r="I40">
        <v>9</v>
      </c>
      <c r="J40" t="s">
        <v>1471</v>
      </c>
      <c r="L40">
        <v>2</v>
      </c>
      <c r="M40" s="95" t="s">
        <v>1307</v>
      </c>
      <c r="N40" s="95">
        <v>1</v>
      </c>
      <c r="O40" t="s">
        <v>1313</v>
      </c>
      <c r="P40" s="6"/>
      <c r="Q40" s="23"/>
      <c r="R40" s="23"/>
      <c r="T40" s="9"/>
    </row>
    <row r="41" spans="1:20" ht="16">
      <c r="A41">
        <v>50</v>
      </c>
      <c r="B41">
        <v>2</v>
      </c>
      <c r="C41" t="s">
        <v>5</v>
      </c>
      <c r="D41">
        <v>73</v>
      </c>
      <c r="E41" t="s">
        <v>1464</v>
      </c>
      <c r="F41">
        <v>1</v>
      </c>
      <c r="G41">
        <v>5</v>
      </c>
      <c r="H41">
        <v>1</v>
      </c>
      <c r="I41">
        <v>5</v>
      </c>
      <c r="J41" t="s">
        <v>1465</v>
      </c>
      <c r="L41">
        <v>1</v>
      </c>
      <c r="M41" s="95" t="s">
        <v>1307</v>
      </c>
      <c r="N41" s="95">
        <v>1</v>
      </c>
      <c r="O41" t="s">
        <v>1310</v>
      </c>
      <c r="P41" s="6"/>
      <c r="Q41" s="23"/>
      <c r="R41" s="23"/>
      <c r="T41" s="9"/>
    </row>
    <row r="42" spans="1:20" ht="16">
      <c r="A42">
        <v>51</v>
      </c>
      <c r="B42">
        <v>1</v>
      </c>
      <c r="C42" t="s">
        <v>5</v>
      </c>
      <c r="D42">
        <v>71</v>
      </c>
      <c r="E42" t="s">
        <v>1464</v>
      </c>
      <c r="F42">
        <v>1</v>
      </c>
      <c r="G42">
        <v>4</v>
      </c>
      <c r="H42">
        <v>1</v>
      </c>
      <c r="I42">
        <v>9</v>
      </c>
      <c r="J42" t="s">
        <v>1466</v>
      </c>
      <c r="L42">
        <v>2</v>
      </c>
      <c r="M42" s="95" t="s">
        <v>1307</v>
      </c>
      <c r="N42" s="95">
        <v>1</v>
      </c>
      <c r="O42" t="s">
        <v>1310</v>
      </c>
      <c r="P42" s="6"/>
      <c r="Q42" s="23"/>
      <c r="R42" s="23"/>
      <c r="T42" s="9"/>
    </row>
    <row r="43" spans="1:20" ht="17">
      <c r="A43">
        <v>52</v>
      </c>
      <c r="B43">
        <v>1</v>
      </c>
      <c r="C43" t="s">
        <v>5</v>
      </c>
      <c r="D43" s="1">
        <v>52</v>
      </c>
      <c r="E43" s="1" t="s">
        <v>1464</v>
      </c>
      <c r="F43" s="1">
        <v>1</v>
      </c>
      <c r="G43" s="1">
        <v>6</v>
      </c>
      <c r="H43">
        <v>1</v>
      </c>
      <c r="I43" s="1">
        <v>5</v>
      </c>
      <c r="J43" t="s">
        <v>1465</v>
      </c>
      <c r="L43">
        <v>1</v>
      </c>
      <c r="M43" s="37" t="s">
        <v>1307</v>
      </c>
      <c r="N43" s="37">
        <v>1</v>
      </c>
      <c r="O43" s="37" t="s">
        <v>1311</v>
      </c>
      <c r="P43" s="6"/>
      <c r="Q43" s="23"/>
      <c r="R43" s="23"/>
      <c r="T43" s="9"/>
    </row>
    <row r="44" spans="1:20" ht="16">
      <c r="A44">
        <v>53</v>
      </c>
      <c r="B44">
        <v>2</v>
      </c>
      <c r="C44" t="s">
        <v>33</v>
      </c>
      <c r="D44">
        <v>49</v>
      </c>
      <c r="E44" t="s">
        <v>1464</v>
      </c>
      <c r="F44">
        <v>1</v>
      </c>
      <c r="G44">
        <v>4</v>
      </c>
      <c r="H44">
        <v>1</v>
      </c>
      <c r="I44">
        <v>5</v>
      </c>
      <c r="J44" t="s">
        <v>1471</v>
      </c>
      <c r="L44">
        <v>2</v>
      </c>
      <c r="M44" s="37" t="s">
        <v>1307</v>
      </c>
      <c r="N44" s="37">
        <v>1</v>
      </c>
      <c r="O44" s="37" t="s">
        <v>1310</v>
      </c>
      <c r="P44" s="6"/>
      <c r="Q44" s="23"/>
      <c r="R44" s="23"/>
      <c r="T44" s="9"/>
    </row>
    <row r="45" spans="1:20" ht="16">
      <c r="A45">
        <v>54</v>
      </c>
      <c r="B45">
        <v>1</v>
      </c>
      <c r="C45" t="s">
        <v>5</v>
      </c>
      <c r="D45">
        <v>75</v>
      </c>
      <c r="E45" t="s">
        <v>1464</v>
      </c>
      <c r="F45">
        <v>1</v>
      </c>
      <c r="G45">
        <v>5</v>
      </c>
      <c r="H45">
        <v>1</v>
      </c>
      <c r="I45">
        <v>9</v>
      </c>
      <c r="J45" t="s">
        <v>1466</v>
      </c>
      <c r="L45">
        <v>2</v>
      </c>
      <c r="M45" s="37" t="s">
        <v>1307</v>
      </c>
      <c r="N45" s="37">
        <v>1</v>
      </c>
      <c r="O45" s="37" t="s">
        <v>1310</v>
      </c>
      <c r="Q45" s="23"/>
      <c r="R45" s="23"/>
      <c r="T45" s="9"/>
    </row>
    <row r="46" spans="1:20" ht="16">
      <c r="A46">
        <v>55</v>
      </c>
      <c r="B46">
        <v>1</v>
      </c>
      <c r="C46" t="s">
        <v>5</v>
      </c>
      <c r="D46">
        <v>48</v>
      </c>
      <c r="E46" t="s">
        <v>1464</v>
      </c>
      <c r="F46">
        <v>1</v>
      </c>
      <c r="G46">
        <v>6</v>
      </c>
      <c r="H46">
        <v>1</v>
      </c>
      <c r="I46">
        <v>4</v>
      </c>
      <c r="J46" t="s">
        <v>1465</v>
      </c>
      <c r="L46">
        <v>1</v>
      </c>
      <c r="M46" s="37" t="s">
        <v>1307</v>
      </c>
      <c r="N46" s="37">
        <v>1</v>
      </c>
      <c r="O46" s="37" t="s">
        <v>1309</v>
      </c>
      <c r="Q46" s="23"/>
      <c r="R46" s="23"/>
      <c r="T46" s="9"/>
    </row>
    <row r="47" spans="1:20" ht="16">
      <c r="A47">
        <v>56</v>
      </c>
      <c r="B47">
        <v>2</v>
      </c>
      <c r="C47" t="s">
        <v>5</v>
      </c>
      <c r="D47">
        <v>53</v>
      </c>
      <c r="E47" t="s">
        <v>1464</v>
      </c>
      <c r="F47">
        <v>1</v>
      </c>
      <c r="G47">
        <v>5</v>
      </c>
      <c r="H47">
        <v>1</v>
      </c>
      <c r="I47">
        <v>3</v>
      </c>
      <c r="J47" t="s">
        <v>1471</v>
      </c>
      <c r="L47">
        <v>2</v>
      </c>
      <c r="M47" s="37" t="s">
        <v>1307</v>
      </c>
      <c r="N47" s="37">
        <v>1</v>
      </c>
      <c r="O47" s="37" t="s">
        <v>1309</v>
      </c>
      <c r="Q47" s="23"/>
      <c r="R47" s="23"/>
      <c r="T47" s="9"/>
    </row>
    <row r="48" spans="1:20" ht="17">
      <c r="A48">
        <v>57</v>
      </c>
      <c r="B48">
        <v>1</v>
      </c>
      <c r="C48" t="s">
        <v>5</v>
      </c>
      <c r="D48" s="97">
        <v>70</v>
      </c>
      <c r="E48" s="97" t="s">
        <v>1467</v>
      </c>
      <c r="F48" s="97">
        <v>0</v>
      </c>
      <c r="G48" s="97">
        <v>8</v>
      </c>
      <c r="H48">
        <v>1</v>
      </c>
      <c r="I48" s="97">
        <v>8</v>
      </c>
      <c r="J48" t="s">
        <v>1469</v>
      </c>
      <c r="L48">
        <v>3</v>
      </c>
      <c r="M48" s="37" t="s">
        <v>1307</v>
      </c>
      <c r="N48" s="37">
        <v>1</v>
      </c>
      <c r="O48" s="37" t="s">
        <v>1310</v>
      </c>
      <c r="Q48" s="23"/>
      <c r="R48" s="23"/>
      <c r="T48" s="9"/>
    </row>
    <row r="49" spans="1:25" ht="16">
      <c r="A49">
        <v>58</v>
      </c>
      <c r="B49">
        <v>1</v>
      </c>
      <c r="C49" t="s">
        <v>5</v>
      </c>
      <c r="D49">
        <v>66</v>
      </c>
      <c r="E49" t="s">
        <v>1464</v>
      </c>
      <c r="F49">
        <v>1</v>
      </c>
      <c r="G49">
        <v>4</v>
      </c>
      <c r="H49">
        <v>1</v>
      </c>
      <c r="I49">
        <v>4</v>
      </c>
      <c r="J49" t="s">
        <v>1476</v>
      </c>
      <c r="L49">
        <v>1</v>
      </c>
      <c r="M49" s="37" t="s">
        <v>1307</v>
      </c>
      <c r="N49" s="37">
        <v>1</v>
      </c>
      <c r="O49" s="37" t="s">
        <v>1311</v>
      </c>
      <c r="Q49" s="23"/>
      <c r="R49" s="23"/>
      <c r="T49" s="9"/>
      <c r="Y49" s="24"/>
    </row>
    <row r="50" spans="1:25" ht="16">
      <c r="A50">
        <v>59</v>
      </c>
      <c r="B50">
        <v>2</v>
      </c>
      <c r="C50" t="s">
        <v>5</v>
      </c>
      <c r="D50">
        <v>57</v>
      </c>
      <c r="E50" t="s">
        <v>1464</v>
      </c>
      <c r="F50">
        <v>1</v>
      </c>
      <c r="G50">
        <v>4</v>
      </c>
      <c r="H50">
        <v>1</v>
      </c>
      <c r="I50">
        <v>9</v>
      </c>
      <c r="J50" t="s">
        <v>1484</v>
      </c>
      <c r="L50">
        <v>2</v>
      </c>
      <c r="M50" s="37" t="s">
        <v>1312</v>
      </c>
      <c r="N50" s="37">
        <v>0</v>
      </c>
      <c r="O50" s="37" t="s">
        <v>1310</v>
      </c>
      <c r="Q50" s="23"/>
      <c r="R50" s="23"/>
    </row>
    <row r="51" spans="1:25" ht="16">
      <c r="A51">
        <v>60</v>
      </c>
      <c r="B51">
        <v>1</v>
      </c>
      <c r="C51" t="s">
        <v>5</v>
      </c>
      <c r="D51">
        <v>28</v>
      </c>
      <c r="E51" t="s">
        <v>1467</v>
      </c>
      <c r="F51">
        <v>0</v>
      </c>
      <c r="G51">
        <v>5</v>
      </c>
      <c r="H51">
        <v>1</v>
      </c>
      <c r="I51">
        <v>2</v>
      </c>
      <c r="K51" t="s">
        <v>1477</v>
      </c>
      <c r="L51">
        <v>4</v>
      </c>
      <c r="M51" s="37" t="s">
        <v>1307</v>
      </c>
      <c r="N51" s="37">
        <v>1</v>
      </c>
      <c r="O51" s="37" t="s">
        <v>1311</v>
      </c>
      <c r="Q51" s="23"/>
      <c r="R51" s="23"/>
    </row>
    <row r="52" spans="1:25" ht="16">
      <c r="A52">
        <v>61</v>
      </c>
      <c r="B52">
        <v>1</v>
      </c>
      <c r="C52" t="s">
        <v>5</v>
      </c>
      <c r="D52">
        <v>64</v>
      </c>
      <c r="E52" t="s">
        <v>1467</v>
      </c>
      <c r="F52">
        <v>0</v>
      </c>
      <c r="G52">
        <v>4</v>
      </c>
      <c r="H52">
        <v>1</v>
      </c>
      <c r="I52">
        <v>6</v>
      </c>
      <c r="K52" t="s">
        <v>1463</v>
      </c>
      <c r="L52">
        <v>1</v>
      </c>
      <c r="M52" s="37" t="s">
        <v>1307</v>
      </c>
      <c r="N52" s="37">
        <v>1</v>
      </c>
      <c r="O52" s="37" t="s">
        <v>1310</v>
      </c>
      <c r="Q52" s="23"/>
      <c r="R52" s="23"/>
      <c r="T52" s="9"/>
      <c r="Y52" s="24"/>
    </row>
    <row r="53" spans="1:25" ht="16">
      <c r="A53">
        <v>63</v>
      </c>
      <c r="B53">
        <v>1</v>
      </c>
      <c r="C53" t="s">
        <v>33</v>
      </c>
      <c r="D53">
        <v>27</v>
      </c>
      <c r="E53" t="s">
        <v>1467</v>
      </c>
      <c r="F53">
        <v>0</v>
      </c>
      <c r="G53">
        <v>5</v>
      </c>
      <c r="H53">
        <v>1</v>
      </c>
      <c r="I53">
        <v>4</v>
      </c>
      <c r="J53" t="s">
        <v>1465</v>
      </c>
      <c r="L53">
        <v>1</v>
      </c>
      <c r="M53" s="7" t="s">
        <v>1312</v>
      </c>
      <c r="N53" s="7">
        <v>0</v>
      </c>
      <c r="O53" s="7" t="s">
        <v>1311</v>
      </c>
      <c r="P53" s="1"/>
      <c r="Q53" s="23"/>
      <c r="R53" s="23"/>
      <c r="T53" s="9"/>
      <c r="Y53" s="24"/>
    </row>
    <row r="54" spans="1:25" ht="16">
      <c r="A54">
        <v>64</v>
      </c>
      <c r="B54">
        <v>1</v>
      </c>
      <c r="C54" t="s">
        <v>5</v>
      </c>
      <c r="D54">
        <v>72</v>
      </c>
      <c r="E54" t="s">
        <v>1464</v>
      </c>
      <c r="F54">
        <v>1</v>
      </c>
      <c r="G54">
        <v>8</v>
      </c>
      <c r="H54">
        <v>1</v>
      </c>
      <c r="I54">
        <v>5</v>
      </c>
      <c r="J54" t="s">
        <v>1482</v>
      </c>
      <c r="L54">
        <v>1</v>
      </c>
      <c r="M54" t="s">
        <v>1307</v>
      </c>
      <c r="N54">
        <v>1</v>
      </c>
      <c r="O54" t="s">
        <v>1309</v>
      </c>
      <c r="Q54" s="23"/>
      <c r="R54" s="23"/>
      <c r="S54" s="7"/>
      <c r="T54" s="9"/>
      <c r="Y54" s="24"/>
    </row>
    <row r="55" spans="1:25" ht="16">
      <c r="A55">
        <v>65</v>
      </c>
      <c r="B55">
        <v>1</v>
      </c>
      <c r="C55" t="s">
        <v>5</v>
      </c>
      <c r="D55">
        <v>68</v>
      </c>
      <c r="E55" t="s">
        <v>1464</v>
      </c>
      <c r="F55">
        <v>1</v>
      </c>
      <c r="G55">
        <v>6</v>
      </c>
      <c r="H55">
        <v>1</v>
      </c>
      <c r="I55">
        <v>4</v>
      </c>
      <c r="J55" t="s">
        <v>1463</v>
      </c>
      <c r="L55">
        <v>1</v>
      </c>
      <c r="M55" t="s">
        <v>1317</v>
      </c>
      <c r="N55">
        <v>0</v>
      </c>
      <c r="O55" t="s">
        <v>1311</v>
      </c>
      <c r="Q55" s="23"/>
      <c r="R55" s="23"/>
      <c r="S55" s="7"/>
      <c r="T55" s="9"/>
    </row>
    <row r="56" spans="1:25" ht="16">
      <c r="A56">
        <v>68</v>
      </c>
      <c r="B56">
        <v>1</v>
      </c>
      <c r="C56" t="s">
        <v>5</v>
      </c>
      <c r="D56">
        <v>71</v>
      </c>
      <c r="E56" t="s">
        <v>1467</v>
      </c>
      <c r="F56">
        <v>0</v>
      </c>
      <c r="G56">
        <v>8</v>
      </c>
      <c r="H56">
        <v>1</v>
      </c>
      <c r="I56">
        <v>5</v>
      </c>
      <c r="J56" t="s">
        <v>1465</v>
      </c>
      <c r="L56">
        <v>1</v>
      </c>
      <c r="M56" t="s">
        <v>1307</v>
      </c>
      <c r="N56">
        <v>1</v>
      </c>
      <c r="O56" t="s">
        <v>1310</v>
      </c>
      <c r="Q56" s="23"/>
      <c r="R56" s="23"/>
      <c r="S56" s="7"/>
      <c r="T56" s="9"/>
      <c r="Y56" s="24"/>
    </row>
    <row r="57" spans="1:25" ht="16">
      <c r="A57">
        <v>69</v>
      </c>
      <c r="B57">
        <v>1</v>
      </c>
      <c r="C57" t="s">
        <v>5</v>
      </c>
      <c r="D57" s="1">
        <v>70</v>
      </c>
      <c r="E57" t="s">
        <v>1464</v>
      </c>
      <c r="F57">
        <v>1</v>
      </c>
      <c r="G57">
        <v>5</v>
      </c>
      <c r="H57">
        <v>1</v>
      </c>
      <c r="I57">
        <v>4</v>
      </c>
      <c r="J57" t="s">
        <v>1485</v>
      </c>
      <c r="L57">
        <v>3</v>
      </c>
      <c r="M57" t="s">
        <v>1307</v>
      </c>
      <c r="N57">
        <v>1</v>
      </c>
      <c r="O57" t="s">
        <v>1310</v>
      </c>
      <c r="Q57" s="23"/>
      <c r="R57" s="23"/>
      <c r="S57" s="7"/>
      <c r="T57" s="9"/>
      <c r="Y57" s="24"/>
    </row>
    <row r="58" spans="1:25" ht="16">
      <c r="A58">
        <v>70</v>
      </c>
      <c r="B58">
        <v>2</v>
      </c>
      <c r="C58" t="s">
        <v>5</v>
      </c>
      <c r="D58">
        <v>63</v>
      </c>
      <c r="E58" t="s">
        <v>1467</v>
      </c>
      <c r="F58">
        <v>0</v>
      </c>
      <c r="G58">
        <v>5</v>
      </c>
      <c r="H58">
        <v>1</v>
      </c>
      <c r="I58">
        <v>4</v>
      </c>
      <c r="J58" t="s">
        <v>1463</v>
      </c>
      <c r="L58">
        <v>1</v>
      </c>
      <c r="M58" t="s">
        <v>1307</v>
      </c>
      <c r="N58">
        <v>1</v>
      </c>
      <c r="O58" t="s">
        <v>1309</v>
      </c>
      <c r="Q58" s="23"/>
      <c r="R58" s="23"/>
      <c r="S58" s="7"/>
      <c r="T58" s="9"/>
      <c r="Y58" s="24"/>
    </row>
    <row r="59" spans="1:25" ht="16">
      <c r="A59">
        <v>71</v>
      </c>
      <c r="B59">
        <v>1</v>
      </c>
      <c r="C59" t="s">
        <v>5</v>
      </c>
      <c r="D59" s="1">
        <v>65</v>
      </c>
      <c r="E59" t="s">
        <v>1464</v>
      </c>
      <c r="F59">
        <v>1</v>
      </c>
      <c r="G59">
        <v>8</v>
      </c>
      <c r="H59">
        <v>1</v>
      </c>
      <c r="I59">
        <v>8</v>
      </c>
      <c r="J59" t="s">
        <v>1465</v>
      </c>
      <c r="L59">
        <v>1</v>
      </c>
      <c r="M59" t="s">
        <v>1307</v>
      </c>
      <c r="N59">
        <v>1</v>
      </c>
      <c r="O59" t="s">
        <v>1310</v>
      </c>
      <c r="Q59" s="23"/>
      <c r="R59" s="23"/>
      <c r="S59" s="7"/>
      <c r="T59" s="9"/>
      <c r="Y59" s="24"/>
    </row>
    <row r="60" spans="1:25" ht="16">
      <c r="A60">
        <v>72</v>
      </c>
      <c r="B60">
        <v>1</v>
      </c>
      <c r="C60" t="s">
        <v>5</v>
      </c>
      <c r="D60">
        <v>63</v>
      </c>
      <c r="E60" t="s">
        <v>1464</v>
      </c>
      <c r="F60">
        <v>1</v>
      </c>
      <c r="G60">
        <v>4</v>
      </c>
      <c r="H60">
        <v>1</v>
      </c>
      <c r="I60">
        <v>3</v>
      </c>
      <c r="J60" t="s">
        <v>1486</v>
      </c>
      <c r="K60" t="s">
        <v>1463</v>
      </c>
      <c r="L60">
        <v>1</v>
      </c>
      <c r="M60" t="s">
        <v>1307</v>
      </c>
      <c r="N60">
        <v>1</v>
      </c>
      <c r="O60" t="s">
        <v>1311</v>
      </c>
      <c r="Q60" s="23"/>
      <c r="R60" s="23"/>
      <c r="S60" s="7"/>
      <c r="T60" s="9"/>
    </row>
    <row r="61" spans="1:25" s="7" customFormat="1" ht="16">
      <c r="A61" s="7">
        <v>73</v>
      </c>
      <c r="B61" s="7">
        <v>2</v>
      </c>
      <c r="C61" s="7" t="s">
        <v>5</v>
      </c>
      <c r="D61" s="7">
        <v>63</v>
      </c>
      <c r="E61" s="7" t="s">
        <v>1467</v>
      </c>
      <c r="F61" s="7">
        <v>0</v>
      </c>
      <c r="G61" s="7">
        <v>5</v>
      </c>
      <c r="H61">
        <v>1</v>
      </c>
      <c r="I61" s="7">
        <v>8</v>
      </c>
      <c r="J61" s="7" t="s">
        <v>1471</v>
      </c>
      <c r="L61" s="7">
        <v>2</v>
      </c>
      <c r="M61" s="7" t="s">
        <v>1307</v>
      </c>
      <c r="N61" s="7">
        <v>1</v>
      </c>
      <c r="O61" s="7" t="s">
        <v>1308</v>
      </c>
      <c r="Q61" s="25"/>
      <c r="R61" s="25"/>
      <c r="T61" s="9"/>
      <c r="V61" s="9"/>
      <c r="W61"/>
      <c r="X61"/>
      <c r="Y61" s="24"/>
    </row>
    <row r="62" spans="1:25" ht="16">
      <c r="A62">
        <v>74</v>
      </c>
      <c r="B62">
        <v>1</v>
      </c>
      <c r="C62" t="s">
        <v>33</v>
      </c>
      <c r="D62">
        <v>43</v>
      </c>
      <c r="E62" t="s">
        <v>1467</v>
      </c>
      <c r="F62">
        <v>0</v>
      </c>
      <c r="G62">
        <v>6</v>
      </c>
      <c r="H62">
        <v>1</v>
      </c>
      <c r="I62">
        <v>7</v>
      </c>
      <c r="J62" t="s">
        <v>1469</v>
      </c>
      <c r="L62">
        <v>3</v>
      </c>
      <c r="M62" t="s">
        <v>1307</v>
      </c>
      <c r="N62">
        <v>1</v>
      </c>
      <c r="O62" t="s">
        <v>1310</v>
      </c>
      <c r="Q62" s="23"/>
      <c r="R62" s="23"/>
    </row>
    <row r="63" spans="1:25" ht="16">
      <c r="A63">
        <v>76</v>
      </c>
      <c r="B63">
        <v>1</v>
      </c>
      <c r="C63" t="s">
        <v>5</v>
      </c>
      <c r="D63" s="1">
        <v>72</v>
      </c>
      <c r="E63" t="s">
        <v>1467</v>
      </c>
      <c r="F63">
        <v>0</v>
      </c>
      <c r="G63">
        <v>8</v>
      </c>
      <c r="H63">
        <v>1</v>
      </c>
      <c r="I63">
        <v>6</v>
      </c>
      <c r="J63" t="s">
        <v>1466</v>
      </c>
      <c r="L63">
        <v>2</v>
      </c>
      <c r="M63" s="37" t="s">
        <v>1307</v>
      </c>
      <c r="N63" s="37">
        <v>1</v>
      </c>
      <c r="O63" s="37" t="s">
        <v>1310</v>
      </c>
      <c r="Q63" s="23"/>
      <c r="R63" s="23"/>
      <c r="S63" s="7"/>
      <c r="T63" s="9"/>
      <c r="Y63" s="24"/>
    </row>
    <row r="64" spans="1:25" ht="16">
      <c r="A64">
        <v>77</v>
      </c>
      <c r="B64">
        <v>1</v>
      </c>
      <c r="C64" t="s">
        <v>5</v>
      </c>
      <c r="D64" s="1">
        <v>69</v>
      </c>
      <c r="E64" t="s">
        <v>1464</v>
      </c>
      <c r="F64">
        <v>1</v>
      </c>
      <c r="G64">
        <v>8</v>
      </c>
      <c r="H64">
        <v>1</v>
      </c>
      <c r="I64">
        <v>5</v>
      </c>
      <c r="J64" t="s">
        <v>1466</v>
      </c>
      <c r="L64">
        <v>2</v>
      </c>
      <c r="M64" s="37" t="s">
        <v>1307</v>
      </c>
      <c r="N64" s="37">
        <v>1</v>
      </c>
      <c r="O64" s="37" t="s">
        <v>1310</v>
      </c>
      <c r="Q64" s="23"/>
      <c r="R64" s="23"/>
      <c r="S64" s="7"/>
      <c r="T64" s="9"/>
    </row>
    <row r="65" spans="1:25" s="7" customFormat="1" ht="16">
      <c r="A65" s="7">
        <v>78</v>
      </c>
      <c r="B65" s="7">
        <v>2</v>
      </c>
      <c r="C65" t="s">
        <v>5</v>
      </c>
      <c r="D65" s="7">
        <v>51</v>
      </c>
      <c r="E65" s="7" t="s">
        <v>1464</v>
      </c>
      <c r="F65" s="7">
        <v>1</v>
      </c>
      <c r="G65" s="7">
        <v>5</v>
      </c>
      <c r="H65">
        <v>1</v>
      </c>
      <c r="I65" s="7">
        <v>4</v>
      </c>
      <c r="J65" s="7" t="s">
        <v>1471</v>
      </c>
      <c r="L65" s="7">
        <v>2</v>
      </c>
      <c r="M65" s="28" t="s">
        <v>1315</v>
      </c>
      <c r="N65" s="28">
        <v>0</v>
      </c>
      <c r="O65" s="28" t="s">
        <v>1310</v>
      </c>
      <c r="Q65" s="25"/>
      <c r="R65" s="25"/>
      <c r="T65" s="9"/>
      <c r="V65" s="9"/>
      <c r="W65"/>
      <c r="X65"/>
      <c r="Y65" s="25"/>
    </row>
    <row r="66" spans="1:25" ht="16">
      <c r="A66">
        <v>79</v>
      </c>
      <c r="B66">
        <v>1</v>
      </c>
      <c r="C66" t="s">
        <v>5</v>
      </c>
      <c r="D66" s="97">
        <v>64</v>
      </c>
      <c r="E66" t="s">
        <v>1464</v>
      </c>
      <c r="F66">
        <v>1</v>
      </c>
      <c r="G66">
        <v>5</v>
      </c>
      <c r="H66">
        <v>1</v>
      </c>
      <c r="I66">
        <v>5</v>
      </c>
      <c r="J66" t="s">
        <v>1463</v>
      </c>
      <c r="L66">
        <v>1</v>
      </c>
      <c r="M66" s="96" t="s">
        <v>1307</v>
      </c>
      <c r="N66" s="96">
        <v>1</v>
      </c>
      <c r="O66" s="96" t="s">
        <v>1310</v>
      </c>
      <c r="Q66" s="23"/>
      <c r="R66" s="23"/>
      <c r="S66" s="7"/>
      <c r="T66" s="9"/>
    </row>
    <row r="67" spans="1:25" ht="16">
      <c r="A67">
        <v>80</v>
      </c>
      <c r="B67">
        <v>1</v>
      </c>
      <c r="C67" t="s">
        <v>5</v>
      </c>
      <c r="D67" s="97">
        <v>78</v>
      </c>
      <c r="E67" t="s">
        <v>1464</v>
      </c>
      <c r="F67">
        <v>1</v>
      </c>
      <c r="G67">
        <v>8</v>
      </c>
      <c r="H67">
        <v>1</v>
      </c>
      <c r="I67">
        <v>9</v>
      </c>
      <c r="J67" t="s">
        <v>1463</v>
      </c>
      <c r="L67">
        <v>1</v>
      </c>
      <c r="M67" s="37" t="s">
        <v>1307</v>
      </c>
      <c r="N67" s="37">
        <v>1</v>
      </c>
      <c r="O67" s="37" t="s">
        <v>1310</v>
      </c>
      <c r="Q67" s="23"/>
      <c r="R67" s="23"/>
      <c r="S67" s="7"/>
      <c r="T67" s="9"/>
    </row>
    <row r="68" spans="1:25" ht="16">
      <c r="A68">
        <v>81</v>
      </c>
      <c r="B68">
        <v>3</v>
      </c>
      <c r="C68" t="s">
        <v>5</v>
      </c>
      <c r="D68">
        <v>59</v>
      </c>
      <c r="E68" t="s">
        <v>1464</v>
      </c>
      <c r="F68">
        <v>1</v>
      </c>
      <c r="G68">
        <v>6</v>
      </c>
      <c r="H68">
        <v>1</v>
      </c>
      <c r="I68">
        <v>8</v>
      </c>
      <c r="J68" t="s">
        <v>1463</v>
      </c>
      <c r="L68">
        <v>1</v>
      </c>
      <c r="M68" s="37" t="s">
        <v>1318</v>
      </c>
      <c r="N68" s="37">
        <v>0</v>
      </c>
      <c r="O68" s="37" t="s">
        <v>1309</v>
      </c>
      <c r="Q68" s="23"/>
      <c r="R68" s="23"/>
      <c r="S68" s="7"/>
      <c r="T68" s="9"/>
    </row>
    <row r="69" spans="1:25" ht="16">
      <c r="A69">
        <v>82</v>
      </c>
      <c r="B69">
        <v>1</v>
      </c>
      <c r="C69" t="s">
        <v>5</v>
      </c>
      <c r="D69">
        <v>70</v>
      </c>
      <c r="E69" t="s">
        <v>1464</v>
      </c>
      <c r="F69">
        <v>1</v>
      </c>
      <c r="G69">
        <v>5</v>
      </c>
      <c r="H69">
        <v>1</v>
      </c>
      <c r="I69">
        <v>6</v>
      </c>
      <c r="J69" t="s">
        <v>1463</v>
      </c>
      <c r="L69">
        <v>1</v>
      </c>
      <c r="M69" s="37" t="s">
        <v>1307</v>
      </c>
      <c r="N69" s="37">
        <v>1</v>
      </c>
      <c r="O69" s="37" t="s">
        <v>1311</v>
      </c>
      <c r="Q69" s="23"/>
      <c r="R69" s="23"/>
      <c r="S69" s="7"/>
      <c r="T69" s="9"/>
    </row>
    <row r="70" spans="1:25" ht="16">
      <c r="A70">
        <v>83</v>
      </c>
      <c r="B70">
        <v>1</v>
      </c>
      <c r="C70" t="s">
        <v>5</v>
      </c>
      <c r="D70">
        <v>68</v>
      </c>
      <c r="E70" t="s">
        <v>1464</v>
      </c>
      <c r="F70">
        <v>1</v>
      </c>
      <c r="G70">
        <v>4</v>
      </c>
      <c r="H70">
        <v>1</v>
      </c>
      <c r="I70">
        <v>4</v>
      </c>
      <c r="J70" t="s">
        <v>1466</v>
      </c>
      <c r="L70">
        <v>2</v>
      </c>
      <c r="M70" s="37" t="s">
        <v>1307</v>
      </c>
      <c r="N70" s="37">
        <v>1</v>
      </c>
      <c r="O70" s="37" t="s">
        <v>1310</v>
      </c>
      <c r="Q70" s="23"/>
      <c r="R70" s="23"/>
      <c r="S70" s="7"/>
      <c r="T70" s="9"/>
    </row>
    <row r="71" spans="1:25" s="7" customFormat="1" ht="16">
      <c r="A71" s="7">
        <v>84</v>
      </c>
      <c r="B71" s="7">
        <v>1</v>
      </c>
      <c r="C71" s="7" t="s">
        <v>5</v>
      </c>
      <c r="D71" s="7">
        <v>82</v>
      </c>
      <c r="E71" s="7" t="s">
        <v>1464</v>
      </c>
      <c r="F71" s="7">
        <v>1</v>
      </c>
      <c r="G71" s="7">
        <v>4</v>
      </c>
      <c r="H71" s="7">
        <v>1</v>
      </c>
      <c r="I71" s="7">
        <v>4</v>
      </c>
      <c r="J71" s="7" t="s">
        <v>1483</v>
      </c>
      <c r="L71" s="7">
        <v>1</v>
      </c>
      <c r="M71" s="28" t="s">
        <v>1307</v>
      </c>
      <c r="N71" s="28">
        <v>1</v>
      </c>
      <c r="O71" s="28" t="s">
        <v>1310</v>
      </c>
      <c r="P71" s="19"/>
      <c r="Q71" s="25"/>
      <c r="R71" s="25"/>
      <c r="T71" s="9"/>
      <c r="V71" s="9"/>
      <c r="W71"/>
      <c r="X71"/>
      <c r="Y71" s="22"/>
    </row>
    <row r="72" spans="1:25" s="7" customFormat="1" ht="16">
      <c r="A72" s="7">
        <v>86</v>
      </c>
      <c r="B72" s="7">
        <v>2</v>
      </c>
      <c r="C72" s="7" t="s">
        <v>5</v>
      </c>
      <c r="D72" s="7">
        <v>59</v>
      </c>
      <c r="E72" s="7" t="s">
        <v>1464</v>
      </c>
      <c r="F72" s="7">
        <v>1</v>
      </c>
      <c r="G72" s="7">
        <v>6</v>
      </c>
      <c r="H72" s="7">
        <v>1</v>
      </c>
      <c r="I72" s="7">
        <v>7</v>
      </c>
      <c r="J72" s="7" t="s">
        <v>1487</v>
      </c>
      <c r="L72" s="7">
        <v>1</v>
      </c>
      <c r="M72" s="98" t="s">
        <v>1307</v>
      </c>
      <c r="N72" s="98">
        <v>1</v>
      </c>
      <c r="O72" s="98" t="s">
        <v>1310</v>
      </c>
      <c r="P72" s="19"/>
      <c r="Q72" s="25"/>
      <c r="R72" s="25"/>
      <c r="T72" s="9"/>
      <c r="V72" s="9"/>
      <c r="W72"/>
      <c r="X72"/>
      <c r="Y72" s="25"/>
    </row>
    <row r="73" spans="1:25" ht="16">
      <c r="A73">
        <v>88</v>
      </c>
      <c r="B73">
        <v>1</v>
      </c>
      <c r="C73" t="s">
        <v>33</v>
      </c>
      <c r="D73">
        <v>44</v>
      </c>
      <c r="E73" t="s">
        <v>1464</v>
      </c>
      <c r="F73">
        <v>1</v>
      </c>
      <c r="G73">
        <v>8</v>
      </c>
      <c r="H73">
        <v>1</v>
      </c>
      <c r="I73">
        <v>8</v>
      </c>
      <c r="J73" t="s">
        <v>1465</v>
      </c>
      <c r="K73" t="s">
        <v>1465</v>
      </c>
      <c r="L73">
        <v>1</v>
      </c>
      <c r="M73" s="37" t="s">
        <v>1307</v>
      </c>
      <c r="N73" s="37">
        <v>1</v>
      </c>
      <c r="O73" s="37" t="s">
        <v>1310</v>
      </c>
      <c r="Q73" s="23"/>
      <c r="R73" s="23"/>
    </row>
    <row r="74" spans="1:25" ht="16">
      <c r="A74">
        <v>89</v>
      </c>
      <c r="B74">
        <v>1</v>
      </c>
      <c r="C74" t="s">
        <v>5</v>
      </c>
      <c r="D74">
        <v>62</v>
      </c>
      <c r="E74" t="s">
        <v>1464</v>
      </c>
      <c r="F74">
        <v>1</v>
      </c>
      <c r="G74">
        <v>4</v>
      </c>
      <c r="H74">
        <v>1</v>
      </c>
      <c r="I74">
        <v>4</v>
      </c>
      <c r="J74" t="s">
        <v>1463</v>
      </c>
      <c r="K74" t="s">
        <v>1465</v>
      </c>
      <c r="L74">
        <v>1</v>
      </c>
      <c r="M74" s="37" t="s">
        <v>1307</v>
      </c>
      <c r="N74" s="37">
        <v>1</v>
      </c>
      <c r="O74" s="37" t="s">
        <v>1310</v>
      </c>
      <c r="Q74" s="23"/>
      <c r="R74" s="23"/>
    </row>
    <row r="75" spans="1:25" ht="16">
      <c r="A75">
        <v>94</v>
      </c>
      <c r="B75">
        <v>1</v>
      </c>
      <c r="C75" t="s">
        <v>5</v>
      </c>
      <c r="D75">
        <v>78</v>
      </c>
      <c r="E75" t="s">
        <v>1464</v>
      </c>
      <c r="F75">
        <v>1</v>
      </c>
      <c r="G75">
        <v>6</v>
      </c>
      <c r="H75">
        <v>1</v>
      </c>
      <c r="I75">
        <v>6</v>
      </c>
      <c r="J75" t="s">
        <v>1465</v>
      </c>
      <c r="K75" t="s">
        <v>1465</v>
      </c>
      <c r="L75">
        <v>1</v>
      </c>
      <c r="M75" s="28" t="s">
        <v>1307</v>
      </c>
      <c r="N75" s="28">
        <v>1</v>
      </c>
      <c r="O75" s="28" t="s">
        <v>1309</v>
      </c>
      <c r="P75" s="1"/>
      <c r="Q75" s="29"/>
      <c r="R75" s="23"/>
      <c r="T75" s="9"/>
    </row>
    <row r="76" spans="1:25" ht="16">
      <c r="A76">
        <v>95</v>
      </c>
      <c r="B76">
        <v>1</v>
      </c>
      <c r="C76" t="s">
        <v>37</v>
      </c>
      <c r="D76">
        <v>50</v>
      </c>
      <c r="E76" t="s">
        <v>1464</v>
      </c>
      <c r="F76">
        <v>1</v>
      </c>
      <c r="G76">
        <v>6</v>
      </c>
      <c r="H76">
        <v>1</v>
      </c>
      <c r="I76">
        <v>4</v>
      </c>
      <c r="J76" t="s">
        <v>1488</v>
      </c>
      <c r="K76" t="s">
        <v>1489</v>
      </c>
      <c r="L76">
        <v>2</v>
      </c>
      <c r="M76" s="37" t="s">
        <v>1307</v>
      </c>
      <c r="N76" s="37">
        <v>1</v>
      </c>
      <c r="O76" s="37" t="s">
        <v>1310</v>
      </c>
      <c r="Q76" s="23"/>
      <c r="R76" s="23"/>
      <c r="X76" s="1"/>
    </row>
    <row r="77" spans="1:25" ht="16">
      <c r="A77">
        <v>96</v>
      </c>
      <c r="B77">
        <v>1</v>
      </c>
      <c r="C77" t="s">
        <v>5</v>
      </c>
      <c r="D77">
        <v>76</v>
      </c>
      <c r="E77" t="s">
        <v>1464</v>
      </c>
      <c r="F77">
        <v>1</v>
      </c>
      <c r="G77">
        <v>8</v>
      </c>
      <c r="H77">
        <v>1</v>
      </c>
      <c r="I77">
        <v>9</v>
      </c>
      <c r="J77" t="s">
        <v>1465</v>
      </c>
      <c r="K77" t="s">
        <v>1465</v>
      </c>
      <c r="L77">
        <v>1</v>
      </c>
      <c r="M77" s="37" t="s">
        <v>1307</v>
      </c>
      <c r="N77" s="37">
        <v>1</v>
      </c>
      <c r="O77" s="37" t="s">
        <v>1313</v>
      </c>
      <c r="P77" s="1"/>
      <c r="Q77" s="23"/>
      <c r="R77" s="23"/>
      <c r="S77" s="7"/>
      <c r="T77" s="9"/>
    </row>
    <row r="78" spans="1:25" ht="16">
      <c r="A78">
        <v>97</v>
      </c>
      <c r="B78">
        <v>1</v>
      </c>
      <c r="C78" t="s">
        <v>5</v>
      </c>
      <c r="D78">
        <v>33</v>
      </c>
      <c r="E78" t="s">
        <v>1464</v>
      </c>
      <c r="F78">
        <v>1</v>
      </c>
      <c r="G78">
        <v>8</v>
      </c>
      <c r="H78">
        <v>1</v>
      </c>
      <c r="I78">
        <v>5</v>
      </c>
      <c r="J78" t="s">
        <v>1490</v>
      </c>
      <c r="K78" t="s">
        <v>1465</v>
      </c>
      <c r="L78">
        <v>1</v>
      </c>
      <c r="M78" s="37" t="s">
        <v>1319</v>
      </c>
      <c r="N78" s="37">
        <v>0</v>
      </c>
      <c r="O78" s="37" t="s">
        <v>1311</v>
      </c>
      <c r="P78" s="1"/>
      <c r="Q78" s="23"/>
      <c r="R78" s="23"/>
      <c r="S78" s="7"/>
      <c r="T78" s="9"/>
    </row>
    <row r="79" spans="1:25" ht="16">
      <c r="A79">
        <v>98</v>
      </c>
      <c r="B79">
        <v>1</v>
      </c>
      <c r="C79" t="s">
        <v>5</v>
      </c>
      <c r="D79">
        <v>83</v>
      </c>
      <c r="E79" t="s">
        <v>1464</v>
      </c>
      <c r="F79">
        <v>1</v>
      </c>
      <c r="G79">
        <v>2</v>
      </c>
      <c r="H79">
        <v>1</v>
      </c>
      <c r="I79">
        <v>2</v>
      </c>
      <c r="J79" t="s">
        <v>1465</v>
      </c>
      <c r="K79" t="s">
        <v>1465</v>
      </c>
      <c r="L79">
        <v>1</v>
      </c>
      <c r="M79" s="37" t="s">
        <v>1307</v>
      </c>
      <c r="N79" s="37">
        <v>1</v>
      </c>
      <c r="O79" s="37" t="s">
        <v>1311</v>
      </c>
      <c r="P79" s="1"/>
      <c r="Q79" s="23"/>
      <c r="R79" s="23"/>
    </row>
    <row r="80" spans="1:25" ht="16">
      <c r="A80">
        <v>99</v>
      </c>
      <c r="B80">
        <v>1</v>
      </c>
      <c r="C80" t="s">
        <v>37</v>
      </c>
      <c r="D80">
        <v>56</v>
      </c>
      <c r="E80" t="s">
        <v>1467</v>
      </c>
      <c r="F80">
        <v>0</v>
      </c>
      <c r="G80">
        <v>8</v>
      </c>
      <c r="H80">
        <v>1</v>
      </c>
      <c r="I80">
        <v>8</v>
      </c>
      <c r="J80" t="s">
        <v>1492</v>
      </c>
      <c r="K80" t="s">
        <v>1492</v>
      </c>
      <c r="L80">
        <v>4</v>
      </c>
      <c r="M80" s="37" t="s">
        <v>1307</v>
      </c>
      <c r="N80" s="37">
        <v>1</v>
      </c>
      <c r="O80" s="37" t="s">
        <v>1310</v>
      </c>
      <c r="Q80" s="23"/>
      <c r="R80" s="23"/>
    </row>
    <row r="81" spans="1:25" ht="16">
      <c r="A81">
        <v>100</v>
      </c>
      <c r="B81">
        <v>1</v>
      </c>
      <c r="C81" t="s">
        <v>5</v>
      </c>
      <c r="D81">
        <v>58</v>
      </c>
      <c r="E81" t="s">
        <v>1464</v>
      </c>
      <c r="F81">
        <v>1</v>
      </c>
      <c r="G81">
        <v>6</v>
      </c>
      <c r="H81">
        <v>1</v>
      </c>
      <c r="I81">
        <v>3</v>
      </c>
      <c r="J81" t="s">
        <v>1493</v>
      </c>
      <c r="K81" t="s">
        <v>1465</v>
      </c>
      <c r="L81">
        <v>1</v>
      </c>
      <c r="M81" s="37" t="s">
        <v>1307</v>
      </c>
      <c r="N81" s="37">
        <v>1</v>
      </c>
      <c r="O81" s="37" t="s">
        <v>1309</v>
      </c>
      <c r="P81" s="1"/>
      <c r="Q81" s="23"/>
      <c r="R81" s="23"/>
      <c r="S81" s="7"/>
      <c r="T81" s="9"/>
    </row>
    <row r="82" spans="1:25" ht="16">
      <c r="A82">
        <v>101</v>
      </c>
      <c r="B82">
        <v>1</v>
      </c>
      <c r="C82" t="s">
        <v>5</v>
      </c>
      <c r="D82">
        <v>70</v>
      </c>
      <c r="E82" t="s">
        <v>1467</v>
      </c>
      <c r="F82">
        <v>0</v>
      </c>
      <c r="G82">
        <v>8</v>
      </c>
      <c r="H82">
        <v>1</v>
      </c>
      <c r="I82">
        <v>6</v>
      </c>
      <c r="J82" t="s">
        <v>1488</v>
      </c>
      <c r="K82" t="s">
        <v>1471</v>
      </c>
      <c r="L82">
        <v>2</v>
      </c>
      <c r="M82" s="37" t="s">
        <v>1307</v>
      </c>
      <c r="N82" s="37">
        <v>1</v>
      </c>
      <c r="O82" s="37" t="s">
        <v>1310</v>
      </c>
      <c r="P82" s="1"/>
      <c r="Q82" s="23"/>
      <c r="R82" s="23"/>
      <c r="S82" s="7"/>
      <c r="T82" s="9"/>
    </row>
    <row r="83" spans="1:25" ht="16">
      <c r="A83">
        <v>102</v>
      </c>
      <c r="B83">
        <v>1</v>
      </c>
      <c r="C83" t="s">
        <v>5</v>
      </c>
      <c r="D83">
        <v>64</v>
      </c>
      <c r="E83" t="s">
        <v>1464</v>
      </c>
      <c r="F83">
        <v>1</v>
      </c>
      <c r="G83">
        <v>6</v>
      </c>
      <c r="H83">
        <v>1</v>
      </c>
      <c r="I83">
        <v>6</v>
      </c>
      <c r="J83" t="s">
        <v>1494</v>
      </c>
      <c r="K83" t="s">
        <v>1465</v>
      </c>
      <c r="L83">
        <v>1</v>
      </c>
      <c r="M83" s="37" t="s">
        <v>1314</v>
      </c>
      <c r="N83" s="37">
        <v>0</v>
      </c>
      <c r="O83" s="37" t="s">
        <v>1311</v>
      </c>
      <c r="P83" s="1"/>
      <c r="Q83" s="23"/>
      <c r="R83" s="23"/>
      <c r="S83" s="7"/>
      <c r="T83" s="9"/>
      <c r="Y83" s="21"/>
    </row>
    <row r="84" spans="1:25" s="7" customFormat="1" ht="16">
      <c r="A84" s="7">
        <v>103</v>
      </c>
      <c r="B84" s="7">
        <v>1</v>
      </c>
      <c r="C84" s="7" t="s">
        <v>5</v>
      </c>
      <c r="D84" s="7">
        <v>34</v>
      </c>
      <c r="E84" s="7" t="s">
        <v>1464</v>
      </c>
      <c r="F84" s="7">
        <v>1</v>
      </c>
      <c r="G84" s="7">
        <v>8</v>
      </c>
      <c r="H84">
        <v>1</v>
      </c>
      <c r="I84" s="7">
        <v>7</v>
      </c>
      <c r="J84" s="7" t="s">
        <v>1465</v>
      </c>
      <c r="K84" s="7" t="s">
        <v>1465</v>
      </c>
      <c r="L84" s="7">
        <v>1</v>
      </c>
      <c r="M84" s="28" t="s">
        <v>1316</v>
      </c>
      <c r="N84" s="28">
        <v>0</v>
      </c>
      <c r="O84" s="28" t="s">
        <v>1310</v>
      </c>
      <c r="Q84" s="25"/>
      <c r="R84" s="25"/>
      <c r="V84" s="9"/>
      <c r="W84"/>
      <c r="X84"/>
      <c r="Y84" s="25"/>
    </row>
    <row r="85" spans="1:25" ht="16">
      <c r="A85">
        <v>104</v>
      </c>
      <c r="B85">
        <v>1</v>
      </c>
      <c r="C85" t="s">
        <v>5</v>
      </c>
      <c r="D85">
        <v>69</v>
      </c>
      <c r="E85" t="s">
        <v>1464</v>
      </c>
      <c r="F85">
        <v>1</v>
      </c>
      <c r="G85">
        <v>5</v>
      </c>
      <c r="H85">
        <v>1</v>
      </c>
      <c r="I85">
        <v>3</v>
      </c>
      <c r="J85" t="s">
        <v>1465</v>
      </c>
      <c r="K85" t="s">
        <v>1465</v>
      </c>
      <c r="L85">
        <v>1</v>
      </c>
      <c r="M85" s="37" t="s">
        <v>1307</v>
      </c>
      <c r="N85" s="37">
        <v>1</v>
      </c>
      <c r="O85" s="37" t="s">
        <v>1313</v>
      </c>
      <c r="P85" s="1"/>
      <c r="Q85" s="23"/>
      <c r="R85" s="23"/>
      <c r="S85" s="7"/>
      <c r="T85" s="9"/>
      <c r="Y85" s="21"/>
    </row>
    <row r="86" spans="1:25" ht="16">
      <c r="A86">
        <v>105</v>
      </c>
      <c r="B86">
        <v>1</v>
      </c>
      <c r="C86" t="s">
        <v>5</v>
      </c>
      <c r="D86">
        <v>57</v>
      </c>
      <c r="E86" t="s">
        <v>1464</v>
      </c>
      <c r="F86">
        <v>1</v>
      </c>
      <c r="G86">
        <v>7</v>
      </c>
      <c r="H86">
        <v>1</v>
      </c>
      <c r="I86">
        <v>9</v>
      </c>
      <c r="K86" t="s">
        <v>1465</v>
      </c>
      <c r="L86">
        <v>1</v>
      </c>
      <c r="M86" s="37" t="s">
        <v>1307</v>
      </c>
      <c r="N86" s="37">
        <v>1</v>
      </c>
      <c r="O86" s="37" t="s">
        <v>1309</v>
      </c>
      <c r="P86" s="1"/>
      <c r="Q86" s="23"/>
      <c r="R86" s="23"/>
      <c r="S86" s="7"/>
      <c r="T86" s="9"/>
    </row>
    <row r="87" spans="1:25" ht="16">
      <c r="A87">
        <v>106</v>
      </c>
      <c r="B87">
        <v>1</v>
      </c>
      <c r="C87" t="s">
        <v>5</v>
      </c>
      <c r="D87">
        <v>64</v>
      </c>
      <c r="E87" t="s">
        <v>1464</v>
      </c>
      <c r="F87">
        <v>1</v>
      </c>
      <c r="G87">
        <v>6</v>
      </c>
      <c r="H87">
        <v>1</v>
      </c>
      <c r="I87">
        <v>9</v>
      </c>
      <c r="J87" t="s">
        <v>1465</v>
      </c>
      <c r="K87" t="s">
        <v>1465</v>
      </c>
      <c r="L87">
        <v>1</v>
      </c>
      <c r="M87" s="37" t="s">
        <v>1307</v>
      </c>
      <c r="N87" s="37">
        <v>1</v>
      </c>
      <c r="O87" s="37" t="s">
        <v>1309</v>
      </c>
      <c r="P87" s="1"/>
      <c r="Q87" s="23"/>
      <c r="R87" s="23"/>
      <c r="S87" s="7"/>
      <c r="T87" s="9"/>
    </row>
    <row r="88" spans="1:25" ht="16">
      <c r="A88">
        <v>107</v>
      </c>
      <c r="B88">
        <v>1</v>
      </c>
      <c r="C88" t="s">
        <v>33</v>
      </c>
      <c r="D88">
        <v>67</v>
      </c>
      <c r="E88" t="s">
        <v>1464</v>
      </c>
      <c r="F88">
        <v>1</v>
      </c>
      <c r="G88">
        <v>8</v>
      </c>
      <c r="H88">
        <v>1</v>
      </c>
      <c r="I88">
        <v>7</v>
      </c>
      <c r="J88" t="s">
        <v>1488</v>
      </c>
      <c r="K88" t="s">
        <v>1471</v>
      </c>
      <c r="L88">
        <v>2</v>
      </c>
      <c r="M88" s="37" t="s">
        <v>1307</v>
      </c>
      <c r="N88" s="37">
        <v>1</v>
      </c>
      <c r="O88" s="37" t="s">
        <v>1310</v>
      </c>
      <c r="Q88" s="23"/>
      <c r="R88" s="23"/>
    </row>
    <row r="89" spans="1:25" ht="16">
      <c r="A89">
        <v>108</v>
      </c>
      <c r="B89">
        <v>3</v>
      </c>
      <c r="C89" t="s">
        <v>5</v>
      </c>
      <c r="D89">
        <v>82</v>
      </c>
      <c r="E89" t="s">
        <v>1464</v>
      </c>
      <c r="F89">
        <v>1</v>
      </c>
      <c r="G89">
        <v>4</v>
      </c>
      <c r="H89">
        <v>1</v>
      </c>
      <c r="I89">
        <v>3</v>
      </c>
      <c r="J89" t="s">
        <v>1495</v>
      </c>
      <c r="K89" t="s">
        <v>1465</v>
      </c>
      <c r="L89">
        <v>1</v>
      </c>
      <c r="M89" s="37" t="s">
        <v>1307</v>
      </c>
      <c r="N89" s="37">
        <v>1</v>
      </c>
      <c r="O89" s="37" t="s">
        <v>1313</v>
      </c>
      <c r="P89" s="1"/>
      <c r="Q89" s="23"/>
      <c r="R89" s="23"/>
    </row>
    <row r="90" spans="1:25" ht="16">
      <c r="A90">
        <v>109</v>
      </c>
      <c r="B90">
        <v>1</v>
      </c>
      <c r="C90" t="s">
        <v>33</v>
      </c>
      <c r="D90">
        <v>84</v>
      </c>
      <c r="E90" t="s">
        <v>1467</v>
      </c>
      <c r="F90">
        <v>0</v>
      </c>
      <c r="G90">
        <v>8</v>
      </c>
      <c r="H90">
        <v>1</v>
      </c>
      <c r="I90">
        <v>6</v>
      </c>
      <c r="J90" t="s">
        <v>1471</v>
      </c>
      <c r="K90" t="s">
        <v>1471</v>
      </c>
      <c r="L90">
        <v>2</v>
      </c>
      <c r="M90" s="37" t="s">
        <v>1307</v>
      </c>
      <c r="N90" s="37">
        <v>1</v>
      </c>
      <c r="O90" s="37" t="s">
        <v>1310</v>
      </c>
      <c r="Q90" s="23"/>
      <c r="R90" s="23"/>
    </row>
    <row r="91" spans="1:25" ht="16">
      <c r="A91">
        <v>110</v>
      </c>
      <c r="B91">
        <v>1</v>
      </c>
      <c r="C91" t="s">
        <v>33</v>
      </c>
      <c r="D91">
        <v>29</v>
      </c>
      <c r="E91" t="s">
        <v>1467</v>
      </c>
      <c r="F91">
        <v>0</v>
      </c>
      <c r="G91">
        <v>5</v>
      </c>
      <c r="H91">
        <v>1</v>
      </c>
      <c r="I91">
        <v>7</v>
      </c>
      <c r="J91" t="s">
        <v>1471</v>
      </c>
      <c r="K91" t="s">
        <v>1471</v>
      </c>
      <c r="L91">
        <v>2</v>
      </c>
      <c r="M91" s="37" t="s">
        <v>1307</v>
      </c>
      <c r="N91" s="37">
        <v>1</v>
      </c>
      <c r="O91" s="37" t="s">
        <v>1308</v>
      </c>
      <c r="Q91" s="23"/>
      <c r="R91" s="23"/>
    </row>
    <row r="92" spans="1:25" ht="16">
      <c r="A92">
        <v>111</v>
      </c>
      <c r="B92">
        <v>1</v>
      </c>
      <c r="C92" t="s">
        <v>5</v>
      </c>
      <c r="D92">
        <v>70</v>
      </c>
      <c r="E92" t="s">
        <v>1464</v>
      </c>
      <c r="F92">
        <v>1</v>
      </c>
      <c r="G92">
        <v>8</v>
      </c>
      <c r="H92">
        <v>1</v>
      </c>
      <c r="I92">
        <v>6</v>
      </c>
      <c r="J92" t="s">
        <v>1463</v>
      </c>
      <c r="K92" t="s">
        <v>1465</v>
      </c>
      <c r="L92">
        <v>1</v>
      </c>
      <c r="M92" s="37" t="s">
        <v>1307</v>
      </c>
      <c r="N92" s="37">
        <v>1</v>
      </c>
      <c r="O92" s="37" t="s">
        <v>1313</v>
      </c>
      <c r="Q92" s="23"/>
      <c r="R92" s="23"/>
    </row>
    <row r="93" spans="1:25" ht="16">
      <c r="A93">
        <v>112</v>
      </c>
      <c r="B93">
        <v>1.27</v>
      </c>
      <c r="C93" t="s">
        <v>5</v>
      </c>
      <c r="D93">
        <v>48</v>
      </c>
      <c r="E93" t="s">
        <v>1467</v>
      </c>
      <c r="F93">
        <v>0</v>
      </c>
      <c r="G93">
        <v>4</v>
      </c>
      <c r="H93">
        <v>1</v>
      </c>
      <c r="I93">
        <v>8</v>
      </c>
      <c r="J93" t="s">
        <v>1471</v>
      </c>
      <c r="K93" t="s">
        <v>1471</v>
      </c>
      <c r="L93">
        <v>2</v>
      </c>
      <c r="M93" s="37" t="s">
        <v>1312</v>
      </c>
      <c r="N93" s="37">
        <v>0</v>
      </c>
      <c r="O93" s="37" t="s">
        <v>1310</v>
      </c>
      <c r="Q93" s="23"/>
      <c r="R93" s="23"/>
    </row>
    <row r="94" spans="1:25" ht="16">
      <c r="A94">
        <v>113</v>
      </c>
      <c r="B94">
        <v>1</v>
      </c>
      <c r="C94" t="s">
        <v>5</v>
      </c>
      <c r="D94">
        <v>76</v>
      </c>
      <c r="E94" t="s">
        <v>1464</v>
      </c>
      <c r="F94">
        <v>1</v>
      </c>
      <c r="G94">
        <v>4</v>
      </c>
      <c r="H94">
        <v>1</v>
      </c>
      <c r="I94">
        <v>2</v>
      </c>
      <c r="J94" t="s">
        <v>1482</v>
      </c>
      <c r="K94" t="s">
        <v>1465</v>
      </c>
      <c r="L94">
        <v>1</v>
      </c>
      <c r="M94" s="37" t="s">
        <v>1307</v>
      </c>
      <c r="N94" s="37">
        <v>1</v>
      </c>
      <c r="O94" s="37" t="s">
        <v>1310</v>
      </c>
      <c r="Q94" s="23"/>
      <c r="R94" s="23"/>
    </row>
    <row r="95" spans="1:25" ht="16">
      <c r="A95">
        <v>114</v>
      </c>
      <c r="B95">
        <v>1</v>
      </c>
      <c r="C95" t="s">
        <v>37</v>
      </c>
      <c r="D95">
        <v>86</v>
      </c>
      <c r="E95" t="s">
        <v>1464</v>
      </c>
      <c r="F95">
        <v>1</v>
      </c>
      <c r="G95">
        <v>6</v>
      </c>
      <c r="H95">
        <v>1</v>
      </c>
      <c r="I95">
        <v>4</v>
      </c>
      <c r="J95" t="s">
        <v>1463</v>
      </c>
      <c r="K95" t="s">
        <v>1465</v>
      </c>
      <c r="L95">
        <v>1</v>
      </c>
      <c r="M95" s="37" t="s">
        <v>1307</v>
      </c>
      <c r="N95" s="37">
        <v>1</v>
      </c>
      <c r="O95" s="37" t="s">
        <v>1313</v>
      </c>
      <c r="Q95" s="23"/>
      <c r="R95" s="23"/>
    </row>
    <row r="96" spans="1:25" s="7" customFormat="1" ht="16">
      <c r="A96" s="7">
        <v>115</v>
      </c>
      <c r="B96" s="7">
        <v>2</v>
      </c>
      <c r="C96" s="7" t="s">
        <v>5</v>
      </c>
      <c r="D96" s="7">
        <v>57</v>
      </c>
      <c r="E96" s="7" t="s">
        <v>1467</v>
      </c>
      <c r="F96" s="7">
        <v>0</v>
      </c>
      <c r="G96" s="7">
        <v>6</v>
      </c>
      <c r="H96">
        <v>1</v>
      </c>
      <c r="I96" s="7">
        <v>8</v>
      </c>
      <c r="J96" s="7" t="s">
        <v>1478</v>
      </c>
      <c r="K96" s="7" t="s">
        <v>1469</v>
      </c>
      <c r="L96" s="7">
        <v>3</v>
      </c>
      <c r="M96" s="28" t="s">
        <v>1307</v>
      </c>
      <c r="N96" s="28">
        <v>1</v>
      </c>
      <c r="O96" s="28" t="s">
        <v>1310</v>
      </c>
      <c r="Q96" s="25"/>
      <c r="R96" s="25"/>
      <c r="V96" s="9"/>
      <c r="W96"/>
      <c r="X96"/>
      <c r="Y96" s="25"/>
    </row>
    <row r="97" spans="1:25" ht="16">
      <c r="A97">
        <v>116</v>
      </c>
      <c r="B97">
        <v>0.54</v>
      </c>
      <c r="C97" t="s">
        <v>5</v>
      </c>
      <c r="D97">
        <v>40</v>
      </c>
      <c r="E97" t="s">
        <v>1467</v>
      </c>
      <c r="F97">
        <v>0</v>
      </c>
      <c r="G97">
        <v>4</v>
      </c>
      <c r="H97">
        <v>1</v>
      </c>
      <c r="I97">
        <v>8</v>
      </c>
      <c r="J97" t="s">
        <v>1471</v>
      </c>
      <c r="K97" t="s">
        <v>1496</v>
      </c>
      <c r="L97">
        <v>2</v>
      </c>
      <c r="M97" s="37" t="s">
        <v>1312</v>
      </c>
      <c r="N97" s="37">
        <v>0</v>
      </c>
      <c r="O97" s="37" t="s">
        <v>1310</v>
      </c>
      <c r="P97" s="72"/>
      <c r="Q97" s="23"/>
      <c r="R97" s="23"/>
    </row>
    <row r="98" spans="1:25" ht="16">
      <c r="A98">
        <v>117</v>
      </c>
      <c r="B98">
        <v>0.54</v>
      </c>
      <c r="C98" t="s">
        <v>5</v>
      </c>
      <c r="D98">
        <v>49</v>
      </c>
      <c r="E98" t="s">
        <v>1464</v>
      </c>
      <c r="F98">
        <v>1</v>
      </c>
      <c r="G98">
        <v>4</v>
      </c>
      <c r="H98">
        <v>1</v>
      </c>
      <c r="I98">
        <v>8</v>
      </c>
      <c r="J98" t="s">
        <v>1471</v>
      </c>
      <c r="K98" t="s">
        <v>1471</v>
      </c>
      <c r="L98">
        <v>2</v>
      </c>
      <c r="M98" s="37" t="s">
        <v>1312</v>
      </c>
      <c r="N98" s="37">
        <v>0</v>
      </c>
      <c r="O98" s="37" t="s">
        <v>1310</v>
      </c>
      <c r="P98" s="72"/>
      <c r="Q98" s="23"/>
      <c r="R98" s="23"/>
    </row>
    <row r="99" spans="1:25" ht="16">
      <c r="A99">
        <v>118</v>
      </c>
      <c r="B99">
        <v>1</v>
      </c>
      <c r="C99" t="s">
        <v>5</v>
      </c>
      <c r="D99">
        <v>58</v>
      </c>
      <c r="E99" t="s">
        <v>1464</v>
      </c>
      <c r="F99">
        <v>1</v>
      </c>
      <c r="G99">
        <v>8</v>
      </c>
      <c r="H99">
        <v>1</v>
      </c>
      <c r="I99">
        <v>8</v>
      </c>
      <c r="J99" t="s">
        <v>1497</v>
      </c>
      <c r="K99" t="s">
        <v>1471</v>
      </c>
      <c r="L99">
        <v>2</v>
      </c>
      <c r="M99" s="37" t="s">
        <v>1307</v>
      </c>
      <c r="N99" s="37">
        <v>1</v>
      </c>
      <c r="O99" s="37" t="s">
        <v>1310</v>
      </c>
      <c r="P99" s="73"/>
      <c r="Q99" s="25"/>
      <c r="R99" s="25"/>
    </row>
    <row r="100" spans="1:25" s="7" customFormat="1" ht="16">
      <c r="A100" s="7">
        <v>119</v>
      </c>
      <c r="B100" s="7">
        <v>1</v>
      </c>
      <c r="C100" s="7" t="s">
        <v>5</v>
      </c>
      <c r="D100" s="7">
        <v>52</v>
      </c>
      <c r="E100" s="7" t="s">
        <v>1464</v>
      </c>
      <c r="F100" s="7">
        <v>1</v>
      </c>
      <c r="G100" s="7">
        <v>8</v>
      </c>
      <c r="H100">
        <v>1</v>
      </c>
      <c r="I100" s="42" t="s">
        <v>62</v>
      </c>
      <c r="J100" s="7" t="s">
        <v>1463</v>
      </c>
      <c r="K100" s="7" t="s">
        <v>1465</v>
      </c>
      <c r="L100">
        <v>1</v>
      </c>
      <c r="M100" s="37" t="s">
        <v>1312</v>
      </c>
      <c r="N100" s="37">
        <v>0</v>
      </c>
      <c r="O100" t="s">
        <v>1308</v>
      </c>
      <c r="Q100" s="25"/>
      <c r="R100" s="25"/>
      <c r="V100" s="9"/>
      <c r="W100"/>
      <c r="X100"/>
      <c r="Y100" s="25"/>
    </row>
    <row r="101" spans="1:25" s="7" customFormat="1" ht="16">
      <c r="A101" s="7">
        <v>121</v>
      </c>
      <c r="B101" s="7">
        <v>1</v>
      </c>
      <c r="C101" s="7" t="s">
        <v>5</v>
      </c>
      <c r="D101" s="7">
        <v>74</v>
      </c>
      <c r="E101" s="7" t="s">
        <v>1464</v>
      </c>
      <c r="F101" s="7">
        <v>1</v>
      </c>
      <c r="G101" s="7">
        <v>6</v>
      </c>
      <c r="H101">
        <v>1</v>
      </c>
      <c r="I101" s="7">
        <v>6</v>
      </c>
      <c r="J101" s="7" t="s">
        <v>1465</v>
      </c>
      <c r="K101" s="7" t="s">
        <v>1465</v>
      </c>
      <c r="L101">
        <v>1</v>
      </c>
      <c r="M101" t="s">
        <v>1307</v>
      </c>
      <c r="N101">
        <v>1</v>
      </c>
      <c r="O101" t="s">
        <v>1310</v>
      </c>
      <c r="Q101" s="25"/>
      <c r="R101" s="25"/>
      <c r="V101" s="9"/>
      <c r="W101"/>
      <c r="X101"/>
      <c r="Y101" s="25"/>
    </row>
    <row r="102" spans="1:25" s="37" customFormat="1" ht="16">
      <c r="A102" s="37">
        <v>122</v>
      </c>
      <c r="B102" s="37">
        <v>1</v>
      </c>
      <c r="C102" s="37" t="s">
        <v>5</v>
      </c>
      <c r="D102" s="37">
        <v>59</v>
      </c>
      <c r="E102" s="37" t="s">
        <v>1464</v>
      </c>
      <c r="F102" s="37">
        <v>1</v>
      </c>
      <c r="G102" s="37">
        <v>5</v>
      </c>
      <c r="H102">
        <v>1</v>
      </c>
      <c r="I102" s="37">
        <v>7</v>
      </c>
      <c r="J102" s="37" t="s">
        <v>1471</v>
      </c>
      <c r="K102" s="37" t="s">
        <v>1496</v>
      </c>
      <c r="L102" s="37">
        <v>2</v>
      </c>
      <c r="M102" t="s">
        <v>1320</v>
      </c>
      <c r="N102" s="37">
        <v>0</v>
      </c>
      <c r="O102" t="s">
        <v>1308</v>
      </c>
      <c r="Q102" s="39"/>
      <c r="R102" s="39"/>
      <c r="V102" s="38"/>
      <c r="Y102" s="39"/>
    </row>
    <row r="103" spans="1:25" s="7" customFormat="1" ht="16">
      <c r="A103" s="7">
        <v>127</v>
      </c>
      <c r="B103" s="7">
        <v>1</v>
      </c>
      <c r="C103" s="7" t="s">
        <v>33</v>
      </c>
      <c r="D103" s="7">
        <v>79</v>
      </c>
      <c r="E103" s="7" t="s">
        <v>1464</v>
      </c>
      <c r="F103" s="7">
        <v>1</v>
      </c>
      <c r="G103" s="7">
        <v>6</v>
      </c>
      <c r="H103">
        <v>1</v>
      </c>
      <c r="I103" s="7">
        <v>9</v>
      </c>
      <c r="J103" s="7" t="s">
        <v>1463</v>
      </c>
      <c r="K103" s="7" t="s">
        <v>1465</v>
      </c>
      <c r="L103">
        <v>1</v>
      </c>
      <c r="M103" t="s">
        <v>1312</v>
      </c>
      <c r="N103">
        <v>0</v>
      </c>
      <c r="O103" t="s">
        <v>1308</v>
      </c>
      <c r="Q103" s="25"/>
      <c r="R103" s="25"/>
      <c r="V103" s="9"/>
      <c r="W103"/>
      <c r="X103"/>
      <c r="Y103" s="25"/>
    </row>
    <row r="104" spans="1:25" s="7" customFormat="1" ht="16">
      <c r="A104" s="7">
        <v>128</v>
      </c>
      <c r="B104" s="7">
        <v>1</v>
      </c>
      <c r="C104" s="7" t="s">
        <v>37</v>
      </c>
      <c r="D104" s="7">
        <v>67</v>
      </c>
      <c r="E104" s="7" t="s">
        <v>1464</v>
      </c>
      <c r="F104" s="7">
        <v>1</v>
      </c>
      <c r="G104" s="7">
        <v>7</v>
      </c>
      <c r="H104">
        <v>1</v>
      </c>
      <c r="I104" s="7">
        <v>4</v>
      </c>
      <c r="J104" s="7" t="s">
        <v>1463</v>
      </c>
      <c r="K104" s="7" t="s">
        <v>1465</v>
      </c>
      <c r="L104">
        <v>1</v>
      </c>
      <c r="M104" s="96" t="s">
        <v>1312</v>
      </c>
      <c r="N104" s="96">
        <v>0</v>
      </c>
      <c r="O104" t="s">
        <v>1313</v>
      </c>
      <c r="Q104" s="25"/>
      <c r="R104" s="25"/>
      <c r="V104" s="9"/>
      <c r="W104"/>
      <c r="X104"/>
      <c r="Y104" s="25"/>
    </row>
    <row r="105" spans="1:25" s="7" customFormat="1" ht="16">
      <c r="A105" s="7">
        <v>129</v>
      </c>
      <c r="B105" s="7">
        <v>1</v>
      </c>
      <c r="C105" s="7" t="s">
        <v>5</v>
      </c>
      <c r="D105" s="97">
        <v>71</v>
      </c>
      <c r="E105" s="7" t="s">
        <v>1464</v>
      </c>
      <c r="F105" s="7">
        <v>1</v>
      </c>
      <c r="G105" s="7">
        <v>8</v>
      </c>
      <c r="H105">
        <v>1</v>
      </c>
      <c r="I105" s="42" t="s">
        <v>62</v>
      </c>
      <c r="J105" s="7" t="s">
        <v>1465</v>
      </c>
      <c r="K105" s="7" t="s">
        <v>1465</v>
      </c>
      <c r="L105">
        <v>1</v>
      </c>
      <c r="M105" t="s">
        <v>1307</v>
      </c>
      <c r="N105">
        <v>1</v>
      </c>
      <c r="O105" t="s">
        <v>1309</v>
      </c>
      <c r="Q105" s="25"/>
      <c r="R105" s="25"/>
      <c r="V105" s="9"/>
      <c r="W105"/>
      <c r="X105"/>
      <c r="Y105" s="25"/>
    </row>
    <row r="106" spans="1:25" s="7" customFormat="1" ht="16">
      <c r="A106" s="7">
        <v>130</v>
      </c>
      <c r="B106" s="7">
        <v>1</v>
      </c>
      <c r="C106" s="7" t="s">
        <v>5</v>
      </c>
      <c r="D106" s="97">
        <v>78</v>
      </c>
      <c r="E106" s="7" t="s">
        <v>1464</v>
      </c>
      <c r="F106" s="7">
        <v>1</v>
      </c>
      <c r="G106" s="7">
        <v>8</v>
      </c>
      <c r="H106">
        <v>1</v>
      </c>
      <c r="I106" s="7">
        <v>5</v>
      </c>
      <c r="J106" s="7" t="s">
        <v>1463</v>
      </c>
      <c r="K106" s="7" t="s">
        <v>1465</v>
      </c>
      <c r="L106">
        <v>1</v>
      </c>
      <c r="M106" t="s">
        <v>1307</v>
      </c>
      <c r="N106">
        <v>1</v>
      </c>
      <c r="O106" t="s">
        <v>1311</v>
      </c>
      <c r="Q106" s="25"/>
      <c r="R106" s="25"/>
      <c r="V106" s="9"/>
      <c r="W106"/>
      <c r="X106"/>
      <c r="Y106" s="25"/>
    </row>
    <row r="107" spans="1:25" s="7" customFormat="1" ht="16">
      <c r="A107" s="7">
        <v>131</v>
      </c>
      <c r="B107" s="7">
        <v>1</v>
      </c>
      <c r="C107" s="7" t="s">
        <v>5</v>
      </c>
      <c r="D107" s="19">
        <v>76</v>
      </c>
      <c r="E107" s="7" t="s">
        <v>1464</v>
      </c>
      <c r="F107" s="7">
        <v>1</v>
      </c>
      <c r="G107" s="7">
        <v>8</v>
      </c>
      <c r="H107">
        <v>1</v>
      </c>
      <c r="I107" s="7">
        <v>4</v>
      </c>
      <c r="J107" s="7" t="s">
        <v>1497</v>
      </c>
      <c r="K107" s="7" t="s">
        <v>1465</v>
      </c>
      <c r="L107">
        <v>1</v>
      </c>
      <c r="M107" t="s">
        <v>1307</v>
      </c>
      <c r="N107">
        <v>0</v>
      </c>
      <c r="O107" t="s">
        <v>1313</v>
      </c>
      <c r="Q107" s="25"/>
      <c r="R107" s="25"/>
      <c r="V107" s="9"/>
      <c r="W107"/>
      <c r="X107"/>
      <c r="Y107" s="25"/>
    </row>
    <row r="108" spans="1:25" s="7" customFormat="1" ht="16">
      <c r="A108" s="7">
        <v>133</v>
      </c>
      <c r="B108" s="7">
        <v>1</v>
      </c>
      <c r="C108" s="7" t="s">
        <v>5</v>
      </c>
      <c r="D108" s="7">
        <v>75</v>
      </c>
      <c r="E108" s="7" t="s">
        <v>1467</v>
      </c>
      <c r="F108" s="7">
        <v>0</v>
      </c>
      <c r="G108" s="7">
        <v>6</v>
      </c>
      <c r="H108">
        <v>1</v>
      </c>
      <c r="I108" s="7">
        <v>5</v>
      </c>
      <c r="J108" s="7" t="s">
        <v>1465</v>
      </c>
      <c r="K108" s="7" t="s">
        <v>1465</v>
      </c>
      <c r="L108">
        <v>1</v>
      </c>
      <c r="M108" t="s">
        <v>1307</v>
      </c>
      <c r="N108">
        <v>1</v>
      </c>
      <c r="O108" t="s">
        <v>1310</v>
      </c>
      <c r="Q108" s="25"/>
      <c r="R108" s="25"/>
      <c r="V108" s="9"/>
      <c r="W108"/>
      <c r="X108"/>
      <c r="Y108" s="25"/>
    </row>
    <row r="109" spans="1:25" s="7" customFormat="1" ht="16">
      <c r="A109" s="7">
        <v>134</v>
      </c>
      <c r="B109" s="7">
        <v>1</v>
      </c>
      <c r="C109" s="7" t="s">
        <v>5</v>
      </c>
      <c r="D109" s="7">
        <v>66</v>
      </c>
      <c r="E109" s="7" t="s">
        <v>1464</v>
      </c>
      <c r="F109" s="7">
        <v>1</v>
      </c>
      <c r="G109" s="7">
        <v>5</v>
      </c>
      <c r="H109">
        <v>1</v>
      </c>
      <c r="I109" s="7">
        <v>2</v>
      </c>
      <c r="J109" s="7" t="s">
        <v>1465</v>
      </c>
      <c r="K109" s="7" t="s">
        <v>1465</v>
      </c>
      <c r="L109">
        <v>1</v>
      </c>
      <c r="M109" s="37" t="s">
        <v>1307</v>
      </c>
      <c r="N109" s="37">
        <v>1</v>
      </c>
      <c r="O109" t="s">
        <v>1310</v>
      </c>
      <c r="Q109" s="25"/>
      <c r="R109" s="25"/>
      <c r="V109" s="9"/>
      <c r="W109"/>
      <c r="X109"/>
      <c r="Y109" s="25"/>
    </row>
    <row r="110" spans="1:25" s="7" customFormat="1" ht="16">
      <c r="A110">
        <v>135</v>
      </c>
      <c r="B110" s="7">
        <v>1</v>
      </c>
      <c r="C110" s="7" t="s">
        <v>5</v>
      </c>
      <c r="D110" s="7">
        <v>74</v>
      </c>
      <c r="E110" s="7" t="s">
        <v>1467</v>
      </c>
      <c r="F110" s="7">
        <v>0</v>
      </c>
      <c r="G110" s="7">
        <v>5</v>
      </c>
      <c r="H110">
        <v>1</v>
      </c>
      <c r="I110" s="7">
        <v>2</v>
      </c>
      <c r="J110" s="7" t="s">
        <v>1465</v>
      </c>
      <c r="K110" s="7" t="s">
        <v>1465</v>
      </c>
      <c r="L110">
        <v>1</v>
      </c>
      <c r="M110" s="37" t="s">
        <v>1312</v>
      </c>
      <c r="N110" s="37">
        <v>0</v>
      </c>
      <c r="O110" t="s">
        <v>1310</v>
      </c>
      <c r="Q110" s="25"/>
      <c r="R110" s="25"/>
      <c r="V110" s="9"/>
      <c r="W110"/>
      <c r="X110"/>
      <c r="Y110" s="25"/>
    </row>
    <row r="111" spans="1:25" ht="16">
      <c r="A111" s="7"/>
      <c r="P111" s="1"/>
      <c r="Q111" s="23"/>
      <c r="R111" s="23"/>
    </row>
  </sheetData>
  <autoFilter ref="A1:Y111" xr:uid="{676039FB-CB73-1343-86F9-3486F8FFE694}"/>
  <conditionalFormatting sqref="V1:V1048576 A2:L65 P2:AK96 A66:C67 E66:L67 A68:L104 Q97:AK99 P100:AK110 A105:C106 E105:L106 A107:L110">
    <cfRule type="expression" dxfId="1" priority="3">
      <formula>#REF!&lt;&gt;"Y"</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A794-C6BE-3542-8FA5-FD7D35AD86D2}">
  <dimension ref="A1:DF110"/>
  <sheetViews>
    <sheetView workbookViewId="0">
      <selection activeCell="B1" sqref="B1:B1048576"/>
    </sheetView>
  </sheetViews>
  <sheetFormatPr baseColWidth="10" defaultRowHeight="16"/>
  <sheetData>
    <row r="1" spans="1:110" ht="144">
      <c r="A1" s="106" t="s">
        <v>1321</v>
      </c>
      <c r="B1" s="106" t="s">
        <v>1766</v>
      </c>
      <c r="C1" s="106" t="s">
        <v>1591</v>
      </c>
      <c r="D1" s="106" t="s">
        <v>1592</v>
      </c>
      <c r="E1" s="106" t="s">
        <v>1593</v>
      </c>
      <c r="F1" s="106" t="s">
        <v>1594</v>
      </c>
      <c r="G1" s="106" t="s">
        <v>1595</v>
      </c>
      <c r="H1" s="106" t="s">
        <v>1596</v>
      </c>
      <c r="I1" s="106" t="s">
        <v>1597</v>
      </c>
      <c r="J1" s="106" t="s">
        <v>1598</v>
      </c>
      <c r="K1" s="106" t="s">
        <v>1599</v>
      </c>
      <c r="L1" s="106" t="s">
        <v>1600</v>
      </c>
      <c r="M1" s="106" t="s">
        <v>1601</v>
      </c>
      <c r="N1" s="106" t="s">
        <v>1602</v>
      </c>
      <c r="O1" s="106" t="s">
        <v>1603</v>
      </c>
      <c r="P1" s="106" t="s">
        <v>1604</v>
      </c>
      <c r="Q1" s="106" t="s">
        <v>1605</v>
      </c>
      <c r="R1" s="106" t="s">
        <v>1606</v>
      </c>
      <c r="S1" s="106" t="s">
        <v>1607</v>
      </c>
      <c r="T1" s="106" t="s">
        <v>1608</v>
      </c>
      <c r="U1" s="106" t="s">
        <v>1609</v>
      </c>
      <c r="V1" s="106" t="s">
        <v>1610</v>
      </c>
      <c r="W1" s="106" t="s">
        <v>1611</v>
      </c>
      <c r="X1" s="106" t="s">
        <v>1612</v>
      </c>
      <c r="Y1" s="106" t="s">
        <v>1613</v>
      </c>
      <c r="Z1" s="106" t="s">
        <v>1614</v>
      </c>
      <c r="AA1" s="106" t="s">
        <v>1615</v>
      </c>
      <c r="AB1" s="106" t="s">
        <v>1616</v>
      </c>
      <c r="AC1" s="106" t="s">
        <v>1617</v>
      </c>
      <c r="AD1" s="106" t="s">
        <v>1618</v>
      </c>
      <c r="AE1" s="106" t="s">
        <v>1619</v>
      </c>
      <c r="AF1" s="106" t="s">
        <v>1620</v>
      </c>
      <c r="AG1" s="106" t="s">
        <v>1621</v>
      </c>
      <c r="AH1" s="106" t="s">
        <v>1622</v>
      </c>
      <c r="AI1" s="106" t="s">
        <v>1623</v>
      </c>
      <c r="AJ1" s="106" t="s">
        <v>1624</v>
      </c>
      <c r="AK1" s="106" t="s">
        <v>1625</v>
      </c>
      <c r="AL1" s="106" t="s">
        <v>1626</v>
      </c>
      <c r="AM1" s="106" t="s">
        <v>1627</v>
      </c>
      <c r="AN1" s="106" t="s">
        <v>1628</v>
      </c>
      <c r="AO1" s="106" t="s">
        <v>1629</v>
      </c>
      <c r="AP1" s="106" t="s">
        <v>1630</v>
      </c>
      <c r="AQ1" s="106" t="s">
        <v>1631</v>
      </c>
      <c r="AR1" s="106" t="s">
        <v>1632</v>
      </c>
      <c r="AS1" s="106" t="s">
        <v>1633</v>
      </c>
      <c r="AT1" s="106" t="s">
        <v>1634</v>
      </c>
      <c r="AU1" s="106" t="s">
        <v>1635</v>
      </c>
      <c r="AV1" s="106" t="s">
        <v>1636</v>
      </c>
      <c r="AW1" s="106" t="s">
        <v>1637</v>
      </c>
      <c r="AX1" s="106" t="s">
        <v>1638</v>
      </c>
      <c r="AY1" s="106" t="s">
        <v>1639</v>
      </c>
      <c r="AZ1" s="106" t="s">
        <v>1640</v>
      </c>
      <c r="BA1" s="106" t="s">
        <v>1641</v>
      </c>
      <c r="BB1" s="106" t="s">
        <v>1642</v>
      </c>
      <c r="BC1" s="106" t="s">
        <v>1643</v>
      </c>
      <c r="BD1" s="106" t="s">
        <v>1644</v>
      </c>
      <c r="BE1" s="106" t="s">
        <v>1645</v>
      </c>
      <c r="BF1" s="106" t="s">
        <v>1646</v>
      </c>
      <c r="BG1" s="106" t="s">
        <v>1647</v>
      </c>
      <c r="BH1" s="106" t="s">
        <v>1648</v>
      </c>
      <c r="BI1" s="106" t="s">
        <v>1649</v>
      </c>
      <c r="BJ1" s="106" t="s">
        <v>1650</v>
      </c>
      <c r="BK1" s="106" t="s">
        <v>1651</v>
      </c>
      <c r="BL1" s="106" t="s">
        <v>1652</v>
      </c>
      <c r="BM1" s="106" t="s">
        <v>1653</v>
      </c>
      <c r="BN1" s="107" t="s">
        <v>1654</v>
      </c>
      <c r="BO1" s="107" t="s">
        <v>1655</v>
      </c>
      <c r="BP1" s="107" t="s">
        <v>1656</v>
      </c>
      <c r="BQ1" s="107" t="s">
        <v>1657</v>
      </c>
      <c r="BR1" s="107" t="s">
        <v>1658</v>
      </c>
      <c r="BS1" s="107" t="s">
        <v>1659</v>
      </c>
      <c r="BT1" s="107" t="s">
        <v>1660</v>
      </c>
      <c r="BU1" s="106" t="s">
        <v>1661</v>
      </c>
      <c r="BV1" s="106" t="s">
        <v>1662</v>
      </c>
      <c r="BW1" s="106" t="s">
        <v>1663</v>
      </c>
      <c r="BX1" s="106" t="s">
        <v>1664</v>
      </c>
      <c r="BY1" s="106" t="s">
        <v>1665</v>
      </c>
      <c r="BZ1" s="106" t="s">
        <v>1666</v>
      </c>
      <c r="CA1" s="106" t="s">
        <v>1667</v>
      </c>
      <c r="CB1" s="106" t="s">
        <v>1668</v>
      </c>
      <c r="CC1" s="106" t="s">
        <v>1669</v>
      </c>
      <c r="CD1" s="106" t="s">
        <v>1670</v>
      </c>
      <c r="CE1" s="106" t="s">
        <v>1671</v>
      </c>
      <c r="CF1" s="106" t="s">
        <v>1672</v>
      </c>
      <c r="CG1" s="99" t="s">
        <v>1673</v>
      </c>
      <c r="CH1" s="99" t="s">
        <v>1674</v>
      </c>
      <c r="CI1" s="99" t="s">
        <v>1675</v>
      </c>
      <c r="CJ1" s="99" t="s">
        <v>1676</v>
      </c>
      <c r="CK1" s="99" t="s">
        <v>1677</v>
      </c>
      <c r="CL1" s="99" t="s">
        <v>1678</v>
      </c>
      <c r="CM1" s="99" t="s">
        <v>1679</v>
      </c>
      <c r="CN1" s="99" t="s">
        <v>1680</v>
      </c>
      <c r="CO1" s="99" t="s">
        <v>1681</v>
      </c>
      <c r="CP1" s="99" t="s">
        <v>1682</v>
      </c>
      <c r="CQ1" s="99" t="s">
        <v>1683</v>
      </c>
      <c r="CR1" s="99" t="s">
        <v>1684</v>
      </c>
      <c r="CS1" s="99" t="s">
        <v>1685</v>
      </c>
      <c r="CT1" s="99" t="s">
        <v>1686</v>
      </c>
      <c r="CU1" s="99" t="s">
        <v>1687</v>
      </c>
      <c r="CV1" s="99" t="s">
        <v>1688</v>
      </c>
      <c r="CW1" s="99" t="s">
        <v>1689</v>
      </c>
      <c r="CX1" s="99" t="s">
        <v>1690</v>
      </c>
      <c r="CY1" s="99" t="s">
        <v>1691</v>
      </c>
      <c r="CZ1" s="99" t="s">
        <v>1692</v>
      </c>
      <c r="DA1" s="99" t="s">
        <v>1693</v>
      </c>
      <c r="DB1" s="99" t="s">
        <v>1694</v>
      </c>
      <c r="DC1" s="99" t="s">
        <v>1695</v>
      </c>
      <c r="DD1" s="99" t="s">
        <v>1696</v>
      </c>
      <c r="DE1" s="99" t="s">
        <v>1697</v>
      </c>
      <c r="DF1" s="99" t="s">
        <v>1698</v>
      </c>
    </row>
    <row r="2" spans="1:110">
      <c r="A2" s="108">
        <v>2</v>
      </c>
      <c r="B2" s="108"/>
      <c r="C2" s="102" t="s">
        <v>1710</v>
      </c>
      <c r="D2" s="102" t="s">
        <v>1700</v>
      </c>
      <c r="E2" s="102" t="s">
        <v>1699</v>
      </c>
      <c r="F2" s="102">
        <v>0</v>
      </c>
      <c r="G2" s="102">
        <v>0</v>
      </c>
      <c r="H2" s="102" t="s">
        <v>1700</v>
      </c>
      <c r="I2" s="102" t="s">
        <v>1714</v>
      </c>
      <c r="J2" s="102" t="s">
        <v>1700</v>
      </c>
      <c r="K2" s="102" t="s">
        <v>1699</v>
      </c>
      <c r="L2" s="102">
        <v>0</v>
      </c>
      <c r="M2" s="102">
        <v>0</v>
      </c>
      <c r="N2" s="102">
        <v>0</v>
      </c>
      <c r="O2" s="102">
        <v>0</v>
      </c>
      <c r="P2" s="102">
        <v>0</v>
      </c>
      <c r="Q2" s="102">
        <v>0</v>
      </c>
      <c r="R2" s="102">
        <v>0</v>
      </c>
      <c r="S2" s="102">
        <v>0</v>
      </c>
      <c r="T2" s="102">
        <v>0</v>
      </c>
      <c r="U2" s="102" t="s">
        <v>1699</v>
      </c>
      <c r="V2" s="102" t="s">
        <v>1710</v>
      </c>
      <c r="W2" s="102">
        <v>0</v>
      </c>
      <c r="X2" s="102">
        <v>0</v>
      </c>
      <c r="Y2" s="102">
        <v>0</v>
      </c>
      <c r="Z2" s="102">
        <v>0</v>
      </c>
      <c r="AA2" s="102" t="s">
        <v>1708</v>
      </c>
      <c r="AB2" s="102">
        <v>0</v>
      </c>
      <c r="AC2" s="102" t="s">
        <v>1712</v>
      </c>
      <c r="AD2" s="102">
        <v>1</v>
      </c>
      <c r="AE2" s="102">
        <v>0</v>
      </c>
      <c r="AF2" s="102">
        <v>8</v>
      </c>
      <c r="AG2" s="102">
        <v>7</v>
      </c>
      <c r="AH2" s="102">
        <v>30</v>
      </c>
      <c r="AI2" s="102">
        <v>4</v>
      </c>
      <c r="AJ2" s="102">
        <v>2</v>
      </c>
      <c r="AK2" s="102" t="s">
        <v>1739</v>
      </c>
      <c r="AL2" s="102">
        <v>0</v>
      </c>
      <c r="AM2" s="108">
        <v>0</v>
      </c>
      <c r="AN2" s="108">
        <v>5</v>
      </c>
      <c r="AO2" s="108">
        <v>6</v>
      </c>
      <c r="AP2" s="108">
        <v>5</v>
      </c>
      <c r="AQ2" s="108">
        <v>5</v>
      </c>
      <c r="AR2" s="108">
        <v>5</v>
      </c>
      <c r="AS2" s="108">
        <v>0</v>
      </c>
      <c r="AT2" s="108">
        <v>0</v>
      </c>
      <c r="AU2" s="108">
        <v>0</v>
      </c>
      <c r="AV2" s="108">
        <v>2</v>
      </c>
      <c r="AW2" s="108">
        <v>2</v>
      </c>
      <c r="AX2" s="108">
        <v>3</v>
      </c>
      <c r="AY2" s="108">
        <v>2</v>
      </c>
      <c r="AZ2" s="108">
        <v>2</v>
      </c>
      <c r="BA2" s="108">
        <v>1</v>
      </c>
      <c r="BB2" s="108">
        <v>3</v>
      </c>
      <c r="BC2" s="108">
        <v>3</v>
      </c>
      <c r="BD2" s="108">
        <v>3</v>
      </c>
      <c r="BE2" s="108">
        <v>3</v>
      </c>
      <c r="BF2" s="108">
        <v>3</v>
      </c>
      <c r="BG2" s="108">
        <v>3</v>
      </c>
      <c r="BH2" s="108">
        <v>3</v>
      </c>
      <c r="BI2" s="108">
        <v>1</v>
      </c>
      <c r="BJ2" s="108">
        <v>1</v>
      </c>
      <c r="BK2" s="108">
        <v>1</v>
      </c>
      <c r="BL2" s="108">
        <v>2</v>
      </c>
      <c r="BM2" s="108">
        <v>1</v>
      </c>
      <c r="BN2" s="108">
        <v>1</v>
      </c>
      <c r="BO2" s="108">
        <v>2</v>
      </c>
      <c r="BP2" s="108">
        <v>1</v>
      </c>
      <c r="BQ2" s="108">
        <v>3</v>
      </c>
      <c r="BR2" s="108">
        <v>1</v>
      </c>
      <c r="BS2" s="108">
        <v>3</v>
      </c>
      <c r="BT2" s="108">
        <v>1</v>
      </c>
      <c r="BU2" s="108">
        <v>1</v>
      </c>
      <c r="BV2" s="108">
        <v>2</v>
      </c>
      <c r="BW2" s="108">
        <v>2</v>
      </c>
      <c r="BX2" s="108">
        <v>1</v>
      </c>
      <c r="BY2" s="108">
        <v>1</v>
      </c>
      <c r="BZ2" s="108">
        <v>2</v>
      </c>
      <c r="CA2" s="108">
        <v>1</v>
      </c>
      <c r="CB2" s="108">
        <v>3</v>
      </c>
      <c r="CC2" s="108">
        <v>4</v>
      </c>
      <c r="CD2" s="108">
        <v>2</v>
      </c>
      <c r="CE2" s="108">
        <v>5</v>
      </c>
      <c r="CF2" s="108">
        <v>2</v>
      </c>
      <c r="CG2" s="102">
        <v>3</v>
      </c>
      <c r="CH2" s="102">
        <v>2</v>
      </c>
      <c r="CI2" s="102">
        <v>1</v>
      </c>
      <c r="CJ2" s="102">
        <v>0</v>
      </c>
      <c r="CK2" s="102">
        <v>0</v>
      </c>
      <c r="CL2" s="102">
        <v>2</v>
      </c>
      <c r="CM2" s="102">
        <v>0.14285714299999999</v>
      </c>
      <c r="CN2" s="102">
        <v>2</v>
      </c>
      <c r="CO2" s="102">
        <v>1</v>
      </c>
      <c r="CP2" s="102">
        <v>0</v>
      </c>
      <c r="CQ2" s="102">
        <v>0</v>
      </c>
      <c r="CR2" s="102">
        <v>0</v>
      </c>
      <c r="CS2" s="102">
        <v>0</v>
      </c>
      <c r="CT2" s="102">
        <v>0</v>
      </c>
      <c r="CU2" s="102">
        <v>0</v>
      </c>
      <c r="CV2" s="102">
        <v>0</v>
      </c>
      <c r="CW2" s="102">
        <v>0</v>
      </c>
      <c r="CX2" s="102">
        <v>0</v>
      </c>
      <c r="CY2" s="102">
        <v>1</v>
      </c>
      <c r="CZ2" s="102">
        <v>3</v>
      </c>
      <c r="DA2" s="102">
        <v>0</v>
      </c>
      <c r="DB2" s="102">
        <v>0</v>
      </c>
      <c r="DC2" s="102">
        <v>0</v>
      </c>
      <c r="DD2" s="102">
        <v>0</v>
      </c>
      <c r="DE2" s="102">
        <v>5</v>
      </c>
      <c r="DF2" s="102">
        <v>0</v>
      </c>
    </row>
    <row r="3" spans="1:110">
      <c r="A3" s="108">
        <v>3</v>
      </c>
      <c r="B3" s="108"/>
      <c r="C3" s="102" t="s">
        <v>1700</v>
      </c>
      <c r="D3" s="102" t="s">
        <v>1703</v>
      </c>
      <c r="E3" s="102" t="s">
        <v>1701</v>
      </c>
      <c r="F3" s="102">
        <v>0</v>
      </c>
      <c r="G3" s="102" t="s">
        <v>1722</v>
      </c>
      <c r="H3" s="102" t="s">
        <v>1740</v>
      </c>
      <c r="I3" s="102" t="s">
        <v>1722</v>
      </c>
      <c r="J3" s="102" t="s">
        <v>1708</v>
      </c>
      <c r="K3" s="102" t="s">
        <v>1740</v>
      </c>
      <c r="L3" s="102" t="s">
        <v>1722</v>
      </c>
      <c r="M3" s="102" t="s">
        <v>1706</v>
      </c>
      <c r="N3" s="102">
        <v>0</v>
      </c>
      <c r="O3" s="102">
        <v>0</v>
      </c>
      <c r="P3" s="102">
        <v>0</v>
      </c>
      <c r="Q3" s="102">
        <v>0</v>
      </c>
      <c r="R3" s="102">
        <v>0</v>
      </c>
      <c r="S3" s="102">
        <v>0</v>
      </c>
      <c r="T3" s="102">
        <v>0</v>
      </c>
      <c r="U3" s="102" t="s">
        <v>1700</v>
      </c>
      <c r="V3" s="102" t="s">
        <v>1700</v>
      </c>
      <c r="W3" s="102">
        <v>0</v>
      </c>
      <c r="X3" s="102">
        <v>0</v>
      </c>
      <c r="Y3" s="102">
        <v>0</v>
      </c>
      <c r="Z3" s="102">
        <v>0</v>
      </c>
      <c r="AA3" s="102">
        <v>0</v>
      </c>
      <c r="AB3" s="102">
        <v>0</v>
      </c>
      <c r="AC3" s="102" t="s">
        <v>1712</v>
      </c>
      <c r="AD3" s="102">
        <v>1</v>
      </c>
      <c r="AE3" s="102">
        <v>0</v>
      </c>
      <c r="AF3" s="102">
        <v>10</v>
      </c>
      <c r="AG3" s="102">
        <v>7</v>
      </c>
      <c r="AH3" s="102">
        <v>45</v>
      </c>
      <c r="AI3" s="102">
        <v>6</v>
      </c>
      <c r="AJ3" s="102">
        <v>2</v>
      </c>
      <c r="AK3" s="102" t="s">
        <v>1739</v>
      </c>
      <c r="AL3" s="102">
        <v>0</v>
      </c>
      <c r="AM3" s="108">
        <v>0</v>
      </c>
      <c r="AN3" s="108">
        <v>6</v>
      </c>
      <c r="AO3" s="108">
        <v>5</v>
      </c>
      <c r="AP3" s="108">
        <v>5</v>
      </c>
      <c r="AQ3" s="108">
        <v>5</v>
      </c>
      <c r="AR3" s="108">
        <v>4</v>
      </c>
      <c r="AS3" s="108">
        <v>1</v>
      </c>
      <c r="AT3" s="108">
        <v>1</v>
      </c>
      <c r="AU3" s="108">
        <v>1</v>
      </c>
      <c r="AV3" s="108">
        <v>1</v>
      </c>
      <c r="AW3" s="108">
        <v>3</v>
      </c>
      <c r="AX3" s="108">
        <v>2</v>
      </c>
      <c r="AY3" s="108">
        <v>2</v>
      </c>
      <c r="AZ3" s="108">
        <v>2</v>
      </c>
      <c r="BA3" s="108">
        <v>1</v>
      </c>
      <c r="BB3" s="108">
        <v>2</v>
      </c>
      <c r="BC3" s="108">
        <v>3</v>
      </c>
      <c r="BD3" s="108">
        <v>2</v>
      </c>
      <c r="BE3" s="108">
        <v>2</v>
      </c>
      <c r="BF3" s="108">
        <v>2</v>
      </c>
      <c r="BG3" s="108">
        <v>3</v>
      </c>
      <c r="BH3" s="108">
        <v>3</v>
      </c>
      <c r="BI3" s="108">
        <v>2</v>
      </c>
      <c r="BJ3" s="108">
        <v>2</v>
      </c>
      <c r="BK3" s="108">
        <v>1</v>
      </c>
      <c r="BL3" s="108">
        <v>1</v>
      </c>
      <c r="BM3" s="108">
        <v>2</v>
      </c>
      <c r="BN3" s="108">
        <v>2</v>
      </c>
      <c r="BO3" s="108">
        <v>1</v>
      </c>
      <c r="BP3" s="108">
        <v>3</v>
      </c>
      <c r="BQ3" s="108">
        <v>4</v>
      </c>
      <c r="BR3" s="108">
        <v>3</v>
      </c>
      <c r="BS3" s="108">
        <v>6</v>
      </c>
      <c r="BT3" s="108">
        <v>5</v>
      </c>
      <c r="BU3" s="108">
        <v>5</v>
      </c>
      <c r="BV3" s="108">
        <v>4</v>
      </c>
      <c r="BW3" s="108">
        <v>6</v>
      </c>
      <c r="BX3" s="108">
        <v>5</v>
      </c>
      <c r="BY3" s="108">
        <v>3</v>
      </c>
      <c r="BZ3" s="108">
        <v>4</v>
      </c>
      <c r="CA3" s="108">
        <v>3</v>
      </c>
      <c r="CB3" s="108">
        <v>3</v>
      </c>
      <c r="CC3" s="108">
        <v>1</v>
      </c>
      <c r="CD3" s="108">
        <v>4</v>
      </c>
      <c r="CE3" s="108">
        <v>4</v>
      </c>
      <c r="CF3" s="108">
        <v>4</v>
      </c>
      <c r="CG3" s="102">
        <v>2</v>
      </c>
      <c r="CH3" s="102">
        <v>4</v>
      </c>
      <c r="CI3" s="102">
        <v>0.28571428599999998</v>
      </c>
      <c r="CJ3" s="102">
        <v>0</v>
      </c>
      <c r="CK3" s="102">
        <v>0.2</v>
      </c>
      <c r="CL3" s="102">
        <v>1.428571429</v>
      </c>
      <c r="CM3" s="102">
        <v>0.2</v>
      </c>
      <c r="CN3" s="102">
        <v>5</v>
      </c>
      <c r="CO3" s="102">
        <v>1.428571429</v>
      </c>
      <c r="CP3" s="102">
        <v>0.2</v>
      </c>
      <c r="CQ3" s="102">
        <v>6.6666666999999999E-2</v>
      </c>
      <c r="CR3" s="102">
        <v>0</v>
      </c>
      <c r="CS3" s="102">
        <v>0</v>
      </c>
      <c r="CT3" s="102">
        <v>0</v>
      </c>
      <c r="CU3" s="102">
        <v>0</v>
      </c>
      <c r="CV3" s="102">
        <v>0</v>
      </c>
      <c r="CW3" s="102">
        <v>0</v>
      </c>
      <c r="CX3" s="102">
        <v>0</v>
      </c>
      <c r="CY3" s="102">
        <v>2</v>
      </c>
      <c r="CZ3" s="102">
        <v>2</v>
      </c>
      <c r="DA3" s="102">
        <v>0</v>
      </c>
      <c r="DB3" s="102">
        <v>0</v>
      </c>
      <c r="DC3" s="102">
        <v>0</v>
      </c>
      <c r="DD3" s="102">
        <v>0</v>
      </c>
      <c r="DE3" s="102">
        <v>0</v>
      </c>
      <c r="DF3" s="102">
        <v>0</v>
      </c>
    </row>
    <row r="4" spans="1:110">
      <c r="A4" s="108">
        <v>4</v>
      </c>
      <c r="B4" s="108"/>
      <c r="C4" s="102" t="s">
        <v>1699</v>
      </c>
      <c r="D4" s="102" t="s">
        <v>1699</v>
      </c>
      <c r="E4" s="102" t="s">
        <v>1699</v>
      </c>
      <c r="F4" s="102">
        <v>0</v>
      </c>
      <c r="G4" s="102" t="s">
        <v>1702</v>
      </c>
      <c r="H4" s="102">
        <v>0</v>
      </c>
      <c r="I4" s="102" t="s">
        <v>1714</v>
      </c>
      <c r="J4" s="102" t="s">
        <v>1700</v>
      </c>
      <c r="K4" s="102" t="s">
        <v>1699</v>
      </c>
      <c r="L4" s="102">
        <v>0</v>
      </c>
      <c r="M4" s="102">
        <v>0</v>
      </c>
      <c r="N4" s="102">
        <v>0</v>
      </c>
      <c r="O4" s="102">
        <v>0</v>
      </c>
      <c r="P4" s="102">
        <v>0</v>
      </c>
      <c r="Q4" s="102">
        <v>0</v>
      </c>
      <c r="R4" s="102">
        <v>0</v>
      </c>
      <c r="S4" s="102">
        <v>0</v>
      </c>
      <c r="T4" s="102">
        <v>0</v>
      </c>
      <c r="U4" s="102" t="s">
        <v>1699</v>
      </c>
      <c r="V4" s="102" t="s">
        <v>1710</v>
      </c>
      <c r="W4" s="102">
        <v>0</v>
      </c>
      <c r="X4" s="102">
        <v>0</v>
      </c>
      <c r="Y4" s="102">
        <v>0</v>
      </c>
      <c r="Z4" s="102">
        <v>0</v>
      </c>
      <c r="AA4" s="102" t="s">
        <v>1743</v>
      </c>
      <c r="AB4" s="102">
        <v>0</v>
      </c>
      <c r="AC4" s="102" t="s">
        <v>1718</v>
      </c>
      <c r="AD4" s="102">
        <v>1</v>
      </c>
      <c r="AE4" s="102">
        <v>1</v>
      </c>
      <c r="AF4" s="102">
        <v>10</v>
      </c>
      <c r="AG4" s="102">
        <v>7</v>
      </c>
      <c r="AH4" s="102">
        <v>75</v>
      </c>
      <c r="AI4" s="102">
        <v>5</v>
      </c>
      <c r="AJ4" s="102">
        <v>3</v>
      </c>
      <c r="AK4" s="102" t="s">
        <v>1739</v>
      </c>
      <c r="AL4" s="102">
        <v>0</v>
      </c>
      <c r="AM4" s="108">
        <v>0</v>
      </c>
      <c r="AN4" s="108">
        <v>6</v>
      </c>
      <c r="AO4" s="108">
        <v>6</v>
      </c>
      <c r="AP4" s="108">
        <v>5</v>
      </c>
      <c r="AQ4" s="108">
        <v>5</v>
      </c>
      <c r="AR4" s="108">
        <v>5</v>
      </c>
      <c r="AS4" s="108">
        <v>0</v>
      </c>
      <c r="AT4" s="108">
        <v>0</v>
      </c>
      <c r="AU4" s="108">
        <v>0</v>
      </c>
      <c r="AV4" s="108">
        <v>0</v>
      </c>
      <c r="AW4" s="108">
        <v>1</v>
      </c>
      <c r="AX4" s="108">
        <v>2</v>
      </c>
      <c r="AY4" s="108">
        <v>3</v>
      </c>
      <c r="AZ4" s="108">
        <v>3</v>
      </c>
      <c r="BA4" s="108">
        <v>3</v>
      </c>
      <c r="BB4" s="108">
        <v>3</v>
      </c>
      <c r="BC4" s="108">
        <v>3</v>
      </c>
      <c r="BD4" s="108">
        <v>3</v>
      </c>
      <c r="BE4" s="108">
        <v>3</v>
      </c>
      <c r="BF4" s="108">
        <v>3</v>
      </c>
      <c r="BG4" s="108">
        <v>3</v>
      </c>
      <c r="BH4" s="108">
        <v>3</v>
      </c>
      <c r="BI4" s="108">
        <v>2</v>
      </c>
      <c r="BJ4" s="108">
        <v>2</v>
      </c>
      <c r="BK4" s="108">
        <v>2</v>
      </c>
      <c r="BL4" s="108">
        <v>2</v>
      </c>
      <c r="BM4" s="108">
        <v>2</v>
      </c>
      <c r="BN4" s="108">
        <v>2</v>
      </c>
      <c r="BO4" s="108">
        <v>2</v>
      </c>
      <c r="BP4" s="108">
        <v>1</v>
      </c>
      <c r="BQ4" s="108">
        <v>1</v>
      </c>
      <c r="BR4" s="108">
        <v>1</v>
      </c>
      <c r="BS4" s="108">
        <v>2</v>
      </c>
      <c r="BT4" s="108">
        <v>6</v>
      </c>
      <c r="BU4" s="108">
        <v>6</v>
      </c>
      <c r="BV4" s="108">
        <v>2</v>
      </c>
      <c r="BW4" s="108">
        <v>2</v>
      </c>
      <c r="BX4" s="108">
        <v>6</v>
      </c>
      <c r="BY4" s="108">
        <v>6</v>
      </c>
      <c r="BZ4" s="108">
        <v>2</v>
      </c>
      <c r="CA4" s="108">
        <v>1</v>
      </c>
      <c r="CB4" s="108">
        <v>5</v>
      </c>
      <c r="CC4" s="108">
        <v>5</v>
      </c>
      <c r="CD4" s="108">
        <v>2</v>
      </c>
      <c r="CE4" s="108">
        <v>4</v>
      </c>
      <c r="CF4" s="108">
        <v>1</v>
      </c>
      <c r="CG4" s="102">
        <v>1</v>
      </c>
      <c r="CH4" s="102">
        <v>1</v>
      </c>
      <c r="CI4" s="102">
        <v>1</v>
      </c>
      <c r="CJ4" s="102">
        <v>0</v>
      </c>
      <c r="CK4" s="102">
        <v>0.428571429</v>
      </c>
      <c r="CL4" s="102">
        <v>0</v>
      </c>
      <c r="CM4" s="102">
        <v>0.14285714299999999</v>
      </c>
      <c r="CN4" s="102">
        <v>2</v>
      </c>
      <c r="CO4" s="102">
        <v>1</v>
      </c>
      <c r="CP4" s="102">
        <v>0</v>
      </c>
      <c r="CQ4" s="102">
        <v>0</v>
      </c>
      <c r="CR4" s="102">
        <v>0</v>
      </c>
      <c r="CS4" s="102">
        <v>0</v>
      </c>
      <c r="CT4" s="102">
        <v>0</v>
      </c>
      <c r="CU4" s="102">
        <v>0</v>
      </c>
      <c r="CV4" s="102">
        <v>0</v>
      </c>
      <c r="CW4" s="102">
        <v>0</v>
      </c>
      <c r="CX4" s="102">
        <v>0</v>
      </c>
      <c r="CY4" s="102">
        <v>1</v>
      </c>
      <c r="CZ4" s="102">
        <v>3</v>
      </c>
      <c r="DA4" s="102">
        <v>0</v>
      </c>
      <c r="DB4" s="102">
        <v>0</v>
      </c>
      <c r="DC4" s="102">
        <v>0</v>
      </c>
      <c r="DD4" s="102">
        <v>0</v>
      </c>
      <c r="DE4" s="102">
        <v>7</v>
      </c>
      <c r="DF4" s="102">
        <v>0</v>
      </c>
    </row>
    <row r="5" spans="1:110">
      <c r="A5" s="108">
        <v>5</v>
      </c>
      <c r="B5" s="108"/>
      <c r="C5" s="102" t="s">
        <v>1703</v>
      </c>
      <c r="D5" s="102" t="s">
        <v>1706</v>
      </c>
      <c r="E5" s="102" t="s">
        <v>1707</v>
      </c>
      <c r="F5" s="102">
        <v>0</v>
      </c>
      <c r="G5" s="102">
        <v>0</v>
      </c>
      <c r="H5" s="102" t="s">
        <v>1710</v>
      </c>
      <c r="I5" s="102" t="s">
        <v>1714</v>
      </c>
      <c r="J5" s="102" t="s">
        <v>1701</v>
      </c>
      <c r="K5" s="102" t="s">
        <v>1720</v>
      </c>
      <c r="L5" s="102">
        <v>0</v>
      </c>
      <c r="M5" s="102">
        <v>0</v>
      </c>
      <c r="N5" s="102">
        <v>0</v>
      </c>
      <c r="O5" s="102">
        <v>0</v>
      </c>
      <c r="P5" s="102">
        <v>0</v>
      </c>
      <c r="Q5" s="102">
        <v>0</v>
      </c>
      <c r="R5" s="102">
        <v>0</v>
      </c>
      <c r="S5" s="102">
        <v>0</v>
      </c>
      <c r="T5" s="102">
        <v>0</v>
      </c>
      <c r="U5" s="102" t="s">
        <v>1700</v>
      </c>
      <c r="V5" s="102" t="s">
        <v>1710</v>
      </c>
      <c r="W5" s="102" t="s">
        <v>1704</v>
      </c>
      <c r="X5" s="102">
        <v>0</v>
      </c>
      <c r="Y5" s="102" t="s">
        <v>1714</v>
      </c>
      <c r="Z5" s="102">
        <v>0</v>
      </c>
      <c r="AA5" s="102" t="s">
        <v>1752</v>
      </c>
      <c r="AB5" s="102">
        <v>0</v>
      </c>
      <c r="AC5" s="102" t="s">
        <v>1718</v>
      </c>
      <c r="AD5" s="102">
        <v>1</v>
      </c>
      <c r="AE5" s="102">
        <v>1</v>
      </c>
      <c r="AF5" s="102">
        <v>9</v>
      </c>
      <c r="AG5" s="102">
        <v>6</v>
      </c>
      <c r="AH5" s="102">
        <v>60</v>
      </c>
      <c r="AI5" s="102">
        <v>6</v>
      </c>
      <c r="AJ5" s="102">
        <v>2</v>
      </c>
      <c r="AK5" s="102" t="s">
        <v>1739</v>
      </c>
      <c r="AL5" s="102">
        <v>0</v>
      </c>
      <c r="AM5" s="108">
        <v>0</v>
      </c>
      <c r="AN5" s="108">
        <v>6</v>
      </c>
      <c r="AO5" s="108">
        <v>6</v>
      </c>
      <c r="AP5" s="108">
        <v>5</v>
      </c>
      <c r="AQ5" s="108">
        <v>5</v>
      </c>
      <c r="AR5" s="108">
        <v>5</v>
      </c>
      <c r="AS5" s="108">
        <v>0</v>
      </c>
      <c r="AT5" s="108">
        <v>0</v>
      </c>
      <c r="AU5" s="108">
        <v>0</v>
      </c>
      <c r="AV5" s="108">
        <v>0</v>
      </c>
      <c r="AW5" s="108">
        <v>2</v>
      </c>
      <c r="AX5" s="108">
        <v>3</v>
      </c>
      <c r="AY5" s="108">
        <v>3</v>
      </c>
      <c r="AZ5" s="108">
        <v>3</v>
      </c>
      <c r="BA5" s="108">
        <v>3</v>
      </c>
      <c r="BB5" s="108">
        <v>3</v>
      </c>
      <c r="BC5" s="108">
        <v>3</v>
      </c>
      <c r="BD5" s="108">
        <v>3</v>
      </c>
      <c r="BE5" s="108">
        <v>3</v>
      </c>
      <c r="BF5" s="108">
        <v>3</v>
      </c>
      <c r="BG5" s="108">
        <v>3</v>
      </c>
      <c r="BH5" s="108">
        <v>3</v>
      </c>
      <c r="BI5" s="108">
        <v>2</v>
      </c>
      <c r="BJ5" s="108">
        <v>2</v>
      </c>
      <c r="BK5" s="108">
        <v>2</v>
      </c>
      <c r="BL5" s="108">
        <v>2</v>
      </c>
      <c r="BM5" s="108">
        <v>2</v>
      </c>
      <c r="BN5" s="108">
        <v>2</v>
      </c>
      <c r="BO5" s="108">
        <v>2</v>
      </c>
      <c r="BP5" s="108">
        <v>1</v>
      </c>
      <c r="BQ5" s="108">
        <v>2</v>
      </c>
      <c r="BR5" s="108">
        <v>1</v>
      </c>
      <c r="BS5" s="108">
        <v>2</v>
      </c>
      <c r="BT5" s="108">
        <v>6</v>
      </c>
      <c r="BU5" s="108">
        <v>6</v>
      </c>
      <c r="BV5" s="108">
        <v>2</v>
      </c>
      <c r="BW5" s="108">
        <v>2</v>
      </c>
      <c r="BX5" s="108">
        <v>6</v>
      </c>
      <c r="BY5" s="108">
        <v>6</v>
      </c>
      <c r="BZ5" s="108">
        <v>1</v>
      </c>
      <c r="CA5" s="108">
        <v>5</v>
      </c>
      <c r="CB5" s="108">
        <v>5</v>
      </c>
      <c r="CC5" s="108">
        <v>5</v>
      </c>
      <c r="CD5" s="108">
        <v>1</v>
      </c>
      <c r="CE5" s="108">
        <v>5</v>
      </c>
      <c r="CF5" s="108">
        <v>2</v>
      </c>
      <c r="CG5" s="102">
        <v>4</v>
      </c>
      <c r="CH5" s="102">
        <v>6.6666666999999999E-2</v>
      </c>
      <c r="CI5" s="102">
        <v>0.571428571</v>
      </c>
      <c r="CJ5" s="102">
        <v>0</v>
      </c>
      <c r="CK5" s="102">
        <v>0</v>
      </c>
      <c r="CL5" s="102">
        <v>3</v>
      </c>
      <c r="CM5" s="102">
        <v>0.14285714299999999</v>
      </c>
      <c r="CN5" s="102">
        <v>0.28571428599999998</v>
      </c>
      <c r="CO5" s="102">
        <v>0.85714285700000004</v>
      </c>
      <c r="CP5" s="102">
        <v>0</v>
      </c>
      <c r="CQ5" s="102">
        <v>0</v>
      </c>
      <c r="CR5" s="102">
        <v>0</v>
      </c>
      <c r="CS5" s="102">
        <v>0</v>
      </c>
      <c r="CT5" s="102">
        <v>0</v>
      </c>
      <c r="CU5" s="102">
        <v>0</v>
      </c>
      <c r="CV5" s="102">
        <v>0</v>
      </c>
      <c r="CW5" s="102">
        <v>0</v>
      </c>
      <c r="CX5" s="102">
        <v>0</v>
      </c>
      <c r="CY5" s="102">
        <v>2</v>
      </c>
      <c r="CZ5" s="102">
        <v>3</v>
      </c>
      <c r="DA5" s="102">
        <v>3.3333333E-2</v>
      </c>
      <c r="DB5" s="102">
        <v>0</v>
      </c>
      <c r="DC5" s="102">
        <v>0.14285714299999999</v>
      </c>
      <c r="DD5" s="102">
        <v>0</v>
      </c>
      <c r="DE5" s="102">
        <v>6</v>
      </c>
      <c r="DF5" s="102">
        <v>0</v>
      </c>
    </row>
    <row r="6" spans="1:110">
      <c r="A6" s="108">
        <v>6</v>
      </c>
      <c r="B6" s="108" t="s">
        <v>1767</v>
      </c>
      <c r="C6" s="102" t="s">
        <v>1710</v>
      </c>
      <c r="D6" s="102" t="s">
        <v>1710</v>
      </c>
      <c r="E6" s="102" t="s">
        <v>1699</v>
      </c>
      <c r="F6" s="102">
        <v>0</v>
      </c>
      <c r="G6" s="102">
        <v>0</v>
      </c>
      <c r="H6" s="102" t="s">
        <v>1700</v>
      </c>
      <c r="I6" s="102">
        <v>0</v>
      </c>
      <c r="J6" s="102" t="s">
        <v>1700</v>
      </c>
      <c r="K6" s="102" t="s">
        <v>1699</v>
      </c>
      <c r="L6" s="102">
        <v>0</v>
      </c>
      <c r="M6" s="102">
        <v>0</v>
      </c>
      <c r="N6" s="102" t="s">
        <v>1704</v>
      </c>
      <c r="O6" s="102">
        <v>0</v>
      </c>
      <c r="P6" s="102">
        <v>0</v>
      </c>
      <c r="Q6" s="102">
        <v>0</v>
      </c>
      <c r="R6" s="102">
        <v>0</v>
      </c>
      <c r="S6" s="102">
        <v>0</v>
      </c>
      <c r="T6" s="102">
        <v>0</v>
      </c>
      <c r="U6" s="102" t="s">
        <v>1700</v>
      </c>
      <c r="V6" s="102" t="s">
        <v>1700</v>
      </c>
      <c r="W6" s="102">
        <v>0</v>
      </c>
      <c r="X6" s="102">
        <v>0</v>
      </c>
      <c r="Y6" s="102">
        <v>0</v>
      </c>
      <c r="Z6" s="102" t="s">
        <v>1717</v>
      </c>
      <c r="AA6" s="102">
        <v>0</v>
      </c>
      <c r="AB6" s="102">
        <v>0</v>
      </c>
      <c r="AC6" s="102" t="s">
        <v>1718</v>
      </c>
      <c r="AD6" s="102">
        <v>1</v>
      </c>
      <c r="AE6" s="102">
        <v>1</v>
      </c>
      <c r="AF6" s="102">
        <v>10</v>
      </c>
      <c r="AG6" s="102">
        <v>7</v>
      </c>
      <c r="AH6" s="102">
        <v>60</v>
      </c>
      <c r="AI6" s="102">
        <v>4</v>
      </c>
      <c r="AJ6" s="102">
        <v>4</v>
      </c>
      <c r="AK6" s="102" t="s">
        <v>1739</v>
      </c>
      <c r="AL6" s="102">
        <v>0</v>
      </c>
      <c r="AM6" s="108">
        <v>0</v>
      </c>
      <c r="AN6" s="108">
        <v>6</v>
      </c>
      <c r="AO6" s="108">
        <v>6</v>
      </c>
      <c r="AP6" s="108">
        <v>5</v>
      </c>
      <c r="AQ6" s="108">
        <v>5</v>
      </c>
      <c r="AR6" s="108">
        <v>5</v>
      </c>
      <c r="AS6" s="108">
        <v>0</v>
      </c>
      <c r="AT6" s="108">
        <v>1</v>
      </c>
      <c r="AU6" s="108">
        <v>0</v>
      </c>
      <c r="AV6" s="108">
        <v>0</v>
      </c>
      <c r="AW6" s="108">
        <v>5</v>
      </c>
      <c r="AX6" s="108">
        <v>2</v>
      </c>
      <c r="AY6" s="108">
        <v>2</v>
      </c>
      <c r="AZ6" s="108">
        <v>2</v>
      </c>
      <c r="BA6" s="108">
        <v>1</v>
      </c>
      <c r="BB6" s="108">
        <v>3</v>
      </c>
      <c r="BC6" s="108">
        <v>3</v>
      </c>
      <c r="BD6" s="108">
        <v>2</v>
      </c>
      <c r="BE6" s="108">
        <v>3</v>
      </c>
      <c r="BF6" s="108">
        <v>3</v>
      </c>
      <c r="BG6" s="108">
        <v>3</v>
      </c>
      <c r="BH6" s="108">
        <v>3</v>
      </c>
      <c r="BI6" s="108">
        <v>2</v>
      </c>
      <c r="BJ6" s="108">
        <v>2</v>
      </c>
      <c r="BK6" s="108">
        <v>1</v>
      </c>
      <c r="BL6" s="108">
        <v>1</v>
      </c>
      <c r="BM6" s="108">
        <v>2</v>
      </c>
      <c r="BN6" s="108">
        <v>2</v>
      </c>
      <c r="BO6" s="108">
        <v>1</v>
      </c>
      <c r="BP6" s="108">
        <v>1</v>
      </c>
      <c r="BQ6" s="108">
        <v>5</v>
      </c>
      <c r="BR6" s="108">
        <v>2</v>
      </c>
      <c r="BS6" s="108">
        <v>4</v>
      </c>
      <c r="BT6" s="108">
        <v>6</v>
      </c>
      <c r="BU6" s="108">
        <v>6</v>
      </c>
      <c r="BV6" s="108">
        <v>1</v>
      </c>
      <c r="BW6" s="108">
        <v>5</v>
      </c>
      <c r="BX6" s="108">
        <v>6</v>
      </c>
      <c r="BY6" s="108">
        <v>3</v>
      </c>
      <c r="BZ6" s="108">
        <v>3</v>
      </c>
      <c r="CA6" s="108">
        <v>4</v>
      </c>
      <c r="CB6" s="108">
        <v>5</v>
      </c>
      <c r="CC6" s="108">
        <v>4</v>
      </c>
      <c r="CD6" s="108">
        <v>5</v>
      </c>
      <c r="CE6" s="108">
        <v>5</v>
      </c>
      <c r="CF6" s="108">
        <v>5</v>
      </c>
      <c r="CG6" s="102">
        <v>3</v>
      </c>
      <c r="CH6" s="102">
        <v>3</v>
      </c>
      <c r="CI6" s="102">
        <v>1</v>
      </c>
      <c r="CJ6" s="102">
        <v>0</v>
      </c>
      <c r="CK6" s="102">
        <v>0</v>
      </c>
      <c r="CL6" s="102">
        <v>2</v>
      </c>
      <c r="CM6" s="102">
        <v>0</v>
      </c>
      <c r="CN6" s="102">
        <v>2</v>
      </c>
      <c r="CO6" s="102">
        <v>1</v>
      </c>
      <c r="CP6" s="102">
        <v>0</v>
      </c>
      <c r="CQ6" s="102">
        <v>0</v>
      </c>
      <c r="CR6" s="102">
        <v>3.3333333E-2</v>
      </c>
      <c r="CS6" s="102">
        <v>0</v>
      </c>
      <c r="CT6" s="102">
        <v>0</v>
      </c>
      <c r="CU6" s="102">
        <v>0</v>
      </c>
      <c r="CV6" s="102">
        <v>0</v>
      </c>
      <c r="CW6" s="102">
        <v>0</v>
      </c>
      <c r="CX6" s="102">
        <v>0</v>
      </c>
      <c r="CY6" s="102">
        <v>2</v>
      </c>
      <c r="CZ6" s="102">
        <v>2</v>
      </c>
      <c r="DA6" s="102">
        <v>0</v>
      </c>
      <c r="DB6" s="102">
        <v>0</v>
      </c>
      <c r="DC6" s="102">
        <v>0</v>
      </c>
      <c r="DD6" s="102">
        <v>8</v>
      </c>
      <c r="DE6" s="102">
        <v>0</v>
      </c>
      <c r="DF6" s="102">
        <v>0</v>
      </c>
    </row>
    <row r="7" spans="1:110">
      <c r="A7" s="108">
        <v>7</v>
      </c>
      <c r="B7" s="108"/>
      <c r="C7" s="102" t="s">
        <v>1710</v>
      </c>
      <c r="D7" s="102" t="s">
        <v>1708</v>
      </c>
      <c r="E7" s="102" t="s">
        <v>1701</v>
      </c>
      <c r="F7" s="102">
        <v>0</v>
      </c>
      <c r="G7" s="102">
        <v>0</v>
      </c>
      <c r="H7" s="102" t="s">
        <v>1699</v>
      </c>
      <c r="I7" s="102" t="s">
        <v>1714</v>
      </c>
      <c r="J7" s="102" t="s">
        <v>1703</v>
      </c>
      <c r="K7" s="102" t="s">
        <v>1699</v>
      </c>
      <c r="L7" s="102">
        <v>0</v>
      </c>
      <c r="M7" s="102">
        <v>0</v>
      </c>
      <c r="N7" s="102">
        <v>0</v>
      </c>
      <c r="O7" s="102">
        <v>0</v>
      </c>
      <c r="P7" s="102">
        <v>0</v>
      </c>
      <c r="Q7" s="102">
        <v>0</v>
      </c>
      <c r="R7" s="102">
        <v>0</v>
      </c>
      <c r="S7" s="102">
        <v>0</v>
      </c>
      <c r="T7" s="102">
        <v>0</v>
      </c>
      <c r="U7" s="102" t="s">
        <v>1699</v>
      </c>
      <c r="V7" s="102" t="s">
        <v>1741</v>
      </c>
      <c r="W7" s="102" t="s">
        <v>1714</v>
      </c>
      <c r="X7" s="102">
        <v>0</v>
      </c>
      <c r="Y7" s="102">
        <v>0</v>
      </c>
      <c r="Z7" s="102">
        <v>0</v>
      </c>
      <c r="AA7" s="102" t="s">
        <v>1708</v>
      </c>
      <c r="AB7" s="102">
        <v>0</v>
      </c>
      <c r="AC7" s="102" t="s">
        <v>1712</v>
      </c>
      <c r="AD7" s="102">
        <v>1</v>
      </c>
      <c r="AE7" s="102">
        <v>0</v>
      </c>
      <c r="AF7" s="102">
        <v>4</v>
      </c>
      <c r="AG7" s="102">
        <v>7</v>
      </c>
      <c r="AH7" s="102">
        <v>30</v>
      </c>
      <c r="AI7" s="102">
        <v>4</v>
      </c>
      <c r="AJ7" s="102">
        <v>3</v>
      </c>
      <c r="AK7" s="102" t="s">
        <v>1709</v>
      </c>
      <c r="AL7" s="102">
        <v>0</v>
      </c>
      <c r="AM7" s="108">
        <v>0</v>
      </c>
      <c r="AN7" s="108">
        <v>6</v>
      </c>
      <c r="AO7" s="108">
        <v>6</v>
      </c>
      <c r="AP7" s="108">
        <v>5</v>
      </c>
      <c r="AQ7" s="108">
        <v>5</v>
      </c>
      <c r="AR7" s="108">
        <v>4</v>
      </c>
      <c r="AS7" s="108">
        <v>0</v>
      </c>
      <c r="AT7" s="108">
        <v>0</v>
      </c>
      <c r="AU7" s="108">
        <v>0</v>
      </c>
      <c r="AV7" s="108">
        <v>0</v>
      </c>
      <c r="AW7" s="108">
        <v>3</v>
      </c>
      <c r="AX7" s="108">
        <v>3</v>
      </c>
      <c r="AY7" s="108">
        <v>2</v>
      </c>
      <c r="AZ7" s="108">
        <v>3</v>
      </c>
      <c r="BA7" s="108">
        <v>1</v>
      </c>
      <c r="BB7" s="108">
        <v>3</v>
      </c>
      <c r="BC7" s="108">
        <v>3</v>
      </c>
      <c r="BD7" s="108">
        <v>1</v>
      </c>
      <c r="BE7" s="108">
        <v>3</v>
      </c>
      <c r="BF7" s="108">
        <v>3</v>
      </c>
      <c r="BG7" s="108">
        <v>3</v>
      </c>
      <c r="BH7" s="108">
        <v>3</v>
      </c>
      <c r="BI7" s="108">
        <v>2</v>
      </c>
      <c r="BJ7" s="108">
        <v>2</v>
      </c>
      <c r="BK7" s="108">
        <v>2</v>
      </c>
      <c r="BL7" s="108">
        <v>2</v>
      </c>
      <c r="BM7" s="108">
        <v>2</v>
      </c>
      <c r="BN7" s="108">
        <v>2</v>
      </c>
      <c r="BO7" s="108">
        <v>2</v>
      </c>
      <c r="BP7" s="108">
        <v>1</v>
      </c>
      <c r="BQ7" s="108">
        <v>2</v>
      </c>
      <c r="BR7" s="108">
        <v>1</v>
      </c>
      <c r="BS7" s="108">
        <v>1</v>
      </c>
      <c r="BT7" s="108">
        <v>6</v>
      </c>
      <c r="BU7" s="108">
        <v>6</v>
      </c>
      <c r="BV7" s="108">
        <v>1</v>
      </c>
      <c r="BW7" s="108">
        <v>1</v>
      </c>
      <c r="BX7" s="108">
        <v>6</v>
      </c>
      <c r="BY7" s="108">
        <v>5</v>
      </c>
      <c r="BZ7" s="108">
        <v>1</v>
      </c>
      <c r="CA7" s="108">
        <v>5</v>
      </c>
      <c r="CB7" s="108">
        <v>5</v>
      </c>
      <c r="CC7" s="108">
        <v>5</v>
      </c>
      <c r="CD7" s="108">
        <v>1</v>
      </c>
      <c r="CE7" s="108">
        <v>1</v>
      </c>
      <c r="CF7" s="108">
        <v>4</v>
      </c>
      <c r="CG7" s="102">
        <v>3</v>
      </c>
      <c r="CH7" s="102">
        <v>5</v>
      </c>
      <c r="CI7" s="102">
        <v>0.28571428599999998</v>
      </c>
      <c r="CJ7" s="102">
        <v>0</v>
      </c>
      <c r="CK7" s="102">
        <v>0</v>
      </c>
      <c r="CL7" s="102">
        <v>1</v>
      </c>
      <c r="CM7" s="102">
        <v>0.14285714299999999</v>
      </c>
      <c r="CN7" s="102">
        <v>4</v>
      </c>
      <c r="CO7" s="102">
        <v>1</v>
      </c>
      <c r="CP7" s="102">
        <v>0</v>
      </c>
      <c r="CQ7" s="102">
        <v>0</v>
      </c>
      <c r="CR7" s="102">
        <v>0</v>
      </c>
      <c r="CS7" s="102">
        <v>0</v>
      </c>
      <c r="CT7" s="102">
        <v>0</v>
      </c>
      <c r="CU7" s="102">
        <v>0</v>
      </c>
      <c r="CV7" s="102">
        <v>0</v>
      </c>
      <c r="CW7" s="102">
        <v>0</v>
      </c>
      <c r="CX7" s="102">
        <v>0</v>
      </c>
      <c r="CY7" s="102">
        <v>1</v>
      </c>
      <c r="CZ7" s="102">
        <v>1.1428571430000001</v>
      </c>
      <c r="DA7" s="102">
        <v>0.14285714299999999</v>
      </c>
      <c r="DB7" s="102">
        <v>0</v>
      </c>
      <c r="DC7" s="102">
        <v>0</v>
      </c>
      <c r="DD7" s="102">
        <v>0</v>
      </c>
      <c r="DE7" s="102">
        <v>5</v>
      </c>
      <c r="DF7" s="102">
        <v>0</v>
      </c>
    </row>
    <row r="8" spans="1:110">
      <c r="A8" s="108">
        <v>8</v>
      </c>
      <c r="B8" s="108"/>
      <c r="C8" s="102" t="s">
        <v>1710</v>
      </c>
      <c r="D8" s="102" t="s">
        <v>1710</v>
      </c>
      <c r="E8" s="102" t="s">
        <v>1699</v>
      </c>
      <c r="F8" s="102">
        <v>0</v>
      </c>
      <c r="G8" s="102" t="s">
        <v>1701</v>
      </c>
      <c r="H8" s="102" t="s">
        <v>1702</v>
      </c>
      <c r="I8" s="102">
        <v>0</v>
      </c>
      <c r="J8" s="102" t="s">
        <v>1700</v>
      </c>
      <c r="K8" s="102" t="s">
        <v>1703</v>
      </c>
      <c r="L8" s="102" t="s">
        <v>1699</v>
      </c>
      <c r="M8" s="102" t="s">
        <v>1699</v>
      </c>
      <c r="N8" s="102">
        <v>0</v>
      </c>
      <c r="O8" s="102">
        <v>0</v>
      </c>
      <c r="P8" s="102">
        <v>0</v>
      </c>
      <c r="Q8" s="102">
        <v>0</v>
      </c>
      <c r="R8" s="102">
        <v>0</v>
      </c>
      <c r="S8" s="102">
        <v>0</v>
      </c>
      <c r="T8" s="102">
        <v>0</v>
      </c>
      <c r="U8" s="102" t="s">
        <v>1700</v>
      </c>
      <c r="V8" s="102" t="s">
        <v>1700</v>
      </c>
      <c r="W8" s="102">
        <v>0</v>
      </c>
      <c r="X8" s="102">
        <v>0</v>
      </c>
      <c r="Y8" s="102">
        <v>0</v>
      </c>
      <c r="Z8" s="102">
        <v>0</v>
      </c>
      <c r="AA8" s="102" t="s">
        <v>1751</v>
      </c>
      <c r="AB8" s="102">
        <v>0</v>
      </c>
      <c r="AC8" s="102" t="s">
        <v>1712</v>
      </c>
      <c r="AD8" s="102">
        <v>1</v>
      </c>
      <c r="AE8" s="102">
        <v>1</v>
      </c>
      <c r="AF8" s="102">
        <v>10</v>
      </c>
      <c r="AG8" s="102">
        <v>7</v>
      </c>
      <c r="AH8" s="102">
        <v>30</v>
      </c>
      <c r="AI8" s="102">
        <v>4</v>
      </c>
      <c r="AJ8" s="102">
        <v>2</v>
      </c>
      <c r="AK8" s="102" t="s">
        <v>1739</v>
      </c>
      <c r="AL8" s="102">
        <v>0</v>
      </c>
      <c r="AM8" s="108">
        <v>0</v>
      </c>
      <c r="AN8" s="108">
        <v>2</v>
      </c>
      <c r="AO8" s="108">
        <v>4</v>
      </c>
      <c r="AP8" s="108">
        <v>4</v>
      </c>
      <c r="AQ8" s="108">
        <v>4</v>
      </c>
      <c r="AR8" s="108">
        <v>4</v>
      </c>
      <c r="AS8" s="108">
        <v>0</v>
      </c>
      <c r="AT8" s="108">
        <v>0</v>
      </c>
      <c r="AU8" s="108">
        <v>1</v>
      </c>
      <c r="AV8" s="108">
        <v>1</v>
      </c>
      <c r="AW8" s="108">
        <v>5</v>
      </c>
      <c r="AX8" s="108">
        <v>4</v>
      </c>
      <c r="AY8" s="108">
        <v>2</v>
      </c>
      <c r="AZ8" s="108">
        <v>2</v>
      </c>
      <c r="BA8" s="108">
        <v>1</v>
      </c>
      <c r="BB8" s="108">
        <v>1</v>
      </c>
      <c r="BC8" s="108">
        <v>2</v>
      </c>
      <c r="BD8" s="108">
        <v>2</v>
      </c>
      <c r="BE8" s="108">
        <v>2</v>
      </c>
      <c r="BF8" s="108">
        <v>2</v>
      </c>
      <c r="BG8" s="108">
        <v>3</v>
      </c>
      <c r="BH8" s="108">
        <v>3</v>
      </c>
      <c r="BI8" s="108">
        <v>1</v>
      </c>
      <c r="BJ8" s="108">
        <v>2</v>
      </c>
      <c r="BK8" s="108">
        <v>2</v>
      </c>
      <c r="BL8" s="108">
        <v>2</v>
      </c>
      <c r="BM8" s="108">
        <v>2</v>
      </c>
      <c r="BN8" s="108">
        <v>2</v>
      </c>
      <c r="BO8" s="108">
        <v>2</v>
      </c>
      <c r="BP8" s="108">
        <v>3</v>
      </c>
      <c r="BQ8" s="108">
        <v>4</v>
      </c>
      <c r="BR8" s="108">
        <v>2</v>
      </c>
      <c r="BS8" s="108">
        <v>3</v>
      </c>
      <c r="BT8" s="108">
        <v>4</v>
      </c>
      <c r="BU8" s="108">
        <v>5</v>
      </c>
      <c r="BV8" s="108">
        <v>4</v>
      </c>
      <c r="BW8" s="108">
        <v>3</v>
      </c>
      <c r="BX8" s="108">
        <v>5</v>
      </c>
      <c r="BY8" s="108">
        <v>4</v>
      </c>
      <c r="BZ8" s="108">
        <v>3</v>
      </c>
      <c r="CA8" s="108">
        <v>4</v>
      </c>
      <c r="CB8" s="108">
        <v>3</v>
      </c>
      <c r="CC8" s="108">
        <v>4</v>
      </c>
      <c r="CD8" s="108">
        <v>5</v>
      </c>
      <c r="CE8" s="108">
        <v>5</v>
      </c>
      <c r="CF8" s="108">
        <v>5</v>
      </c>
      <c r="CG8" s="102">
        <v>3</v>
      </c>
      <c r="CH8" s="102">
        <v>3</v>
      </c>
      <c r="CI8" s="102">
        <v>1</v>
      </c>
      <c r="CJ8" s="102">
        <v>0</v>
      </c>
      <c r="CK8" s="102">
        <v>0.28571428599999998</v>
      </c>
      <c r="CL8" s="102">
        <v>0.428571429</v>
      </c>
      <c r="CM8" s="102">
        <v>0</v>
      </c>
      <c r="CN8" s="102">
        <v>2</v>
      </c>
      <c r="CO8" s="102">
        <v>4</v>
      </c>
      <c r="CP8" s="102">
        <v>1</v>
      </c>
      <c r="CQ8" s="102">
        <v>1</v>
      </c>
      <c r="CR8" s="102">
        <v>0</v>
      </c>
      <c r="CS8" s="102">
        <v>0</v>
      </c>
      <c r="CT8" s="102">
        <v>0</v>
      </c>
      <c r="CU8" s="102">
        <v>0</v>
      </c>
      <c r="CV8" s="102">
        <v>0</v>
      </c>
      <c r="CW8" s="102">
        <v>0</v>
      </c>
      <c r="CX8" s="102">
        <v>0</v>
      </c>
      <c r="CY8" s="102">
        <v>2</v>
      </c>
      <c r="CZ8" s="102">
        <v>2</v>
      </c>
      <c r="DA8" s="102">
        <v>0</v>
      </c>
      <c r="DB8" s="102">
        <v>0</v>
      </c>
      <c r="DC8" s="102">
        <v>0</v>
      </c>
      <c r="DD8" s="102">
        <v>0</v>
      </c>
      <c r="DE8" s="102">
        <v>10</v>
      </c>
      <c r="DF8" s="102">
        <v>0</v>
      </c>
    </row>
    <row r="9" spans="1:110">
      <c r="A9" s="108">
        <v>9</v>
      </c>
      <c r="B9" s="108" t="s">
        <v>1768</v>
      </c>
      <c r="C9" s="102" t="s">
        <v>1742</v>
      </c>
      <c r="D9" s="102" t="s">
        <v>1741</v>
      </c>
      <c r="E9" s="102" t="s">
        <v>1720</v>
      </c>
      <c r="F9" s="102" t="s">
        <v>1707</v>
      </c>
      <c r="G9" s="102">
        <v>0</v>
      </c>
      <c r="H9" s="102" t="s">
        <v>1722</v>
      </c>
      <c r="I9" s="102">
        <v>0</v>
      </c>
      <c r="J9" s="102" t="s">
        <v>1741</v>
      </c>
      <c r="K9" s="102" t="s">
        <v>1740</v>
      </c>
      <c r="L9" s="102">
        <v>0</v>
      </c>
      <c r="M9" s="102">
        <v>0</v>
      </c>
      <c r="N9" s="102">
        <v>0</v>
      </c>
      <c r="O9" s="102">
        <v>0</v>
      </c>
      <c r="P9" s="102">
        <v>0</v>
      </c>
      <c r="Q9" s="102">
        <v>0</v>
      </c>
      <c r="R9" s="102">
        <v>0</v>
      </c>
      <c r="S9" s="102">
        <v>0</v>
      </c>
      <c r="T9" s="102">
        <v>0</v>
      </c>
      <c r="U9" s="102" t="s">
        <v>1761</v>
      </c>
      <c r="V9" s="102" t="s">
        <v>1761</v>
      </c>
      <c r="W9" s="102">
        <v>0</v>
      </c>
      <c r="X9" s="102">
        <v>0</v>
      </c>
      <c r="Y9" s="102">
        <v>0</v>
      </c>
      <c r="Z9" s="102">
        <v>0</v>
      </c>
      <c r="AA9" s="102">
        <v>0</v>
      </c>
      <c r="AB9" s="102">
        <v>0</v>
      </c>
      <c r="AC9" s="102" t="s">
        <v>1712</v>
      </c>
      <c r="AD9" s="102">
        <v>1</v>
      </c>
      <c r="AE9" s="102">
        <v>0</v>
      </c>
      <c r="AF9" s="102">
        <v>10</v>
      </c>
      <c r="AG9" s="102">
        <v>7</v>
      </c>
      <c r="AH9" s="102">
        <v>30</v>
      </c>
      <c r="AI9" s="102">
        <v>5</v>
      </c>
      <c r="AJ9" s="102">
        <v>2</v>
      </c>
      <c r="AK9" s="102" t="s">
        <v>1709</v>
      </c>
      <c r="AL9" s="102">
        <v>0</v>
      </c>
      <c r="AM9" s="108">
        <v>0</v>
      </c>
      <c r="AN9" s="108">
        <v>5</v>
      </c>
      <c r="AO9" s="108">
        <v>6</v>
      </c>
      <c r="AP9" s="108">
        <v>5</v>
      </c>
      <c r="AQ9" s="108">
        <v>4</v>
      </c>
      <c r="AR9" s="108">
        <v>4</v>
      </c>
      <c r="AS9" s="108">
        <v>0</v>
      </c>
      <c r="AT9" s="108">
        <v>0</v>
      </c>
      <c r="AU9" s="108">
        <v>0</v>
      </c>
      <c r="AV9" s="108">
        <v>0</v>
      </c>
      <c r="AW9" s="108">
        <v>2</v>
      </c>
      <c r="AX9" s="108">
        <v>1</v>
      </c>
      <c r="AY9" s="108">
        <v>3</v>
      </c>
      <c r="AZ9" s="108">
        <v>3</v>
      </c>
      <c r="BA9" s="108">
        <v>3</v>
      </c>
      <c r="BB9" s="108">
        <v>3</v>
      </c>
      <c r="BC9" s="108">
        <v>3</v>
      </c>
      <c r="BD9" s="108">
        <v>3</v>
      </c>
      <c r="BE9" s="108">
        <v>3</v>
      </c>
      <c r="BF9" s="108">
        <v>3</v>
      </c>
      <c r="BG9" s="108">
        <v>3</v>
      </c>
      <c r="BH9" s="108">
        <v>3</v>
      </c>
      <c r="BI9" s="108">
        <v>2</v>
      </c>
      <c r="BJ9" s="108">
        <v>2</v>
      </c>
      <c r="BK9" s="108">
        <v>2</v>
      </c>
      <c r="BL9" s="108">
        <v>2</v>
      </c>
      <c r="BM9" s="108">
        <v>2</v>
      </c>
      <c r="BN9" s="108">
        <v>2</v>
      </c>
      <c r="BO9" s="108">
        <v>2</v>
      </c>
      <c r="BP9" s="108">
        <v>1</v>
      </c>
      <c r="BQ9" s="108">
        <v>2</v>
      </c>
      <c r="BR9" s="108">
        <v>1</v>
      </c>
      <c r="BS9" s="108">
        <v>1</v>
      </c>
      <c r="BT9" s="108">
        <v>6</v>
      </c>
      <c r="BU9" s="108">
        <v>6</v>
      </c>
      <c r="BV9" s="108">
        <v>2</v>
      </c>
      <c r="BW9" s="108">
        <v>1</v>
      </c>
      <c r="BX9" s="108">
        <v>6</v>
      </c>
      <c r="BY9" s="108">
        <v>6</v>
      </c>
      <c r="BZ9" s="108">
        <v>2</v>
      </c>
      <c r="CA9" s="108">
        <v>6</v>
      </c>
      <c r="CB9" s="108">
        <v>5</v>
      </c>
      <c r="CC9" s="108">
        <v>5</v>
      </c>
      <c r="CD9" s="108">
        <v>1</v>
      </c>
      <c r="CE9" s="108">
        <v>5</v>
      </c>
      <c r="CF9" s="108">
        <v>2</v>
      </c>
      <c r="CG9" s="102">
        <v>1.7142857140000001</v>
      </c>
      <c r="CH9" s="102">
        <v>1.1428571430000001</v>
      </c>
      <c r="CI9" s="102">
        <v>0.85714285700000004</v>
      </c>
      <c r="CJ9" s="102">
        <v>0.571428571</v>
      </c>
      <c r="CK9" s="102">
        <v>0</v>
      </c>
      <c r="CL9" s="102">
        <v>0.2</v>
      </c>
      <c r="CM9" s="102">
        <v>0</v>
      </c>
      <c r="CN9" s="102">
        <v>1.1428571430000001</v>
      </c>
      <c r="CO9" s="102">
        <v>1.428571429</v>
      </c>
      <c r="CP9" s="102">
        <v>0</v>
      </c>
      <c r="CQ9" s="102">
        <v>0</v>
      </c>
      <c r="CR9" s="102">
        <v>0</v>
      </c>
      <c r="CS9" s="102">
        <v>0</v>
      </c>
      <c r="CT9" s="102">
        <v>0</v>
      </c>
      <c r="CU9" s="102">
        <v>0</v>
      </c>
      <c r="CV9" s="102">
        <v>0</v>
      </c>
      <c r="CW9" s="102">
        <v>0</v>
      </c>
      <c r="CX9" s="102">
        <v>0</v>
      </c>
      <c r="CY9" s="102">
        <v>2</v>
      </c>
      <c r="CZ9" s="102">
        <v>2</v>
      </c>
      <c r="DA9" s="102">
        <v>0</v>
      </c>
      <c r="DB9" s="102">
        <v>0</v>
      </c>
      <c r="DC9" s="102">
        <v>0</v>
      </c>
      <c r="DD9" s="102">
        <v>0</v>
      </c>
      <c r="DE9" s="102">
        <v>0</v>
      </c>
      <c r="DF9" s="102">
        <v>0</v>
      </c>
    </row>
    <row r="10" spans="1:110">
      <c r="A10" s="108">
        <v>10</v>
      </c>
      <c r="B10" s="108"/>
      <c r="C10" s="102" t="s">
        <v>1703</v>
      </c>
      <c r="D10" s="102" t="s">
        <v>1703</v>
      </c>
      <c r="E10" s="102" t="s">
        <v>1714</v>
      </c>
      <c r="F10" s="102">
        <v>0</v>
      </c>
      <c r="G10" s="102">
        <v>0</v>
      </c>
      <c r="H10" s="102" t="s">
        <v>1699</v>
      </c>
      <c r="I10" s="102">
        <v>0</v>
      </c>
      <c r="J10" s="102" t="s">
        <v>1703</v>
      </c>
      <c r="K10" s="102" t="s">
        <v>1711</v>
      </c>
      <c r="L10" s="102">
        <v>0</v>
      </c>
      <c r="M10" s="102">
        <v>0</v>
      </c>
      <c r="N10" s="102">
        <v>0</v>
      </c>
      <c r="O10" s="102">
        <v>0</v>
      </c>
      <c r="P10" s="102">
        <v>0</v>
      </c>
      <c r="Q10" s="102">
        <v>0</v>
      </c>
      <c r="R10" s="102">
        <v>0</v>
      </c>
      <c r="S10" s="102">
        <v>0</v>
      </c>
      <c r="T10" s="102">
        <v>0</v>
      </c>
      <c r="U10" s="102" t="s">
        <v>1714</v>
      </c>
      <c r="V10" s="102" t="s">
        <v>1702</v>
      </c>
      <c r="W10" s="102">
        <v>0</v>
      </c>
      <c r="X10" s="102">
        <v>0</v>
      </c>
      <c r="Y10" s="102">
        <v>0</v>
      </c>
      <c r="Z10" s="102">
        <v>0</v>
      </c>
      <c r="AA10" s="102" t="s">
        <v>1743</v>
      </c>
      <c r="AB10" s="102">
        <v>0</v>
      </c>
      <c r="AC10" s="102" t="s">
        <v>1712</v>
      </c>
      <c r="AD10" s="102">
        <v>2</v>
      </c>
      <c r="AE10" s="102">
        <v>0</v>
      </c>
      <c r="AF10" s="102">
        <v>10</v>
      </c>
      <c r="AG10" s="102">
        <v>6</v>
      </c>
      <c r="AH10" s="102">
        <v>120</v>
      </c>
      <c r="AI10" s="102">
        <v>6</v>
      </c>
      <c r="AJ10" s="102">
        <v>2</v>
      </c>
      <c r="AK10" s="102" t="s">
        <v>1739</v>
      </c>
      <c r="AL10" s="102">
        <v>0</v>
      </c>
      <c r="AM10" s="108">
        <v>0</v>
      </c>
      <c r="AN10" s="108">
        <v>6</v>
      </c>
      <c r="AO10" s="108">
        <v>6</v>
      </c>
      <c r="AP10" s="108">
        <v>5</v>
      </c>
      <c r="AQ10" s="108">
        <v>5</v>
      </c>
      <c r="AR10" s="108">
        <v>5</v>
      </c>
      <c r="AS10" s="108">
        <v>0</v>
      </c>
      <c r="AT10" s="108">
        <v>0</v>
      </c>
      <c r="AU10" s="108">
        <v>0</v>
      </c>
      <c r="AV10" s="108">
        <v>0</v>
      </c>
      <c r="AW10" s="108">
        <v>3</v>
      </c>
      <c r="AX10" s="108">
        <v>4</v>
      </c>
      <c r="AY10" s="108">
        <v>3</v>
      </c>
      <c r="AZ10" s="108">
        <v>3</v>
      </c>
      <c r="BA10" s="108">
        <v>3</v>
      </c>
      <c r="BB10" s="108">
        <v>3</v>
      </c>
      <c r="BC10" s="108">
        <v>3</v>
      </c>
      <c r="BD10" s="108">
        <v>3</v>
      </c>
      <c r="BE10" s="108">
        <v>3</v>
      </c>
      <c r="BF10" s="108">
        <v>3</v>
      </c>
      <c r="BG10" s="108">
        <v>3</v>
      </c>
      <c r="BH10" s="108">
        <v>3</v>
      </c>
      <c r="BI10" s="108">
        <v>2</v>
      </c>
      <c r="BJ10" s="108">
        <v>2</v>
      </c>
      <c r="BK10" s="108">
        <v>2</v>
      </c>
      <c r="BL10" s="108">
        <v>2</v>
      </c>
      <c r="BM10" s="108">
        <v>2</v>
      </c>
      <c r="BN10" s="108">
        <v>2</v>
      </c>
      <c r="BO10" s="108">
        <v>1</v>
      </c>
      <c r="BP10" s="108">
        <v>3</v>
      </c>
      <c r="BQ10" s="108">
        <v>1</v>
      </c>
      <c r="BR10" s="108">
        <v>1</v>
      </c>
      <c r="BS10" s="108">
        <v>2</v>
      </c>
      <c r="BT10" s="108">
        <v>6</v>
      </c>
      <c r="BU10" s="108">
        <v>5</v>
      </c>
      <c r="BV10" s="108">
        <v>3</v>
      </c>
      <c r="BW10" s="108">
        <v>2</v>
      </c>
      <c r="BX10" s="108">
        <v>5</v>
      </c>
      <c r="BY10" s="108">
        <v>5</v>
      </c>
      <c r="BZ10" s="108">
        <v>2</v>
      </c>
      <c r="CA10" s="108">
        <v>5</v>
      </c>
      <c r="CB10" s="108">
        <v>4</v>
      </c>
      <c r="CC10" s="108">
        <v>5</v>
      </c>
      <c r="CD10" s="108">
        <v>2</v>
      </c>
      <c r="CE10" s="108">
        <v>5</v>
      </c>
      <c r="CF10" s="108">
        <v>4</v>
      </c>
      <c r="CG10" s="102">
        <v>4</v>
      </c>
      <c r="CH10" s="102">
        <v>4</v>
      </c>
      <c r="CI10" s="102">
        <v>0.14285714299999999</v>
      </c>
      <c r="CJ10" s="102">
        <v>0</v>
      </c>
      <c r="CK10" s="102">
        <v>0</v>
      </c>
      <c r="CL10" s="102">
        <v>1</v>
      </c>
      <c r="CM10" s="102">
        <v>0</v>
      </c>
      <c r="CN10" s="102">
        <v>4</v>
      </c>
      <c r="CO10" s="102">
        <v>0.71428571399999996</v>
      </c>
      <c r="CP10" s="102">
        <v>0</v>
      </c>
      <c r="CQ10" s="102">
        <v>0</v>
      </c>
      <c r="CR10" s="102">
        <v>0</v>
      </c>
      <c r="CS10" s="102">
        <v>0</v>
      </c>
      <c r="CT10" s="102">
        <v>0</v>
      </c>
      <c r="CU10" s="102">
        <v>0</v>
      </c>
      <c r="CV10" s="102">
        <v>0</v>
      </c>
      <c r="CW10" s="102">
        <v>0</v>
      </c>
      <c r="CX10" s="102">
        <v>0</v>
      </c>
      <c r="CY10" s="102">
        <v>0.14285714299999999</v>
      </c>
      <c r="CZ10" s="102">
        <v>0.428571429</v>
      </c>
      <c r="DA10" s="102">
        <v>0</v>
      </c>
      <c r="DB10" s="102">
        <v>0</v>
      </c>
      <c r="DC10" s="102">
        <v>0</v>
      </c>
      <c r="DD10" s="102">
        <v>0</v>
      </c>
      <c r="DE10" s="102">
        <v>7</v>
      </c>
      <c r="DF10" s="102">
        <v>0</v>
      </c>
    </row>
    <row r="11" spans="1:110">
      <c r="A11" s="108">
        <v>11</v>
      </c>
      <c r="B11" s="108"/>
      <c r="C11" s="102" t="s">
        <v>1710</v>
      </c>
      <c r="D11" s="102" t="s">
        <v>1703</v>
      </c>
      <c r="E11" s="102" t="s">
        <v>1714</v>
      </c>
      <c r="F11" s="102">
        <v>0</v>
      </c>
      <c r="G11" s="102">
        <v>0</v>
      </c>
      <c r="H11" s="102" t="s">
        <v>1699</v>
      </c>
      <c r="I11" s="102" t="s">
        <v>1714</v>
      </c>
      <c r="J11" s="102" t="s">
        <v>1710</v>
      </c>
      <c r="K11" s="102" t="s">
        <v>1700</v>
      </c>
      <c r="L11" s="102">
        <v>0</v>
      </c>
      <c r="M11" s="102">
        <v>0</v>
      </c>
      <c r="N11" s="102">
        <v>0</v>
      </c>
      <c r="O11" s="102">
        <v>0</v>
      </c>
      <c r="P11" s="102">
        <v>0</v>
      </c>
      <c r="Q11" s="102">
        <v>0</v>
      </c>
      <c r="R11" s="102">
        <v>0</v>
      </c>
      <c r="S11" s="102">
        <v>0</v>
      </c>
      <c r="T11" s="102">
        <v>0</v>
      </c>
      <c r="U11" s="102" t="s">
        <v>1699</v>
      </c>
      <c r="V11" s="102" t="s">
        <v>1710</v>
      </c>
      <c r="W11" s="102">
        <v>0</v>
      </c>
      <c r="X11" s="102">
        <v>0</v>
      </c>
      <c r="Y11" s="102">
        <v>0</v>
      </c>
      <c r="Z11" s="102">
        <v>0</v>
      </c>
      <c r="AA11" s="102" t="s">
        <v>1751</v>
      </c>
      <c r="AB11" s="102">
        <v>0</v>
      </c>
      <c r="AC11" s="102" t="s">
        <v>1712</v>
      </c>
      <c r="AD11" s="102">
        <v>1</v>
      </c>
      <c r="AE11" s="102">
        <v>0</v>
      </c>
      <c r="AF11" s="102">
        <v>10</v>
      </c>
      <c r="AG11" s="102">
        <v>7</v>
      </c>
      <c r="AH11" s="102">
        <v>90</v>
      </c>
      <c r="AI11" s="102">
        <v>6</v>
      </c>
      <c r="AJ11" s="102">
        <v>3</v>
      </c>
      <c r="AK11" s="102" t="s">
        <v>1709</v>
      </c>
      <c r="AL11" s="102">
        <v>0</v>
      </c>
      <c r="AM11" s="108">
        <v>0</v>
      </c>
      <c r="AN11" s="108">
        <v>5</v>
      </c>
      <c r="AO11" s="108">
        <v>5</v>
      </c>
      <c r="AP11" s="108">
        <v>5</v>
      </c>
      <c r="AQ11" s="108">
        <v>5</v>
      </c>
      <c r="AR11" s="108">
        <v>5</v>
      </c>
      <c r="AS11" s="108">
        <v>0</v>
      </c>
      <c r="AT11" s="108">
        <v>0</v>
      </c>
      <c r="AU11" s="108">
        <v>0</v>
      </c>
      <c r="AV11" s="108">
        <v>0</v>
      </c>
      <c r="AW11" s="108">
        <v>2</v>
      </c>
      <c r="AX11" s="108">
        <v>1</v>
      </c>
      <c r="AY11" s="108">
        <v>3</v>
      </c>
      <c r="AZ11" s="108">
        <v>3</v>
      </c>
      <c r="BA11" s="108">
        <v>3</v>
      </c>
      <c r="BB11" s="108">
        <v>3</v>
      </c>
      <c r="BC11" s="108">
        <v>3</v>
      </c>
      <c r="BD11" s="108">
        <v>3</v>
      </c>
      <c r="BE11" s="108">
        <v>3</v>
      </c>
      <c r="BF11" s="108">
        <v>3</v>
      </c>
      <c r="BG11" s="108">
        <v>3</v>
      </c>
      <c r="BH11" s="108">
        <v>3</v>
      </c>
      <c r="BI11" s="108">
        <v>2</v>
      </c>
      <c r="BJ11" s="108">
        <v>2</v>
      </c>
      <c r="BK11" s="108">
        <v>2</v>
      </c>
      <c r="BL11" s="108">
        <v>2</v>
      </c>
      <c r="BM11" s="108">
        <v>2</v>
      </c>
      <c r="BN11" s="108">
        <v>2</v>
      </c>
      <c r="BO11" s="108">
        <v>2</v>
      </c>
      <c r="BP11" s="108">
        <v>1</v>
      </c>
      <c r="BQ11" s="108">
        <v>1</v>
      </c>
      <c r="BR11" s="108">
        <v>1</v>
      </c>
      <c r="BS11" s="108">
        <v>1</v>
      </c>
      <c r="BT11" s="108">
        <v>6</v>
      </c>
      <c r="BU11" s="108">
        <v>6</v>
      </c>
      <c r="BV11" s="108">
        <v>1</v>
      </c>
      <c r="BW11" s="108">
        <v>1</v>
      </c>
      <c r="BX11" s="108">
        <v>6</v>
      </c>
      <c r="BY11" s="108">
        <v>6</v>
      </c>
      <c r="BZ11" s="108">
        <v>1</v>
      </c>
      <c r="CA11" s="108">
        <v>6</v>
      </c>
      <c r="CB11" s="108">
        <v>5</v>
      </c>
      <c r="CC11" s="108">
        <v>5</v>
      </c>
      <c r="CD11" s="108">
        <v>2</v>
      </c>
      <c r="CE11" s="108">
        <v>5</v>
      </c>
      <c r="CF11" s="108">
        <v>2</v>
      </c>
      <c r="CG11" s="102">
        <v>3</v>
      </c>
      <c r="CH11" s="102">
        <v>4</v>
      </c>
      <c r="CI11" s="102">
        <v>0.14285714299999999</v>
      </c>
      <c r="CJ11" s="102">
        <v>0</v>
      </c>
      <c r="CK11" s="102">
        <v>0</v>
      </c>
      <c r="CL11" s="102">
        <v>1</v>
      </c>
      <c r="CM11" s="102">
        <v>0.14285714299999999</v>
      </c>
      <c r="CN11" s="102">
        <v>3</v>
      </c>
      <c r="CO11" s="102">
        <v>2</v>
      </c>
      <c r="CP11" s="102">
        <v>0</v>
      </c>
      <c r="CQ11" s="102">
        <v>0</v>
      </c>
      <c r="CR11" s="102">
        <v>0</v>
      </c>
      <c r="CS11" s="102">
        <v>0</v>
      </c>
      <c r="CT11" s="102">
        <v>0</v>
      </c>
      <c r="CU11" s="102">
        <v>0</v>
      </c>
      <c r="CV11" s="102">
        <v>0</v>
      </c>
      <c r="CW11" s="102">
        <v>0</v>
      </c>
      <c r="CX11" s="102">
        <v>0</v>
      </c>
      <c r="CY11" s="102">
        <v>1</v>
      </c>
      <c r="CZ11" s="102">
        <v>3</v>
      </c>
      <c r="DA11" s="102">
        <v>0</v>
      </c>
      <c r="DB11" s="102">
        <v>0</v>
      </c>
      <c r="DC11" s="102">
        <v>0</v>
      </c>
      <c r="DD11" s="102">
        <v>0</v>
      </c>
      <c r="DE11" s="102">
        <v>10</v>
      </c>
      <c r="DF11" s="102">
        <v>0</v>
      </c>
    </row>
    <row r="12" spans="1:110">
      <c r="A12" s="108">
        <v>12</v>
      </c>
      <c r="B12" s="108"/>
      <c r="C12" s="102" t="s">
        <v>1701</v>
      </c>
      <c r="D12" s="102" t="s">
        <v>1740</v>
      </c>
      <c r="E12" s="102" t="s">
        <v>1714</v>
      </c>
      <c r="F12" s="102">
        <v>0</v>
      </c>
      <c r="G12" s="102" t="s">
        <v>1706</v>
      </c>
      <c r="H12" s="102" t="s">
        <v>1699</v>
      </c>
      <c r="I12" s="102" t="s">
        <v>1714</v>
      </c>
      <c r="J12" s="102" t="s">
        <v>1700</v>
      </c>
      <c r="K12" s="102" t="s">
        <v>1700</v>
      </c>
      <c r="L12" s="102">
        <v>0</v>
      </c>
      <c r="M12" s="102">
        <v>0</v>
      </c>
      <c r="N12" s="102">
        <v>0</v>
      </c>
      <c r="O12" s="102">
        <v>0</v>
      </c>
      <c r="P12" s="102">
        <v>0</v>
      </c>
      <c r="Q12" s="102">
        <v>0</v>
      </c>
      <c r="R12" s="102">
        <v>0</v>
      </c>
      <c r="S12" s="102">
        <v>0</v>
      </c>
      <c r="T12" s="102">
        <v>0</v>
      </c>
      <c r="U12" s="102" t="s">
        <v>1704</v>
      </c>
      <c r="V12" s="102" t="s">
        <v>1708</v>
      </c>
      <c r="W12" s="102" t="s">
        <v>1706</v>
      </c>
      <c r="X12" s="102">
        <v>0</v>
      </c>
      <c r="Y12" s="102">
        <v>0</v>
      </c>
      <c r="Z12" s="102">
        <v>0</v>
      </c>
      <c r="AA12" s="102" t="s">
        <v>1741</v>
      </c>
      <c r="AB12" s="102">
        <v>0</v>
      </c>
      <c r="AC12" s="102" t="s">
        <v>1718</v>
      </c>
      <c r="AD12" s="102">
        <v>1</v>
      </c>
      <c r="AE12" s="102">
        <v>0</v>
      </c>
      <c r="AF12" s="102">
        <v>8</v>
      </c>
      <c r="AG12" s="102">
        <v>7</v>
      </c>
      <c r="AH12" s="102">
        <v>30</v>
      </c>
      <c r="AI12" s="102">
        <v>4</v>
      </c>
      <c r="AJ12" s="102">
        <v>3</v>
      </c>
      <c r="AK12" s="102" t="s">
        <v>1709</v>
      </c>
      <c r="AL12" s="102">
        <v>0</v>
      </c>
      <c r="AM12" s="108">
        <v>0</v>
      </c>
      <c r="AN12" s="108">
        <v>5</v>
      </c>
      <c r="AO12" s="108">
        <v>6</v>
      </c>
      <c r="AP12" s="108">
        <v>5</v>
      </c>
      <c r="AQ12" s="108">
        <v>5</v>
      </c>
      <c r="AR12" s="108">
        <v>4</v>
      </c>
      <c r="AS12" s="108">
        <v>0</v>
      </c>
      <c r="AT12" s="108">
        <v>1</v>
      </c>
      <c r="AU12" s="108">
        <v>1</v>
      </c>
      <c r="AV12" s="108">
        <v>1</v>
      </c>
      <c r="AW12" s="108">
        <v>3</v>
      </c>
      <c r="AX12" s="108">
        <v>3</v>
      </c>
      <c r="AY12" s="108">
        <v>2</v>
      </c>
      <c r="AZ12" s="108">
        <v>2</v>
      </c>
      <c r="BA12" s="108">
        <v>1</v>
      </c>
      <c r="BB12" s="108">
        <v>3</v>
      </c>
      <c r="BC12" s="108">
        <v>3</v>
      </c>
      <c r="BD12" s="108">
        <v>3</v>
      </c>
      <c r="BE12" s="108">
        <v>3</v>
      </c>
      <c r="BF12" s="108">
        <v>3</v>
      </c>
      <c r="BG12" s="108">
        <v>3</v>
      </c>
      <c r="BH12" s="108">
        <v>3</v>
      </c>
      <c r="BI12" s="108">
        <v>2</v>
      </c>
      <c r="BJ12" s="108">
        <v>2</v>
      </c>
      <c r="BK12" s="108">
        <v>2</v>
      </c>
      <c r="BL12" s="108">
        <v>2</v>
      </c>
      <c r="BM12" s="108">
        <v>2</v>
      </c>
      <c r="BN12" s="108">
        <v>2</v>
      </c>
      <c r="BO12" s="108">
        <v>2</v>
      </c>
      <c r="BP12" s="108">
        <v>1</v>
      </c>
      <c r="BQ12" s="108">
        <v>2</v>
      </c>
      <c r="BR12" s="108">
        <v>1</v>
      </c>
      <c r="BS12" s="108">
        <v>2</v>
      </c>
      <c r="BT12" s="108">
        <v>6</v>
      </c>
      <c r="BU12" s="108">
        <v>6</v>
      </c>
      <c r="BV12" s="108">
        <v>2</v>
      </c>
      <c r="BW12" s="108">
        <v>2</v>
      </c>
      <c r="BX12" s="108">
        <v>5</v>
      </c>
      <c r="BY12" s="108">
        <v>5</v>
      </c>
      <c r="BZ12" s="108">
        <v>2</v>
      </c>
      <c r="CA12" s="108">
        <v>5</v>
      </c>
      <c r="CB12" s="108">
        <v>5</v>
      </c>
      <c r="CC12" s="108">
        <v>5</v>
      </c>
      <c r="CD12" s="108">
        <v>2</v>
      </c>
      <c r="CE12" s="108">
        <v>5</v>
      </c>
      <c r="CF12" s="108">
        <v>2</v>
      </c>
      <c r="CG12" s="102">
        <v>0.28571428599999998</v>
      </c>
      <c r="CH12" s="102">
        <v>1.428571429</v>
      </c>
      <c r="CI12" s="102">
        <v>0.14285714299999999</v>
      </c>
      <c r="CJ12" s="102">
        <v>0</v>
      </c>
      <c r="CK12" s="102">
        <v>6.6666666999999999E-2</v>
      </c>
      <c r="CL12" s="102">
        <v>1</v>
      </c>
      <c r="CM12" s="102">
        <v>0.14285714299999999</v>
      </c>
      <c r="CN12" s="102">
        <v>2</v>
      </c>
      <c r="CO12" s="102">
        <v>2</v>
      </c>
      <c r="CP12" s="102">
        <v>0</v>
      </c>
      <c r="CQ12" s="102">
        <v>0</v>
      </c>
      <c r="CR12" s="102">
        <v>0</v>
      </c>
      <c r="CS12" s="102">
        <v>0</v>
      </c>
      <c r="CT12" s="102">
        <v>0</v>
      </c>
      <c r="CU12" s="102">
        <v>0</v>
      </c>
      <c r="CV12" s="102">
        <v>0</v>
      </c>
      <c r="CW12" s="102">
        <v>0</v>
      </c>
      <c r="CX12" s="102">
        <v>0</v>
      </c>
      <c r="CY12" s="102">
        <v>3.3333333E-2</v>
      </c>
      <c r="CZ12" s="102">
        <v>5</v>
      </c>
      <c r="DA12" s="102">
        <v>6.6666666999999999E-2</v>
      </c>
      <c r="DB12" s="102">
        <v>0</v>
      </c>
      <c r="DC12" s="102">
        <v>0</v>
      </c>
      <c r="DD12" s="102">
        <v>0</v>
      </c>
      <c r="DE12" s="102">
        <v>1.1428571430000001</v>
      </c>
      <c r="DF12" s="102">
        <v>0</v>
      </c>
    </row>
    <row r="13" spans="1:110">
      <c r="A13" s="108">
        <v>13</v>
      </c>
      <c r="B13" s="108"/>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2"/>
      <c r="CH13" s="102"/>
      <c r="CI13" s="102"/>
      <c r="CJ13" s="102"/>
      <c r="CK13" s="102"/>
      <c r="CL13" s="102"/>
      <c r="CM13" s="102"/>
      <c r="CN13" s="102"/>
      <c r="CO13" s="102"/>
      <c r="CP13" s="102"/>
      <c r="CQ13" s="102"/>
      <c r="CR13" s="102"/>
      <c r="CS13" s="102"/>
      <c r="CT13" s="102"/>
      <c r="CU13" s="102"/>
      <c r="CV13" s="102"/>
      <c r="CW13" s="102"/>
      <c r="CX13" s="102"/>
      <c r="CY13" s="102"/>
      <c r="CZ13" s="102"/>
      <c r="DA13" s="102"/>
      <c r="DB13" s="102"/>
      <c r="DC13" s="102"/>
      <c r="DD13" s="102"/>
      <c r="DE13" s="102"/>
      <c r="DF13" s="102"/>
    </row>
    <row r="14" spans="1:110">
      <c r="A14" s="108">
        <v>16</v>
      </c>
      <c r="B14" s="108"/>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2"/>
      <c r="CH14" s="102"/>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row>
    <row r="15" spans="1:110">
      <c r="A15" s="108">
        <v>18</v>
      </c>
      <c r="B15" s="108"/>
      <c r="C15" s="102" t="s">
        <v>62</v>
      </c>
      <c r="D15" s="102" t="s">
        <v>62</v>
      </c>
      <c r="E15" s="102" t="s">
        <v>62</v>
      </c>
      <c r="F15" s="102">
        <v>0</v>
      </c>
      <c r="G15" s="102">
        <v>0</v>
      </c>
      <c r="H15" s="102" t="s">
        <v>62</v>
      </c>
      <c r="I15" s="102" t="s">
        <v>62</v>
      </c>
      <c r="J15" s="102" t="s">
        <v>62</v>
      </c>
      <c r="K15" s="102" t="s">
        <v>62</v>
      </c>
      <c r="L15" s="102">
        <v>0</v>
      </c>
      <c r="M15" s="102">
        <v>0</v>
      </c>
      <c r="N15" s="102">
        <v>0</v>
      </c>
      <c r="O15" s="102">
        <v>0</v>
      </c>
      <c r="P15" s="102">
        <v>0</v>
      </c>
      <c r="Q15" s="102">
        <v>0</v>
      </c>
      <c r="R15" s="102">
        <v>0</v>
      </c>
      <c r="S15" s="102">
        <v>0</v>
      </c>
      <c r="T15" s="102">
        <v>0</v>
      </c>
      <c r="U15" s="102" t="s">
        <v>62</v>
      </c>
      <c r="V15" s="102" t="s">
        <v>62</v>
      </c>
      <c r="W15" s="102">
        <v>0</v>
      </c>
      <c r="X15" s="102">
        <v>0</v>
      </c>
      <c r="Y15" s="102">
        <v>0</v>
      </c>
      <c r="Z15" s="102">
        <v>0</v>
      </c>
      <c r="AA15" s="102" t="s">
        <v>62</v>
      </c>
      <c r="AB15" s="102">
        <v>0</v>
      </c>
      <c r="AC15" s="102" t="s">
        <v>1718</v>
      </c>
      <c r="AD15" s="102">
        <v>1</v>
      </c>
      <c r="AE15" s="102">
        <v>3</v>
      </c>
      <c r="AF15" s="102">
        <v>6</v>
      </c>
      <c r="AG15" s="102">
        <v>2</v>
      </c>
      <c r="AH15" s="102">
        <v>30</v>
      </c>
      <c r="AI15" s="102">
        <v>3</v>
      </c>
      <c r="AJ15" s="102">
        <v>2</v>
      </c>
      <c r="AK15" s="102" t="s">
        <v>1713</v>
      </c>
      <c r="AL15" s="102">
        <v>0</v>
      </c>
      <c r="AM15" s="108">
        <v>0</v>
      </c>
      <c r="AN15" s="108">
        <v>4</v>
      </c>
      <c r="AO15" s="108">
        <v>4</v>
      </c>
      <c r="AP15" s="108">
        <v>5</v>
      </c>
      <c r="AQ15" s="108">
        <v>4</v>
      </c>
      <c r="AR15" s="108">
        <v>4</v>
      </c>
      <c r="AS15" s="108">
        <v>1</v>
      </c>
      <c r="AT15" s="108">
        <v>0</v>
      </c>
      <c r="AU15" s="108">
        <v>1</v>
      </c>
      <c r="AV15" s="108">
        <v>1</v>
      </c>
      <c r="AW15" s="108">
        <v>5</v>
      </c>
      <c r="AX15" s="108">
        <v>2</v>
      </c>
      <c r="AY15" s="108">
        <v>3</v>
      </c>
      <c r="AZ15" s="108">
        <v>3</v>
      </c>
      <c r="BA15" s="108">
        <v>2</v>
      </c>
      <c r="BB15" s="108">
        <v>2</v>
      </c>
      <c r="BC15" s="108">
        <v>2</v>
      </c>
      <c r="BD15" s="108">
        <v>3</v>
      </c>
      <c r="BE15" s="108">
        <v>3</v>
      </c>
      <c r="BF15" s="108">
        <v>3</v>
      </c>
      <c r="BG15" s="108">
        <v>3</v>
      </c>
      <c r="BH15" s="108">
        <v>3</v>
      </c>
      <c r="BI15" s="108">
        <v>2</v>
      </c>
      <c r="BJ15" s="108">
        <v>2</v>
      </c>
      <c r="BK15" s="108">
        <v>2</v>
      </c>
      <c r="BL15" s="108">
        <v>2</v>
      </c>
      <c r="BM15" s="108">
        <v>2</v>
      </c>
      <c r="BN15" s="108">
        <v>2</v>
      </c>
      <c r="BO15" s="108">
        <v>2</v>
      </c>
      <c r="BP15" s="108">
        <v>1</v>
      </c>
      <c r="BQ15" s="108">
        <v>3</v>
      </c>
      <c r="BR15" s="108">
        <v>1</v>
      </c>
      <c r="BS15" s="108">
        <v>5</v>
      </c>
      <c r="BT15" s="108">
        <v>5</v>
      </c>
      <c r="BU15" s="108">
        <v>6</v>
      </c>
      <c r="BV15" s="108">
        <v>4</v>
      </c>
      <c r="BW15" s="108">
        <v>5</v>
      </c>
      <c r="BX15" s="108">
        <v>6</v>
      </c>
      <c r="BY15" s="108">
        <v>4</v>
      </c>
      <c r="BZ15" s="108">
        <v>4</v>
      </c>
      <c r="CA15" s="108">
        <v>4</v>
      </c>
      <c r="CB15" s="108">
        <v>5</v>
      </c>
      <c r="CC15" s="108">
        <v>3</v>
      </c>
      <c r="CD15" s="108">
        <v>3</v>
      </c>
      <c r="CE15" s="108">
        <v>3</v>
      </c>
      <c r="CF15" s="108">
        <v>5</v>
      </c>
      <c r="CG15" s="102" t="s">
        <v>1744</v>
      </c>
      <c r="CH15" s="102" t="s">
        <v>1744</v>
      </c>
      <c r="CI15" s="102" t="s">
        <v>1744</v>
      </c>
      <c r="CJ15" s="102">
        <v>0</v>
      </c>
      <c r="CK15" s="102">
        <v>0</v>
      </c>
      <c r="CL15" s="102" t="s">
        <v>1744</v>
      </c>
      <c r="CM15" s="102" t="s">
        <v>1744</v>
      </c>
      <c r="CN15" s="102" t="s">
        <v>1744</v>
      </c>
      <c r="CO15" s="102" t="s">
        <v>1744</v>
      </c>
      <c r="CP15" s="102">
        <v>0</v>
      </c>
      <c r="CQ15" s="102">
        <v>0</v>
      </c>
      <c r="CR15" s="102">
        <v>0</v>
      </c>
      <c r="CS15" s="102">
        <v>0</v>
      </c>
      <c r="CT15" s="102">
        <v>0</v>
      </c>
      <c r="CU15" s="102">
        <v>0</v>
      </c>
      <c r="CV15" s="102">
        <v>0</v>
      </c>
      <c r="CW15" s="102">
        <v>0</v>
      </c>
      <c r="CX15" s="102">
        <v>0</v>
      </c>
      <c r="CY15" s="102" t="s">
        <v>1744</v>
      </c>
      <c r="CZ15" s="102" t="s">
        <v>1744</v>
      </c>
      <c r="DA15" s="102">
        <v>0</v>
      </c>
      <c r="DB15" s="102">
        <v>0</v>
      </c>
      <c r="DC15" s="102">
        <v>0</v>
      </c>
      <c r="DD15" s="102">
        <v>0</v>
      </c>
      <c r="DE15" s="102" t="s">
        <v>1744</v>
      </c>
      <c r="DF15" s="102">
        <v>0</v>
      </c>
    </row>
    <row r="16" spans="1:110">
      <c r="A16" s="108">
        <v>19</v>
      </c>
      <c r="B16" s="108"/>
      <c r="C16" s="102" t="s">
        <v>1703</v>
      </c>
      <c r="D16" s="102" t="s">
        <v>1703</v>
      </c>
      <c r="E16" s="102" t="s">
        <v>1701</v>
      </c>
      <c r="F16" s="102">
        <v>0</v>
      </c>
      <c r="G16" s="102">
        <v>0</v>
      </c>
      <c r="H16" s="102" t="s">
        <v>1699</v>
      </c>
      <c r="I16" s="102" t="s">
        <v>1714</v>
      </c>
      <c r="J16" s="102" t="s">
        <v>1741</v>
      </c>
      <c r="K16" s="102" t="s">
        <v>1715</v>
      </c>
      <c r="L16" s="102">
        <v>0</v>
      </c>
      <c r="M16" s="102">
        <v>0</v>
      </c>
      <c r="N16" s="102">
        <v>0</v>
      </c>
      <c r="O16" s="102">
        <v>0</v>
      </c>
      <c r="P16" s="102">
        <v>0</v>
      </c>
      <c r="Q16" s="102">
        <v>0</v>
      </c>
      <c r="R16" s="102">
        <v>0</v>
      </c>
      <c r="S16" s="102">
        <v>0</v>
      </c>
      <c r="T16" s="102">
        <v>0</v>
      </c>
      <c r="U16" s="102" t="s">
        <v>1699</v>
      </c>
      <c r="V16" s="102" t="s">
        <v>1700</v>
      </c>
      <c r="W16" s="102" t="s">
        <v>1714</v>
      </c>
      <c r="X16" s="102">
        <v>0</v>
      </c>
      <c r="Y16" s="102">
        <v>0</v>
      </c>
      <c r="Z16" s="102">
        <v>0</v>
      </c>
      <c r="AA16" s="102" t="s">
        <v>1717</v>
      </c>
      <c r="AB16" s="102">
        <v>0</v>
      </c>
      <c r="AC16" s="102" t="s">
        <v>1712</v>
      </c>
      <c r="AD16" s="102">
        <v>1</v>
      </c>
      <c r="AE16" s="102">
        <v>0</v>
      </c>
      <c r="AF16" s="102">
        <v>8</v>
      </c>
      <c r="AG16" s="102">
        <v>6</v>
      </c>
      <c r="AH16" s="102">
        <v>45</v>
      </c>
      <c r="AI16" s="102">
        <v>6</v>
      </c>
      <c r="AJ16" s="102">
        <v>3</v>
      </c>
      <c r="AK16" s="102" t="s">
        <v>1739</v>
      </c>
      <c r="AL16" s="102">
        <v>0</v>
      </c>
      <c r="AM16" s="108">
        <v>0</v>
      </c>
      <c r="AN16" s="108">
        <v>6</v>
      </c>
      <c r="AO16" s="108">
        <v>6</v>
      </c>
      <c r="AP16" s="108">
        <v>5</v>
      </c>
      <c r="AQ16" s="108">
        <v>5</v>
      </c>
      <c r="AR16" s="108">
        <v>5</v>
      </c>
      <c r="AS16" s="108">
        <v>0</v>
      </c>
      <c r="AT16" s="108">
        <v>0</v>
      </c>
      <c r="AU16" s="108">
        <v>0</v>
      </c>
      <c r="AV16" s="108">
        <v>1</v>
      </c>
      <c r="AW16" s="108">
        <v>3</v>
      </c>
      <c r="AX16" s="108">
        <v>3</v>
      </c>
      <c r="AY16" s="108">
        <v>2</v>
      </c>
      <c r="AZ16" s="108">
        <v>3</v>
      </c>
      <c r="BA16" s="108">
        <v>1</v>
      </c>
      <c r="BB16" s="108">
        <v>3</v>
      </c>
      <c r="BC16" s="108">
        <v>3</v>
      </c>
      <c r="BD16" s="108">
        <v>2</v>
      </c>
      <c r="BE16" s="108">
        <v>3</v>
      </c>
      <c r="BF16" s="108">
        <v>3</v>
      </c>
      <c r="BG16" s="108">
        <v>3</v>
      </c>
      <c r="BH16" s="108">
        <v>3</v>
      </c>
      <c r="BI16" s="108">
        <v>1</v>
      </c>
      <c r="BJ16" s="108">
        <v>1</v>
      </c>
      <c r="BK16" s="108">
        <v>1</v>
      </c>
      <c r="BL16" s="108">
        <v>1</v>
      </c>
      <c r="BM16" s="108">
        <v>2</v>
      </c>
      <c r="BN16" s="108">
        <v>2</v>
      </c>
      <c r="BO16" s="108">
        <v>2</v>
      </c>
      <c r="BP16" s="108">
        <v>1</v>
      </c>
      <c r="BQ16" s="108">
        <v>5</v>
      </c>
      <c r="BR16" s="108">
        <v>4</v>
      </c>
      <c r="BS16" s="108">
        <v>2</v>
      </c>
      <c r="BT16" s="108">
        <v>4</v>
      </c>
      <c r="BU16" s="108">
        <v>6</v>
      </c>
      <c r="BV16" s="108">
        <v>3</v>
      </c>
      <c r="BW16" s="108">
        <v>4</v>
      </c>
      <c r="BX16" s="108">
        <v>6</v>
      </c>
      <c r="BY16" s="108">
        <v>5</v>
      </c>
      <c r="BZ16" s="108">
        <v>2</v>
      </c>
      <c r="CA16" s="108">
        <v>4</v>
      </c>
      <c r="CB16" s="108">
        <v>3</v>
      </c>
      <c r="CC16" s="108">
        <v>4</v>
      </c>
      <c r="CD16" s="108">
        <v>3</v>
      </c>
      <c r="CE16" s="108">
        <v>5</v>
      </c>
      <c r="CF16" s="108">
        <v>4</v>
      </c>
      <c r="CG16" s="102">
        <v>4</v>
      </c>
      <c r="CH16" s="102">
        <v>4</v>
      </c>
      <c r="CI16" s="102">
        <v>0.28571428599999998</v>
      </c>
      <c r="CJ16" s="102">
        <v>0</v>
      </c>
      <c r="CK16" s="102">
        <v>0</v>
      </c>
      <c r="CL16" s="102">
        <v>1</v>
      </c>
      <c r="CM16" s="102">
        <v>0.14285714299999999</v>
      </c>
      <c r="CN16" s="102">
        <v>1.1428571430000001</v>
      </c>
      <c r="CO16" s="102">
        <v>1</v>
      </c>
      <c r="CP16" s="102">
        <v>0</v>
      </c>
      <c r="CQ16" s="102">
        <v>0</v>
      </c>
      <c r="CR16" s="102">
        <v>0</v>
      </c>
      <c r="CS16" s="102">
        <v>0</v>
      </c>
      <c r="CT16" s="102">
        <v>0</v>
      </c>
      <c r="CU16" s="102">
        <v>0</v>
      </c>
      <c r="CV16" s="102">
        <v>0</v>
      </c>
      <c r="CW16" s="102">
        <v>0</v>
      </c>
      <c r="CX16" s="102">
        <v>0</v>
      </c>
      <c r="CY16" s="102">
        <v>1</v>
      </c>
      <c r="CZ16" s="102">
        <v>2</v>
      </c>
      <c r="DA16" s="102">
        <v>0.14285714299999999</v>
      </c>
      <c r="DB16" s="102">
        <v>0</v>
      </c>
      <c r="DC16" s="102">
        <v>0</v>
      </c>
      <c r="DD16" s="102">
        <v>0</v>
      </c>
      <c r="DE16" s="102">
        <v>8</v>
      </c>
      <c r="DF16" s="102">
        <v>0</v>
      </c>
    </row>
    <row r="17" spans="1:110">
      <c r="A17" s="108">
        <v>20</v>
      </c>
      <c r="B17" s="108"/>
      <c r="C17" s="102" t="s">
        <v>1710</v>
      </c>
      <c r="D17" s="102" t="s">
        <v>1703</v>
      </c>
      <c r="E17" s="102" t="s">
        <v>1701</v>
      </c>
      <c r="F17" s="102">
        <v>0</v>
      </c>
      <c r="G17" s="102">
        <v>0</v>
      </c>
      <c r="H17" s="102" t="s">
        <v>1700</v>
      </c>
      <c r="I17" s="102" t="s">
        <v>1701</v>
      </c>
      <c r="J17" s="102" t="s">
        <v>1700</v>
      </c>
      <c r="K17" s="102" t="s">
        <v>1710</v>
      </c>
      <c r="L17" s="102">
        <v>0</v>
      </c>
      <c r="M17" s="102">
        <v>0</v>
      </c>
      <c r="N17" s="102">
        <v>0</v>
      </c>
      <c r="O17" s="102">
        <v>0</v>
      </c>
      <c r="P17" s="102">
        <v>0</v>
      </c>
      <c r="Q17" s="102">
        <v>0</v>
      </c>
      <c r="R17" s="102">
        <v>0</v>
      </c>
      <c r="S17" s="102">
        <v>0</v>
      </c>
      <c r="T17" s="102">
        <v>0</v>
      </c>
      <c r="U17" s="102" t="s">
        <v>1699</v>
      </c>
      <c r="V17" s="102" t="s">
        <v>1700</v>
      </c>
      <c r="W17" s="102" t="s">
        <v>1714</v>
      </c>
      <c r="X17" s="102">
        <v>0</v>
      </c>
      <c r="Y17" s="102">
        <v>0</v>
      </c>
      <c r="Z17" s="102">
        <v>0</v>
      </c>
      <c r="AA17" s="102" t="s">
        <v>1708</v>
      </c>
      <c r="AB17" s="102">
        <v>0</v>
      </c>
      <c r="AC17" s="102" t="s">
        <v>1712</v>
      </c>
      <c r="AD17" s="102">
        <v>2</v>
      </c>
      <c r="AE17" s="102">
        <v>0</v>
      </c>
      <c r="AF17" s="102">
        <v>8</v>
      </c>
      <c r="AG17" s="102">
        <v>7</v>
      </c>
      <c r="AH17" s="102">
        <v>60</v>
      </c>
      <c r="AI17" s="102">
        <v>5</v>
      </c>
      <c r="AJ17" s="102">
        <v>3</v>
      </c>
      <c r="AK17" s="102" t="s">
        <v>1739</v>
      </c>
      <c r="AL17" s="102">
        <v>0</v>
      </c>
      <c r="AM17" s="108">
        <v>0</v>
      </c>
      <c r="AN17" s="108">
        <v>5</v>
      </c>
      <c r="AO17" s="108">
        <v>5</v>
      </c>
      <c r="AP17" s="108">
        <v>5</v>
      </c>
      <c r="AQ17" s="108">
        <v>5</v>
      </c>
      <c r="AR17" s="108">
        <v>5</v>
      </c>
      <c r="AS17" s="108">
        <v>0</v>
      </c>
      <c r="AT17" s="108">
        <v>0</v>
      </c>
      <c r="AU17" s="108">
        <v>0</v>
      </c>
      <c r="AV17" s="108">
        <v>0</v>
      </c>
      <c r="AW17" s="108">
        <v>3</v>
      </c>
      <c r="AX17" s="108">
        <v>3</v>
      </c>
      <c r="AY17" s="108">
        <v>1</v>
      </c>
      <c r="AZ17" s="108">
        <v>2</v>
      </c>
      <c r="BA17" s="108">
        <v>1</v>
      </c>
      <c r="BB17" s="108">
        <v>2</v>
      </c>
      <c r="BC17" s="108">
        <v>2</v>
      </c>
      <c r="BD17" s="108">
        <v>2</v>
      </c>
      <c r="BE17" s="108">
        <v>2</v>
      </c>
      <c r="BF17" s="108">
        <v>2</v>
      </c>
      <c r="BG17" s="108">
        <v>2</v>
      </c>
      <c r="BH17" s="108">
        <v>3</v>
      </c>
      <c r="BI17" s="108">
        <v>2</v>
      </c>
      <c r="BJ17" s="108">
        <v>1</v>
      </c>
      <c r="BK17" s="108">
        <v>1</v>
      </c>
      <c r="BL17" s="108">
        <v>1</v>
      </c>
      <c r="BM17" s="108">
        <v>2</v>
      </c>
      <c r="BN17" s="108"/>
      <c r="BO17" s="108"/>
      <c r="BP17" s="108">
        <v>3</v>
      </c>
      <c r="BQ17" s="108">
        <v>3</v>
      </c>
      <c r="BR17" s="108">
        <v>3</v>
      </c>
      <c r="BS17" s="108">
        <v>2</v>
      </c>
      <c r="BT17" s="108">
        <v>6</v>
      </c>
      <c r="BU17" s="108">
        <v>6</v>
      </c>
      <c r="BV17" s="108">
        <v>2</v>
      </c>
      <c r="BW17" s="108">
        <v>3</v>
      </c>
      <c r="BX17" s="108">
        <v>6</v>
      </c>
      <c r="BY17" s="108">
        <v>6</v>
      </c>
      <c r="BZ17" s="108">
        <v>2</v>
      </c>
      <c r="CA17" s="108">
        <v>5</v>
      </c>
      <c r="CB17" s="108">
        <v>5</v>
      </c>
      <c r="CC17" s="108">
        <v>5</v>
      </c>
      <c r="CD17" s="108">
        <v>2</v>
      </c>
      <c r="CE17" s="108">
        <v>3</v>
      </c>
      <c r="CF17" s="108">
        <v>2</v>
      </c>
      <c r="CG17" s="102">
        <v>3</v>
      </c>
      <c r="CH17" s="102">
        <v>4</v>
      </c>
      <c r="CI17" s="102">
        <v>0.28571428599999998</v>
      </c>
      <c r="CJ17" s="102">
        <v>0</v>
      </c>
      <c r="CK17" s="102">
        <v>0</v>
      </c>
      <c r="CL17" s="102">
        <v>2</v>
      </c>
      <c r="CM17" s="102">
        <v>0.28571428599999998</v>
      </c>
      <c r="CN17" s="102">
        <v>2</v>
      </c>
      <c r="CO17" s="102">
        <v>3</v>
      </c>
      <c r="CP17" s="102">
        <v>0</v>
      </c>
      <c r="CQ17" s="102">
        <v>0</v>
      </c>
      <c r="CR17" s="102">
        <v>0</v>
      </c>
      <c r="CS17" s="102">
        <v>0</v>
      </c>
      <c r="CT17" s="102">
        <v>0</v>
      </c>
      <c r="CU17" s="102">
        <v>0</v>
      </c>
      <c r="CV17" s="102">
        <v>0</v>
      </c>
      <c r="CW17" s="102">
        <v>0</v>
      </c>
      <c r="CX17" s="102">
        <v>0</v>
      </c>
      <c r="CY17" s="102">
        <v>1</v>
      </c>
      <c r="CZ17" s="102">
        <v>2</v>
      </c>
      <c r="DA17" s="102">
        <v>0.14285714299999999</v>
      </c>
      <c r="DB17" s="102">
        <v>0</v>
      </c>
      <c r="DC17" s="102">
        <v>0</v>
      </c>
      <c r="DD17" s="102">
        <v>0</v>
      </c>
      <c r="DE17" s="102">
        <v>5</v>
      </c>
      <c r="DF17" s="102">
        <v>0</v>
      </c>
    </row>
    <row r="18" spans="1:110">
      <c r="A18" s="108">
        <v>22</v>
      </c>
      <c r="B18" s="108"/>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2"/>
      <c r="CH18" s="102"/>
      <c r="CI18" s="102"/>
      <c r="CJ18" s="102"/>
      <c r="CK18" s="102"/>
      <c r="CL18" s="102"/>
      <c r="CM18" s="102"/>
      <c r="CN18" s="102"/>
      <c r="CO18" s="102"/>
      <c r="CP18" s="102"/>
      <c r="CQ18" s="102"/>
      <c r="CR18" s="102"/>
      <c r="CS18" s="102"/>
      <c r="CT18" s="102"/>
      <c r="CU18" s="102"/>
      <c r="CV18" s="102"/>
      <c r="CW18" s="102"/>
      <c r="CX18" s="102"/>
      <c r="CY18" s="102"/>
      <c r="CZ18" s="102"/>
      <c r="DA18" s="102"/>
      <c r="DB18" s="102"/>
      <c r="DC18" s="102"/>
      <c r="DD18" s="102"/>
      <c r="DE18" s="102"/>
      <c r="DF18" s="102"/>
    </row>
    <row r="19" spans="1:110">
      <c r="A19" s="108">
        <v>23</v>
      </c>
      <c r="B19" s="108"/>
      <c r="C19" s="102" t="s">
        <v>1703</v>
      </c>
      <c r="D19" s="102" t="s">
        <v>1700</v>
      </c>
      <c r="E19" s="102" t="s">
        <v>1699</v>
      </c>
      <c r="F19" s="102">
        <v>0</v>
      </c>
      <c r="G19" s="102" t="s">
        <v>62</v>
      </c>
      <c r="H19" s="102" t="s">
        <v>1700</v>
      </c>
      <c r="I19" s="102" t="s">
        <v>1714</v>
      </c>
      <c r="J19" s="102" t="s">
        <v>1703</v>
      </c>
      <c r="K19" s="102" t="s">
        <v>1703</v>
      </c>
      <c r="L19" s="102">
        <v>0</v>
      </c>
      <c r="M19" s="102">
        <v>0</v>
      </c>
      <c r="N19" s="102">
        <v>0</v>
      </c>
      <c r="O19" s="102">
        <v>0</v>
      </c>
      <c r="P19" s="102">
        <v>0</v>
      </c>
      <c r="Q19" s="102">
        <v>0</v>
      </c>
      <c r="R19" s="102">
        <v>0</v>
      </c>
      <c r="S19" s="102">
        <v>0</v>
      </c>
      <c r="T19" s="102">
        <v>0</v>
      </c>
      <c r="U19" s="102" t="s">
        <v>1699</v>
      </c>
      <c r="V19" s="102" t="s">
        <v>1699</v>
      </c>
      <c r="W19" s="102">
        <v>0</v>
      </c>
      <c r="X19" s="102">
        <v>0</v>
      </c>
      <c r="Y19" s="102">
        <v>0</v>
      </c>
      <c r="Z19" s="102">
        <v>0</v>
      </c>
      <c r="AA19" s="102" t="s">
        <v>1752</v>
      </c>
      <c r="AB19" s="102">
        <v>0</v>
      </c>
      <c r="AC19" s="102" t="s">
        <v>1712</v>
      </c>
      <c r="AD19" s="102">
        <v>1</v>
      </c>
      <c r="AE19" s="102">
        <v>0</v>
      </c>
      <c r="AF19" s="102">
        <v>10</v>
      </c>
      <c r="AG19" s="102">
        <v>7</v>
      </c>
      <c r="AH19" s="102">
        <v>20</v>
      </c>
      <c r="AI19" s="102">
        <v>3</v>
      </c>
      <c r="AJ19" s="102">
        <v>2</v>
      </c>
      <c r="AK19" s="102" t="s">
        <v>1739</v>
      </c>
      <c r="AL19" s="102">
        <v>0</v>
      </c>
      <c r="AM19" s="108">
        <v>0</v>
      </c>
      <c r="AN19" s="108">
        <v>5</v>
      </c>
      <c r="AO19" s="108">
        <v>6</v>
      </c>
      <c r="AP19" s="108">
        <v>3</v>
      </c>
      <c r="AQ19" s="108">
        <v>4</v>
      </c>
      <c r="AR19" s="108">
        <v>4</v>
      </c>
      <c r="AS19" s="108">
        <v>0</v>
      </c>
      <c r="AT19" s="108">
        <v>1</v>
      </c>
      <c r="AU19" s="108">
        <v>1</v>
      </c>
      <c r="AV19" s="108">
        <v>0</v>
      </c>
      <c r="AW19" s="108">
        <v>4</v>
      </c>
      <c r="AX19" s="108">
        <v>4</v>
      </c>
      <c r="AY19" s="108">
        <v>3</v>
      </c>
      <c r="AZ19" s="108">
        <v>3</v>
      </c>
      <c r="BA19" s="108">
        <v>2</v>
      </c>
      <c r="BB19" s="108">
        <v>2</v>
      </c>
      <c r="BC19" s="108">
        <v>3</v>
      </c>
      <c r="BD19" s="108">
        <v>2</v>
      </c>
      <c r="BE19" s="108">
        <v>3</v>
      </c>
      <c r="BF19" s="108">
        <v>3</v>
      </c>
      <c r="BG19" s="108">
        <v>3</v>
      </c>
      <c r="BH19" s="108">
        <v>3</v>
      </c>
      <c r="BI19" s="108">
        <v>1</v>
      </c>
      <c r="BJ19" s="108">
        <v>1</v>
      </c>
      <c r="BK19" s="108">
        <v>2</v>
      </c>
      <c r="BL19" s="108">
        <v>2</v>
      </c>
      <c r="BM19" s="108">
        <v>2</v>
      </c>
      <c r="BN19" s="108">
        <v>1</v>
      </c>
      <c r="BO19" s="108">
        <v>2</v>
      </c>
      <c r="BP19" s="108">
        <v>3</v>
      </c>
      <c r="BQ19" s="108">
        <v>4</v>
      </c>
      <c r="BR19" s="108">
        <v>3</v>
      </c>
      <c r="BS19" s="108">
        <v>2</v>
      </c>
      <c r="BT19" s="108">
        <v>6</v>
      </c>
      <c r="BU19" s="108">
        <v>6</v>
      </c>
      <c r="BV19" s="108">
        <v>4</v>
      </c>
      <c r="BW19" s="108">
        <v>4</v>
      </c>
      <c r="BX19" s="108">
        <v>4</v>
      </c>
      <c r="BY19" s="108">
        <v>5</v>
      </c>
      <c r="BZ19" s="108">
        <v>2</v>
      </c>
      <c r="CA19" s="108">
        <v>5</v>
      </c>
      <c r="CB19" s="108">
        <v>5</v>
      </c>
      <c r="CC19" s="108">
        <v>5</v>
      </c>
      <c r="CD19" s="108">
        <v>4</v>
      </c>
      <c r="CE19" s="108">
        <v>4</v>
      </c>
      <c r="CF19" s="108">
        <v>4</v>
      </c>
      <c r="CG19" s="102">
        <v>4</v>
      </c>
      <c r="CH19" s="102">
        <v>2</v>
      </c>
      <c r="CI19" s="102">
        <v>1</v>
      </c>
      <c r="CJ19" s="102">
        <v>0</v>
      </c>
      <c r="CK19" s="102" t="s">
        <v>1744</v>
      </c>
      <c r="CL19" s="102">
        <v>2</v>
      </c>
      <c r="CM19" s="102">
        <v>0.14285714299999999</v>
      </c>
      <c r="CN19" s="102">
        <v>4</v>
      </c>
      <c r="CO19" s="102">
        <v>4</v>
      </c>
      <c r="CP19" s="102">
        <v>0</v>
      </c>
      <c r="CQ19" s="102">
        <v>0</v>
      </c>
      <c r="CR19" s="102">
        <v>0</v>
      </c>
      <c r="CS19" s="102">
        <v>0</v>
      </c>
      <c r="CT19" s="102">
        <v>0</v>
      </c>
      <c r="CU19" s="102">
        <v>0</v>
      </c>
      <c r="CV19" s="102">
        <v>0</v>
      </c>
      <c r="CW19" s="102">
        <v>0</v>
      </c>
      <c r="CX19" s="102">
        <v>0</v>
      </c>
      <c r="CY19" s="102">
        <v>1</v>
      </c>
      <c r="CZ19" s="102">
        <v>1</v>
      </c>
      <c r="DA19" s="102">
        <v>0</v>
      </c>
      <c r="DB19" s="102">
        <v>0</v>
      </c>
      <c r="DC19" s="102">
        <v>0</v>
      </c>
      <c r="DD19" s="102">
        <v>0</v>
      </c>
      <c r="DE19" s="102">
        <v>6</v>
      </c>
      <c r="DF19" s="102">
        <v>0</v>
      </c>
    </row>
    <row r="20" spans="1:110">
      <c r="A20" s="108">
        <v>24</v>
      </c>
      <c r="B20" s="108"/>
      <c r="C20" s="102" t="s">
        <v>1710</v>
      </c>
      <c r="D20" s="102" t="s">
        <v>1740</v>
      </c>
      <c r="E20" s="102" t="s">
        <v>1714</v>
      </c>
      <c r="F20" s="102">
        <v>0</v>
      </c>
      <c r="G20" s="102" t="s">
        <v>1742</v>
      </c>
      <c r="H20" s="102" t="s">
        <v>1699</v>
      </c>
      <c r="I20" s="102" t="s">
        <v>1714</v>
      </c>
      <c r="J20" s="102" t="s">
        <v>1707</v>
      </c>
      <c r="K20" s="102" t="s">
        <v>1769</v>
      </c>
      <c r="L20" s="102">
        <v>0</v>
      </c>
      <c r="M20" s="102">
        <v>0</v>
      </c>
      <c r="N20" s="102">
        <v>0</v>
      </c>
      <c r="O20" s="102">
        <v>0</v>
      </c>
      <c r="P20" s="102">
        <v>0</v>
      </c>
      <c r="Q20" s="102">
        <v>0</v>
      </c>
      <c r="R20" s="102">
        <v>0</v>
      </c>
      <c r="S20" s="102">
        <v>0</v>
      </c>
      <c r="T20" s="102">
        <v>0</v>
      </c>
      <c r="U20" s="102" t="s">
        <v>1702</v>
      </c>
      <c r="V20" s="102" t="s">
        <v>1700</v>
      </c>
      <c r="W20" s="102" t="s">
        <v>1714</v>
      </c>
      <c r="X20" s="102">
        <v>0</v>
      </c>
      <c r="Y20" s="102">
        <v>0</v>
      </c>
      <c r="Z20" s="102">
        <v>0</v>
      </c>
      <c r="AA20" s="102" t="s">
        <v>1703</v>
      </c>
      <c r="AB20" s="102">
        <v>0</v>
      </c>
      <c r="AC20" s="102" t="s">
        <v>1712</v>
      </c>
      <c r="AD20" s="102">
        <v>2</v>
      </c>
      <c r="AE20" s="102">
        <v>0</v>
      </c>
      <c r="AF20" s="102">
        <v>4</v>
      </c>
      <c r="AG20" s="102">
        <v>7</v>
      </c>
      <c r="AH20" s="102">
        <v>60</v>
      </c>
      <c r="AI20" s="102">
        <v>5</v>
      </c>
      <c r="AJ20" s="102">
        <v>2</v>
      </c>
      <c r="AK20" s="102" t="s">
        <v>1739</v>
      </c>
      <c r="AL20" s="102">
        <v>0</v>
      </c>
      <c r="AM20" s="108">
        <v>0</v>
      </c>
      <c r="AN20" s="108">
        <v>6</v>
      </c>
      <c r="AO20" s="108">
        <v>6</v>
      </c>
      <c r="AP20" s="108">
        <v>5</v>
      </c>
      <c r="AQ20" s="108">
        <v>5</v>
      </c>
      <c r="AR20" s="108">
        <v>4</v>
      </c>
      <c r="AS20" s="108">
        <v>3</v>
      </c>
      <c r="AT20" s="108">
        <v>0</v>
      </c>
      <c r="AU20" s="108">
        <v>3</v>
      </c>
      <c r="AV20" s="108">
        <v>2</v>
      </c>
      <c r="AW20" s="108">
        <v>3</v>
      </c>
      <c r="AX20" s="108">
        <v>4</v>
      </c>
      <c r="AY20" s="108">
        <v>3</v>
      </c>
      <c r="AZ20" s="108">
        <v>2</v>
      </c>
      <c r="BA20" s="108">
        <v>1</v>
      </c>
      <c r="BB20" s="108">
        <v>3</v>
      </c>
      <c r="BC20" s="108">
        <v>3</v>
      </c>
      <c r="BD20" s="108">
        <v>3</v>
      </c>
      <c r="BE20" s="108">
        <v>2</v>
      </c>
      <c r="BF20" s="108">
        <v>3</v>
      </c>
      <c r="BG20" s="108">
        <v>3</v>
      </c>
      <c r="BH20" s="108">
        <v>3</v>
      </c>
      <c r="BI20" s="108">
        <v>2</v>
      </c>
      <c r="BJ20" s="108">
        <v>2</v>
      </c>
      <c r="BK20" s="108">
        <v>2</v>
      </c>
      <c r="BL20" s="108"/>
      <c r="BM20" s="108">
        <v>1</v>
      </c>
      <c r="BN20" s="108">
        <v>2</v>
      </c>
      <c r="BO20" s="108">
        <v>2</v>
      </c>
      <c r="BP20" s="108">
        <v>5</v>
      </c>
      <c r="BQ20" s="108">
        <v>1</v>
      </c>
      <c r="BR20" s="108">
        <v>1</v>
      </c>
      <c r="BS20" s="108">
        <v>6</v>
      </c>
      <c r="BT20" s="108">
        <v>5</v>
      </c>
      <c r="BU20" s="108">
        <v>6</v>
      </c>
      <c r="BV20" s="108">
        <v>3</v>
      </c>
      <c r="BW20" s="108">
        <v>6</v>
      </c>
      <c r="BX20" s="108">
        <v>4</v>
      </c>
      <c r="BY20" s="108">
        <v>5</v>
      </c>
      <c r="BZ20" s="108">
        <v>1</v>
      </c>
      <c r="CA20" s="108">
        <v>6</v>
      </c>
      <c r="CB20" s="108">
        <v>1</v>
      </c>
      <c r="CC20" s="108">
        <v>5</v>
      </c>
      <c r="CD20" s="108">
        <v>2</v>
      </c>
      <c r="CE20" s="108">
        <v>5</v>
      </c>
      <c r="CF20" s="108">
        <v>5</v>
      </c>
      <c r="CG20" s="102">
        <v>3</v>
      </c>
      <c r="CH20" s="102">
        <v>1.428571429</v>
      </c>
      <c r="CI20" s="102">
        <v>0.14285714299999999</v>
      </c>
      <c r="CJ20" s="102">
        <v>0</v>
      </c>
      <c r="CK20" s="102">
        <v>1.7142857140000001</v>
      </c>
      <c r="CL20" s="102">
        <v>1</v>
      </c>
      <c r="CM20" s="102">
        <v>0.14285714299999999</v>
      </c>
      <c r="CN20" s="102">
        <v>0.571428571</v>
      </c>
      <c r="CO20" s="102">
        <v>3.4285714289999998</v>
      </c>
      <c r="CP20" s="102">
        <v>0</v>
      </c>
      <c r="CQ20" s="102">
        <v>0</v>
      </c>
      <c r="CR20" s="102">
        <v>0</v>
      </c>
      <c r="CS20" s="102">
        <v>0</v>
      </c>
      <c r="CT20" s="102">
        <v>0</v>
      </c>
      <c r="CU20" s="102">
        <v>0</v>
      </c>
      <c r="CV20" s="102">
        <v>0</v>
      </c>
      <c r="CW20" s="102">
        <v>0</v>
      </c>
      <c r="CX20" s="102">
        <v>0</v>
      </c>
      <c r="CY20" s="102">
        <v>0.428571429</v>
      </c>
      <c r="CZ20" s="102">
        <v>2</v>
      </c>
      <c r="DA20" s="102">
        <v>0.14285714299999999</v>
      </c>
      <c r="DB20" s="102">
        <v>0</v>
      </c>
      <c r="DC20" s="102">
        <v>0</v>
      </c>
      <c r="DD20" s="102">
        <v>0</v>
      </c>
      <c r="DE20" s="102">
        <v>4</v>
      </c>
      <c r="DF20" s="102">
        <v>0</v>
      </c>
    </row>
    <row r="21" spans="1:110">
      <c r="A21" s="108">
        <v>25</v>
      </c>
      <c r="B21" s="108"/>
      <c r="C21" s="102" t="s">
        <v>1707</v>
      </c>
      <c r="D21" s="102" t="s">
        <v>1707</v>
      </c>
      <c r="E21" s="102" t="s">
        <v>1707</v>
      </c>
      <c r="F21" s="102">
        <v>0</v>
      </c>
      <c r="G21" s="102">
        <v>0</v>
      </c>
      <c r="H21" s="102">
        <v>0</v>
      </c>
      <c r="I21" s="102" t="s">
        <v>1701</v>
      </c>
      <c r="J21" s="102" t="s">
        <v>1707</v>
      </c>
      <c r="K21" s="102" t="s">
        <v>1707</v>
      </c>
      <c r="L21" s="102" t="s">
        <v>1714</v>
      </c>
      <c r="M21" s="102" t="s">
        <v>1714</v>
      </c>
      <c r="N21" s="102" t="s">
        <v>1714</v>
      </c>
      <c r="O21" s="102">
        <v>0</v>
      </c>
      <c r="P21" s="102">
        <v>0</v>
      </c>
      <c r="Q21" s="102">
        <v>0</v>
      </c>
      <c r="R21" s="102">
        <v>0</v>
      </c>
      <c r="S21" s="102">
        <v>0</v>
      </c>
      <c r="T21" s="102">
        <v>0</v>
      </c>
      <c r="U21" s="102" t="s">
        <v>1707</v>
      </c>
      <c r="V21" s="102" t="s">
        <v>1707</v>
      </c>
      <c r="W21" s="102" t="s">
        <v>1714</v>
      </c>
      <c r="X21" s="102">
        <v>0</v>
      </c>
      <c r="Y21" s="102">
        <v>0</v>
      </c>
      <c r="Z21" s="102">
        <v>0</v>
      </c>
      <c r="AA21" s="102">
        <v>0</v>
      </c>
      <c r="AB21" s="102">
        <v>0</v>
      </c>
      <c r="AC21" s="102" t="s">
        <v>1712</v>
      </c>
      <c r="AD21" s="102">
        <v>1</v>
      </c>
      <c r="AE21" s="102">
        <v>0</v>
      </c>
      <c r="AF21" s="102">
        <v>10</v>
      </c>
      <c r="AG21" s="102">
        <v>7</v>
      </c>
      <c r="AH21" s="102">
        <v>30</v>
      </c>
      <c r="AI21" s="102">
        <v>5</v>
      </c>
      <c r="AJ21" s="102">
        <v>3</v>
      </c>
      <c r="AK21" s="102" t="s">
        <v>1739</v>
      </c>
      <c r="AL21" s="102">
        <v>0</v>
      </c>
      <c r="AM21" s="108">
        <v>0</v>
      </c>
      <c r="AN21" s="108">
        <v>5</v>
      </c>
      <c r="AO21" s="108">
        <v>4</v>
      </c>
      <c r="AP21" s="108">
        <v>5</v>
      </c>
      <c r="AQ21" s="108">
        <v>5</v>
      </c>
      <c r="AR21" s="108">
        <v>4</v>
      </c>
      <c r="AS21" s="108">
        <v>0</v>
      </c>
      <c r="AT21" s="108">
        <v>0</v>
      </c>
      <c r="AU21" s="108">
        <v>0</v>
      </c>
      <c r="AV21" s="108">
        <v>0</v>
      </c>
      <c r="AW21" s="108">
        <v>4</v>
      </c>
      <c r="AX21" s="108">
        <v>2</v>
      </c>
      <c r="AY21" s="108">
        <v>3</v>
      </c>
      <c r="AZ21" s="108">
        <v>3</v>
      </c>
      <c r="BA21" s="108">
        <v>3</v>
      </c>
      <c r="BB21" s="108">
        <v>3</v>
      </c>
      <c r="BC21" s="108">
        <v>3</v>
      </c>
      <c r="BD21" s="108">
        <v>3</v>
      </c>
      <c r="BE21" s="108">
        <v>3</v>
      </c>
      <c r="BF21" s="108">
        <v>3</v>
      </c>
      <c r="BG21" s="108">
        <v>3</v>
      </c>
      <c r="BH21" s="108">
        <v>3</v>
      </c>
      <c r="BI21" s="108">
        <v>2</v>
      </c>
      <c r="BJ21" s="108">
        <v>2</v>
      </c>
      <c r="BK21" s="108">
        <v>2</v>
      </c>
      <c r="BL21" s="108">
        <v>2</v>
      </c>
      <c r="BM21" s="108">
        <v>2</v>
      </c>
      <c r="BN21" s="108">
        <v>2</v>
      </c>
      <c r="BO21" s="108">
        <v>2</v>
      </c>
      <c r="BP21" s="108">
        <v>1</v>
      </c>
      <c r="BQ21" s="108">
        <v>1</v>
      </c>
      <c r="BR21" s="108">
        <v>1</v>
      </c>
      <c r="BS21" s="108">
        <v>1</v>
      </c>
      <c r="BT21" s="108">
        <v>5</v>
      </c>
      <c r="BU21" s="108">
        <v>6</v>
      </c>
      <c r="BV21" s="108">
        <v>2</v>
      </c>
      <c r="BW21" s="108">
        <v>1</v>
      </c>
      <c r="BX21" s="108">
        <v>6</v>
      </c>
      <c r="BY21" s="108">
        <v>6</v>
      </c>
      <c r="BZ21" s="108">
        <v>2</v>
      </c>
      <c r="CA21" s="108">
        <v>5</v>
      </c>
      <c r="CB21" s="108">
        <v>5</v>
      </c>
      <c r="CC21" s="108">
        <v>4</v>
      </c>
      <c r="CD21" s="108">
        <v>4</v>
      </c>
      <c r="CE21" s="108">
        <v>5</v>
      </c>
      <c r="CF21" s="108">
        <v>2</v>
      </c>
      <c r="CG21" s="102">
        <v>0.571428571</v>
      </c>
      <c r="CH21" s="102">
        <v>0.571428571</v>
      </c>
      <c r="CI21" s="102">
        <v>0.571428571</v>
      </c>
      <c r="CJ21" s="102">
        <v>0</v>
      </c>
      <c r="CK21" s="102">
        <v>0</v>
      </c>
      <c r="CL21" s="102">
        <v>0</v>
      </c>
      <c r="CM21" s="102">
        <v>0.28571428599999998</v>
      </c>
      <c r="CN21" s="102">
        <v>0.571428571</v>
      </c>
      <c r="CO21" s="102">
        <v>0.571428571</v>
      </c>
      <c r="CP21" s="102">
        <v>0.14285714299999999</v>
      </c>
      <c r="CQ21" s="102">
        <v>0.14285714299999999</v>
      </c>
      <c r="CR21" s="102">
        <v>0.14285714299999999</v>
      </c>
      <c r="CS21" s="102">
        <v>0</v>
      </c>
      <c r="CT21" s="102">
        <v>0</v>
      </c>
      <c r="CU21" s="102">
        <v>0</v>
      </c>
      <c r="CV21" s="102">
        <v>0</v>
      </c>
      <c r="CW21" s="102">
        <v>0</v>
      </c>
      <c r="CX21" s="102">
        <v>0</v>
      </c>
      <c r="CY21" s="102">
        <v>0.571428571</v>
      </c>
      <c r="CZ21" s="102">
        <v>0.571428571</v>
      </c>
      <c r="DA21" s="102">
        <v>0.14285714299999999</v>
      </c>
      <c r="DB21" s="102">
        <v>0</v>
      </c>
      <c r="DC21" s="102">
        <v>0</v>
      </c>
      <c r="DD21" s="102">
        <v>0</v>
      </c>
      <c r="DE21" s="102">
        <v>0</v>
      </c>
      <c r="DF21" s="102">
        <v>0</v>
      </c>
    </row>
    <row r="22" spans="1:110">
      <c r="A22" s="108">
        <v>26</v>
      </c>
      <c r="B22" s="108"/>
      <c r="C22" s="102" t="s">
        <v>1703</v>
      </c>
      <c r="D22" s="102" t="s">
        <v>1699</v>
      </c>
      <c r="E22" s="102" t="s">
        <v>1699</v>
      </c>
      <c r="F22" s="102">
        <v>0</v>
      </c>
      <c r="G22" s="102">
        <v>0</v>
      </c>
      <c r="H22" s="102" t="s">
        <v>1699</v>
      </c>
      <c r="I22" s="102" t="s">
        <v>1701</v>
      </c>
      <c r="J22" s="102" t="s">
        <v>1703</v>
      </c>
      <c r="K22" s="102" t="s">
        <v>1700</v>
      </c>
      <c r="L22" s="102">
        <v>0</v>
      </c>
      <c r="M22" s="102">
        <v>0</v>
      </c>
      <c r="N22" s="102">
        <v>0</v>
      </c>
      <c r="O22" s="102">
        <v>0</v>
      </c>
      <c r="P22" s="102">
        <v>0</v>
      </c>
      <c r="Q22" s="102">
        <v>0</v>
      </c>
      <c r="R22" s="102">
        <v>0</v>
      </c>
      <c r="S22" s="102">
        <v>0</v>
      </c>
      <c r="T22" s="102">
        <v>0</v>
      </c>
      <c r="U22" s="102" t="s">
        <v>1699</v>
      </c>
      <c r="V22" s="102" t="s">
        <v>1699</v>
      </c>
      <c r="W22" s="102" t="s">
        <v>1714</v>
      </c>
      <c r="X22" s="102">
        <v>0</v>
      </c>
      <c r="Y22" s="102">
        <v>0</v>
      </c>
      <c r="Z22" s="102">
        <v>0</v>
      </c>
      <c r="AA22" s="102" t="s">
        <v>1752</v>
      </c>
      <c r="AB22" s="102">
        <v>0</v>
      </c>
      <c r="AC22" s="102" t="s">
        <v>1712</v>
      </c>
      <c r="AD22" s="102">
        <v>1</v>
      </c>
      <c r="AE22" s="102">
        <v>0</v>
      </c>
      <c r="AF22" s="102">
        <v>8</v>
      </c>
      <c r="AG22" s="102">
        <v>7</v>
      </c>
      <c r="AH22" s="102">
        <v>30</v>
      </c>
      <c r="AI22" s="102">
        <v>6</v>
      </c>
      <c r="AJ22" s="102">
        <v>3</v>
      </c>
      <c r="AK22" s="102" t="s">
        <v>1709</v>
      </c>
      <c r="AL22" s="102">
        <v>0</v>
      </c>
      <c r="AM22" s="108">
        <v>0</v>
      </c>
      <c r="AN22" s="108">
        <v>4</v>
      </c>
      <c r="AO22" s="108">
        <v>5</v>
      </c>
      <c r="AP22" s="108">
        <v>2</v>
      </c>
      <c r="AQ22" s="108">
        <v>2</v>
      </c>
      <c r="AR22" s="108">
        <v>2</v>
      </c>
      <c r="AS22" s="108">
        <v>0</v>
      </c>
      <c r="AT22" s="108">
        <v>0</v>
      </c>
      <c r="AU22" s="108">
        <v>1</v>
      </c>
      <c r="AV22" s="108">
        <v>0</v>
      </c>
      <c r="AW22" s="108">
        <v>3</v>
      </c>
      <c r="AX22" s="108">
        <v>2</v>
      </c>
      <c r="AY22" s="108">
        <v>3</v>
      </c>
      <c r="AZ22" s="108">
        <v>3</v>
      </c>
      <c r="BA22" s="108">
        <v>3</v>
      </c>
      <c r="BB22" s="108">
        <v>2</v>
      </c>
      <c r="BC22" s="108">
        <v>3</v>
      </c>
      <c r="BD22" s="108">
        <v>2</v>
      </c>
      <c r="BE22" s="108">
        <v>3</v>
      </c>
      <c r="BF22" s="108">
        <v>3</v>
      </c>
      <c r="BG22" s="108">
        <v>3</v>
      </c>
      <c r="BH22" s="108">
        <v>3</v>
      </c>
      <c r="BI22" s="108">
        <v>2</v>
      </c>
      <c r="BJ22" s="108">
        <v>2</v>
      </c>
      <c r="BK22" s="108">
        <v>2</v>
      </c>
      <c r="BL22" s="108">
        <v>2</v>
      </c>
      <c r="BM22" s="108">
        <v>2</v>
      </c>
      <c r="BN22" s="108">
        <v>2</v>
      </c>
      <c r="BO22" s="108">
        <v>2</v>
      </c>
      <c r="BP22" s="108">
        <v>1</v>
      </c>
      <c r="BQ22" s="108">
        <v>3</v>
      </c>
      <c r="BR22" s="108">
        <v>1</v>
      </c>
      <c r="BS22" s="108">
        <v>3</v>
      </c>
      <c r="BT22" s="108">
        <v>4</v>
      </c>
      <c r="BU22" s="108">
        <v>5</v>
      </c>
      <c r="BV22" s="108">
        <v>3</v>
      </c>
      <c r="BW22" s="108">
        <v>3</v>
      </c>
      <c r="BX22" s="108">
        <v>5</v>
      </c>
      <c r="BY22" s="108">
        <v>5</v>
      </c>
      <c r="BZ22" s="108">
        <v>2</v>
      </c>
      <c r="CA22" s="108">
        <v>4</v>
      </c>
      <c r="CB22" s="108">
        <v>4</v>
      </c>
      <c r="CC22" s="108">
        <v>3</v>
      </c>
      <c r="CD22" s="108">
        <v>3</v>
      </c>
      <c r="CE22" s="108">
        <v>3</v>
      </c>
      <c r="CF22" s="108">
        <v>4</v>
      </c>
      <c r="CG22" s="102">
        <v>4</v>
      </c>
      <c r="CH22" s="102">
        <v>1</v>
      </c>
      <c r="CI22" s="102">
        <v>1</v>
      </c>
      <c r="CJ22" s="102">
        <v>0</v>
      </c>
      <c r="CK22" s="102">
        <v>0</v>
      </c>
      <c r="CL22" s="102">
        <v>1</v>
      </c>
      <c r="CM22" s="102">
        <v>0.28571428599999998</v>
      </c>
      <c r="CN22" s="102">
        <v>4</v>
      </c>
      <c r="CO22" s="102">
        <v>2</v>
      </c>
      <c r="CP22" s="102">
        <v>0</v>
      </c>
      <c r="CQ22" s="102">
        <v>0</v>
      </c>
      <c r="CR22" s="102">
        <v>0</v>
      </c>
      <c r="CS22" s="102">
        <v>0</v>
      </c>
      <c r="CT22" s="102">
        <v>0</v>
      </c>
      <c r="CU22" s="102">
        <v>0</v>
      </c>
      <c r="CV22" s="102">
        <v>0</v>
      </c>
      <c r="CW22" s="102">
        <v>0</v>
      </c>
      <c r="CX22" s="102">
        <v>0</v>
      </c>
      <c r="CY22" s="102">
        <v>1</v>
      </c>
      <c r="CZ22" s="102">
        <v>1</v>
      </c>
      <c r="DA22" s="102">
        <v>0.14285714299999999</v>
      </c>
      <c r="DB22" s="102">
        <v>0</v>
      </c>
      <c r="DC22" s="102">
        <v>0</v>
      </c>
      <c r="DD22" s="102">
        <v>0</v>
      </c>
      <c r="DE22" s="102">
        <v>6</v>
      </c>
      <c r="DF22" s="102">
        <v>0</v>
      </c>
    </row>
    <row r="23" spans="1:110">
      <c r="A23" s="108">
        <v>27</v>
      </c>
      <c r="B23" s="108"/>
      <c r="C23" s="102" t="s">
        <v>1703</v>
      </c>
      <c r="D23" s="102" t="s">
        <v>1699</v>
      </c>
      <c r="E23" s="102" t="s">
        <v>1701</v>
      </c>
      <c r="F23" s="102">
        <v>0</v>
      </c>
      <c r="G23" s="102">
        <v>0</v>
      </c>
      <c r="H23" s="102" t="s">
        <v>1699</v>
      </c>
      <c r="I23" s="102" t="s">
        <v>1714</v>
      </c>
      <c r="J23" s="102" t="s">
        <v>1700</v>
      </c>
      <c r="K23" s="102" t="s">
        <v>1700</v>
      </c>
      <c r="L23" s="102">
        <v>0</v>
      </c>
      <c r="M23" s="102">
        <v>0</v>
      </c>
      <c r="N23" s="102">
        <v>0</v>
      </c>
      <c r="O23" s="102">
        <v>0</v>
      </c>
      <c r="P23" s="102">
        <v>0</v>
      </c>
      <c r="Q23" s="102">
        <v>0</v>
      </c>
      <c r="R23" s="102">
        <v>0</v>
      </c>
      <c r="S23" s="102">
        <v>0</v>
      </c>
      <c r="T23" s="102">
        <v>0</v>
      </c>
      <c r="U23" s="102" t="s">
        <v>1699</v>
      </c>
      <c r="V23" s="102" t="s">
        <v>1699</v>
      </c>
      <c r="W23" s="102">
        <v>0</v>
      </c>
      <c r="X23" s="102">
        <v>0</v>
      </c>
      <c r="Y23" s="102">
        <v>0</v>
      </c>
      <c r="Z23" s="102">
        <v>0</v>
      </c>
      <c r="AA23" s="102" t="s">
        <v>1714</v>
      </c>
      <c r="AB23" s="102">
        <v>0</v>
      </c>
      <c r="AC23" s="102" t="s">
        <v>1712</v>
      </c>
      <c r="AD23" s="102">
        <v>1</v>
      </c>
      <c r="AE23" s="102">
        <v>0</v>
      </c>
      <c r="AF23" s="102">
        <v>8</v>
      </c>
      <c r="AG23" s="102">
        <v>2</v>
      </c>
      <c r="AH23" s="102">
        <v>60</v>
      </c>
      <c r="AI23" s="102">
        <v>4</v>
      </c>
      <c r="AJ23" s="102">
        <v>3</v>
      </c>
      <c r="AK23" s="102" t="s">
        <v>1713</v>
      </c>
      <c r="AL23" s="102">
        <v>0</v>
      </c>
      <c r="AM23" s="108">
        <v>0</v>
      </c>
      <c r="AN23" s="108">
        <v>5</v>
      </c>
      <c r="AO23" s="108">
        <v>2</v>
      </c>
      <c r="AP23" s="108">
        <v>5</v>
      </c>
      <c r="AQ23" s="108">
        <v>5</v>
      </c>
      <c r="AR23" s="108">
        <v>4</v>
      </c>
      <c r="AS23" s="108">
        <v>1</v>
      </c>
      <c r="AT23" s="108">
        <v>1</v>
      </c>
      <c r="AU23" s="108">
        <v>0</v>
      </c>
      <c r="AV23" s="108">
        <v>0</v>
      </c>
      <c r="AW23" s="108">
        <v>2</v>
      </c>
      <c r="AX23" s="108">
        <v>3</v>
      </c>
      <c r="AY23" s="108">
        <v>3</v>
      </c>
      <c r="AZ23" s="108">
        <v>3</v>
      </c>
      <c r="BA23" s="108">
        <v>1</v>
      </c>
      <c r="BB23" s="108">
        <v>3</v>
      </c>
      <c r="BC23" s="108">
        <v>3</v>
      </c>
      <c r="BD23" s="108">
        <v>2</v>
      </c>
      <c r="BE23" s="108">
        <v>3</v>
      </c>
      <c r="BF23" s="108">
        <v>3</v>
      </c>
      <c r="BG23" s="108">
        <v>3</v>
      </c>
      <c r="BH23" s="108">
        <v>3</v>
      </c>
      <c r="BI23" s="108">
        <v>2</v>
      </c>
      <c r="BJ23" s="108">
        <v>2</v>
      </c>
      <c r="BK23" s="108">
        <v>2</v>
      </c>
      <c r="BL23" s="108">
        <v>2</v>
      </c>
      <c r="BM23" s="108">
        <v>2</v>
      </c>
      <c r="BN23" s="108">
        <v>2</v>
      </c>
      <c r="BO23" s="108">
        <v>2</v>
      </c>
      <c r="BP23" s="108">
        <v>1</v>
      </c>
      <c r="BQ23" s="108">
        <v>1</v>
      </c>
      <c r="BR23" s="108">
        <v>1</v>
      </c>
      <c r="BS23" s="108">
        <v>2</v>
      </c>
      <c r="BT23" s="108">
        <v>6</v>
      </c>
      <c r="BU23" s="108">
        <v>6</v>
      </c>
      <c r="BV23" s="108">
        <v>2</v>
      </c>
      <c r="BW23" s="108">
        <v>3</v>
      </c>
      <c r="BX23" s="108">
        <v>5</v>
      </c>
      <c r="BY23" s="108">
        <v>5</v>
      </c>
      <c r="BZ23" s="108">
        <v>2</v>
      </c>
      <c r="CA23" s="108">
        <v>5</v>
      </c>
      <c r="CB23" s="108">
        <v>5</v>
      </c>
      <c r="CC23" s="108">
        <v>5</v>
      </c>
      <c r="CD23" s="108">
        <v>2</v>
      </c>
      <c r="CE23" s="108">
        <v>4</v>
      </c>
      <c r="CF23" s="108">
        <v>2</v>
      </c>
      <c r="CG23" s="102">
        <v>4</v>
      </c>
      <c r="CH23" s="102">
        <v>1</v>
      </c>
      <c r="CI23" s="102">
        <v>0.28571428599999998</v>
      </c>
      <c r="CJ23" s="102">
        <v>0</v>
      </c>
      <c r="CK23" s="102">
        <v>0</v>
      </c>
      <c r="CL23" s="102">
        <v>1</v>
      </c>
      <c r="CM23" s="102">
        <v>0.14285714299999999</v>
      </c>
      <c r="CN23" s="102">
        <v>2</v>
      </c>
      <c r="CO23" s="102">
        <v>2</v>
      </c>
      <c r="CP23" s="102">
        <v>0</v>
      </c>
      <c r="CQ23" s="102">
        <v>0</v>
      </c>
      <c r="CR23" s="102">
        <v>0</v>
      </c>
      <c r="CS23" s="102">
        <v>0</v>
      </c>
      <c r="CT23" s="102">
        <v>0</v>
      </c>
      <c r="CU23" s="102">
        <v>0</v>
      </c>
      <c r="CV23" s="102">
        <v>0</v>
      </c>
      <c r="CW23" s="102">
        <v>0</v>
      </c>
      <c r="CX23" s="102">
        <v>0</v>
      </c>
      <c r="CY23" s="102">
        <v>1</v>
      </c>
      <c r="CZ23" s="102">
        <v>1</v>
      </c>
      <c r="DA23" s="102">
        <v>0</v>
      </c>
      <c r="DB23" s="102">
        <v>0</v>
      </c>
      <c r="DC23" s="102">
        <v>0</v>
      </c>
      <c r="DD23" s="102">
        <v>0</v>
      </c>
      <c r="DE23" s="102">
        <v>0.14285714299999999</v>
      </c>
      <c r="DF23" s="102">
        <v>0</v>
      </c>
    </row>
    <row r="24" spans="1:110">
      <c r="A24" s="108">
        <v>28</v>
      </c>
      <c r="B24" s="108"/>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2"/>
      <c r="CH24" s="102"/>
      <c r="CI24" s="102"/>
      <c r="CJ24" s="102"/>
      <c r="CK24" s="102"/>
      <c r="CL24" s="102"/>
      <c r="CM24" s="102"/>
      <c r="CN24" s="102"/>
      <c r="CO24" s="102"/>
      <c r="CP24" s="102"/>
      <c r="CQ24" s="102"/>
      <c r="CR24" s="102"/>
      <c r="CS24" s="102"/>
      <c r="CT24" s="102"/>
      <c r="CU24" s="102"/>
      <c r="CV24" s="102"/>
      <c r="CW24" s="102"/>
      <c r="CX24" s="102"/>
      <c r="CY24" s="102"/>
      <c r="CZ24" s="102"/>
      <c r="DA24" s="102"/>
      <c r="DB24" s="102"/>
      <c r="DC24" s="102"/>
      <c r="DD24" s="102"/>
      <c r="DE24" s="102"/>
      <c r="DF24" s="102"/>
    </row>
    <row r="25" spans="1:110">
      <c r="A25" s="108">
        <v>29</v>
      </c>
      <c r="B25" s="108"/>
      <c r="C25" s="102" t="s">
        <v>1703</v>
      </c>
      <c r="D25" s="102" t="s">
        <v>1699</v>
      </c>
      <c r="E25" s="102" t="s">
        <v>1702</v>
      </c>
      <c r="F25" s="102">
        <v>0</v>
      </c>
      <c r="G25" s="102" t="s">
        <v>1702</v>
      </c>
      <c r="H25" s="102" t="s">
        <v>1702</v>
      </c>
      <c r="I25" s="102" t="s">
        <v>1714</v>
      </c>
      <c r="J25" s="102" t="s">
        <v>1740</v>
      </c>
      <c r="K25" s="102" t="s">
        <v>1703</v>
      </c>
      <c r="L25" s="102">
        <v>0</v>
      </c>
      <c r="M25" s="102">
        <v>0</v>
      </c>
      <c r="N25" s="102">
        <v>0</v>
      </c>
      <c r="O25" s="102">
        <v>0</v>
      </c>
      <c r="P25" s="102">
        <v>0</v>
      </c>
      <c r="Q25" s="102">
        <v>0</v>
      </c>
      <c r="R25" s="102">
        <v>0</v>
      </c>
      <c r="S25" s="102">
        <v>0</v>
      </c>
      <c r="T25" s="102">
        <v>0</v>
      </c>
      <c r="U25" s="102" t="s">
        <v>1707</v>
      </c>
      <c r="V25" s="102" t="s">
        <v>1710</v>
      </c>
      <c r="W25" s="102">
        <v>0</v>
      </c>
      <c r="X25" s="102">
        <v>0</v>
      </c>
      <c r="Y25" s="102">
        <v>0</v>
      </c>
      <c r="Z25" s="102">
        <v>0</v>
      </c>
      <c r="AA25" s="102" t="s">
        <v>1757</v>
      </c>
      <c r="AB25" s="102">
        <v>0</v>
      </c>
      <c r="AC25" s="102" t="s">
        <v>1718</v>
      </c>
      <c r="AD25" s="102">
        <v>1</v>
      </c>
      <c r="AE25" s="102">
        <v>0</v>
      </c>
      <c r="AF25" s="102">
        <v>8</v>
      </c>
      <c r="AG25" s="102">
        <v>7</v>
      </c>
      <c r="AH25" s="102">
        <v>30</v>
      </c>
      <c r="AI25" s="102">
        <v>4</v>
      </c>
      <c r="AJ25" s="102">
        <v>3</v>
      </c>
      <c r="AK25" s="102" t="s">
        <v>1709</v>
      </c>
      <c r="AL25" s="102">
        <v>0</v>
      </c>
      <c r="AM25" s="108">
        <v>0</v>
      </c>
      <c r="AN25" s="108">
        <v>5</v>
      </c>
      <c r="AO25" s="108">
        <v>5</v>
      </c>
      <c r="AP25" s="108">
        <v>5</v>
      </c>
      <c r="AQ25" s="108">
        <v>5</v>
      </c>
      <c r="AR25" s="108">
        <v>5</v>
      </c>
      <c r="AS25" s="108">
        <v>1</v>
      </c>
      <c r="AT25" s="108">
        <v>0</v>
      </c>
      <c r="AU25" s="108">
        <v>0</v>
      </c>
      <c r="AV25" s="108">
        <v>0</v>
      </c>
      <c r="AW25" s="108">
        <v>5</v>
      </c>
      <c r="AX25" s="108">
        <v>5</v>
      </c>
      <c r="AY25" s="108">
        <v>3</v>
      </c>
      <c r="AZ25" s="108">
        <v>2</v>
      </c>
      <c r="BA25" s="108">
        <v>1</v>
      </c>
      <c r="BB25" s="108">
        <v>1</v>
      </c>
      <c r="BC25" s="108">
        <v>1</v>
      </c>
      <c r="BD25" s="108">
        <v>2</v>
      </c>
      <c r="BE25" s="108">
        <v>3</v>
      </c>
      <c r="BF25" s="108">
        <v>3</v>
      </c>
      <c r="BG25" s="108">
        <v>3</v>
      </c>
      <c r="BH25" s="108">
        <v>3</v>
      </c>
      <c r="BI25" s="108">
        <v>1</v>
      </c>
      <c r="BJ25" s="108">
        <v>1</v>
      </c>
      <c r="BK25" s="108">
        <v>1</v>
      </c>
      <c r="BL25" s="108">
        <v>1</v>
      </c>
      <c r="BM25" s="108">
        <v>1</v>
      </c>
      <c r="BN25" s="108">
        <v>1</v>
      </c>
      <c r="BO25" s="108">
        <v>1</v>
      </c>
      <c r="BP25" s="108">
        <v>1</v>
      </c>
      <c r="BQ25" s="108">
        <v>4</v>
      </c>
      <c r="BR25" s="108">
        <v>1</v>
      </c>
      <c r="BS25" s="108">
        <v>6</v>
      </c>
      <c r="BT25" s="108">
        <v>6</v>
      </c>
      <c r="BU25" s="108">
        <v>6</v>
      </c>
      <c r="BV25" s="108">
        <v>2</v>
      </c>
      <c r="BW25" s="108">
        <v>6</v>
      </c>
      <c r="BX25" s="108">
        <v>6</v>
      </c>
      <c r="BY25" s="108">
        <v>3</v>
      </c>
      <c r="BZ25" s="108">
        <v>4</v>
      </c>
      <c r="CA25" s="108">
        <v>2</v>
      </c>
      <c r="CB25" s="108">
        <v>5</v>
      </c>
      <c r="CC25" s="108">
        <v>3</v>
      </c>
      <c r="CD25" s="108">
        <v>5</v>
      </c>
      <c r="CE25" s="108">
        <v>4</v>
      </c>
      <c r="CF25" s="108">
        <v>5</v>
      </c>
      <c r="CG25" s="102">
        <v>4</v>
      </c>
      <c r="CH25" s="102">
        <v>1</v>
      </c>
      <c r="CI25" s="102">
        <v>0.428571429</v>
      </c>
      <c r="CJ25" s="102">
        <v>0</v>
      </c>
      <c r="CK25" s="102">
        <v>0.428571429</v>
      </c>
      <c r="CL25" s="102">
        <v>0.428571429</v>
      </c>
      <c r="CM25" s="102">
        <v>0.14285714299999999</v>
      </c>
      <c r="CN25" s="102">
        <v>1.428571429</v>
      </c>
      <c r="CO25" s="102">
        <v>4</v>
      </c>
      <c r="CP25" s="102">
        <v>0</v>
      </c>
      <c r="CQ25" s="102">
        <v>0</v>
      </c>
      <c r="CR25" s="102">
        <v>0</v>
      </c>
      <c r="CS25" s="102">
        <v>0</v>
      </c>
      <c r="CT25" s="102">
        <v>0</v>
      </c>
      <c r="CU25" s="102">
        <v>0</v>
      </c>
      <c r="CV25" s="102">
        <v>0</v>
      </c>
      <c r="CW25" s="102">
        <v>0</v>
      </c>
      <c r="CX25" s="102">
        <v>0</v>
      </c>
      <c r="CY25" s="102">
        <v>0.571428571</v>
      </c>
      <c r="CZ25" s="102">
        <v>3</v>
      </c>
      <c r="DA25" s="102">
        <v>0</v>
      </c>
      <c r="DB25" s="102">
        <v>0</v>
      </c>
      <c r="DC25" s="102">
        <v>0</v>
      </c>
      <c r="DD25" s="102">
        <v>0</v>
      </c>
      <c r="DE25" s="102">
        <v>9</v>
      </c>
      <c r="DF25" s="102">
        <v>0</v>
      </c>
    </row>
    <row r="26" spans="1:110">
      <c r="A26" s="108">
        <v>30</v>
      </c>
      <c r="B26" s="108"/>
      <c r="C26" s="102" t="s">
        <v>1703</v>
      </c>
      <c r="D26" s="102" t="s">
        <v>1703</v>
      </c>
      <c r="E26" s="102" t="s">
        <v>1703</v>
      </c>
      <c r="F26" s="102">
        <v>0</v>
      </c>
      <c r="G26" s="102">
        <v>0</v>
      </c>
      <c r="H26" s="102" t="s">
        <v>1752</v>
      </c>
      <c r="I26" s="102" t="s">
        <v>1714</v>
      </c>
      <c r="J26" s="102" t="s">
        <v>1717</v>
      </c>
      <c r="K26" s="102" t="s">
        <v>1717</v>
      </c>
      <c r="L26" s="102">
        <v>0</v>
      </c>
      <c r="M26" s="102">
        <v>0</v>
      </c>
      <c r="N26" s="102">
        <v>0</v>
      </c>
      <c r="O26" s="102">
        <v>0</v>
      </c>
      <c r="P26" s="102">
        <v>0</v>
      </c>
      <c r="Q26" s="102">
        <v>0</v>
      </c>
      <c r="R26" s="102">
        <v>0</v>
      </c>
      <c r="S26" s="102">
        <v>0</v>
      </c>
      <c r="T26" s="102">
        <v>0</v>
      </c>
      <c r="U26" s="102" t="s">
        <v>1703</v>
      </c>
      <c r="V26" s="102" t="s">
        <v>1752</v>
      </c>
      <c r="W26" s="102">
        <v>0</v>
      </c>
      <c r="X26" s="102">
        <v>0</v>
      </c>
      <c r="Y26" s="102" t="s">
        <v>1704</v>
      </c>
      <c r="Z26" s="102">
        <v>0</v>
      </c>
      <c r="AA26" s="102">
        <v>0</v>
      </c>
      <c r="AB26" s="102">
        <v>0</v>
      </c>
      <c r="AC26" s="102" t="s">
        <v>1712</v>
      </c>
      <c r="AD26" s="102">
        <v>1</v>
      </c>
      <c r="AE26" s="102">
        <v>0</v>
      </c>
      <c r="AF26" s="102">
        <v>1</v>
      </c>
      <c r="AG26" s="102">
        <v>7</v>
      </c>
      <c r="AH26" s="102">
        <v>35</v>
      </c>
      <c r="AI26" s="102">
        <v>5</v>
      </c>
      <c r="AJ26" s="102">
        <v>3</v>
      </c>
      <c r="AK26" s="102" t="s">
        <v>1739</v>
      </c>
      <c r="AL26" s="102">
        <v>0</v>
      </c>
      <c r="AM26" s="108">
        <v>0</v>
      </c>
      <c r="AN26" s="108">
        <v>6</v>
      </c>
      <c r="AO26" s="108">
        <v>6</v>
      </c>
      <c r="AP26" s="108">
        <v>5</v>
      </c>
      <c r="AQ26" s="108">
        <v>5</v>
      </c>
      <c r="AR26" s="108">
        <v>5</v>
      </c>
      <c r="AS26" s="108">
        <v>2</v>
      </c>
      <c r="AT26" s="108">
        <v>1</v>
      </c>
      <c r="AU26" s="108">
        <v>1</v>
      </c>
      <c r="AV26" s="108">
        <v>1</v>
      </c>
      <c r="AW26" s="108">
        <v>2</v>
      </c>
      <c r="AX26" s="108">
        <v>4</v>
      </c>
      <c r="AY26" s="108">
        <v>1</v>
      </c>
      <c r="AZ26" s="108">
        <v>3</v>
      </c>
      <c r="BA26" s="108">
        <v>3</v>
      </c>
      <c r="BB26" s="108">
        <v>3</v>
      </c>
      <c r="BC26" s="108">
        <v>3</v>
      </c>
      <c r="BD26" s="108">
        <v>3</v>
      </c>
      <c r="BE26" s="108">
        <v>3</v>
      </c>
      <c r="BF26" s="108">
        <v>3</v>
      </c>
      <c r="BG26" s="108">
        <v>3</v>
      </c>
      <c r="BH26" s="108">
        <v>3</v>
      </c>
      <c r="BI26" s="108">
        <v>2</v>
      </c>
      <c r="BJ26" s="108">
        <v>2</v>
      </c>
      <c r="BK26" s="108">
        <v>2</v>
      </c>
      <c r="BL26" s="108">
        <v>2</v>
      </c>
      <c r="BM26" s="108">
        <v>2</v>
      </c>
      <c r="BN26" s="108">
        <v>2</v>
      </c>
      <c r="BO26" s="108">
        <v>2</v>
      </c>
      <c r="BP26" s="108">
        <v>3</v>
      </c>
      <c r="BQ26" s="108">
        <v>2</v>
      </c>
      <c r="BR26" s="108">
        <v>3</v>
      </c>
      <c r="BS26" s="108">
        <v>2</v>
      </c>
      <c r="BT26" s="108">
        <v>5</v>
      </c>
      <c r="BU26" s="108">
        <v>5</v>
      </c>
      <c r="BV26" s="108">
        <v>3</v>
      </c>
      <c r="BW26" s="108">
        <v>3</v>
      </c>
      <c r="BX26" s="108">
        <v>4</v>
      </c>
      <c r="BY26" s="108">
        <v>3</v>
      </c>
      <c r="BZ26" s="108">
        <v>2</v>
      </c>
      <c r="CA26" s="108">
        <v>5</v>
      </c>
      <c r="CB26" s="108">
        <v>4</v>
      </c>
      <c r="CC26" s="108">
        <v>2</v>
      </c>
      <c r="CD26" s="108">
        <v>2</v>
      </c>
      <c r="CE26" s="108">
        <v>5</v>
      </c>
      <c r="CF26" s="108">
        <v>3</v>
      </c>
      <c r="CG26" s="102">
        <v>4</v>
      </c>
      <c r="CH26" s="102">
        <v>4</v>
      </c>
      <c r="CI26" s="102">
        <v>4</v>
      </c>
      <c r="CJ26" s="102">
        <v>0</v>
      </c>
      <c r="CK26" s="102">
        <v>0</v>
      </c>
      <c r="CL26" s="102">
        <v>6</v>
      </c>
      <c r="CM26" s="102">
        <v>0.14285714299999999</v>
      </c>
      <c r="CN26" s="102">
        <v>8</v>
      </c>
      <c r="CO26" s="102">
        <v>8</v>
      </c>
      <c r="CP26" s="102">
        <v>0</v>
      </c>
      <c r="CQ26" s="102">
        <v>0</v>
      </c>
      <c r="CR26" s="102">
        <v>0</v>
      </c>
      <c r="CS26" s="102">
        <v>0</v>
      </c>
      <c r="CT26" s="102">
        <v>0</v>
      </c>
      <c r="CU26" s="102">
        <v>0</v>
      </c>
      <c r="CV26" s="102">
        <v>0</v>
      </c>
      <c r="CW26" s="102">
        <v>0</v>
      </c>
      <c r="CX26" s="102">
        <v>0</v>
      </c>
      <c r="CY26" s="102">
        <v>4</v>
      </c>
      <c r="CZ26" s="102">
        <v>6</v>
      </c>
      <c r="DA26" s="102">
        <v>0</v>
      </c>
      <c r="DB26" s="102">
        <v>0</v>
      </c>
      <c r="DC26" s="102">
        <v>3.3333333E-2</v>
      </c>
      <c r="DD26" s="102">
        <v>0</v>
      </c>
      <c r="DE26" s="102">
        <v>0</v>
      </c>
      <c r="DF26" s="102">
        <v>0</v>
      </c>
    </row>
    <row r="27" spans="1:110">
      <c r="A27" s="108">
        <v>31</v>
      </c>
      <c r="B27" s="108" t="s">
        <v>1770</v>
      </c>
      <c r="C27" s="102" t="s">
        <v>1708</v>
      </c>
      <c r="D27" s="102" t="s">
        <v>1710</v>
      </c>
      <c r="E27" s="102" t="s">
        <v>1707</v>
      </c>
      <c r="F27" s="102" t="s">
        <v>1714</v>
      </c>
      <c r="G27" s="102">
        <v>0</v>
      </c>
      <c r="H27" s="102" t="s">
        <v>1700</v>
      </c>
      <c r="I27" s="102" t="s">
        <v>1714</v>
      </c>
      <c r="J27" s="102" t="s">
        <v>1710</v>
      </c>
      <c r="K27" s="102" t="s">
        <v>1708</v>
      </c>
      <c r="L27" s="102">
        <v>0</v>
      </c>
      <c r="M27" s="102">
        <v>0</v>
      </c>
      <c r="N27" s="102">
        <v>0</v>
      </c>
      <c r="O27" s="102">
        <v>0</v>
      </c>
      <c r="P27" s="102">
        <v>0</v>
      </c>
      <c r="Q27" s="102">
        <v>0</v>
      </c>
      <c r="R27" s="102">
        <v>0</v>
      </c>
      <c r="S27" s="102">
        <v>0</v>
      </c>
      <c r="T27" s="102">
        <v>0</v>
      </c>
      <c r="U27" s="102" t="s">
        <v>1700</v>
      </c>
      <c r="V27" s="102" t="s">
        <v>1700</v>
      </c>
      <c r="W27" s="102" t="s">
        <v>1704</v>
      </c>
      <c r="X27" s="102">
        <v>0</v>
      </c>
      <c r="Y27" s="102">
        <v>0</v>
      </c>
      <c r="Z27" s="102">
        <v>0</v>
      </c>
      <c r="AA27" s="102" t="s">
        <v>1743</v>
      </c>
      <c r="AB27" s="102">
        <v>0</v>
      </c>
      <c r="AC27" s="102" t="s">
        <v>1712</v>
      </c>
      <c r="AD27" s="102">
        <v>2</v>
      </c>
      <c r="AE27" s="102">
        <v>0</v>
      </c>
      <c r="AF27" s="102">
        <v>10</v>
      </c>
      <c r="AG27" s="102">
        <v>7</v>
      </c>
      <c r="AH27" s="102">
        <v>30</v>
      </c>
      <c r="AI27" s="102">
        <v>6</v>
      </c>
      <c r="AJ27" s="102">
        <v>2</v>
      </c>
      <c r="AK27" s="102" t="s">
        <v>1713</v>
      </c>
      <c r="AL27" s="102">
        <v>0</v>
      </c>
      <c r="AM27" s="108">
        <v>0</v>
      </c>
      <c r="AN27" s="108">
        <v>6</v>
      </c>
      <c r="AO27" s="108">
        <v>5</v>
      </c>
      <c r="AP27" s="108">
        <v>5</v>
      </c>
      <c r="AQ27" s="108">
        <v>5</v>
      </c>
      <c r="AR27" s="108">
        <v>4</v>
      </c>
      <c r="AS27" s="108">
        <v>0</v>
      </c>
      <c r="AT27" s="108">
        <v>0</v>
      </c>
      <c r="AU27" s="108">
        <v>0</v>
      </c>
      <c r="AV27" s="108">
        <v>0</v>
      </c>
      <c r="AW27" s="108">
        <v>2</v>
      </c>
      <c r="AX27" s="108">
        <v>1</v>
      </c>
      <c r="AY27" s="108">
        <v>3</v>
      </c>
      <c r="AZ27" s="108">
        <v>3</v>
      </c>
      <c r="BA27" s="108">
        <v>3</v>
      </c>
      <c r="BB27" s="108">
        <v>2</v>
      </c>
      <c r="BC27" s="108">
        <v>3</v>
      </c>
      <c r="BD27" s="108">
        <v>2</v>
      </c>
      <c r="BE27" s="108">
        <v>3</v>
      </c>
      <c r="BF27" s="108">
        <v>3</v>
      </c>
      <c r="BG27" s="108">
        <v>3</v>
      </c>
      <c r="BH27" s="108">
        <v>3</v>
      </c>
      <c r="BI27" s="108">
        <v>2</v>
      </c>
      <c r="BJ27" s="108">
        <v>2</v>
      </c>
      <c r="BK27" s="108">
        <v>2</v>
      </c>
      <c r="BL27" s="108">
        <v>2</v>
      </c>
      <c r="BM27" s="108">
        <v>2</v>
      </c>
      <c r="BN27" s="108">
        <v>2</v>
      </c>
      <c r="BO27" s="108">
        <v>2</v>
      </c>
      <c r="BP27" s="108">
        <v>1</v>
      </c>
      <c r="BQ27" s="108">
        <v>3</v>
      </c>
      <c r="BR27" s="108">
        <v>4</v>
      </c>
      <c r="BS27" s="108">
        <v>3</v>
      </c>
      <c r="BT27" s="108">
        <v>6</v>
      </c>
      <c r="BU27" s="108">
        <v>6</v>
      </c>
      <c r="BV27" s="108">
        <v>6</v>
      </c>
      <c r="BW27" s="108">
        <v>4</v>
      </c>
      <c r="BX27" s="108">
        <v>6</v>
      </c>
      <c r="BY27" s="108">
        <v>6</v>
      </c>
      <c r="BZ27" s="108">
        <v>1</v>
      </c>
      <c r="CA27" s="108">
        <v>3</v>
      </c>
      <c r="CB27" s="108">
        <v>3</v>
      </c>
      <c r="CC27" s="108">
        <v>5</v>
      </c>
      <c r="CD27" s="108">
        <v>3</v>
      </c>
      <c r="CE27" s="108">
        <v>5</v>
      </c>
      <c r="CF27" s="108">
        <v>3</v>
      </c>
      <c r="CG27" s="102">
        <v>5</v>
      </c>
      <c r="CH27" s="102">
        <v>3</v>
      </c>
      <c r="CI27" s="102">
        <v>0.571428571</v>
      </c>
      <c r="CJ27" s="102">
        <v>0.14285714299999999</v>
      </c>
      <c r="CK27" s="102">
        <v>0</v>
      </c>
      <c r="CL27" s="102">
        <v>2</v>
      </c>
      <c r="CM27" s="102">
        <v>0.14285714299999999</v>
      </c>
      <c r="CN27" s="102">
        <v>3</v>
      </c>
      <c r="CO27" s="102">
        <v>5</v>
      </c>
      <c r="CP27" s="102">
        <v>0</v>
      </c>
      <c r="CQ27" s="102">
        <v>0</v>
      </c>
      <c r="CR27" s="102">
        <v>0</v>
      </c>
      <c r="CS27" s="102">
        <v>0</v>
      </c>
      <c r="CT27" s="102">
        <v>0</v>
      </c>
      <c r="CU27" s="102">
        <v>0</v>
      </c>
      <c r="CV27" s="102">
        <v>0</v>
      </c>
      <c r="CW27" s="102">
        <v>0</v>
      </c>
      <c r="CX27" s="102">
        <v>0</v>
      </c>
      <c r="CY27" s="102">
        <v>2</v>
      </c>
      <c r="CZ27" s="102">
        <v>2</v>
      </c>
      <c r="DA27" s="102">
        <v>3.3333333E-2</v>
      </c>
      <c r="DB27" s="102">
        <v>0</v>
      </c>
      <c r="DC27" s="102">
        <v>0</v>
      </c>
      <c r="DD27" s="102">
        <v>0</v>
      </c>
      <c r="DE27" s="102">
        <v>7</v>
      </c>
      <c r="DF27" s="102">
        <v>0</v>
      </c>
    </row>
    <row r="28" spans="1:110">
      <c r="A28" s="108">
        <v>32</v>
      </c>
      <c r="B28" s="108"/>
      <c r="C28" s="102" t="s">
        <v>1710</v>
      </c>
      <c r="D28" s="102" t="s">
        <v>1703</v>
      </c>
      <c r="E28" s="102" t="s">
        <v>1714</v>
      </c>
      <c r="F28" s="102" t="s">
        <v>1753</v>
      </c>
      <c r="G28" s="102" t="s">
        <v>1714</v>
      </c>
      <c r="H28" s="102" t="s">
        <v>1699</v>
      </c>
      <c r="I28" s="102" t="s">
        <v>1714</v>
      </c>
      <c r="J28" s="102" t="s">
        <v>1699</v>
      </c>
      <c r="K28" s="102" t="s">
        <v>1714</v>
      </c>
      <c r="L28" s="102">
        <v>0</v>
      </c>
      <c r="M28" s="102">
        <v>0</v>
      </c>
      <c r="N28" s="102">
        <v>0</v>
      </c>
      <c r="O28" s="102">
        <v>0</v>
      </c>
      <c r="P28" s="102">
        <v>0</v>
      </c>
      <c r="Q28" s="102">
        <v>0</v>
      </c>
      <c r="R28" s="102">
        <v>0</v>
      </c>
      <c r="S28" s="102">
        <v>0</v>
      </c>
      <c r="T28" s="102">
        <v>0</v>
      </c>
      <c r="U28" s="102" t="s">
        <v>1701</v>
      </c>
      <c r="V28" s="102" t="s">
        <v>1701</v>
      </c>
      <c r="W28" s="102">
        <v>0</v>
      </c>
      <c r="X28" s="102">
        <v>0</v>
      </c>
      <c r="Y28" s="102">
        <v>0</v>
      </c>
      <c r="Z28" s="102">
        <v>0</v>
      </c>
      <c r="AA28" s="102" t="s">
        <v>1717</v>
      </c>
      <c r="AB28" s="102">
        <v>0</v>
      </c>
      <c r="AC28" s="102" t="s">
        <v>1718</v>
      </c>
      <c r="AD28" s="102">
        <v>1</v>
      </c>
      <c r="AE28" s="102">
        <v>0</v>
      </c>
      <c r="AF28" s="102">
        <v>8</v>
      </c>
      <c r="AG28" s="102">
        <v>7</v>
      </c>
      <c r="AH28" s="102">
        <v>37</v>
      </c>
      <c r="AI28" s="102">
        <v>4</v>
      </c>
      <c r="AJ28" s="102">
        <v>2</v>
      </c>
      <c r="AK28" s="102" t="s">
        <v>1739</v>
      </c>
      <c r="AL28" s="102">
        <v>0</v>
      </c>
      <c r="AM28" s="108">
        <v>0</v>
      </c>
      <c r="AN28" s="108">
        <v>4</v>
      </c>
      <c r="AO28" s="108">
        <v>5</v>
      </c>
      <c r="AP28" s="108">
        <v>1</v>
      </c>
      <c r="AQ28" s="108">
        <v>3</v>
      </c>
      <c r="AR28" s="108">
        <v>4</v>
      </c>
      <c r="AS28" s="108">
        <v>0</v>
      </c>
      <c r="AT28" s="108">
        <v>0</v>
      </c>
      <c r="AU28" s="108">
        <v>0</v>
      </c>
      <c r="AV28" s="108">
        <v>0</v>
      </c>
      <c r="AW28" s="108">
        <v>3</v>
      </c>
      <c r="AX28" s="108">
        <v>3</v>
      </c>
      <c r="AY28" s="108">
        <v>3</v>
      </c>
      <c r="AZ28" s="108">
        <v>3</v>
      </c>
      <c r="BA28" s="108">
        <v>3</v>
      </c>
      <c r="BB28" s="108">
        <v>3</v>
      </c>
      <c r="BC28" s="108">
        <v>3</v>
      </c>
      <c r="BD28" s="108">
        <v>3</v>
      </c>
      <c r="BE28" s="108">
        <v>3</v>
      </c>
      <c r="BF28" s="108">
        <v>3</v>
      </c>
      <c r="BG28" s="108">
        <v>3</v>
      </c>
      <c r="BH28" s="108">
        <v>3</v>
      </c>
      <c r="BI28" s="108">
        <v>2</v>
      </c>
      <c r="BJ28" s="108">
        <v>2</v>
      </c>
      <c r="BK28" s="108">
        <v>2</v>
      </c>
      <c r="BL28" s="108">
        <v>2</v>
      </c>
      <c r="BM28" s="108">
        <v>2</v>
      </c>
      <c r="BN28" s="108">
        <v>2</v>
      </c>
      <c r="BO28" s="108">
        <v>2</v>
      </c>
      <c r="BP28" s="108">
        <v>1</v>
      </c>
      <c r="BQ28" s="108">
        <v>1</v>
      </c>
      <c r="BR28" s="108">
        <v>1</v>
      </c>
      <c r="BS28" s="108">
        <v>1</v>
      </c>
      <c r="BT28" s="108">
        <v>1</v>
      </c>
      <c r="BU28" s="108">
        <v>1</v>
      </c>
      <c r="BV28" s="108">
        <v>1</v>
      </c>
      <c r="BW28" s="108">
        <v>1</v>
      </c>
      <c r="BX28" s="108">
        <v>1</v>
      </c>
      <c r="BY28" s="108">
        <v>1</v>
      </c>
      <c r="BZ28" s="108">
        <v>2</v>
      </c>
      <c r="CA28" s="108">
        <v>5</v>
      </c>
      <c r="CB28" s="108">
        <v>1</v>
      </c>
      <c r="CC28" s="108">
        <v>5</v>
      </c>
      <c r="CD28" s="108">
        <v>4</v>
      </c>
      <c r="CE28" s="108">
        <v>5</v>
      </c>
      <c r="CF28" s="108">
        <v>4</v>
      </c>
      <c r="CG28" s="102">
        <v>3</v>
      </c>
      <c r="CH28" s="102">
        <v>4</v>
      </c>
      <c r="CI28" s="102">
        <v>0.14285714299999999</v>
      </c>
      <c r="CJ28" s="102" t="s">
        <v>1744</v>
      </c>
      <c r="CK28" s="102">
        <v>0.14285714299999999</v>
      </c>
      <c r="CL28" s="102">
        <v>1</v>
      </c>
      <c r="CM28" s="102">
        <v>0.14285714299999999</v>
      </c>
      <c r="CN28" s="102">
        <v>1</v>
      </c>
      <c r="CO28" s="102">
        <v>0.14285714299999999</v>
      </c>
      <c r="CP28" s="102">
        <v>0</v>
      </c>
      <c r="CQ28" s="102">
        <v>0</v>
      </c>
      <c r="CR28" s="102">
        <v>0</v>
      </c>
      <c r="CS28" s="102">
        <v>0</v>
      </c>
      <c r="CT28" s="102">
        <v>0</v>
      </c>
      <c r="CU28" s="102">
        <v>0</v>
      </c>
      <c r="CV28" s="102">
        <v>0</v>
      </c>
      <c r="CW28" s="102">
        <v>0</v>
      </c>
      <c r="CX28" s="102">
        <v>0</v>
      </c>
      <c r="CY28" s="102">
        <v>0.28571428599999998</v>
      </c>
      <c r="CZ28" s="102">
        <v>0.28571428599999998</v>
      </c>
      <c r="DA28" s="102">
        <v>0</v>
      </c>
      <c r="DB28" s="102">
        <v>0</v>
      </c>
      <c r="DC28" s="102">
        <v>0</v>
      </c>
      <c r="DD28" s="102">
        <v>0</v>
      </c>
      <c r="DE28" s="102">
        <v>8</v>
      </c>
      <c r="DF28" s="102">
        <v>0</v>
      </c>
    </row>
    <row r="29" spans="1:110">
      <c r="A29" s="108">
        <v>35</v>
      </c>
      <c r="B29" s="108"/>
      <c r="C29" s="102" t="s">
        <v>1700</v>
      </c>
      <c r="D29" s="102" t="s">
        <v>1700</v>
      </c>
      <c r="E29" s="102" t="s">
        <v>1714</v>
      </c>
      <c r="F29" s="102">
        <v>0</v>
      </c>
      <c r="G29" s="102" t="s">
        <v>1704</v>
      </c>
      <c r="H29" s="102" t="s">
        <v>1704</v>
      </c>
      <c r="I29" s="102" t="s">
        <v>1714</v>
      </c>
      <c r="J29" s="102" t="s">
        <v>1699</v>
      </c>
      <c r="K29" s="102" t="s">
        <v>1714</v>
      </c>
      <c r="L29" s="102">
        <v>0</v>
      </c>
      <c r="M29" s="102">
        <v>0</v>
      </c>
      <c r="N29" s="102">
        <v>0</v>
      </c>
      <c r="O29" s="102">
        <v>0</v>
      </c>
      <c r="P29" s="102">
        <v>0</v>
      </c>
      <c r="Q29" s="102">
        <v>0</v>
      </c>
      <c r="R29" s="102">
        <v>0</v>
      </c>
      <c r="S29" s="102">
        <v>0</v>
      </c>
      <c r="T29" s="102">
        <v>0</v>
      </c>
      <c r="U29" s="102" t="s">
        <v>1714</v>
      </c>
      <c r="V29" s="102" t="s">
        <v>1707</v>
      </c>
      <c r="W29" s="102">
        <v>0</v>
      </c>
      <c r="X29" s="102">
        <v>0</v>
      </c>
      <c r="Y29" s="102">
        <v>0</v>
      </c>
      <c r="Z29" s="102">
        <v>0</v>
      </c>
      <c r="AA29" s="102">
        <v>0</v>
      </c>
      <c r="AB29" s="102">
        <v>0</v>
      </c>
      <c r="AC29" s="102" t="s">
        <v>1746</v>
      </c>
      <c r="AD29" s="102">
        <v>1</v>
      </c>
      <c r="AE29" s="102">
        <v>0</v>
      </c>
      <c r="AF29" s="102">
        <v>4</v>
      </c>
      <c r="AG29" s="102">
        <v>4</v>
      </c>
      <c r="AH29" s="102">
        <v>30</v>
      </c>
      <c r="AI29" s="102">
        <v>5</v>
      </c>
      <c r="AJ29" s="102">
        <v>2</v>
      </c>
      <c r="AK29" s="102" t="s">
        <v>1739</v>
      </c>
      <c r="AL29" s="102">
        <v>0</v>
      </c>
      <c r="AM29" s="108">
        <v>0</v>
      </c>
      <c r="AN29" s="108">
        <v>5</v>
      </c>
      <c r="AO29" s="108">
        <v>5</v>
      </c>
      <c r="AP29" s="108">
        <v>5</v>
      </c>
      <c r="AQ29" s="108">
        <v>5</v>
      </c>
      <c r="AR29" s="108">
        <v>5</v>
      </c>
      <c r="AS29" s="108">
        <v>0</v>
      </c>
      <c r="AT29" s="108">
        <v>0</v>
      </c>
      <c r="AU29" s="108">
        <v>0</v>
      </c>
      <c r="AV29" s="108">
        <v>0</v>
      </c>
      <c r="AW29" s="108">
        <v>4</v>
      </c>
      <c r="AX29" s="108">
        <v>3</v>
      </c>
      <c r="AY29" s="108">
        <v>3</v>
      </c>
      <c r="AZ29" s="108">
        <v>3</v>
      </c>
      <c r="BA29" s="108">
        <v>1</v>
      </c>
      <c r="BB29" s="108">
        <v>2</v>
      </c>
      <c r="BC29" s="108">
        <v>3</v>
      </c>
      <c r="BD29" s="108">
        <v>2</v>
      </c>
      <c r="BE29" s="108">
        <v>3</v>
      </c>
      <c r="BF29" s="108">
        <v>3</v>
      </c>
      <c r="BG29" s="108">
        <v>3</v>
      </c>
      <c r="BH29" s="108">
        <v>3</v>
      </c>
      <c r="BI29" s="108">
        <v>1</v>
      </c>
      <c r="BJ29" s="108">
        <v>1</v>
      </c>
      <c r="BK29" s="108">
        <v>1</v>
      </c>
      <c r="BL29" s="108">
        <v>1</v>
      </c>
      <c r="BM29" s="108">
        <v>2</v>
      </c>
      <c r="BN29" s="108">
        <v>2</v>
      </c>
      <c r="BO29" s="108">
        <v>2</v>
      </c>
      <c r="BP29" s="108">
        <v>2</v>
      </c>
      <c r="BQ29" s="108">
        <v>5</v>
      </c>
      <c r="BR29" s="108">
        <v>4</v>
      </c>
      <c r="BS29" s="108">
        <v>2</v>
      </c>
      <c r="BT29" s="108">
        <v>6</v>
      </c>
      <c r="BU29" s="108">
        <v>6</v>
      </c>
      <c r="BV29" s="108">
        <v>2</v>
      </c>
      <c r="BW29" s="108">
        <v>4</v>
      </c>
      <c r="BX29" s="108">
        <v>6</v>
      </c>
      <c r="BY29" s="108">
        <v>4</v>
      </c>
      <c r="BZ29" s="108">
        <v>1</v>
      </c>
      <c r="CA29" s="108">
        <v>5</v>
      </c>
      <c r="CB29" s="108">
        <v>5</v>
      </c>
      <c r="CC29" s="108">
        <v>5</v>
      </c>
      <c r="CD29" s="108">
        <v>2</v>
      </c>
      <c r="CE29" s="108">
        <v>4</v>
      </c>
      <c r="CF29" s="108">
        <v>3</v>
      </c>
      <c r="CG29" s="102">
        <v>2</v>
      </c>
      <c r="CH29" s="102">
        <v>2</v>
      </c>
      <c r="CI29" s="102">
        <v>0.14285714299999999</v>
      </c>
      <c r="CJ29" s="102">
        <v>0</v>
      </c>
      <c r="CK29" s="102">
        <v>3.3333333E-2</v>
      </c>
      <c r="CL29" s="102">
        <v>3.3333333E-2</v>
      </c>
      <c r="CM29" s="102">
        <v>0.14285714299999999</v>
      </c>
      <c r="CN29" s="102">
        <v>1</v>
      </c>
      <c r="CO29" s="102">
        <v>0.14285714299999999</v>
      </c>
      <c r="CP29" s="102">
        <v>0</v>
      </c>
      <c r="CQ29" s="102">
        <v>0</v>
      </c>
      <c r="CR29" s="102">
        <v>0</v>
      </c>
      <c r="CS29" s="102">
        <v>0</v>
      </c>
      <c r="CT29" s="102">
        <v>0</v>
      </c>
      <c r="CU29" s="102">
        <v>0</v>
      </c>
      <c r="CV29" s="102">
        <v>0</v>
      </c>
      <c r="CW29" s="102">
        <v>0</v>
      </c>
      <c r="CX29" s="102">
        <v>0</v>
      </c>
      <c r="CY29" s="102">
        <v>0.14285714299999999</v>
      </c>
      <c r="CZ29" s="102">
        <v>0.571428571</v>
      </c>
      <c r="DA29" s="102">
        <v>0</v>
      </c>
      <c r="DB29" s="102">
        <v>0</v>
      </c>
      <c r="DC29" s="102">
        <v>0</v>
      </c>
      <c r="DD29" s="102">
        <v>0</v>
      </c>
      <c r="DE29" s="102">
        <v>0</v>
      </c>
      <c r="DF29" s="102">
        <v>0</v>
      </c>
    </row>
    <row r="30" spans="1:110">
      <c r="A30" s="108">
        <v>36</v>
      </c>
      <c r="B30" s="108"/>
      <c r="C30" s="102" t="s">
        <v>1703</v>
      </c>
      <c r="D30" s="102" t="s">
        <v>1700</v>
      </c>
      <c r="E30" s="102" t="s">
        <v>1699</v>
      </c>
      <c r="F30" s="102">
        <v>0</v>
      </c>
      <c r="G30" s="102" t="s">
        <v>1714</v>
      </c>
      <c r="H30" s="102" t="s">
        <v>1699</v>
      </c>
      <c r="I30" s="102" t="s">
        <v>1702</v>
      </c>
      <c r="J30" s="102" t="s">
        <v>1700</v>
      </c>
      <c r="K30" s="102" t="s">
        <v>1700</v>
      </c>
      <c r="L30" s="102">
        <v>0</v>
      </c>
      <c r="M30" s="102">
        <v>0</v>
      </c>
      <c r="N30" s="102">
        <v>0</v>
      </c>
      <c r="O30" s="102">
        <v>0</v>
      </c>
      <c r="P30" s="102">
        <v>0</v>
      </c>
      <c r="Q30" s="102">
        <v>0</v>
      </c>
      <c r="R30" s="102">
        <v>0</v>
      </c>
      <c r="S30" s="102">
        <v>0</v>
      </c>
      <c r="T30" s="102">
        <v>0</v>
      </c>
      <c r="U30" s="102" t="s">
        <v>1710</v>
      </c>
      <c r="V30" s="102" t="s">
        <v>1702</v>
      </c>
      <c r="W30" s="102">
        <v>0</v>
      </c>
      <c r="X30" s="102">
        <v>0</v>
      </c>
      <c r="Y30" s="102">
        <v>0</v>
      </c>
      <c r="Z30" s="102">
        <v>0</v>
      </c>
      <c r="AA30" s="102" t="s">
        <v>1757</v>
      </c>
      <c r="AB30" s="102">
        <v>0</v>
      </c>
      <c r="AC30" s="102" t="s">
        <v>1712</v>
      </c>
      <c r="AD30" s="102">
        <v>1</v>
      </c>
      <c r="AE30" s="102">
        <v>0</v>
      </c>
      <c r="AF30" s="102">
        <v>8</v>
      </c>
      <c r="AG30" s="102">
        <v>7</v>
      </c>
      <c r="AH30" s="102">
        <v>50</v>
      </c>
      <c r="AI30" s="102">
        <v>4</v>
      </c>
      <c r="AJ30" s="102">
        <v>3</v>
      </c>
      <c r="AK30" s="102" t="s">
        <v>1709</v>
      </c>
      <c r="AL30" s="102">
        <v>0</v>
      </c>
      <c r="AM30" s="108">
        <v>0</v>
      </c>
      <c r="AN30" s="108">
        <v>5</v>
      </c>
      <c r="AO30" s="108">
        <v>4</v>
      </c>
      <c r="AP30" s="108">
        <v>4</v>
      </c>
      <c r="AQ30" s="108">
        <v>5</v>
      </c>
      <c r="AR30" s="108">
        <v>5</v>
      </c>
      <c r="AS30" s="108">
        <v>0</v>
      </c>
      <c r="AT30" s="108">
        <v>0</v>
      </c>
      <c r="AU30" s="108">
        <v>0</v>
      </c>
      <c r="AV30" s="108">
        <v>1</v>
      </c>
      <c r="AW30" s="108">
        <v>2</v>
      </c>
      <c r="AX30" s="108">
        <v>2</v>
      </c>
      <c r="AY30" s="108">
        <v>2</v>
      </c>
      <c r="AZ30" s="108">
        <v>3</v>
      </c>
      <c r="BA30" s="108">
        <v>2</v>
      </c>
      <c r="BB30" s="108">
        <v>2</v>
      </c>
      <c r="BC30" s="108">
        <v>3</v>
      </c>
      <c r="BD30" s="108">
        <v>2</v>
      </c>
      <c r="BE30" s="108">
        <v>3</v>
      </c>
      <c r="BF30" s="108">
        <v>3</v>
      </c>
      <c r="BG30" s="108">
        <v>3</v>
      </c>
      <c r="BH30" s="108">
        <v>3</v>
      </c>
      <c r="BI30" s="108">
        <v>2</v>
      </c>
      <c r="BJ30" s="108">
        <v>1</v>
      </c>
      <c r="BK30" s="108">
        <v>2</v>
      </c>
      <c r="BL30" s="108">
        <v>2</v>
      </c>
      <c r="BM30" s="108">
        <v>2</v>
      </c>
      <c r="BN30" s="108">
        <v>1</v>
      </c>
      <c r="BO30" s="108">
        <v>2</v>
      </c>
      <c r="BP30" s="108">
        <v>1</v>
      </c>
      <c r="BQ30" s="108">
        <v>3</v>
      </c>
      <c r="BR30" s="108">
        <v>2</v>
      </c>
      <c r="BS30" s="108">
        <v>5</v>
      </c>
      <c r="BT30" s="108">
        <v>5</v>
      </c>
      <c r="BU30" s="108">
        <v>6</v>
      </c>
      <c r="BV30" s="108">
        <v>2</v>
      </c>
      <c r="BW30" s="108">
        <v>5</v>
      </c>
      <c r="BX30" s="108">
        <v>5</v>
      </c>
      <c r="BY30" s="108">
        <v>4</v>
      </c>
      <c r="BZ30" s="108">
        <v>3</v>
      </c>
      <c r="CA30" s="108">
        <v>3</v>
      </c>
      <c r="CB30" s="108">
        <v>5</v>
      </c>
      <c r="CC30" s="108">
        <v>5</v>
      </c>
      <c r="CD30" s="108">
        <v>4</v>
      </c>
      <c r="CE30" s="108">
        <v>3</v>
      </c>
      <c r="CF30" s="108">
        <v>2</v>
      </c>
      <c r="CG30" s="102">
        <v>4</v>
      </c>
      <c r="CH30" s="102">
        <v>2</v>
      </c>
      <c r="CI30" s="102">
        <v>1</v>
      </c>
      <c r="CJ30" s="102">
        <v>0</v>
      </c>
      <c r="CK30" s="102">
        <v>0.14285714299999999</v>
      </c>
      <c r="CL30" s="102">
        <v>1</v>
      </c>
      <c r="CM30" s="102">
        <v>0.428571429</v>
      </c>
      <c r="CN30" s="102">
        <v>2</v>
      </c>
      <c r="CO30" s="102">
        <v>2</v>
      </c>
      <c r="CP30" s="102">
        <v>0</v>
      </c>
      <c r="CQ30" s="102">
        <v>0</v>
      </c>
      <c r="CR30" s="102">
        <v>0</v>
      </c>
      <c r="CS30" s="102">
        <v>0</v>
      </c>
      <c r="CT30" s="102">
        <v>0</v>
      </c>
      <c r="CU30" s="102">
        <v>0</v>
      </c>
      <c r="CV30" s="102">
        <v>0</v>
      </c>
      <c r="CW30" s="102">
        <v>0</v>
      </c>
      <c r="CX30" s="102">
        <v>0</v>
      </c>
      <c r="CY30" s="102">
        <v>3</v>
      </c>
      <c r="CZ30" s="102">
        <v>0.428571429</v>
      </c>
      <c r="DA30" s="102">
        <v>0</v>
      </c>
      <c r="DB30" s="102">
        <v>0</v>
      </c>
      <c r="DC30" s="102">
        <v>0</v>
      </c>
      <c r="DD30" s="102">
        <v>0</v>
      </c>
      <c r="DE30" s="102">
        <v>9</v>
      </c>
      <c r="DF30" s="102">
        <v>0</v>
      </c>
    </row>
    <row r="31" spans="1:110">
      <c r="A31" s="108">
        <v>37</v>
      </c>
      <c r="B31" s="108"/>
      <c r="C31" s="102" t="s">
        <v>1703</v>
      </c>
      <c r="D31" s="102" t="s">
        <v>1699</v>
      </c>
      <c r="E31" s="102" t="s">
        <v>1699</v>
      </c>
      <c r="F31" s="102" t="s">
        <v>62</v>
      </c>
      <c r="G31" s="102">
        <v>0</v>
      </c>
      <c r="H31" s="102" t="s">
        <v>1699</v>
      </c>
      <c r="I31" s="102" t="s">
        <v>1704</v>
      </c>
      <c r="J31" s="102" t="s">
        <v>1699</v>
      </c>
      <c r="K31" s="102" t="s">
        <v>1699</v>
      </c>
      <c r="L31" s="102" t="s">
        <v>62</v>
      </c>
      <c r="M31" s="102">
        <v>0</v>
      </c>
      <c r="N31" s="102">
        <v>0</v>
      </c>
      <c r="O31" s="102">
        <v>0</v>
      </c>
      <c r="P31" s="102">
        <v>0</v>
      </c>
      <c r="Q31" s="102">
        <v>0</v>
      </c>
      <c r="R31" s="102">
        <v>0</v>
      </c>
      <c r="S31" s="102">
        <v>0</v>
      </c>
      <c r="T31" s="102">
        <v>0</v>
      </c>
      <c r="U31" s="102" t="s">
        <v>1699</v>
      </c>
      <c r="V31" s="102" t="s">
        <v>1706</v>
      </c>
      <c r="W31" s="102">
        <v>0</v>
      </c>
      <c r="X31" s="102">
        <v>0</v>
      </c>
      <c r="Y31" s="102">
        <v>0</v>
      </c>
      <c r="Z31" s="102">
        <v>0</v>
      </c>
      <c r="AA31" s="102" t="s">
        <v>1751</v>
      </c>
      <c r="AB31" s="102">
        <v>0</v>
      </c>
      <c r="AC31" s="102" t="s">
        <v>1712</v>
      </c>
      <c r="AD31" s="102">
        <v>1</v>
      </c>
      <c r="AE31" s="102">
        <v>2</v>
      </c>
      <c r="AF31" s="102">
        <v>10</v>
      </c>
      <c r="AG31" s="102">
        <v>7</v>
      </c>
      <c r="AH31" s="102">
        <v>37</v>
      </c>
      <c r="AI31" s="102">
        <v>5</v>
      </c>
      <c r="AJ31" s="102">
        <v>3</v>
      </c>
      <c r="AK31" s="102" t="s">
        <v>1709</v>
      </c>
      <c r="AL31" s="102">
        <v>0</v>
      </c>
      <c r="AM31" s="108">
        <v>0</v>
      </c>
      <c r="AN31" s="108">
        <v>5</v>
      </c>
      <c r="AO31" s="108">
        <v>5</v>
      </c>
      <c r="AP31" s="108">
        <v>5</v>
      </c>
      <c r="AQ31" s="108">
        <v>5</v>
      </c>
      <c r="AR31" s="108">
        <v>5</v>
      </c>
      <c r="AS31" s="108">
        <v>0</v>
      </c>
      <c r="AT31" s="108">
        <v>0</v>
      </c>
      <c r="AU31" s="108">
        <v>0</v>
      </c>
      <c r="AV31" s="108">
        <v>0</v>
      </c>
      <c r="AW31" s="108">
        <v>4</v>
      </c>
      <c r="AX31" s="108">
        <v>1</v>
      </c>
      <c r="AY31" s="108">
        <v>3</v>
      </c>
      <c r="AZ31" s="108">
        <v>3</v>
      </c>
      <c r="BA31" s="108">
        <v>1</v>
      </c>
      <c r="BB31" s="108">
        <v>1</v>
      </c>
      <c r="BC31" s="108">
        <v>1</v>
      </c>
      <c r="BD31" s="108">
        <v>1</v>
      </c>
      <c r="BE31" s="108"/>
      <c r="BF31" s="108">
        <v>3</v>
      </c>
      <c r="BG31" s="108">
        <v>3</v>
      </c>
      <c r="BH31" s="108">
        <v>3</v>
      </c>
      <c r="BI31" s="108">
        <v>2</v>
      </c>
      <c r="BJ31" s="108">
        <v>2</v>
      </c>
      <c r="BK31" s="108">
        <v>2</v>
      </c>
      <c r="BL31" s="108">
        <v>2</v>
      </c>
      <c r="BM31" s="108">
        <v>2</v>
      </c>
      <c r="BN31" s="108">
        <v>2</v>
      </c>
      <c r="BO31" s="108">
        <v>2</v>
      </c>
      <c r="BP31" s="108">
        <v>1</v>
      </c>
      <c r="BQ31" s="108">
        <v>3</v>
      </c>
      <c r="BR31" s="108">
        <v>3</v>
      </c>
      <c r="BS31" s="108">
        <v>3</v>
      </c>
      <c r="BT31" s="108">
        <v>6</v>
      </c>
      <c r="BU31" s="108">
        <v>6</v>
      </c>
      <c r="BV31" s="108">
        <v>1</v>
      </c>
      <c r="BW31" s="108">
        <v>3</v>
      </c>
      <c r="BX31" s="108">
        <v>6</v>
      </c>
      <c r="BY31" s="108">
        <v>6</v>
      </c>
      <c r="BZ31" s="108">
        <v>2</v>
      </c>
      <c r="CA31" s="108">
        <v>4</v>
      </c>
      <c r="CB31" s="108">
        <v>5</v>
      </c>
      <c r="CC31" s="108">
        <v>5</v>
      </c>
      <c r="CD31" s="108">
        <v>4</v>
      </c>
      <c r="CE31" s="108">
        <v>5</v>
      </c>
      <c r="CF31" s="108">
        <v>5</v>
      </c>
      <c r="CG31" s="102">
        <v>4</v>
      </c>
      <c r="CH31" s="102">
        <v>1</v>
      </c>
      <c r="CI31" s="102">
        <v>1</v>
      </c>
      <c r="CJ31" s="102" t="s">
        <v>1744</v>
      </c>
      <c r="CK31" s="102">
        <v>0</v>
      </c>
      <c r="CL31" s="102">
        <v>1</v>
      </c>
      <c r="CM31" s="102">
        <v>3.3333333E-2</v>
      </c>
      <c r="CN31" s="102">
        <v>1</v>
      </c>
      <c r="CO31" s="102">
        <v>1</v>
      </c>
      <c r="CP31" s="102" t="s">
        <v>1744</v>
      </c>
      <c r="CQ31" s="102">
        <v>0</v>
      </c>
      <c r="CR31" s="102">
        <v>0</v>
      </c>
      <c r="CS31" s="102">
        <v>0</v>
      </c>
      <c r="CT31" s="102">
        <v>0</v>
      </c>
      <c r="CU31" s="102">
        <v>0</v>
      </c>
      <c r="CV31" s="102">
        <v>0</v>
      </c>
      <c r="CW31" s="102">
        <v>0</v>
      </c>
      <c r="CX31" s="102">
        <v>0</v>
      </c>
      <c r="CY31" s="102">
        <v>1</v>
      </c>
      <c r="CZ31" s="102">
        <v>6.6666666999999999E-2</v>
      </c>
      <c r="DA31" s="102">
        <v>0</v>
      </c>
      <c r="DB31" s="102">
        <v>0</v>
      </c>
      <c r="DC31" s="102">
        <v>0</v>
      </c>
      <c r="DD31" s="102">
        <v>0</v>
      </c>
      <c r="DE31" s="102">
        <v>10</v>
      </c>
      <c r="DF31" s="102">
        <v>0</v>
      </c>
    </row>
    <row r="32" spans="1:110">
      <c r="A32" s="108">
        <v>38</v>
      </c>
      <c r="B32" s="108"/>
      <c r="C32" s="102" t="s">
        <v>1703</v>
      </c>
      <c r="D32" s="102" t="s">
        <v>1708</v>
      </c>
      <c r="E32" s="102" t="s">
        <v>1714</v>
      </c>
      <c r="F32" s="102">
        <v>0</v>
      </c>
      <c r="G32" s="102" t="s">
        <v>1702</v>
      </c>
      <c r="H32" s="102" t="s">
        <v>1703</v>
      </c>
      <c r="I32" s="102" t="s">
        <v>1714</v>
      </c>
      <c r="J32" s="102" t="s">
        <v>1699</v>
      </c>
      <c r="K32" s="102" t="s">
        <v>1700</v>
      </c>
      <c r="L32" s="102">
        <v>0</v>
      </c>
      <c r="M32" s="102">
        <v>0</v>
      </c>
      <c r="N32" s="102">
        <v>0</v>
      </c>
      <c r="O32" s="102">
        <v>0</v>
      </c>
      <c r="P32" s="102">
        <v>0</v>
      </c>
      <c r="Q32" s="102">
        <v>0</v>
      </c>
      <c r="R32" s="102">
        <v>0</v>
      </c>
      <c r="S32" s="102">
        <v>0</v>
      </c>
      <c r="T32" s="102">
        <v>0</v>
      </c>
      <c r="U32" s="102" t="s">
        <v>1720</v>
      </c>
      <c r="V32" s="102" t="s">
        <v>1707</v>
      </c>
      <c r="W32" s="102">
        <v>0</v>
      </c>
      <c r="X32" s="102">
        <v>0</v>
      </c>
      <c r="Y32" s="102">
        <v>0</v>
      </c>
      <c r="Z32" s="102">
        <v>0</v>
      </c>
      <c r="AA32" s="102" t="s">
        <v>1771</v>
      </c>
      <c r="AB32" s="102">
        <v>0</v>
      </c>
      <c r="AC32" s="102" t="s">
        <v>1712</v>
      </c>
      <c r="AD32" s="102">
        <v>1</v>
      </c>
      <c r="AE32" s="102">
        <v>0</v>
      </c>
      <c r="AF32" s="102">
        <v>10</v>
      </c>
      <c r="AG32" s="102">
        <v>0</v>
      </c>
      <c r="AH32" s="102">
        <v>15</v>
      </c>
      <c r="AI32" s="102">
        <v>3</v>
      </c>
      <c r="AJ32" s="102">
        <v>2</v>
      </c>
      <c r="AK32" s="102" t="s">
        <v>1709</v>
      </c>
      <c r="AL32" s="102">
        <v>0</v>
      </c>
      <c r="AM32" s="108">
        <v>0</v>
      </c>
      <c r="AN32" s="108">
        <v>5</v>
      </c>
      <c r="AO32" s="108">
        <v>1</v>
      </c>
      <c r="AP32" s="108">
        <v>5</v>
      </c>
      <c r="AQ32" s="108">
        <v>5</v>
      </c>
      <c r="AR32" s="108">
        <v>5</v>
      </c>
      <c r="AS32" s="108">
        <v>0</v>
      </c>
      <c r="AT32" s="108">
        <v>0</v>
      </c>
      <c r="AU32" s="108">
        <v>0</v>
      </c>
      <c r="AV32" s="108">
        <v>0</v>
      </c>
      <c r="AW32" s="108">
        <v>3</v>
      </c>
      <c r="AX32" s="108">
        <v>2</v>
      </c>
      <c r="AY32" s="108">
        <v>3</v>
      </c>
      <c r="AZ32" s="108">
        <v>3</v>
      </c>
      <c r="BA32" s="108">
        <v>2</v>
      </c>
      <c r="BB32" s="108">
        <v>2</v>
      </c>
      <c r="BC32" s="108">
        <v>3</v>
      </c>
      <c r="BD32" s="108">
        <v>2</v>
      </c>
      <c r="BE32" s="108">
        <v>3</v>
      </c>
      <c r="BF32" s="108">
        <v>2</v>
      </c>
      <c r="BG32" s="108">
        <v>3</v>
      </c>
      <c r="BH32" s="108">
        <v>3</v>
      </c>
      <c r="BI32" s="108">
        <v>2</v>
      </c>
      <c r="BJ32" s="108">
        <v>2</v>
      </c>
      <c r="BK32" s="108">
        <v>2</v>
      </c>
      <c r="BL32" s="108">
        <v>2</v>
      </c>
      <c r="BM32" s="108">
        <v>2</v>
      </c>
      <c r="BN32" s="108">
        <v>2</v>
      </c>
      <c r="BO32" s="108">
        <v>2</v>
      </c>
      <c r="BP32" s="108">
        <v>1</v>
      </c>
      <c r="BQ32" s="108">
        <v>2</v>
      </c>
      <c r="BR32" s="108">
        <v>2</v>
      </c>
      <c r="BS32" s="108">
        <v>6</v>
      </c>
      <c r="BT32" s="108">
        <v>6</v>
      </c>
      <c r="BU32" s="108">
        <v>6</v>
      </c>
      <c r="BV32" s="108">
        <v>1</v>
      </c>
      <c r="BW32" s="108">
        <v>5</v>
      </c>
      <c r="BX32" s="108">
        <v>6</v>
      </c>
      <c r="BY32" s="108">
        <v>6</v>
      </c>
      <c r="BZ32" s="108">
        <v>2</v>
      </c>
      <c r="CA32" s="108">
        <v>5</v>
      </c>
      <c r="CB32" s="108">
        <v>4</v>
      </c>
      <c r="CC32" s="108">
        <v>4</v>
      </c>
      <c r="CD32" s="108">
        <v>2</v>
      </c>
      <c r="CE32" s="108">
        <v>4</v>
      </c>
      <c r="CF32" s="108">
        <v>5</v>
      </c>
      <c r="CG32" s="102">
        <v>4</v>
      </c>
      <c r="CH32" s="102">
        <v>5</v>
      </c>
      <c r="CI32" s="102">
        <v>0.14285714299999999</v>
      </c>
      <c r="CJ32" s="102">
        <v>0</v>
      </c>
      <c r="CK32" s="102">
        <v>0.428571429</v>
      </c>
      <c r="CL32" s="102">
        <v>4</v>
      </c>
      <c r="CM32" s="102">
        <v>0.14285714299999999</v>
      </c>
      <c r="CN32" s="102">
        <v>1</v>
      </c>
      <c r="CO32" s="102">
        <v>2</v>
      </c>
      <c r="CP32" s="102">
        <v>0</v>
      </c>
      <c r="CQ32" s="102">
        <v>0</v>
      </c>
      <c r="CR32" s="102">
        <v>0</v>
      </c>
      <c r="CS32" s="102">
        <v>0</v>
      </c>
      <c r="CT32" s="102">
        <v>0</v>
      </c>
      <c r="CU32" s="102">
        <v>0</v>
      </c>
      <c r="CV32" s="102">
        <v>0</v>
      </c>
      <c r="CW32" s="102">
        <v>0</v>
      </c>
      <c r="CX32" s="102">
        <v>0</v>
      </c>
      <c r="CY32" s="102">
        <v>0.85714285700000004</v>
      </c>
      <c r="CZ32" s="102">
        <v>0.571428571</v>
      </c>
      <c r="DA32" s="102">
        <v>0</v>
      </c>
      <c r="DB32" s="102">
        <v>0</v>
      </c>
      <c r="DC32" s="102">
        <v>0</v>
      </c>
      <c r="DD32" s="102">
        <v>0</v>
      </c>
      <c r="DE32" s="102">
        <v>11</v>
      </c>
      <c r="DF32" s="102">
        <v>0</v>
      </c>
    </row>
    <row r="33" spans="1:110">
      <c r="A33" s="108">
        <v>39</v>
      </c>
      <c r="B33" s="108"/>
      <c r="C33" s="102" t="s">
        <v>1700</v>
      </c>
      <c r="D33" s="102" t="s">
        <v>1703</v>
      </c>
      <c r="E33" s="102" t="s">
        <v>1699</v>
      </c>
      <c r="F33" s="102" t="s">
        <v>1704</v>
      </c>
      <c r="G33" s="102">
        <v>0</v>
      </c>
      <c r="H33" s="102" t="s">
        <v>1699</v>
      </c>
      <c r="I33" s="102" t="s">
        <v>1714</v>
      </c>
      <c r="J33" s="102" t="s">
        <v>1703</v>
      </c>
      <c r="K33" s="102" t="s">
        <v>1700</v>
      </c>
      <c r="L33" s="102" t="s">
        <v>62</v>
      </c>
      <c r="M33" s="102" t="s">
        <v>62</v>
      </c>
      <c r="N33" s="102">
        <v>0</v>
      </c>
      <c r="O33" s="102">
        <v>0</v>
      </c>
      <c r="P33" s="102">
        <v>0</v>
      </c>
      <c r="Q33" s="102">
        <v>0</v>
      </c>
      <c r="R33" s="102">
        <v>0</v>
      </c>
      <c r="S33" s="102">
        <v>0</v>
      </c>
      <c r="T33" s="102">
        <v>0</v>
      </c>
      <c r="U33" s="102" t="s">
        <v>1699</v>
      </c>
      <c r="V33" s="102" t="s">
        <v>1702</v>
      </c>
      <c r="W33" s="102" t="s">
        <v>1704</v>
      </c>
      <c r="X33" s="102">
        <v>0</v>
      </c>
      <c r="Y33" s="102">
        <v>0</v>
      </c>
      <c r="Z33" s="102">
        <v>0</v>
      </c>
      <c r="AA33" s="102" t="s">
        <v>1708</v>
      </c>
      <c r="AB33" s="102">
        <v>0</v>
      </c>
      <c r="AC33" s="102" t="s">
        <v>1712</v>
      </c>
      <c r="AD33" s="102">
        <v>1</v>
      </c>
      <c r="AE33" s="102">
        <v>0</v>
      </c>
      <c r="AF33" s="102">
        <v>5</v>
      </c>
      <c r="AG33" s="102">
        <v>7</v>
      </c>
      <c r="AH33" s="102">
        <v>45</v>
      </c>
      <c r="AI33" s="102">
        <v>4</v>
      </c>
      <c r="AJ33" s="102">
        <v>2</v>
      </c>
      <c r="AK33" s="102" t="s">
        <v>1719</v>
      </c>
      <c r="AL33" s="102">
        <v>0</v>
      </c>
      <c r="AM33" s="108">
        <v>0</v>
      </c>
      <c r="AN33" s="108">
        <v>5</v>
      </c>
      <c r="AO33" s="108">
        <v>5</v>
      </c>
      <c r="AP33" s="108">
        <v>5</v>
      </c>
      <c r="AQ33" s="108">
        <v>5</v>
      </c>
      <c r="AR33" s="108">
        <v>5</v>
      </c>
      <c r="AS33" s="108">
        <v>0</v>
      </c>
      <c r="AT33" s="108">
        <v>0</v>
      </c>
      <c r="AU33" s="108">
        <v>1</v>
      </c>
      <c r="AV33" s="108">
        <v>1</v>
      </c>
      <c r="AW33" s="108">
        <v>2</v>
      </c>
      <c r="AX33" s="108">
        <v>4</v>
      </c>
      <c r="AY33" s="108">
        <v>3</v>
      </c>
      <c r="AZ33" s="108">
        <v>3</v>
      </c>
      <c r="BA33" s="108">
        <v>1</v>
      </c>
      <c r="BB33" s="108">
        <v>2</v>
      </c>
      <c r="BC33" s="108">
        <v>3</v>
      </c>
      <c r="BD33" s="108">
        <v>3</v>
      </c>
      <c r="BE33" s="108">
        <v>2</v>
      </c>
      <c r="BF33" s="108">
        <v>2</v>
      </c>
      <c r="BG33" s="108">
        <v>3</v>
      </c>
      <c r="BH33" s="108">
        <v>3</v>
      </c>
      <c r="BI33" s="108">
        <v>1</v>
      </c>
      <c r="BJ33" s="108">
        <v>2</v>
      </c>
      <c r="BK33" s="108">
        <v>1</v>
      </c>
      <c r="BL33" s="108">
        <v>1</v>
      </c>
      <c r="BM33" s="108">
        <v>1</v>
      </c>
      <c r="BN33" s="108">
        <v>1</v>
      </c>
      <c r="BO33" s="108">
        <v>2</v>
      </c>
      <c r="BP33" s="108">
        <v>3</v>
      </c>
      <c r="BQ33" s="108">
        <v>3</v>
      </c>
      <c r="BR33" s="108">
        <v>3</v>
      </c>
      <c r="BS33" s="108">
        <v>3</v>
      </c>
      <c r="BT33" s="108">
        <v>3</v>
      </c>
      <c r="BU33" s="108">
        <v>6</v>
      </c>
      <c r="BV33" s="108">
        <v>3</v>
      </c>
      <c r="BW33" s="108">
        <v>2</v>
      </c>
      <c r="BX33" s="108">
        <v>6</v>
      </c>
      <c r="BY33" s="108">
        <v>6</v>
      </c>
      <c r="BZ33" s="108">
        <v>2</v>
      </c>
      <c r="CA33" s="108">
        <v>5</v>
      </c>
      <c r="CB33" s="108">
        <v>1</v>
      </c>
      <c r="CC33" s="108">
        <v>5</v>
      </c>
      <c r="CD33" s="108">
        <v>1</v>
      </c>
      <c r="CE33" s="108">
        <v>5</v>
      </c>
      <c r="CF33" s="108">
        <v>3</v>
      </c>
      <c r="CG33" s="102">
        <v>2</v>
      </c>
      <c r="CH33" s="102">
        <v>4</v>
      </c>
      <c r="CI33" s="102">
        <v>1</v>
      </c>
      <c r="CJ33" s="102">
        <v>3.3333333E-2</v>
      </c>
      <c r="CK33" s="102">
        <v>0</v>
      </c>
      <c r="CL33" s="102">
        <v>1</v>
      </c>
      <c r="CM33" s="102">
        <v>0.14285714299999999</v>
      </c>
      <c r="CN33" s="102">
        <v>4</v>
      </c>
      <c r="CO33" s="102">
        <v>2</v>
      </c>
      <c r="CP33" s="102" t="s">
        <v>1744</v>
      </c>
      <c r="CQ33" s="102" t="s">
        <v>1744</v>
      </c>
      <c r="CR33" s="102">
        <v>0</v>
      </c>
      <c r="CS33" s="102">
        <v>0</v>
      </c>
      <c r="CT33" s="102">
        <v>0</v>
      </c>
      <c r="CU33" s="102">
        <v>0</v>
      </c>
      <c r="CV33" s="102">
        <v>0</v>
      </c>
      <c r="CW33" s="102">
        <v>0</v>
      </c>
      <c r="CX33" s="102">
        <v>0</v>
      </c>
      <c r="CY33" s="102">
        <v>1</v>
      </c>
      <c r="CZ33" s="102">
        <v>0.428571429</v>
      </c>
      <c r="DA33" s="102">
        <v>3.3333333E-2</v>
      </c>
      <c r="DB33" s="102">
        <v>0</v>
      </c>
      <c r="DC33" s="102">
        <v>0</v>
      </c>
      <c r="DD33" s="102">
        <v>0</v>
      </c>
      <c r="DE33" s="102">
        <v>5</v>
      </c>
      <c r="DF33" s="102">
        <v>0</v>
      </c>
    </row>
    <row r="34" spans="1:110">
      <c r="A34" s="108">
        <v>40</v>
      </c>
      <c r="B34" s="108"/>
      <c r="C34" s="102" t="s">
        <v>1710</v>
      </c>
      <c r="D34" s="102" t="s">
        <v>1700</v>
      </c>
      <c r="E34" s="102" t="s">
        <v>1707</v>
      </c>
      <c r="F34" s="102">
        <v>0</v>
      </c>
      <c r="G34" s="102" t="s">
        <v>1714</v>
      </c>
      <c r="H34" s="102" t="s">
        <v>1714</v>
      </c>
      <c r="I34" s="102" t="s">
        <v>1701</v>
      </c>
      <c r="J34" s="102" t="s">
        <v>1720</v>
      </c>
      <c r="K34" s="102" t="s">
        <v>1703</v>
      </c>
      <c r="L34" s="102">
        <v>0</v>
      </c>
      <c r="M34" s="102">
        <v>0</v>
      </c>
      <c r="N34" s="102">
        <v>0</v>
      </c>
      <c r="O34" s="102">
        <v>0</v>
      </c>
      <c r="P34" s="102">
        <v>0</v>
      </c>
      <c r="Q34" s="102">
        <v>0</v>
      </c>
      <c r="R34" s="102">
        <v>0</v>
      </c>
      <c r="S34" s="102">
        <v>0</v>
      </c>
      <c r="T34" s="102">
        <v>0</v>
      </c>
      <c r="U34" s="102" t="s">
        <v>1711</v>
      </c>
      <c r="V34" s="102" t="s">
        <v>1700</v>
      </c>
      <c r="W34" s="102" t="s">
        <v>1714</v>
      </c>
      <c r="X34" s="102">
        <v>0</v>
      </c>
      <c r="Y34" s="102">
        <v>0</v>
      </c>
      <c r="Z34" s="102">
        <v>0</v>
      </c>
      <c r="AA34" s="102" t="s">
        <v>62</v>
      </c>
      <c r="AB34" s="102">
        <v>0</v>
      </c>
      <c r="AC34" s="102" t="s">
        <v>1718</v>
      </c>
      <c r="AD34" s="102">
        <v>1</v>
      </c>
      <c r="AE34" s="102">
        <v>0</v>
      </c>
      <c r="AF34" s="102">
        <v>7</v>
      </c>
      <c r="AG34" s="102">
        <v>7</v>
      </c>
      <c r="AH34" s="102">
        <v>45</v>
      </c>
      <c r="AI34" s="102">
        <v>4</v>
      </c>
      <c r="AJ34" s="102">
        <v>2</v>
      </c>
      <c r="AK34" s="102" t="s">
        <v>1709</v>
      </c>
      <c r="AL34" s="102">
        <v>0</v>
      </c>
      <c r="AM34" s="108">
        <v>0</v>
      </c>
      <c r="AN34" s="108">
        <v>5</v>
      </c>
      <c r="AO34" s="108">
        <v>6</v>
      </c>
      <c r="AP34" s="108">
        <v>5</v>
      </c>
      <c r="AQ34" s="108">
        <v>5</v>
      </c>
      <c r="AR34" s="108">
        <v>5</v>
      </c>
      <c r="AS34" s="108">
        <v>1</v>
      </c>
      <c r="AT34" s="108">
        <v>1</v>
      </c>
      <c r="AU34" s="108">
        <v>1</v>
      </c>
      <c r="AV34" s="108">
        <v>1</v>
      </c>
      <c r="AW34" s="108">
        <v>2</v>
      </c>
      <c r="AX34" s="108">
        <v>2</v>
      </c>
      <c r="AY34" s="108">
        <v>3</v>
      </c>
      <c r="AZ34" s="108">
        <v>3</v>
      </c>
      <c r="BA34" s="108">
        <v>1</v>
      </c>
      <c r="BB34" s="108">
        <v>3</v>
      </c>
      <c r="BC34" s="108">
        <v>3</v>
      </c>
      <c r="BD34" s="108">
        <v>2</v>
      </c>
      <c r="BE34" s="108">
        <v>3</v>
      </c>
      <c r="BF34" s="108">
        <v>3</v>
      </c>
      <c r="BG34" s="108">
        <v>3</v>
      </c>
      <c r="BH34" s="108">
        <v>3</v>
      </c>
      <c r="BI34" s="108">
        <v>2</v>
      </c>
      <c r="BJ34" s="108">
        <v>2</v>
      </c>
      <c r="BK34" s="108">
        <v>1</v>
      </c>
      <c r="BL34" s="108">
        <v>1</v>
      </c>
      <c r="BM34" s="108">
        <v>1</v>
      </c>
      <c r="BN34" s="108">
        <v>2</v>
      </c>
      <c r="BO34" s="108">
        <v>2</v>
      </c>
      <c r="BP34" s="108">
        <v>3</v>
      </c>
      <c r="BQ34" s="108">
        <v>3</v>
      </c>
      <c r="BR34" s="108">
        <v>1</v>
      </c>
      <c r="BS34" s="108">
        <v>2</v>
      </c>
      <c r="BT34" s="108">
        <v>4</v>
      </c>
      <c r="BU34" s="108">
        <v>5</v>
      </c>
      <c r="BV34" s="108">
        <v>4</v>
      </c>
      <c r="BW34" s="108">
        <v>4</v>
      </c>
      <c r="BX34" s="108">
        <v>5</v>
      </c>
      <c r="BY34" s="108">
        <v>4</v>
      </c>
      <c r="BZ34" s="108">
        <v>4</v>
      </c>
      <c r="CA34" s="108">
        <v>4</v>
      </c>
      <c r="CB34" s="108" t="s">
        <v>62</v>
      </c>
      <c r="CC34" s="108">
        <v>1</v>
      </c>
      <c r="CD34" s="108">
        <v>1</v>
      </c>
      <c r="CE34" s="108">
        <v>3</v>
      </c>
      <c r="CF34" s="108">
        <v>1</v>
      </c>
      <c r="CG34" s="102">
        <v>3</v>
      </c>
      <c r="CH34" s="102">
        <v>2</v>
      </c>
      <c r="CI34" s="102">
        <v>0.571428571</v>
      </c>
      <c r="CJ34" s="102">
        <v>0</v>
      </c>
      <c r="CK34" s="102">
        <v>0.14285714299999999</v>
      </c>
      <c r="CL34" s="102">
        <v>0.14285714299999999</v>
      </c>
      <c r="CM34" s="102">
        <v>0.28571428599999998</v>
      </c>
      <c r="CN34" s="102">
        <v>0.85714285700000004</v>
      </c>
      <c r="CO34" s="102">
        <v>4</v>
      </c>
      <c r="CP34" s="102">
        <v>0</v>
      </c>
      <c r="CQ34" s="102">
        <v>0</v>
      </c>
      <c r="CR34" s="102">
        <v>0</v>
      </c>
      <c r="CS34" s="102">
        <v>0</v>
      </c>
      <c r="CT34" s="102">
        <v>0</v>
      </c>
      <c r="CU34" s="102">
        <v>0</v>
      </c>
      <c r="CV34" s="102">
        <v>0</v>
      </c>
      <c r="CW34" s="102">
        <v>0</v>
      </c>
      <c r="CX34" s="102">
        <v>0</v>
      </c>
      <c r="CY34" s="102">
        <v>0.71428571399999996</v>
      </c>
      <c r="CZ34" s="102">
        <v>2</v>
      </c>
      <c r="DA34" s="102">
        <v>0.14285714299999999</v>
      </c>
      <c r="DB34" s="102">
        <v>0</v>
      </c>
      <c r="DC34" s="102">
        <v>0</v>
      </c>
      <c r="DD34" s="102">
        <v>0</v>
      </c>
      <c r="DE34" s="102" t="s">
        <v>1744</v>
      </c>
      <c r="DF34" s="102">
        <v>0</v>
      </c>
    </row>
    <row r="35" spans="1:110">
      <c r="A35" s="108">
        <v>42</v>
      </c>
      <c r="B35" s="110"/>
      <c r="C35" s="102">
        <v>0</v>
      </c>
      <c r="D35" s="102" t="s">
        <v>1707</v>
      </c>
      <c r="E35" s="102" t="s">
        <v>1711</v>
      </c>
      <c r="F35" s="102">
        <v>0</v>
      </c>
      <c r="G35" s="102">
        <v>0</v>
      </c>
      <c r="H35" s="102">
        <v>0</v>
      </c>
      <c r="I35" s="102">
        <v>0</v>
      </c>
      <c r="J35" s="102" t="s">
        <v>1700</v>
      </c>
      <c r="K35" s="102" t="s">
        <v>1702</v>
      </c>
      <c r="L35" s="102">
        <v>0</v>
      </c>
      <c r="M35" s="102">
        <v>0</v>
      </c>
      <c r="N35" s="102">
        <v>0</v>
      </c>
      <c r="O35" s="102">
        <v>0</v>
      </c>
      <c r="P35" s="102">
        <v>0</v>
      </c>
      <c r="Q35" s="102">
        <v>0</v>
      </c>
      <c r="R35" s="102">
        <v>0</v>
      </c>
      <c r="S35" s="102">
        <v>0</v>
      </c>
      <c r="T35" s="102">
        <v>0</v>
      </c>
      <c r="U35" s="102" t="s">
        <v>1714</v>
      </c>
      <c r="V35" s="102" t="s">
        <v>1699</v>
      </c>
      <c r="W35" s="102">
        <v>0</v>
      </c>
      <c r="X35" s="102">
        <v>0</v>
      </c>
      <c r="Y35" s="102" t="s">
        <v>1701</v>
      </c>
      <c r="Z35" s="102">
        <v>0</v>
      </c>
      <c r="AA35" s="102">
        <v>0</v>
      </c>
      <c r="AB35" s="102">
        <v>0</v>
      </c>
      <c r="AC35" s="102" t="s">
        <v>1718</v>
      </c>
      <c r="AD35" s="102">
        <v>1</v>
      </c>
      <c r="AE35" s="102">
        <v>2</v>
      </c>
      <c r="AF35" s="102">
        <v>8</v>
      </c>
      <c r="AG35" s="102">
        <v>4</v>
      </c>
      <c r="AH35" s="102">
        <v>30</v>
      </c>
      <c r="AI35" s="102">
        <v>3</v>
      </c>
      <c r="AJ35" s="102">
        <v>2</v>
      </c>
      <c r="AK35" s="102" t="s">
        <v>1709</v>
      </c>
      <c r="AL35" s="102">
        <v>3</v>
      </c>
      <c r="AM35" s="108">
        <v>0</v>
      </c>
      <c r="AN35" s="108">
        <v>4</v>
      </c>
      <c r="AO35" s="108">
        <v>5</v>
      </c>
      <c r="AP35" s="108">
        <v>5</v>
      </c>
      <c r="AQ35" s="108">
        <v>4</v>
      </c>
      <c r="AR35" s="108">
        <v>2</v>
      </c>
      <c r="AS35" s="108">
        <v>2</v>
      </c>
      <c r="AT35" s="108">
        <v>3</v>
      </c>
      <c r="AU35" s="108">
        <v>3</v>
      </c>
      <c r="AV35" s="108">
        <v>3</v>
      </c>
      <c r="AW35" s="108">
        <v>4</v>
      </c>
      <c r="AX35" s="108">
        <v>3</v>
      </c>
      <c r="AY35" s="108">
        <v>2</v>
      </c>
      <c r="AZ35" s="108">
        <v>2</v>
      </c>
      <c r="BA35" s="108">
        <v>1</v>
      </c>
      <c r="BB35" s="108">
        <v>1</v>
      </c>
      <c r="BC35" s="108">
        <v>2</v>
      </c>
      <c r="BD35" s="108">
        <v>2</v>
      </c>
      <c r="BE35" s="108">
        <v>2</v>
      </c>
      <c r="BF35" s="108">
        <v>2</v>
      </c>
      <c r="BG35" s="108">
        <v>3</v>
      </c>
      <c r="BH35" s="108">
        <v>3</v>
      </c>
      <c r="BI35" s="108">
        <v>1</v>
      </c>
      <c r="BJ35" s="108">
        <v>1</v>
      </c>
      <c r="BK35" s="108">
        <v>1</v>
      </c>
      <c r="BL35" s="108">
        <v>1</v>
      </c>
      <c r="BM35" s="108">
        <v>1</v>
      </c>
      <c r="BN35" s="108">
        <v>1</v>
      </c>
      <c r="BO35" s="108">
        <v>2</v>
      </c>
      <c r="BP35" s="108">
        <v>3</v>
      </c>
      <c r="BQ35" s="108">
        <v>5</v>
      </c>
      <c r="BR35" s="108">
        <v>4</v>
      </c>
      <c r="BS35" s="108">
        <v>6</v>
      </c>
      <c r="BT35" s="108">
        <v>2</v>
      </c>
      <c r="BU35" s="108">
        <v>3</v>
      </c>
      <c r="BV35" s="108">
        <v>5</v>
      </c>
      <c r="BW35" s="108">
        <v>6</v>
      </c>
      <c r="BX35" s="108">
        <v>2</v>
      </c>
      <c r="BY35" s="108">
        <v>1</v>
      </c>
      <c r="BZ35" s="108">
        <v>6</v>
      </c>
      <c r="CA35" s="108">
        <v>2</v>
      </c>
      <c r="CB35" s="108">
        <v>3</v>
      </c>
      <c r="CC35" s="108">
        <v>2</v>
      </c>
      <c r="CD35" s="108">
        <v>4</v>
      </c>
      <c r="CE35" s="108">
        <v>3</v>
      </c>
      <c r="CF35" s="108">
        <v>5</v>
      </c>
      <c r="CG35" s="102">
        <v>0</v>
      </c>
      <c r="CH35" s="102">
        <v>0.571428571</v>
      </c>
      <c r="CI35" s="102">
        <v>0.71428571399999996</v>
      </c>
      <c r="CJ35" s="102">
        <v>0</v>
      </c>
      <c r="CK35" s="102">
        <v>0</v>
      </c>
      <c r="CL35" s="102">
        <v>0</v>
      </c>
      <c r="CM35" s="102">
        <v>0</v>
      </c>
      <c r="CN35" s="102">
        <v>2</v>
      </c>
      <c r="CO35" s="102">
        <v>0.428571429</v>
      </c>
      <c r="CP35" s="102">
        <v>0</v>
      </c>
      <c r="CQ35" s="102">
        <v>0</v>
      </c>
      <c r="CR35" s="102">
        <v>0</v>
      </c>
      <c r="CS35" s="102">
        <v>0</v>
      </c>
      <c r="CT35" s="102">
        <v>0</v>
      </c>
      <c r="CU35" s="102">
        <v>0</v>
      </c>
      <c r="CV35" s="102">
        <v>0</v>
      </c>
      <c r="CW35" s="102">
        <v>0</v>
      </c>
      <c r="CX35" s="102">
        <v>0</v>
      </c>
      <c r="CY35" s="102">
        <v>0.14285714299999999</v>
      </c>
      <c r="CZ35" s="102">
        <v>1</v>
      </c>
      <c r="DA35" s="102">
        <v>0</v>
      </c>
      <c r="DB35" s="102">
        <v>0</v>
      </c>
      <c r="DC35" s="102">
        <v>0.28571428599999998</v>
      </c>
      <c r="DD35" s="102">
        <v>0</v>
      </c>
      <c r="DE35" s="102">
        <v>0</v>
      </c>
      <c r="DF35" s="102">
        <v>0</v>
      </c>
    </row>
    <row r="36" spans="1:110">
      <c r="A36" s="108">
        <v>43</v>
      </c>
      <c r="B36" s="108"/>
      <c r="C36" s="102" t="s">
        <v>1700</v>
      </c>
      <c r="D36" s="102" t="s">
        <v>1700</v>
      </c>
      <c r="E36" s="102" t="s">
        <v>1700</v>
      </c>
      <c r="F36" s="102">
        <v>0</v>
      </c>
      <c r="G36" s="102">
        <v>0</v>
      </c>
      <c r="H36" s="102" t="s">
        <v>1714</v>
      </c>
      <c r="I36" s="102" t="s">
        <v>1714</v>
      </c>
      <c r="J36" s="102" t="s">
        <v>1700</v>
      </c>
      <c r="K36" s="102" t="s">
        <v>1700</v>
      </c>
      <c r="L36" s="102">
        <v>0</v>
      </c>
      <c r="M36" s="102">
        <v>0</v>
      </c>
      <c r="N36" s="102">
        <v>0</v>
      </c>
      <c r="O36" s="102">
        <v>0</v>
      </c>
      <c r="P36" s="102">
        <v>0</v>
      </c>
      <c r="Q36" s="102">
        <v>0</v>
      </c>
      <c r="R36" s="102">
        <v>0</v>
      </c>
      <c r="S36" s="102">
        <v>0</v>
      </c>
      <c r="T36" s="102">
        <v>0</v>
      </c>
      <c r="U36" s="102" t="s">
        <v>1701</v>
      </c>
      <c r="V36" s="102" t="s">
        <v>1701</v>
      </c>
      <c r="W36" s="102">
        <v>0</v>
      </c>
      <c r="X36" s="102">
        <v>0</v>
      </c>
      <c r="Y36" s="102">
        <v>0</v>
      </c>
      <c r="Z36" s="102">
        <v>0</v>
      </c>
      <c r="AA36" s="102" t="s">
        <v>1710</v>
      </c>
      <c r="AB36" s="102">
        <v>0</v>
      </c>
      <c r="AC36" s="102" t="s">
        <v>1712</v>
      </c>
      <c r="AD36" s="102">
        <v>1</v>
      </c>
      <c r="AE36" s="102">
        <v>1</v>
      </c>
      <c r="AF36" s="102">
        <v>10</v>
      </c>
      <c r="AG36" s="102">
        <v>7</v>
      </c>
      <c r="AH36" s="102">
        <v>25</v>
      </c>
      <c r="AI36" s="102">
        <v>6</v>
      </c>
      <c r="AJ36" s="102">
        <v>4</v>
      </c>
      <c r="AK36" s="102" t="s">
        <v>1709</v>
      </c>
      <c r="AL36" s="102">
        <v>0</v>
      </c>
      <c r="AM36" s="108">
        <v>0</v>
      </c>
      <c r="AN36" s="108">
        <v>6</v>
      </c>
      <c r="AO36" s="108">
        <v>6</v>
      </c>
      <c r="AP36" s="108">
        <v>5</v>
      </c>
      <c r="AQ36" s="108">
        <v>5</v>
      </c>
      <c r="AR36" s="108">
        <v>5</v>
      </c>
      <c r="AS36" s="108">
        <v>0</v>
      </c>
      <c r="AT36" s="108">
        <v>0</v>
      </c>
      <c r="AU36" s="108">
        <v>0</v>
      </c>
      <c r="AV36" s="108">
        <v>0</v>
      </c>
      <c r="AW36" s="108">
        <v>3</v>
      </c>
      <c r="AX36" s="108">
        <v>1</v>
      </c>
      <c r="AY36" s="108">
        <v>3</v>
      </c>
      <c r="AZ36" s="108">
        <v>3</v>
      </c>
      <c r="BA36" s="108">
        <v>3</v>
      </c>
      <c r="BB36" s="108">
        <v>3</v>
      </c>
      <c r="BC36" s="108">
        <v>3</v>
      </c>
      <c r="BD36" s="108">
        <v>3</v>
      </c>
      <c r="BE36" s="108">
        <v>3</v>
      </c>
      <c r="BF36" s="108">
        <v>3</v>
      </c>
      <c r="BG36" s="108">
        <v>3</v>
      </c>
      <c r="BH36" s="108">
        <v>3</v>
      </c>
      <c r="BI36" s="108">
        <v>2</v>
      </c>
      <c r="BJ36" s="108">
        <v>2</v>
      </c>
      <c r="BK36" s="108">
        <v>2</v>
      </c>
      <c r="BL36" s="108">
        <v>2</v>
      </c>
      <c r="BM36" s="108">
        <v>2</v>
      </c>
      <c r="BN36" s="108">
        <v>2</v>
      </c>
      <c r="BO36" s="108">
        <v>2</v>
      </c>
      <c r="BP36" s="108">
        <v>1</v>
      </c>
      <c r="BQ36" s="108">
        <v>1</v>
      </c>
      <c r="BR36" s="108">
        <v>1</v>
      </c>
      <c r="BS36" s="108">
        <v>2</v>
      </c>
      <c r="BT36" s="108">
        <v>6</v>
      </c>
      <c r="BU36" s="108">
        <v>6</v>
      </c>
      <c r="BV36" s="108">
        <v>2</v>
      </c>
      <c r="BW36" s="108">
        <v>2</v>
      </c>
      <c r="BX36" s="108">
        <v>6</v>
      </c>
      <c r="BY36" s="108">
        <v>6</v>
      </c>
      <c r="BZ36" s="108">
        <v>2</v>
      </c>
      <c r="CA36" s="108">
        <v>6</v>
      </c>
      <c r="CB36" s="108">
        <v>5</v>
      </c>
      <c r="CC36" s="108">
        <v>5</v>
      </c>
      <c r="CD36" s="108">
        <v>2</v>
      </c>
      <c r="CE36" s="108">
        <v>5</v>
      </c>
      <c r="CF36" s="108">
        <v>2</v>
      </c>
      <c r="CG36" s="102">
        <v>2</v>
      </c>
      <c r="CH36" s="102">
        <v>2</v>
      </c>
      <c r="CI36" s="102">
        <v>2</v>
      </c>
      <c r="CJ36" s="102">
        <v>0</v>
      </c>
      <c r="CK36" s="102">
        <v>0</v>
      </c>
      <c r="CL36" s="102">
        <v>0.14285714299999999</v>
      </c>
      <c r="CM36" s="102">
        <v>0.14285714299999999</v>
      </c>
      <c r="CN36" s="102">
        <v>2</v>
      </c>
      <c r="CO36" s="102">
        <v>2</v>
      </c>
      <c r="CP36" s="102">
        <v>0</v>
      </c>
      <c r="CQ36" s="102">
        <v>0</v>
      </c>
      <c r="CR36" s="102">
        <v>0</v>
      </c>
      <c r="CS36" s="102">
        <v>0</v>
      </c>
      <c r="CT36" s="102">
        <v>0</v>
      </c>
      <c r="CU36" s="102">
        <v>0</v>
      </c>
      <c r="CV36" s="102">
        <v>0</v>
      </c>
      <c r="CW36" s="102">
        <v>0</v>
      </c>
      <c r="CX36" s="102">
        <v>0</v>
      </c>
      <c r="CY36" s="102">
        <v>0.28571428599999998</v>
      </c>
      <c r="CZ36" s="102">
        <v>0.28571428599999998</v>
      </c>
      <c r="DA36" s="102">
        <v>0</v>
      </c>
      <c r="DB36" s="102">
        <v>0</v>
      </c>
      <c r="DC36" s="102">
        <v>0</v>
      </c>
      <c r="DD36" s="102">
        <v>0</v>
      </c>
      <c r="DE36" s="102">
        <v>3</v>
      </c>
      <c r="DF36" s="102">
        <v>0</v>
      </c>
    </row>
    <row r="37" spans="1:110">
      <c r="A37" s="108">
        <v>46</v>
      </c>
      <c r="B37" s="108"/>
      <c r="C37" s="102" t="s">
        <v>1710</v>
      </c>
      <c r="D37" s="102" t="s">
        <v>1700</v>
      </c>
      <c r="E37" s="102" t="s">
        <v>1701</v>
      </c>
      <c r="F37" s="102">
        <v>0</v>
      </c>
      <c r="G37" s="102">
        <v>0</v>
      </c>
      <c r="H37" s="102" t="s">
        <v>1700</v>
      </c>
      <c r="I37" s="102" t="s">
        <v>1714</v>
      </c>
      <c r="J37" s="102" t="s">
        <v>1715</v>
      </c>
      <c r="K37" s="102" t="s">
        <v>1701</v>
      </c>
      <c r="L37" s="102">
        <v>0</v>
      </c>
      <c r="M37" s="102">
        <v>0</v>
      </c>
      <c r="N37" s="102">
        <v>0</v>
      </c>
      <c r="O37" s="102">
        <v>0</v>
      </c>
      <c r="P37" s="102">
        <v>0</v>
      </c>
      <c r="Q37" s="102">
        <v>0</v>
      </c>
      <c r="R37" s="102">
        <v>0</v>
      </c>
      <c r="S37" s="102">
        <v>0</v>
      </c>
      <c r="T37" s="102">
        <v>0</v>
      </c>
      <c r="U37" s="102" t="s">
        <v>1761</v>
      </c>
      <c r="V37" s="102" t="s">
        <v>1761</v>
      </c>
      <c r="W37" s="102">
        <v>0</v>
      </c>
      <c r="X37" s="102">
        <v>0</v>
      </c>
      <c r="Y37" s="102" t="s">
        <v>1705</v>
      </c>
      <c r="Z37" s="102">
        <v>0</v>
      </c>
      <c r="AA37" s="102" t="s">
        <v>1752</v>
      </c>
      <c r="AB37" s="102">
        <v>0</v>
      </c>
      <c r="AC37" s="102" t="s">
        <v>1712</v>
      </c>
      <c r="AD37" s="102">
        <v>2</v>
      </c>
      <c r="AE37" s="102">
        <v>0</v>
      </c>
      <c r="AF37" s="102">
        <v>8</v>
      </c>
      <c r="AG37" s="102">
        <v>7</v>
      </c>
      <c r="AH37" s="102">
        <v>30</v>
      </c>
      <c r="AI37" s="102">
        <v>5</v>
      </c>
      <c r="AJ37" s="102">
        <v>3</v>
      </c>
      <c r="AK37" s="102" t="s">
        <v>1739</v>
      </c>
      <c r="AL37" s="102">
        <v>0</v>
      </c>
      <c r="AM37" s="108">
        <v>0</v>
      </c>
      <c r="AN37" s="108">
        <v>6</v>
      </c>
      <c r="AO37" s="108">
        <v>6</v>
      </c>
      <c r="AP37" s="108">
        <v>5</v>
      </c>
      <c r="AQ37" s="108">
        <v>5</v>
      </c>
      <c r="AR37" s="108">
        <v>5</v>
      </c>
      <c r="AS37" s="108">
        <v>1</v>
      </c>
      <c r="AT37" s="108">
        <v>0</v>
      </c>
      <c r="AU37" s="108">
        <v>1</v>
      </c>
      <c r="AV37" s="108">
        <v>0</v>
      </c>
      <c r="AW37" s="108">
        <v>2</v>
      </c>
      <c r="AX37" s="108">
        <v>2</v>
      </c>
      <c r="AY37" s="108">
        <v>3</v>
      </c>
      <c r="AZ37" s="108">
        <v>2</v>
      </c>
      <c r="BA37" s="108">
        <v>2</v>
      </c>
      <c r="BB37" s="108">
        <v>2</v>
      </c>
      <c r="BC37" s="108">
        <v>3</v>
      </c>
      <c r="BD37" s="108">
        <v>3</v>
      </c>
      <c r="BE37" s="108">
        <v>3</v>
      </c>
      <c r="BF37" s="108">
        <v>3</v>
      </c>
      <c r="BG37" s="108">
        <v>3</v>
      </c>
      <c r="BH37" s="108">
        <v>3</v>
      </c>
      <c r="BI37" s="108">
        <v>2</v>
      </c>
      <c r="BJ37" s="108">
        <v>1</v>
      </c>
      <c r="BK37" s="108">
        <v>2</v>
      </c>
      <c r="BL37" s="108">
        <v>2</v>
      </c>
      <c r="BM37" s="108">
        <v>1</v>
      </c>
      <c r="BN37" s="108">
        <v>1</v>
      </c>
      <c r="BO37" s="108">
        <v>2</v>
      </c>
      <c r="BP37" s="108">
        <v>1</v>
      </c>
      <c r="BQ37" s="108">
        <v>2</v>
      </c>
      <c r="BR37" s="108">
        <v>1</v>
      </c>
      <c r="BS37" s="108">
        <v>3</v>
      </c>
      <c r="BT37" s="108">
        <v>5</v>
      </c>
      <c r="BU37" s="108">
        <v>6</v>
      </c>
      <c r="BV37" s="108">
        <v>2</v>
      </c>
      <c r="BW37" s="108">
        <v>4</v>
      </c>
      <c r="BX37" s="108">
        <v>4</v>
      </c>
      <c r="BY37" s="108">
        <v>2</v>
      </c>
      <c r="BZ37" s="108">
        <v>2</v>
      </c>
      <c r="CA37" s="108">
        <v>1</v>
      </c>
      <c r="CB37" s="108">
        <v>2</v>
      </c>
      <c r="CC37" s="108" t="s">
        <v>62</v>
      </c>
      <c r="CD37" s="108">
        <v>2</v>
      </c>
      <c r="CE37" s="108">
        <v>5</v>
      </c>
      <c r="CF37" s="108">
        <v>4</v>
      </c>
      <c r="CG37" s="102">
        <v>3</v>
      </c>
      <c r="CH37" s="102">
        <v>2</v>
      </c>
      <c r="CI37" s="102">
        <v>0.28571428599999998</v>
      </c>
      <c r="CJ37" s="102">
        <v>0</v>
      </c>
      <c r="CK37" s="102">
        <v>0</v>
      </c>
      <c r="CL37" s="102">
        <v>2</v>
      </c>
      <c r="CM37" s="102">
        <v>0.14285714299999999</v>
      </c>
      <c r="CN37" s="102">
        <v>1</v>
      </c>
      <c r="CO37" s="102">
        <v>0.28571428599999998</v>
      </c>
      <c r="CP37" s="102">
        <v>0</v>
      </c>
      <c r="CQ37" s="102">
        <v>0</v>
      </c>
      <c r="CR37" s="102">
        <v>0</v>
      </c>
      <c r="CS37" s="102">
        <v>0</v>
      </c>
      <c r="CT37" s="102">
        <v>0</v>
      </c>
      <c r="CU37" s="102">
        <v>0</v>
      </c>
      <c r="CV37" s="102">
        <v>0</v>
      </c>
      <c r="CW37" s="102">
        <v>0</v>
      </c>
      <c r="CX37" s="102">
        <v>0</v>
      </c>
      <c r="CY37" s="102">
        <v>2</v>
      </c>
      <c r="CZ37" s="102">
        <v>2</v>
      </c>
      <c r="DA37" s="102">
        <v>0</v>
      </c>
      <c r="DB37" s="102">
        <v>0</v>
      </c>
      <c r="DC37" s="102">
        <v>0.133333333</v>
      </c>
      <c r="DD37" s="102">
        <v>0</v>
      </c>
      <c r="DE37" s="102">
        <v>6</v>
      </c>
      <c r="DF37" s="102">
        <v>0</v>
      </c>
    </row>
    <row r="38" spans="1:110">
      <c r="A38" s="108">
        <v>47</v>
      </c>
      <c r="B38" s="108"/>
      <c r="C38" s="102" t="s">
        <v>1710</v>
      </c>
      <c r="D38" s="102" t="s">
        <v>1710</v>
      </c>
      <c r="E38" s="102" t="s">
        <v>1701</v>
      </c>
      <c r="F38" s="102">
        <v>0</v>
      </c>
      <c r="G38" s="102">
        <v>0</v>
      </c>
      <c r="H38" s="102" t="s">
        <v>1700</v>
      </c>
      <c r="I38" s="102" t="s">
        <v>1704</v>
      </c>
      <c r="J38" s="102" t="s">
        <v>1700</v>
      </c>
      <c r="K38" s="102" t="s">
        <v>1710</v>
      </c>
      <c r="L38" s="102" t="s">
        <v>1714</v>
      </c>
      <c r="M38" s="102">
        <v>0</v>
      </c>
      <c r="N38" s="102" t="s">
        <v>1714</v>
      </c>
      <c r="O38" s="102">
        <v>0</v>
      </c>
      <c r="P38" s="102">
        <v>0</v>
      </c>
      <c r="Q38" s="102">
        <v>0</v>
      </c>
      <c r="R38" s="102">
        <v>0</v>
      </c>
      <c r="S38" s="102">
        <v>0</v>
      </c>
      <c r="T38" s="102">
        <v>0</v>
      </c>
      <c r="U38" s="102" t="s">
        <v>1710</v>
      </c>
      <c r="V38" s="102" t="s">
        <v>1702</v>
      </c>
      <c r="W38" s="102">
        <v>0</v>
      </c>
      <c r="X38" s="102">
        <v>0</v>
      </c>
      <c r="Y38" s="102" t="s">
        <v>1704</v>
      </c>
      <c r="Z38" s="102">
        <v>0</v>
      </c>
      <c r="AA38" s="102" t="s">
        <v>1752</v>
      </c>
      <c r="AB38" s="102">
        <v>0</v>
      </c>
      <c r="AC38" s="102" t="s">
        <v>1712</v>
      </c>
      <c r="AD38" s="102">
        <v>1</v>
      </c>
      <c r="AE38" s="102">
        <v>0</v>
      </c>
      <c r="AF38" s="102">
        <v>6</v>
      </c>
      <c r="AG38" s="102">
        <v>6</v>
      </c>
      <c r="AH38" s="102">
        <v>45</v>
      </c>
      <c r="AI38" s="102">
        <v>5</v>
      </c>
      <c r="AJ38" s="102">
        <v>2</v>
      </c>
      <c r="AK38" s="102" t="s">
        <v>1713</v>
      </c>
      <c r="AL38" s="102">
        <v>0</v>
      </c>
      <c r="AM38" s="108">
        <v>0</v>
      </c>
      <c r="AN38" s="108">
        <v>5</v>
      </c>
      <c r="AO38" s="108">
        <v>5</v>
      </c>
      <c r="AP38" s="108">
        <v>5</v>
      </c>
      <c r="AQ38" s="108">
        <v>5</v>
      </c>
      <c r="AR38" s="108">
        <v>5</v>
      </c>
      <c r="AS38" s="108">
        <v>0</v>
      </c>
      <c r="AT38" s="108">
        <v>0</v>
      </c>
      <c r="AU38" s="108">
        <v>0</v>
      </c>
      <c r="AV38" s="108">
        <v>0</v>
      </c>
      <c r="AW38" s="108">
        <v>4</v>
      </c>
      <c r="AX38" s="108">
        <v>2</v>
      </c>
      <c r="AY38" s="108">
        <v>2</v>
      </c>
      <c r="AZ38" s="108">
        <v>2</v>
      </c>
      <c r="BA38" s="108">
        <v>1</v>
      </c>
      <c r="BB38" s="108">
        <v>2</v>
      </c>
      <c r="BC38" s="108">
        <v>2</v>
      </c>
      <c r="BD38" s="108">
        <v>2</v>
      </c>
      <c r="BE38" s="108">
        <v>2</v>
      </c>
      <c r="BF38" s="108">
        <v>2</v>
      </c>
      <c r="BG38" s="108">
        <v>2</v>
      </c>
      <c r="BH38" s="108">
        <v>2</v>
      </c>
      <c r="BI38" s="108">
        <v>2</v>
      </c>
      <c r="BJ38" s="108">
        <v>2</v>
      </c>
      <c r="BK38" s="108">
        <v>1</v>
      </c>
      <c r="BL38" s="108">
        <v>1</v>
      </c>
      <c r="BM38" s="108">
        <v>2</v>
      </c>
      <c r="BN38" s="108">
        <v>1</v>
      </c>
      <c r="BO38" s="108">
        <v>2</v>
      </c>
      <c r="BP38" s="108">
        <v>1</v>
      </c>
      <c r="BQ38" s="108">
        <v>1</v>
      </c>
      <c r="BR38" s="108">
        <v>2</v>
      </c>
      <c r="BS38" s="108">
        <v>3</v>
      </c>
      <c r="BT38" s="108">
        <v>6</v>
      </c>
      <c r="BU38" s="108">
        <v>6</v>
      </c>
      <c r="BV38" s="108">
        <v>2</v>
      </c>
      <c r="BW38" s="108">
        <v>2</v>
      </c>
      <c r="BX38" s="108">
        <v>6</v>
      </c>
      <c r="BY38" s="108">
        <v>5</v>
      </c>
      <c r="BZ38" s="108">
        <v>2</v>
      </c>
      <c r="CA38" s="108">
        <v>4</v>
      </c>
      <c r="CB38" s="108">
        <v>5</v>
      </c>
      <c r="CC38" s="108">
        <v>5</v>
      </c>
      <c r="CD38" s="108">
        <v>5</v>
      </c>
      <c r="CE38" s="108">
        <v>5</v>
      </c>
      <c r="CF38" s="108">
        <v>3</v>
      </c>
      <c r="CG38" s="102">
        <v>3</v>
      </c>
      <c r="CH38" s="102">
        <v>3</v>
      </c>
      <c r="CI38" s="102">
        <v>0.28571428599999998</v>
      </c>
      <c r="CJ38" s="102">
        <v>0</v>
      </c>
      <c r="CK38" s="102">
        <v>0</v>
      </c>
      <c r="CL38" s="102">
        <v>2</v>
      </c>
      <c r="CM38" s="102">
        <v>3.3333333E-2</v>
      </c>
      <c r="CN38" s="102">
        <v>2</v>
      </c>
      <c r="CO38" s="102">
        <v>3</v>
      </c>
      <c r="CP38" s="102">
        <v>0.14285714299999999</v>
      </c>
      <c r="CQ38" s="102">
        <v>0</v>
      </c>
      <c r="CR38" s="102">
        <v>0.14285714299999999</v>
      </c>
      <c r="CS38" s="102">
        <v>0</v>
      </c>
      <c r="CT38" s="102">
        <v>0</v>
      </c>
      <c r="CU38" s="102">
        <v>0</v>
      </c>
      <c r="CV38" s="102">
        <v>0</v>
      </c>
      <c r="CW38" s="102">
        <v>0</v>
      </c>
      <c r="CX38" s="102">
        <v>0</v>
      </c>
      <c r="CY38" s="102">
        <v>3</v>
      </c>
      <c r="CZ38" s="102">
        <v>0.428571429</v>
      </c>
      <c r="DA38" s="102">
        <v>0</v>
      </c>
      <c r="DB38" s="102">
        <v>0</v>
      </c>
      <c r="DC38" s="102">
        <v>3.3333333E-2</v>
      </c>
      <c r="DD38" s="102">
        <v>0</v>
      </c>
      <c r="DE38" s="102">
        <v>6</v>
      </c>
      <c r="DF38" s="102">
        <v>0</v>
      </c>
    </row>
    <row r="39" spans="1:110">
      <c r="A39" s="108">
        <v>48</v>
      </c>
      <c r="B39" s="108"/>
      <c r="C39" s="102" t="s">
        <v>1699</v>
      </c>
      <c r="D39" s="102" t="s">
        <v>1703</v>
      </c>
      <c r="E39" s="102" t="s">
        <v>1772</v>
      </c>
      <c r="F39" s="102">
        <v>0</v>
      </c>
      <c r="G39" s="102" t="s">
        <v>1700</v>
      </c>
      <c r="H39" s="102" t="s">
        <v>1700</v>
      </c>
      <c r="I39" s="102" t="s">
        <v>1701</v>
      </c>
      <c r="J39" s="102" t="s">
        <v>1745</v>
      </c>
      <c r="K39" s="102">
        <v>0</v>
      </c>
      <c r="L39" s="102" t="s">
        <v>1700</v>
      </c>
      <c r="M39" s="102">
        <v>0</v>
      </c>
      <c r="N39" s="102">
        <v>0</v>
      </c>
      <c r="O39" s="102">
        <v>0</v>
      </c>
      <c r="P39" s="102">
        <v>0</v>
      </c>
      <c r="Q39" s="102">
        <v>0</v>
      </c>
      <c r="R39" s="102">
        <v>0</v>
      </c>
      <c r="S39" s="102">
        <v>0</v>
      </c>
      <c r="T39" s="102">
        <v>0</v>
      </c>
      <c r="U39" s="102" t="s">
        <v>1700</v>
      </c>
      <c r="V39" s="102">
        <v>0</v>
      </c>
      <c r="W39" s="102">
        <v>0</v>
      </c>
      <c r="X39" s="102">
        <v>0</v>
      </c>
      <c r="Y39" s="102">
        <v>0</v>
      </c>
      <c r="Z39" s="102">
        <v>0</v>
      </c>
      <c r="AA39" s="102" t="s">
        <v>1708</v>
      </c>
      <c r="AB39" s="102">
        <v>0</v>
      </c>
      <c r="AC39" s="102" t="s">
        <v>1712</v>
      </c>
      <c r="AD39" s="102">
        <v>2</v>
      </c>
      <c r="AE39" s="102">
        <v>0</v>
      </c>
      <c r="AF39" s="102">
        <v>5</v>
      </c>
      <c r="AG39" s="102">
        <v>4</v>
      </c>
      <c r="AH39" s="102">
        <v>40</v>
      </c>
      <c r="AI39" s="102">
        <v>4</v>
      </c>
      <c r="AJ39" s="102">
        <v>2</v>
      </c>
      <c r="AK39" s="102" t="s">
        <v>1747</v>
      </c>
      <c r="AL39" s="102">
        <v>0</v>
      </c>
      <c r="AM39" s="108">
        <v>0</v>
      </c>
      <c r="AN39" s="108">
        <v>6</v>
      </c>
      <c r="AO39" s="108">
        <v>5</v>
      </c>
      <c r="AP39" s="108">
        <v>4</v>
      </c>
      <c r="AQ39" s="108">
        <v>5</v>
      </c>
      <c r="AR39" s="108">
        <v>4</v>
      </c>
      <c r="AS39" s="108">
        <v>0</v>
      </c>
      <c r="AT39" s="108">
        <v>0</v>
      </c>
      <c r="AU39" s="108">
        <v>1</v>
      </c>
      <c r="AV39" s="108">
        <v>2</v>
      </c>
      <c r="AW39" s="108">
        <v>3</v>
      </c>
      <c r="AX39" s="108">
        <v>4</v>
      </c>
      <c r="AY39" s="108">
        <v>3</v>
      </c>
      <c r="AZ39" s="108">
        <v>3</v>
      </c>
      <c r="BA39" s="108">
        <v>3</v>
      </c>
      <c r="BB39" s="108">
        <v>3</v>
      </c>
      <c r="BC39" s="108">
        <v>3</v>
      </c>
      <c r="BD39" s="108">
        <v>3</v>
      </c>
      <c r="BE39" s="108">
        <v>3</v>
      </c>
      <c r="BF39" s="108">
        <v>3</v>
      </c>
      <c r="BG39" s="108">
        <v>3</v>
      </c>
      <c r="BH39" s="108">
        <v>3</v>
      </c>
      <c r="BI39" s="108">
        <v>2</v>
      </c>
      <c r="BJ39" s="108">
        <v>2</v>
      </c>
      <c r="BK39" s="108">
        <v>2</v>
      </c>
      <c r="BL39" s="108">
        <v>2</v>
      </c>
      <c r="BM39" s="108">
        <v>2</v>
      </c>
      <c r="BN39" s="108">
        <v>2</v>
      </c>
      <c r="BO39" s="108">
        <v>2</v>
      </c>
      <c r="BP39" s="108">
        <v>1</v>
      </c>
      <c r="BQ39" s="108">
        <v>1</v>
      </c>
      <c r="BR39" s="108">
        <v>1</v>
      </c>
      <c r="BS39" s="108">
        <v>2</v>
      </c>
      <c r="BT39" s="108">
        <v>6</v>
      </c>
      <c r="BU39" s="108">
        <v>6</v>
      </c>
      <c r="BV39" s="108">
        <v>2</v>
      </c>
      <c r="BW39" s="108">
        <v>2</v>
      </c>
      <c r="BX39" s="108">
        <v>6</v>
      </c>
      <c r="BY39" s="108">
        <v>5</v>
      </c>
      <c r="BZ39" s="108">
        <v>6</v>
      </c>
      <c r="CA39" s="108">
        <v>5</v>
      </c>
      <c r="CB39" s="108">
        <v>5</v>
      </c>
      <c r="CC39" s="108">
        <v>5</v>
      </c>
      <c r="CD39" s="108">
        <v>3</v>
      </c>
      <c r="CE39" s="108">
        <v>5</v>
      </c>
      <c r="CF39" s="108">
        <v>2</v>
      </c>
      <c r="CG39" s="102">
        <v>1</v>
      </c>
      <c r="CH39" s="102">
        <v>4</v>
      </c>
      <c r="CI39" s="102" t="s">
        <v>1744</v>
      </c>
      <c r="CJ39" s="102">
        <v>0</v>
      </c>
      <c r="CK39" s="102">
        <v>2</v>
      </c>
      <c r="CL39" s="102">
        <v>2</v>
      </c>
      <c r="CM39" s="102">
        <v>0.28571428599999998</v>
      </c>
      <c r="CN39" s="102" t="s">
        <v>1744</v>
      </c>
      <c r="CO39" s="102">
        <v>0</v>
      </c>
      <c r="CP39" s="102">
        <v>2</v>
      </c>
      <c r="CQ39" s="102">
        <v>0</v>
      </c>
      <c r="CR39" s="102">
        <v>0</v>
      </c>
      <c r="CS39" s="102">
        <v>0</v>
      </c>
      <c r="CT39" s="102">
        <v>0</v>
      </c>
      <c r="CU39" s="102">
        <v>0</v>
      </c>
      <c r="CV39" s="102">
        <v>0</v>
      </c>
      <c r="CW39" s="102">
        <v>0</v>
      </c>
      <c r="CX39" s="102">
        <v>0</v>
      </c>
      <c r="CY39" s="102">
        <v>2</v>
      </c>
      <c r="CZ39" s="102">
        <v>0</v>
      </c>
      <c r="DA39" s="102">
        <v>0</v>
      </c>
      <c r="DB39" s="102">
        <v>0</v>
      </c>
      <c r="DC39" s="102">
        <v>0</v>
      </c>
      <c r="DD39" s="102">
        <v>0</v>
      </c>
      <c r="DE39" s="102">
        <v>5</v>
      </c>
      <c r="DF39" s="102">
        <v>0</v>
      </c>
    </row>
    <row r="40" spans="1:110">
      <c r="A40" s="108">
        <v>49</v>
      </c>
      <c r="B40" s="108"/>
      <c r="C40" s="102" t="s">
        <v>1710</v>
      </c>
      <c r="D40" s="102" t="s">
        <v>1700</v>
      </c>
      <c r="E40" s="102" t="s">
        <v>1772</v>
      </c>
      <c r="F40" s="102">
        <v>0</v>
      </c>
      <c r="G40" s="102">
        <v>0</v>
      </c>
      <c r="H40" s="102" t="s">
        <v>1700</v>
      </c>
      <c r="I40" s="102" t="s">
        <v>1701</v>
      </c>
      <c r="J40" s="102" t="s">
        <v>1714</v>
      </c>
      <c r="K40" s="102" t="s">
        <v>1710</v>
      </c>
      <c r="L40" s="102">
        <v>0</v>
      </c>
      <c r="M40" s="102">
        <v>0</v>
      </c>
      <c r="N40" s="102">
        <v>0</v>
      </c>
      <c r="O40" s="102">
        <v>0</v>
      </c>
      <c r="P40" s="102">
        <v>0</v>
      </c>
      <c r="Q40" s="102">
        <v>0</v>
      </c>
      <c r="R40" s="102">
        <v>0</v>
      </c>
      <c r="S40" s="102">
        <v>0</v>
      </c>
      <c r="T40" s="102">
        <v>0</v>
      </c>
      <c r="U40" s="102" t="s">
        <v>1707</v>
      </c>
      <c r="V40" s="102" t="s">
        <v>1700</v>
      </c>
      <c r="W40" s="102" t="s">
        <v>1704</v>
      </c>
      <c r="X40" s="102">
        <v>0</v>
      </c>
      <c r="Y40" s="102">
        <v>0</v>
      </c>
      <c r="Z40" s="102">
        <v>0</v>
      </c>
      <c r="AA40" s="102" t="s">
        <v>1708</v>
      </c>
      <c r="AB40" s="102">
        <v>0</v>
      </c>
      <c r="AC40" s="102" t="s">
        <v>1718</v>
      </c>
      <c r="AD40" s="102">
        <v>1</v>
      </c>
      <c r="AE40" s="102">
        <v>0</v>
      </c>
      <c r="AF40" s="102">
        <v>8</v>
      </c>
      <c r="AG40" s="102">
        <v>7</v>
      </c>
      <c r="AH40" s="102">
        <v>60</v>
      </c>
      <c r="AI40" s="102">
        <v>3</v>
      </c>
      <c r="AJ40" s="102">
        <v>2</v>
      </c>
      <c r="AK40" s="102" t="s">
        <v>1713</v>
      </c>
      <c r="AL40" s="102">
        <v>0</v>
      </c>
      <c r="AM40" s="108">
        <v>0</v>
      </c>
      <c r="AN40" s="108">
        <v>6</v>
      </c>
      <c r="AO40" s="108">
        <v>5</v>
      </c>
      <c r="AP40" s="108">
        <v>5</v>
      </c>
      <c r="AQ40" s="108">
        <v>5</v>
      </c>
      <c r="AR40" s="108">
        <v>4</v>
      </c>
      <c r="AS40" s="108">
        <v>0</v>
      </c>
      <c r="AT40" s="108">
        <v>0</v>
      </c>
      <c r="AU40" s="108">
        <v>0</v>
      </c>
      <c r="AV40" s="108">
        <v>3</v>
      </c>
      <c r="AW40" s="108">
        <v>2</v>
      </c>
      <c r="AX40" s="108">
        <v>4</v>
      </c>
      <c r="AY40" s="108">
        <v>3</v>
      </c>
      <c r="AZ40" s="108">
        <v>3</v>
      </c>
      <c r="BA40" s="108">
        <v>2</v>
      </c>
      <c r="BB40" s="108">
        <v>3</v>
      </c>
      <c r="BC40" s="108">
        <v>3</v>
      </c>
      <c r="BD40" s="108">
        <v>3</v>
      </c>
      <c r="BE40" s="108">
        <v>3</v>
      </c>
      <c r="BF40" s="108">
        <v>3</v>
      </c>
      <c r="BG40" s="108">
        <v>3</v>
      </c>
      <c r="BH40" s="108">
        <v>3</v>
      </c>
      <c r="BI40" s="108">
        <v>1</v>
      </c>
      <c r="BJ40" s="108">
        <v>1</v>
      </c>
      <c r="BK40" s="108">
        <v>1</v>
      </c>
      <c r="BL40" s="108">
        <v>1</v>
      </c>
      <c r="BM40" s="108">
        <v>1</v>
      </c>
      <c r="BN40" s="108">
        <v>2</v>
      </c>
      <c r="BO40" s="108">
        <v>2</v>
      </c>
      <c r="BP40" s="108">
        <v>3</v>
      </c>
      <c r="BQ40" s="108">
        <v>3</v>
      </c>
      <c r="BR40" s="108">
        <v>2</v>
      </c>
      <c r="BS40" s="108">
        <v>5</v>
      </c>
      <c r="BT40" s="108">
        <v>6</v>
      </c>
      <c r="BU40" s="108">
        <v>6</v>
      </c>
      <c r="BV40" s="108">
        <v>3</v>
      </c>
      <c r="BW40" s="108">
        <v>4</v>
      </c>
      <c r="BX40" s="108">
        <v>6</v>
      </c>
      <c r="BY40" s="108">
        <v>4</v>
      </c>
      <c r="BZ40" s="108">
        <v>2</v>
      </c>
      <c r="CA40" s="108">
        <v>3</v>
      </c>
      <c r="CB40" s="108">
        <v>3</v>
      </c>
      <c r="CC40" s="108">
        <v>5</v>
      </c>
      <c r="CD40" s="108">
        <v>2</v>
      </c>
      <c r="CE40" s="108">
        <v>3</v>
      </c>
      <c r="CF40" s="108">
        <v>2</v>
      </c>
      <c r="CG40" s="102">
        <v>3</v>
      </c>
      <c r="CH40" s="102">
        <v>2</v>
      </c>
      <c r="CI40" s="102" t="s">
        <v>1744</v>
      </c>
      <c r="CJ40" s="102">
        <v>0</v>
      </c>
      <c r="CK40" s="102">
        <v>0</v>
      </c>
      <c r="CL40" s="102">
        <v>2</v>
      </c>
      <c r="CM40" s="102">
        <v>0.28571428599999998</v>
      </c>
      <c r="CN40" s="102">
        <v>0.14285714299999999</v>
      </c>
      <c r="CO40" s="102">
        <v>3</v>
      </c>
      <c r="CP40" s="102">
        <v>0</v>
      </c>
      <c r="CQ40" s="102">
        <v>0</v>
      </c>
      <c r="CR40" s="102">
        <v>0</v>
      </c>
      <c r="CS40" s="102">
        <v>0</v>
      </c>
      <c r="CT40" s="102">
        <v>0</v>
      </c>
      <c r="CU40" s="102">
        <v>0</v>
      </c>
      <c r="CV40" s="102">
        <v>0</v>
      </c>
      <c r="CW40" s="102">
        <v>0</v>
      </c>
      <c r="CX40" s="102">
        <v>0</v>
      </c>
      <c r="CY40" s="102">
        <v>0.571428571</v>
      </c>
      <c r="CZ40" s="102">
        <v>2</v>
      </c>
      <c r="DA40" s="102">
        <v>3.3333333E-2</v>
      </c>
      <c r="DB40" s="102">
        <v>0</v>
      </c>
      <c r="DC40" s="102">
        <v>0</v>
      </c>
      <c r="DD40" s="102">
        <v>0</v>
      </c>
      <c r="DE40" s="102">
        <v>5</v>
      </c>
      <c r="DF40" s="102">
        <v>0</v>
      </c>
    </row>
    <row r="41" spans="1:110">
      <c r="A41" s="108">
        <v>50</v>
      </c>
      <c r="B41" s="108"/>
      <c r="C41" s="102" t="s">
        <v>1708</v>
      </c>
      <c r="D41" s="102" t="s">
        <v>1740</v>
      </c>
      <c r="E41" s="102" t="s">
        <v>1714</v>
      </c>
      <c r="F41" s="102">
        <v>0</v>
      </c>
      <c r="G41" s="102">
        <v>0</v>
      </c>
      <c r="H41" s="102" t="s">
        <v>1740</v>
      </c>
      <c r="I41" s="102">
        <v>0</v>
      </c>
      <c r="J41" s="102" t="s">
        <v>1700</v>
      </c>
      <c r="K41" s="102" t="s">
        <v>1700</v>
      </c>
      <c r="L41" s="102">
        <v>0</v>
      </c>
      <c r="M41" s="102">
        <v>0</v>
      </c>
      <c r="N41" s="102">
        <v>0</v>
      </c>
      <c r="O41" s="102">
        <v>0</v>
      </c>
      <c r="P41" s="102">
        <v>0</v>
      </c>
      <c r="Q41" s="102">
        <v>0</v>
      </c>
      <c r="R41" s="102">
        <v>0</v>
      </c>
      <c r="S41" s="102">
        <v>0</v>
      </c>
      <c r="T41" s="102">
        <v>0</v>
      </c>
      <c r="U41" s="102" t="s">
        <v>1711</v>
      </c>
      <c r="V41" s="102" t="s">
        <v>1711</v>
      </c>
      <c r="W41" s="102" t="s">
        <v>1706</v>
      </c>
      <c r="X41" s="102">
        <v>0</v>
      </c>
      <c r="Y41" s="102">
        <v>0</v>
      </c>
      <c r="Z41" s="102">
        <v>0</v>
      </c>
      <c r="AA41" s="102" t="s">
        <v>1717</v>
      </c>
      <c r="AB41" s="102" t="s">
        <v>62</v>
      </c>
      <c r="AC41" s="102" t="s">
        <v>1718</v>
      </c>
      <c r="AD41" s="102">
        <v>1</v>
      </c>
      <c r="AE41" s="102">
        <v>0</v>
      </c>
      <c r="AF41" s="102">
        <v>10</v>
      </c>
      <c r="AG41" s="102">
        <v>7</v>
      </c>
      <c r="AH41" s="102">
        <v>90</v>
      </c>
      <c r="AI41" s="102">
        <v>5</v>
      </c>
      <c r="AJ41" s="102" t="s">
        <v>62</v>
      </c>
      <c r="AK41" s="102" t="s">
        <v>1719</v>
      </c>
      <c r="AL41" s="102">
        <v>0</v>
      </c>
      <c r="AM41" s="108">
        <v>0</v>
      </c>
      <c r="AN41" s="108">
        <v>5</v>
      </c>
      <c r="AO41" s="108">
        <v>6</v>
      </c>
      <c r="AP41" s="108">
        <v>5</v>
      </c>
      <c r="AQ41" s="108">
        <v>5</v>
      </c>
      <c r="AR41" s="108">
        <v>5</v>
      </c>
      <c r="AS41" s="108">
        <v>0</v>
      </c>
      <c r="AT41" s="108">
        <v>0</v>
      </c>
      <c r="AU41" s="108">
        <v>0</v>
      </c>
      <c r="AV41" s="108">
        <v>0</v>
      </c>
      <c r="AW41" s="108">
        <v>2</v>
      </c>
      <c r="AX41" s="108" t="s">
        <v>62</v>
      </c>
      <c r="AY41" s="108">
        <v>3</v>
      </c>
      <c r="AZ41" s="108">
        <v>3</v>
      </c>
      <c r="BA41" s="108">
        <v>2</v>
      </c>
      <c r="BB41" s="108">
        <v>3</v>
      </c>
      <c r="BC41" s="108">
        <v>3</v>
      </c>
      <c r="BD41" s="108">
        <v>3</v>
      </c>
      <c r="BE41" s="108">
        <v>3</v>
      </c>
      <c r="BF41" s="108">
        <v>3</v>
      </c>
      <c r="BG41" s="108">
        <v>3</v>
      </c>
      <c r="BH41" s="108">
        <v>3</v>
      </c>
      <c r="BI41" s="108">
        <v>2</v>
      </c>
      <c r="BJ41" s="108">
        <v>2</v>
      </c>
      <c r="BK41" s="108">
        <v>2</v>
      </c>
      <c r="BL41" s="108">
        <v>2</v>
      </c>
      <c r="BM41" s="108">
        <v>2</v>
      </c>
      <c r="BN41" s="108">
        <v>2</v>
      </c>
      <c r="BO41" s="108">
        <v>2</v>
      </c>
      <c r="BP41" s="108">
        <v>1</v>
      </c>
      <c r="BQ41" s="108">
        <v>2</v>
      </c>
      <c r="BR41" s="108">
        <v>1</v>
      </c>
      <c r="BS41" s="108">
        <v>2</v>
      </c>
      <c r="BT41" s="108">
        <v>6</v>
      </c>
      <c r="BU41" s="108">
        <v>6</v>
      </c>
      <c r="BV41" s="108">
        <v>2</v>
      </c>
      <c r="BW41" s="108">
        <v>2</v>
      </c>
      <c r="BX41" s="108">
        <v>6</v>
      </c>
      <c r="BY41" s="108">
        <v>6</v>
      </c>
      <c r="BZ41" s="108">
        <v>2</v>
      </c>
      <c r="CA41" s="108">
        <v>5</v>
      </c>
      <c r="CB41" s="108">
        <v>5</v>
      </c>
      <c r="CC41" s="108">
        <v>5</v>
      </c>
      <c r="CD41" s="108">
        <v>2</v>
      </c>
      <c r="CE41" s="108">
        <v>3</v>
      </c>
      <c r="CF41" s="108">
        <v>2</v>
      </c>
      <c r="CG41" s="102">
        <v>5</v>
      </c>
      <c r="CH41" s="102">
        <v>1.428571429</v>
      </c>
      <c r="CI41" s="102">
        <v>0.14285714299999999</v>
      </c>
      <c r="CJ41" s="102">
        <v>0</v>
      </c>
      <c r="CK41" s="102">
        <v>0</v>
      </c>
      <c r="CL41" s="102">
        <v>1.428571429</v>
      </c>
      <c r="CM41" s="102">
        <v>0</v>
      </c>
      <c r="CN41" s="102">
        <v>2</v>
      </c>
      <c r="CO41" s="102">
        <v>2</v>
      </c>
      <c r="CP41" s="102">
        <v>0</v>
      </c>
      <c r="CQ41" s="102">
        <v>0</v>
      </c>
      <c r="CR41" s="102">
        <v>0</v>
      </c>
      <c r="CS41" s="102">
        <v>0</v>
      </c>
      <c r="CT41" s="102">
        <v>0</v>
      </c>
      <c r="CU41" s="102">
        <v>0</v>
      </c>
      <c r="CV41" s="102">
        <v>0</v>
      </c>
      <c r="CW41" s="102">
        <v>0</v>
      </c>
      <c r="CX41" s="102">
        <v>0</v>
      </c>
      <c r="CY41" s="102">
        <v>0.71428571399999996</v>
      </c>
      <c r="CZ41" s="102">
        <v>0.71428571399999996</v>
      </c>
      <c r="DA41" s="102">
        <v>6.6666666999999999E-2</v>
      </c>
      <c r="DB41" s="102">
        <v>0</v>
      </c>
      <c r="DC41" s="102">
        <v>0</v>
      </c>
      <c r="DD41" s="102">
        <v>0</v>
      </c>
      <c r="DE41" s="102">
        <v>8</v>
      </c>
      <c r="DF41" s="102" t="s">
        <v>1744</v>
      </c>
    </row>
    <row r="42" spans="1:110">
      <c r="A42" s="108">
        <v>51</v>
      </c>
      <c r="B42" s="108"/>
      <c r="C42" s="102" t="s">
        <v>1703</v>
      </c>
      <c r="D42" s="102" t="s">
        <v>1703</v>
      </c>
      <c r="E42" s="102" t="s">
        <v>1702</v>
      </c>
      <c r="F42" s="102">
        <v>0</v>
      </c>
      <c r="G42" s="102">
        <v>0</v>
      </c>
      <c r="H42" s="102" t="s">
        <v>1699</v>
      </c>
      <c r="I42" s="102" t="s">
        <v>1707</v>
      </c>
      <c r="J42" s="102" t="s">
        <v>1702</v>
      </c>
      <c r="K42" s="102" t="s">
        <v>1707</v>
      </c>
      <c r="L42" s="102">
        <v>0</v>
      </c>
      <c r="M42" s="102">
        <v>0</v>
      </c>
      <c r="N42" s="102">
        <v>0</v>
      </c>
      <c r="O42" s="102">
        <v>0</v>
      </c>
      <c r="P42" s="102">
        <v>0</v>
      </c>
      <c r="Q42" s="102">
        <v>0</v>
      </c>
      <c r="R42" s="102">
        <v>0</v>
      </c>
      <c r="S42" s="102">
        <v>0</v>
      </c>
      <c r="T42" s="102">
        <v>0</v>
      </c>
      <c r="U42" s="102" t="s">
        <v>1711</v>
      </c>
      <c r="V42" s="102" t="s">
        <v>1711</v>
      </c>
      <c r="W42" s="102">
        <v>0</v>
      </c>
      <c r="X42" s="102">
        <v>0</v>
      </c>
      <c r="Y42" s="102">
        <v>0</v>
      </c>
      <c r="Z42" s="102">
        <v>0</v>
      </c>
      <c r="AA42" s="102">
        <v>0</v>
      </c>
      <c r="AB42" s="102">
        <v>0</v>
      </c>
      <c r="AC42" s="102" t="s">
        <v>1718</v>
      </c>
      <c r="AD42" s="102">
        <v>1</v>
      </c>
      <c r="AE42" s="102">
        <v>0</v>
      </c>
      <c r="AF42" s="102">
        <v>10</v>
      </c>
      <c r="AG42" s="102">
        <v>7</v>
      </c>
      <c r="AH42" s="102">
        <v>70</v>
      </c>
      <c r="AI42" s="102">
        <v>5</v>
      </c>
      <c r="AJ42" s="102">
        <v>1</v>
      </c>
      <c r="AK42" s="102" t="s">
        <v>1713</v>
      </c>
      <c r="AL42" s="102">
        <v>0</v>
      </c>
      <c r="AM42" s="108">
        <v>0</v>
      </c>
      <c r="AN42" s="108">
        <v>5</v>
      </c>
      <c r="AO42" s="108">
        <v>5</v>
      </c>
      <c r="AP42" s="108">
        <v>5</v>
      </c>
      <c r="AQ42" s="108">
        <v>5</v>
      </c>
      <c r="AR42" s="108">
        <v>5</v>
      </c>
      <c r="AS42" s="108">
        <v>1</v>
      </c>
      <c r="AT42" s="108">
        <v>1</v>
      </c>
      <c r="AU42" s="108">
        <v>1</v>
      </c>
      <c r="AV42" s="108">
        <v>0</v>
      </c>
      <c r="AW42" s="108">
        <v>4</v>
      </c>
      <c r="AX42" s="108">
        <v>4</v>
      </c>
      <c r="AY42" s="108">
        <v>3</v>
      </c>
      <c r="AZ42" s="108">
        <v>3</v>
      </c>
      <c r="BA42" s="108">
        <v>3</v>
      </c>
      <c r="BB42" s="108">
        <v>3</v>
      </c>
      <c r="BC42" s="108">
        <v>3</v>
      </c>
      <c r="BD42" s="108">
        <v>3</v>
      </c>
      <c r="BE42" s="108">
        <v>3</v>
      </c>
      <c r="BF42" s="108">
        <v>3</v>
      </c>
      <c r="BG42" s="108">
        <v>3</v>
      </c>
      <c r="BH42" s="108">
        <v>3</v>
      </c>
      <c r="BI42" s="108">
        <v>2</v>
      </c>
      <c r="BJ42" s="108">
        <v>1</v>
      </c>
      <c r="BK42" s="108">
        <v>2</v>
      </c>
      <c r="BL42" s="108">
        <v>1</v>
      </c>
      <c r="BM42" s="108">
        <v>2</v>
      </c>
      <c r="BN42" s="108">
        <v>1</v>
      </c>
      <c r="BO42" s="108">
        <v>2</v>
      </c>
      <c r="BP42" s="108">
        <v>3</v>
      </c>
      <c r="BQ42" s="108">
        <v>2</v>
      </c>
      <c r="BR42" s="108">
        <v>2</v>
      </c>
      <c r="BS42" s="108">
        <v>3</v>
      </c>
      <c r="BT42" s="108">
        <v>4</v>
      </c>
      <c r="BU42" s="108">
        <v>5</v>
      </c>
      <c r="BV42" s="108">
        <v>2</v>
      </c>
      <c r="BW42" s="108">
        <v>4</v>
      </c>
      <c r="BX42" s="108">
        <v>4</v>
      </c>
      <c r="BY42" s="108">
        <v>4</v>
      </c>
      <c r="BZ42" s="108">
        <v>2</v>
      </c>
      <c r="CA42" s="108">
        <v>3</v>
      </c>
      <c r="CB42" s="108">
        <v>3</v>
      </c>
      <c r="CC42" s="108">
        <v>4</v>
      </c>
      <c r="CD42" s="108">
        <v>3</v>
      </c>
      <c r="CE42" s="108">
        <v>3</v>
      </c>
      <c r="CF42" s="108">
        <v>5</v>
      </c>
      <c r="CG42" s="102">
        <v>4</v>
      </c>
      <c r="CH42" s="102">
        <v>4</v>
      </c>
      <c r="CI42" s="102">
        <v>0.428571429</v>
      </c>
      <c r="CJ42" s="102">
        <v>0</v>
      </c>
      <c r="CK42" s="102">
        <v>0</v>
      </c>
      <c r="CL42" s="102">
        <v>1</v>
      </c>
      <c r="CM42" s="102">
        <v>0.571428571</v>
      </c>
      <c r="CN42" s="102">
        <v>0.428571429</v>
      </c>
      <c r="CO42" s="102">
        <v>0.571428571</v>
      </c>
      <c r="CP42" s="102">
        <v>0</v>
      </c>
      <c r="CQ42" s="102">
        <v>0</v>
      </c>
      <c r="CR42" s="102">
        <v>0</v>
      </c>
      <c r="CS42" s="102">
        <v>0</v>
      </c>
      <c r="CT42" s="102">
        <v>0</v>
      </c>
      <c r="CU42" s="102">
        <v>0</v>
      </c>
      <c r="CV42" s="102">
        <v>0</v>
      </c>
      <c r="CW42" s="102">
        <v>0</v>
      </c>
      <c r="CX42" s="102">
        <v>0</v>
      </c>
      <c r="CY42" s="102">
        <v>0.71428571399999996</v>
      </c>
      <c r="CZ42" s="102">
        <v>0.71428571399999996</v>
      </c>
      <c r="DA42" s="102">
        <v>0</v>
      </c>
      <c r="DB42" s="102">
        <v>0</v>
      </c>
      <c r="DC42" s="102">
        <v>0</v>
      </c>
      <c r="DD42" s="102">
        <v>0</v>
      </c>
      <c r="DE42" s="102">
        <v>0</v>
      </c>
      <c r="DF42" s="102">
        <v>0</v>
      </c>
    </row>
    <row r="43" spans="1:110">
      <c r="A43" s="108">
        <v>52</v>
      </c>
      <c r="B43" s="108"/>
      <c r="C43" s="102" t="s">
        <v>1710</v>
      </c>
      <c r="D43" s="102" t="s">
        <v>1700</v>
      </c>
      <c r="E43" s="102" t="s">
        <v>1703</v>
      </c>
      <c r="F43" s="102">
        <v>0</v>
      </c>
      <c r="G43" s="102">
        <v>0</v>
      </c>
      <c r="H43" s="102" t="s">
        <v>1700</v>
      </c>
      <c r="I43" s="102">
        <v>0</v>
      </c>
      <c r="J43" s="102" t="s">
        <v>1700</v>
      </c>
      <c r="K43" s="102" t="s">
        <v>1703</v>
      </c>
      <c r="L43" s="102">
        <v>0</v>
      </c>
      <c r="M43" s="102">
        <v>0</v>
      </c>
      <c r="N43" s="102">
        <v>0</v>
      </c>
      <c r="O43" s="102">
        <v>0</v>
      </c>
      <c r="P43" s="102">
        <v>0</v>
      </c>
      <c r="Q43" s="102">
        <v>0</v>
      </c>
      <c r="R43" s="102">
        <v>0</v>
      </c>
      <c r="S43" s="102">
        <v>0</v>
      </c>
      <c r="T43" s="102">
        <v>0</v>
      </c>
      <c r="U43" s="102" t="s">
        <v>1700</v>
      </c>
      <c r="V43" s="102" t="s">
        <v>1708</v>
      </c>
      <c r="W43" s="102">
        <v>0</v>
      </c>
      <c r="X43" s="102">
        <v>0</v>
      </c>
      <c r="Y43" s="102">
        <v>0</v>
      </c>
      <c r="Z43" s="102">
        <v>0</v>
      </c>
      <c r="AA43" s="102" t="s">
        <v>1717</v>
      </c>
      <c r="AB43" s="102">
        <v>0</v>
      </c>
      <c r="AC43" s="102" t="s">
        <v>1718</v>
      </c>
      <c r="AD43" s="102">
        <v>1</v>
      </c>
      <c r="AE43" s="102">
        <v>3</v>
      </c>
      <c r="AF43" s="102">
        <v>3</v>
      </c>
      <c r="AG43" s="102">
        <v>7</v>
      </c>
      <c r="AH43" s="102">
        <v>60</v>
      </c>
      <c r="AI43" s="102">
        <v>3</v>
      </c>
      <c r="AJ43" s="102">
        <v>3</v>
      </c>
      <c r="AK43" s="102" t="s">
        <v>1709</v>
      </c>
      <c r="AL43" s="102">
        <v>0</v>
      </c>
      <c r="AM43" s="108">
        <v>0</v>
      </c>
      <c r="AN43" s="108">
        <v>5</v>
      </c>
      <c r="AO43" s="108">
        <v>5</v>
      </c>
      <c r="AP43" s="108">
        <v>5</v>
      </c>
      <c r="AQ43" s="108">
        <v>5</v>
      </c>
      <c r="AR43" s="108">
        <v>5</v>
      </c>
      <c r="AS43" s="108">
        <v>1</v>
      </c>
      <c r="AT43" s="108">
        <v>1</v>
      </c>
      <c r="AU43" s="108">
        <v>0</v>
      </c>
      <c r="AV43" s="108">
        <v>0</v>
      </c>
      <c r="AW43" s="108">
        <v>5</v>
      </c>
      <c r="AX43" s="108">
        <v>5</v>
      </c>
      <c r="AY43" s="108">
        <v>2</v>
      </c>
      <c r="AZ43" s="108">
        <v>2</v>
      </c>
      <c r="BA43" s="108">
        <v>1</v>
      </c>
      <c r="BB43" s="108">
        <v>2</v>
      </c>
      <c r="BC43" s="108">
        <v>2</v>
      </c>
      <c r="BD43" s="108">
        <v>2</v>
      </c>
      <c r="BE43" s="108">
        <v>2</v>
      </c>
      <c r="BF43" s="108">
        <v>2</v>
      </c>
      <c r="BG43" s="108">
        <v>2</v>
      </c>
      <c r="BH43" s="108">
        <v>2</v>
      </c>
      <c r="BI43" s="108">
        <v>1</v>
      </c>
      <c r="BJ43" s="108">
        <v>1</v>
      </c>
      <c r="BK43" s="108">
        <v>1</v>
      </c>
      <c r="BL43" s="108">
        <v>1</v>
      </c>
      <c r="BM43" s="108">
        <v>1</v>
      </c>
      <c r="BN43" s="108">
        <v>1</v>
      </c>
      <c r="BO43" s="108">
        <v>1</v>
      </c>
      <c r="BP43" s="108">
        <v>3</v>
      </c>
      <c r="BQ43" s="108">
        <v>3</v>
      </c>
      <c r="BR43" s="108">
        <v>3</v>
      </c>
      <c r="BS43" s="108">
        <v>4</v>
      </c>
      <c r="BT43" s="108">
        <v>5</v>
      </c>
      <c r="BU43" s="108">
        <v>4</v>
      </c>
      <c r="BV43" s="108">
        <v>3</v>
      </c>
      <c r="BW43" s="108">
        <v>5</v>
      </c>
      <c r="BX43" s="108">
        <v>4</v>
      </c>
      <c r="BY43" s="108">
        <v>5</v>
      </c>
      <c r="BZ43" s="108">
        <v>2</v>
      </c>
      <c r="CA43" s="108">
        <v>3</v>
      </c>
      <c r="CB43" s="108">
        <v>3</v>
      </c>
      <c r="CC43" s="108">
        <v>4</v>
      </c>
      <c r="CD43" s="108">
        <v>4</v>
      </c>
      <c r="CE43" s="108">
        <v>5</v>
      </c>
      <c r="CF43" s="108">
        <v>5</v>
      </c>
      <c r="CG43" s="102">
        <v>3</v>
      </c>
      <c r="CH43" s="102">
        <v>2</v>
      </c>
      <c r="CI43" s="102">
        <v>4</v>
      </c>
      <c r="CJ43" s="102">
        <v>0</v>
      </c>
      <c r="CK43" s="102">
        <v>0</v>
      </c>
      <c r="CL43" s="102">
        <v>2</v>
      </c>
      <c r="CM43" s="102">
        <v>0</v>
      </c>
      <c r="CN43" s="102">
        <v>2</v>
      </c>
      <c r="CO43" s="102">
        <v>4</v>
      </c>
      <c r="CP43" s="102">
        <v>0</v>
      </c>
      <c r="CQ43" s="102">
        <v>0</v>
      </c>
      <c r="CR43" s="102">
        <v>0</v>
      </c>
      <c r="CS43" s="102">
        <v>0</v>
      </c>
      <c r="CT43" s="102">
        <v>0</v>
      </c>
      <c r="CU43" s="102">
        <v>0</v>
      </c>
      <c r="CV43" s="102">
        <v>0</v>
      </c>
      <c r="CW43" s="102">
        <v>0</v>
      </c>
      <c r="CX43" s="102">
        <v>0</v>
      </c>
      <c r="CY43" s="102">
        <v>2</v>
      </c>
      <c r="CZ43" s="102">
        <v>5</v>
      </c>
      <c r="DA43" s="102">
        <v>0</v>
      </c>
      <c r="DB43" s="102">
        <v>0</v>
      </c>
      <c r="DC43" s="102">
        <v>0</v>
      </c>
      <c r="DD43" s="102">
        <v>0</v>
      </c>
      <c r="DE43" s="102">
        <v>8</v>
      </c>
      <c r="DF43" s="102">
        <v>0</v>
      </c>
    </row>
    <row r="44" spans="1:110">
      <c r="A44" s="108">
        <v>53</v>
      </c>
      <c r="B44" s="108"/>
      <c r="C44" s="102" t="s">
        <v>1708</v>
      </c>
      <c r="D44" s="102" t="s">
        <v>1710</v>
      </c>
      <c r="E44" s="102" t="s">
        <v>1714</v>
      </c>
      <c r="F44" s="102">
        <v>0</v>
      </c>
      <c r="G44" s="102" t="s">
        <v>1704</v>
      </c>
      <c r="H44" s="102" t="s">
        <v>1702</v>
      </c>
      <c r="I44" s="102" t="s">
        <v>1714</v>
      </c>
      <c r="J44" s="102" t="s">
        <v>1710</v>
      </c>
      <c r="K44" s="102" t="s">
        <v>1710</v>
      </c>
      <c r="L44" s="102">
        <v>0</v>
      </c>
      <c r="M44" s="102">
        <v>0</v>
      </c>
      <c r="N44" s="102">
        <v>0</v>
      </c>
      <c r="O44" s="102">
        <v>0</v>
      </c>
      <c r="P44" s="102">
        <v>0</v>
      </c>
      <c r="Q44" s="102">
        <v>0</v>
      </c>
      <c r="R44" s="102">
        <v>0</v>
      </c>
      <c r="S44" s="102">
        <v>0</v>
      </c>
      <c r="T44" s="102">
        <v>0</v>
      </c>
      <c r="U44" s="102" t="s">
        <v>1702</v>
      </c>
      <c r="V44" s="102" t="s">
        <v>1700</v>
      </c>
      <c r="W44" s="102" t="s">
        <v>1714</v>
      </c>
      <c r="X44" s="102">
        <v>0</v>
      </c>
      <c r="Y44" s="102">
        <v>0</v>
      </c>
      <c r="Z44" s="102">
        <v>0</v>
      </c>
      <c r="AA44" s="102" t="s">
        <v>1751</v>
      </c>
      <c r="AB44" s="102">
        <v>0</v>
      </c>
      <c r="AC44" s="102" t="s">
        <v>1712</v>
      </c>
      <c r="AD44" s="102">
        <v>1</v>
      </c>
      <c r="AE44" s="102">
        <v>0</v>
      </c>
      <c r="AF44" s="102">
        <v>10</v>
      </c>
      <c r="AG44" s="102">
        <v>7</v>
      </c>
      <c r="AH44" s="102">
        <v>60</v>
      </c>
      <c r="AI44" s="102">
        <v>6</v>
      </c>
      <c r="AJ44" s="102">
        <v>3</v>
      </c>
      <c r="AK44" s="102" t="s">
        <v>1739</v>
      </c>
      <c r="AL44" s="102">
        <v>0</v>
      </c>
      <c r="AM44" s="108">
        <v>0</v>
      </c>
      <c r="AN44" s="108">
        <v>5</v>
      </c>
      <c r="AO44" s="108">
        <v>5</v>
      </c>
      <c r="AP44" s="108">
        <v>5</v>
      </c>
      <c r="AQ44" s="108">
        <v>5</v>
      </c>
      <c r="AR44" s="108">
        <v>5</v>
      </c>
      <c r="AS44" s="108">
        <v>0</v>
      </c>
      <c r="AT44" s="108">
        <v>1</v>
      </c>
      <c r="AU44" s="108">
        <v>1</v>
      </c>
      <c r="AV44" s="108">
        <v>1</v>
      </c>
      <c r="AW44" s="108">
        <v>2</v>
      </c>
      <c r="AX44" s="108">
        <v>1</v>
      </c>
      <c r="AY44" s="108">
        <v>3</v>
      </c>
      <c r="AZ44" s="108">
        <v>3</v>
      </c>
      <c r="BA44" s="108">
        <v>3</v>
      </c>
      <c r="BB44" s="108">
        <v>3</v>
      </c>
      <c r="BC44" s="108">
        <v>3</v>
      </c>
      <c r="BD44" s="108">
        <v>3</v>
      </c>
      <c r="BE44" s="108">
        <v>3</v>
      </c>
      <c r="BF44" s="108">
        <v>3</v>
      </c>
      <c r="BG44" s="108">
        <v>3</v>
      </c>
      <c r="BH44" s="108">
        <v>3</v>
      </c>
      <c r="BI44" s="108">
        <v>2</v>
      </c>
      <c r="BJ44" s="108">
        <v>2</v>
      </c>
      <c r="BK44" s="108">
        <v>2</v>
      </c>
      <c r="BL44" s="108">
        <v>2</v>
      </c>
      <c r="BM44" s="108">
        <v>2</v>
      </c>
      <c r="BN44" s="108">
        <v>2</v>
      </c>
      <c r="BO44" s="108">
        <v>2</v>
      </c>
      <c r="BP44" s="108">
        <v>1</v>
      </c>
      <c r="BQ44" s="108">
        <v>3</v>
      </c>
      <c r="BR44" s="108">
        <v>1</v>
      </c>
      <c r="BS44" s="108">
        <v>3</v>
      </c>
      <c r="BT44" s="108">
        <v>4</v>
      </c>
      <c r="BU44" s="108">
        <v>6</v>
      </c>
      <c r="BV44" s="108">
        <v>1</v>
      </c>
      <c r="BW44" s="108">
        <v>1</v>
      </c>
      <c r="BX44" s="108">
        <v>4</v>
      </c>
      <c r="BY44" s="108">
        <v>4</v>
      </c>
      <c r="BZ44" s="108">
        <v>1</v>
      </c>
      <c r="CA44" s="108">
        <v>3</v>
      </c>
      <c r="CB44" s="108">
        <v>5</v>
      </c>
      <c r="CC44" s="108">
        <v>5</v>
      </c>
      <c r="CD44" s="108">
        <v>1</v>
      </c>
      <c r="CE44" s="108">
        <v>5</v>
      </c>
      <c r="CF44" s="108">
        <v>1</v>
      </c>
      <c r="CG44" s="102">
        <v>5</v>
      </c>
      <c r="CH44" s="102">
        <v>3</v>
      </c>
      <c r="CI44" s="102">
        <v>0.14285714299999999</v>
      </c>
      <c r="CJ44" s="102">
        <v>0</v>
      </c>
      <c r="CK44" s="102">
        <v>3.3333333E-2</v>
      </c>
      <c r="CL44" s="102">
        <v>0.428571429</v>
      </c>
      <c r="CM44" s="102">
        <v>0.14285714299999999</v>
      </c>
      <c r="CN44" s="102">
        <v>3</v>
      </c>
      <c r="CO44" s="102">
        <v>3</v>
      </c>
      <c r="CP44" s="102">
        <v>0</v>
      </c>
      <c r="CQ44" s="102">
        <v>0</v>
      </c>
      <c r="CR44" s="102">
        <v>0</v>
      </c>
      <c r="CS44" s="102">
        <v>0</v>
      </c>
      <c r="CT44" s="102">
        <v>0</v>
      </c>
      <c r="CU44" s="102">
        <v>0</v>
      </c>
      <c r="CV44" s="102">
        <v>0</v>
      </c>
      <c r="CW44" s="102">
        <v>0</v>
      </c>
      <c r="CX44" s="102">
        <v>0</v>
      </c>
      <c r="CY44" s="102">
        <v>0.428571429</v>
      </c>
      <c r="CZ44" s="102">
        <v>2</v>
      </c>
      <c r="DA44" s="102">
        <v>0.14285714299999999</v>
      </c>
      <c r="DB44" s="102">
        <v>0</v>
      </c>
      <c r="DC44" s="102">
        <v>0</v>
      </c>
      <c r="DD44" s="102">
        <v>0</v>
      </c>
      <c r="DE44" s="102">
        <v>10</v>
      </c>
      <c r="DF44" s="102">
        <v>0</v>
      </c>
    </row>
    <row r="45" spans="1:110">
      <c r="A45" s="108">
        <v>54</v>
      </c>
      <c r="B45" s="108"/>
      <c r="C45" s="102" t="s">
        <v>1703</v>
      </c>
      <c r="D45" s="102" t="s">
        <v>1703</v>
      </c>
      <c r="E45" s="102" t="s">
        <v>1699</v>
      </c>
      <c r="F45" s="102">
        <v>0</v>
      </c>
      <c r="G45" s="102">
        <v>0</v>
      </c>
      <c r="H45" s="102" t="s">
        <v>1711</v>
      </c>
      <c r="I45" s="102" t="s">
        <v>1701</v>
      </c>
      <c r="J45" s="102" t="s">
        <v>1720</v>
      </c>
      <c r="K45" s="102" t="s">
        <v>1710</v>
      </c>
      <c r="L45" s="102">
        <v>0</v>
      </c>
      <c r="M45" s="102">
        <v>0</v>
      </c>
      <c r="N45" s="102">
        <v>0</v>
      </c>
      <c r="O45" s="102">
        <v>0</v>
      </c>
      <c r="P45" s="102">
        <v>0</v>
      </c>
      <c r="Q45" s="102">
        <v>0</v>
      </c>
      <c r="R45" s="102">
        <v>0</v>
      </c>
      <c r="S45" s="102">
        <v>0</v>
      </c>
      <c r="T45" s="102">
        <v>0</v>
      </c>
      <c r="U45" s="102" t="s">
        <v>1720</v>
      </c>
      <c r="V45" s="102" t="s">
        <v>1700</v>
      </c>
      <c r="W45" s="102" t="s">
        <v>1714</v>
      </c>
      <c r="X45" s="102">
        <v>0</v>
      </c>
      <c r="Y45" s="102">
        <v>0</v>
      </c>
      <c r="Z45" s="102">
        <v>0</v>
      </c>
      <c r="AA45" s="102">
        <v>0</v>
      </c>
      <c r="AB45" s="102">
        <v>0</v>
      </c>
      <c r="AC45" s="102" t="s">
        <v>1712</v>
      </c>
      <c r="AD45" s="102">
        <v>2</v>
      </c>
      <c r="AE45" s="102">
        <v>0</v>
      </c>
      <c r="AF45" s="102">
        <v>10</v>
      </c>
      <c r="AG45" s="102">
        <v>7</v>
      </c>
      <c r="AH45" s="102">
        <v>45</v>
      </c>
      <c r="AI45" s="102">
        <v>5</v>
      </c>
      <c r="AJ45" s="102">
        <v>3</v>
      </c>
      <c r="AK45" s="102" t="s">
        <v>1709</v>
      </c>
      <c r="AL45" s="102">
        <v>0</v>
      </c>
      <c r="AM45" s="108">
        <v>0</v>
      </c>
      <c r="AN45" s="108">
        <v>6</v>
      </c>
      <c r="AO45" s="108">
        <v>5</v>
      </c>
      <c r="AP45" s="108">
        <v>5</v>
      </c>
      <c r="AQ45" s="108">
        <v>5</v>
      </c>
      <c r="AR45" s="108">
        <v>5</v>
      </c>
      <c r="AS45" s="108">
        <v>0</v>
      </c>
      <c r="AT45" s="108">
        <v>0</v>
      </c>
      <c r="AU45" s="108">
        <v>0</v>
      </c>
      <c r="AV45" s="108">
        <v>0</v>
      </c>
      <c r="AW45" s="108">
        <v>3</v>
      </c>
      <c r="AX45" s="108">
        <v>2</v>
      </c>
      <c r="AY45" s="108">
        <v>3</v>
      </c>
      <c r="AZ45" s="108">
        <v>3</v>
      </c>
      <c r="BA45" s="108">
        <v>2</v>
      </c>
      <c r="BB45" s="108">
        <v>2</v>
      </c>
      <c r="BC45" s="108">
        <v>3</v>
      </c>
      <c r="BD45" s="108">
        <v>3</v>
      </c>
      <c r="BE45" s="108">
        <v>3</v>
      </c>
      <c r="BF45" s="108">
        <v>3</v>
      </c>
      <c r="BG45" s="108">
        <v>3</v>
      </c>
      <c r="BH45" s="108">
        <v>3</v>
      </c>
      <c r="BI45" s="108">
        <v>2</v>
      </c>
      <c r="BJ45" s="108">
        <v>2</v>
      </c>
      <c r="BK45" s="108">
        <v>2</v>
      </c>
      <c r="BL45" s="108">
        <v>2</v>
      </c>
      <c r="BM45" s="108">
        <v>2</v>
      </c>
      <c r="BN45" s="108">
        <v>2</v>
      </c>
      <c r="BO45" s="108">
        <v>2</v>
      </c>
      <c r="BP45" s="108">
        <v>1</v>
      </c>
      <c r="BQ45" s="108">
        <v>2</v>
      </c>
      <c r="BR45" s="108">
        <v>1</v>
      </c>
      <c r="BS45" s="108">
        <v>3</v>
      </c>
      <c r="BT45" s="108">
        <v>5</v>
      </c>
      <c r="BU45" s="108">
        <v>6</v>
      </c>
      <c r="BV45" s="108">
        <v>2</v>
      </c>
      <c r="BW45" s="108">
        <v>3</v>
      </c>
      <c r="BX45" s="108">
        <v>6</v>
      </c>
      <c r="BY45" s="108">
        <v>5</v>
      </c>
      <c r="BZ45" s="108">
        <v>1</v>
      </c>
      <c r="CA45" s="108">
        <v>5</v>
      </c>
      <c r="CB45" s="108">
        <v>5</v>
      </c>
      <c r="CC45" s="108">
        <v>5</v>
      </c>
      <c r="CD45" s="108">
        <v>1</v>
      </c>
      <c r="CE45" s="108">
        <v>5</v>
      </c>
      <c r="CF45" s="108">
        <v>2</v>
      </c>
      <c r="CG45" s="102">
        <v>4</v>
      </c>
      <c r="CH45" s="102">
        <v>4</v>
      </c>
      <c r="CI45" s="102">
        <v>1</v>
      </c>
      <c r="CJ45" s="102">
        <v>0</v>
      </c>
      <c r="CK45" s="102">
        <v>0</v>
      </c>
      <c r="CL45" s="102">
        <v>0.71428571399999996</v>
      </c>
      <c r="CM45" s="102">
        <v>0.28571428599999998</v>
      </c>
      <c r="CN45" s="102">
        <v>0.85714285700000004</v>
      </c>
      <c r="CO45" s="102">
        <v>3</v>
      </c>
      <c r="CP45" s="102">
        <v>0</v>
      </c>
      <c r="CQ45" s="102">
        <v>0</v>
      </c>
      <c r="CR45" s="102">
        <v>0</v>
      </c>
      <c r="CS45" s="102">
        <v>0</v>
      </c>
      <c r="CT45" s="102">
        <v>0</v>
      </c>
      <c r="CU45" s="102">
        <v>0</v>
      </c>
      <c r="CV45" s="102">
        <v>0</v>
      </c>
      <c r="CW45" s="102">
        <v>0</v>
      </c>
      <c r="CX45" s="102">
        <v>0</v>
      </c>
      <c r="CY45" s="102">
        <v>0.85714285700000004</v>
      </c>
      <c r="CZ45" s="102">
        <v>2</v>
      </c>
      <c r="DA45" s="102">
        <v>0.14285714299999999</v>
      </c>
      <c r="DB45" s="102">
        <v>0</v>
      </c>
      <c r="DC45" s="102">
        <v>0</v>
      </c>
      <c r="DD45" s="102">
        <v>0</v>
      </c>
      <c r="DE45" s="102">
        <v>0</v>
      </c>
      <c r="DF45" s="102">
        <v>0</v>
      </c>
    </row>
    <row r="46" spans="1:110">
      <c r="A46" s="108">
        <v>55</v>
      </c>
      <c r="B46" s="108"/>
      <c r="C46" s="102" t="s">
        <v>1710</v>
      </c>
      <c r="D46" s="102" t="s">
        <v>1740</v>
      </c>
      <c r="E46" s="102" t="s">
        <v>1704</v>
      </c>
      <c r="F46" s="102" t="s">
        <v>1714</v>
      </c>
      <c r="G46" s="102" t="s">
        <v>1704</v>
      </c>
      <c r="H46" s="102" t="s">
        <v>1710</v>
      </c>
      <c r="I46" s="102" t="s">
        <v>1714</v>
      </c>
      <c r="J46" s="102" t="s">
        <v>1710</v>
      </c>
      <c r="K46" s="102" t="s">
        <v>1710</v>
      </c>
      <c r="L46" s="102" t="s">
        <v>1704</v>
      </c>
      <c r="M46" s="102" t="s">
        <v>1704</v>
      </c>
      <c r="N46" s="102" t="s">
        <v>1704</v>
      </c>
      <c r="O46" s="102" t="s">
        <v>1706</v>
      </c>
      <c r="P46" s="102">
        <v>0</v>
      </c>
      <c r="Q46" s="102">
        <v>0</v>
      </c>
      <c r="R46" s="102">
        <v>0</v>
      </c>
      <c r="S46" s="102">
        <v>0</v>
      </c>
      <c r="T46" s="102">
        <v>0</v>
      </c>
      <c r="U46" s="102" t="s">
        <v>1710</v>
      </c>
      <c r="V46" s="102" t="s">
        <v>1700</v>
      </c>
      <c r="W46" s="102">
        <v>0</v>
      </c>
      <c r="X46" s="102">
        <v>0</v>
      </c>
      <c r="Y46" s="102">
        <v>0</v>
      </c>
      <c r="Z46" s="102">
        <v>0</v>
      </c>
      <c r="AA46" s="102" t="s">
        <v>1703</v>
      </c>
      <c r="AB46" s="102">
        <v>0</v>
      </c>
      <c r="AC46" s="102" t="s">
        <v>1712</v>
      </c>
      <c r="AD46" s="102">
        <v>2</v>
      </c>
      <c r="AE46" s="102">
        <v>0</v>
      </c>
      <c r="AF46" s="102">
        <v>10</v>
      </c>
      <c r="AG46" s="102">
        <v>7</v>
      </c>
      <c r="AH46" s="102">
        <v>60</v>
      </c>
      <c r="AI46" s="102">
        <v>6</v>
      </c>
      <c r="AJ46" s="102">
        <v>3</v>
      </c>
      <c r="AK46" s="102" t="s">
        <v>1713</v>
      </c>
      <c r="AL46" s="102">
        <v>0</v>
      </c>
      <c r="AM46" s="108">
        <v>0</v>
      </c>
      <c r="AN46" s="108">
        <v>5</v>
      </c>
      <c r="AO46" s="108">
        <v>4</v>
      </c>
      <c r="AP46" s="108">
        <v>5</v>
      </c>
      <c r="AQ46" s="108">
        <v>5</v>
      </c>
      <c r="AR46" s="108">
        <v>5</v>
      </c>
      <c r="AS46" s="108">
        <v>0</v>
      </c>
      <c r="AT46" s="108">
        <v>0</v>
      </c>
      <c r="AU46" s="108">
        <v>0</v>
      </c>
      <c r="AV46" s="108">
        <v>0</v>
      </c>
      <c r="AW46" s="108">
        <v>3</v>
      </c>
      <c r="AX46" s="108">
        <v>3</v>
      </c>
      <c r="AY46" s="108">
        <v>3</v>
      </c>
      <c r="AZ46" s="108">
        <v>3</v>
      </c>
      <c r="BA46" s="108">
        <v>3</v>
      </c>
      <c r="BB46" s="108">
        <v>3</v>
      </c>
      <c r="BC46" s="108">
        <v>3</v>
      </c>
      <c r="BD46" s="108">
        <v>3</v>
      </c>
      <c r="BE46" s="108">
        <v>3</v>
      </c>
      <c r="BF46" s="108">
        <v>3</v>
      </c>
      <c r="BG46" s="108">
        <v>3</v>
      </c>
      <c r="BH46" s="108">
        <v>3</v>
      </c>
      <c r="BI46" s="108">
        <v>2</v>
      </c>
      <c r="BJ46" s="108">
        <v>2</v>
      </c>
      <c r="BK46" s="108">
        <v>2</v>
      </c>
      <c r="BL46" s="108">
        <v>2</v>
      </c>
      <c r="BM46" s="108">
        <v>2</v>
      </c>
      <c r="BN46" s="108">
        <v>2</v>
      </c>
      <c r="BO46" s="108">
        <v>2</v>
      </c>
      <c r="BP46" s="108">
        <v>2</v>
      </c>
      <c r="BQ46" s="108">
        <v>2</v>
      </c>
      <c r="BR46" s="108">
        <v>2</v>
      </c>
      <c r="BS46" s="108">
        <v>2</v>
      </c>
      <c r="BT46" s="108">
        <v>6</v>
      </c>
      <c r="BU46" s="108">
        <v>6</v>
      </c>
      <c r="BV46" s="108">
        <v>2</v>
      </c>
      <c r="BW46" s="108">
        <v>2</v>
      </c>
      <c r="BX46" s="108">
        <v>6</v>
      </c>
      <c r="BY46" s="108">
        <v>6</v>
      </c>
      <c r="BZ46" s="108">
        <v>1</v>
      </c>
      <c r="CA46" s="108">
        <v>5</v>
      </c>
      <c r="CB46" s="108">
        <v>5</v>
      </c>
      <c r="CC46" s="108">
        <v>5</v>
      </c>
      <c r="CD46" s="108">
        <v>2</v>
      </c>
      <c r="CE46" s="108">
        <v>5</v>
      </c>
      <c r="CF46" s="108">
        <v>3</v>
      </c>
      <c r="CG46" s="102">
        <v>3</v>
      </c>
      <c r="CH46" s="102">
        <v>1.428571429</v>
      </c>
      <c r="CI46" s="102">
        <v>3.3333333E-2</v>
      </c>
      <c r="CJ46" s="102">
        <v>0.14285714299999999</v>
      </c>
      <c r="CK46" s="102">
        <v>3.3333333E-2</v>
      </c>
      <c r="CL46" s="102">
        <v>3</v>
      </c>
      <c r="CM46" s="102">
        <v>0.14285714299999999</v>
      </c>
      <c r="CN46" s="102">
        <v>3</v>
      </c>
      <c r="CO46" s="102">
        <v>3</v>
      </c>
      <c r="CP46" s="102">
        <v>3.3333333E-2</v>
      </c>
      <c r="CQ46" s="102">
        <v>3.3333333E-2</v>
      </c>
      <c r="CR46" s="102">
        <v>3.3333333E-2</v>
      </c>
      <c r="CS46" s="102">
        <v>6.6666666999999999E-2</v>
      </c>
      <c r="CT46" s="102">
        <v>0</v>
      </c>
      <c r="CU46" s="102">
        <v>0</v>
      </c>
      <c r="CV46" s="102">
        <v>0</v>
      </c>
      <c r="CW46" s="102">
        <v>0</v>
      </c>
      <c r="CX46" s="102">
        <v>0</v>
      </c>
      <c r="CY46" s="102">
        <v>3</v>
      </c>
      <c r="CZ46" s="102">
        <v>2</v>
      </c>
      <c r="DA46" s="102">
        <v>0</v>
      </c>
      <c r="DB46" s="102">
        <v>0</v>
      </c>
      <c r="DC46" s="102">
        <v>0</v>
      </c>
      <c r="DD46" s="102">
        <v>0</v>
      </c>
      <c r="DE46" s="102">
        <v>4</v>
      </c>
      <c r="DF46" s="102">
        <v>0</v>
      </c>
    </row>
    <row r="47" spans="1:110">
      <c r="A47" s="108">
        <v>56</v>
      </c>
      <c r="B47" s="108"/>
      <c r="C47" s="102" t="s">
        <v>1740</v>
      </c>
      <c r="D47" s="102" t="s">
        <v>1715</v>
      </c>
      <c r="E47" s="102" t="s">
        <v>1701</v>
      </c>
      <c r="F47" s="102">
        <v>0</v>
      </c>
      <c r="G47" s="102" t="s">
        <v>1715</v>
      </c>
      <c r="H47" s="102" t="s">
        <v>1710</v>
      </c>
      <c r="I47" s="102" t="s">
        <v>1714</v>
      </c>
      <c r="J47" s="102" t="s">
        <v>1740</v>
      </c>
      <c r="K47" s="102" t="s">
        <v>1711</v>
      </c>
      <c r="L47" s="102">
        <v>0</v>
      </c>
      <c r="M47" s="102">
        <v>0</v>
      </c>
      <c r="N47" s="102">
        <v>0</v>
      </c>
      <c r="O47" s="102">
        <v>0</v>
      </c>
      <c r="P47" s="102">
        <v>0</v>
      </c>
      <c r="Q47" s="102">
        <v>0</v>
      </c>
      <c r="R47" s="102">
        <v>0</v>
      </c>
      <c r="S47" s="102">
        <v>0</v>
      </c>
      <c r="T47" s="102">
        <v>0</v>
      </c>
      <c r="U47" s="102" t="s">
        <v>1701</v>
      </c>
      <c r="V47" s="102" t="s">
        <v>1720</v>
      </c>
      <c r="W47" s="102">
        <v>0</v>
      </c>
      <c r="X47" s="102">
        <v>0</v>
      </c>
      <c r="Y47" s="102">
        <v>0</v>
      </c>
      <c r="Z47" s="102">
        <v>0</v>
      </c>
      <c r="AA47" s="102" t="s">
        <v>1708</v>
      </c>
      <c r="AB47" s="102">
        <v>0</v>
      </c>
      <c r="AC47" s="102" t="s">
        <v>1712</v>
      </c>
      <c r="AD47" s="102">
        <v>1</v>
      </c>
      <c r="AE47" s="102">
        <v>0</v>
      </c>
      <c r="AF47" s="102">
        <v>8</v>
      </c>
      <c r="AG47" s="102">
        <v>7</v>
      </c>
      <c r="AH47" s="102">
        <v>120</v>
      </c>
      <c r="AI47" s="102">
        <v>6</v>
      </c>
      <c r="AJ47" s="102">
        <v>2</v>
      </c>
      <c r="AK47" s="102" t="s">
        <v>1709</v>
      </c>
      <c r="AL47" s="102">
        <v>0</v>
      </c>
      <c r="AM47" s="108">
        <v>0</v>
      </c>
      <c r="AN47" s="108">
        <v>5</v>
      </c>
      <c r="AO47" s="108">
        <v>6</v>
      </c>
      <c r="AP47" s="108">
        <v>5</v>
      </c>
      <c r="AQ47" s="108">
        <v>5</v>
      </c>
      <c r="AR47" s="108">
        <v>5</v>
      </c>
      <c r="AS47" s="108">
        <v>0</v>
      </c>
      <c r="AT47" s="108">
        <v>0</v>
      </c>
      <c r="AU47" s="108">
        <v>0</v>
      </c>
      <c r="AV47" s="108">
        <v>0</v>
      </c>
      <c r="AW47" s="108">
        <v>2</v>
      </c>
      <c r="AX47" s="108">
        <v>3</v>
      </c>
      <c r="AY47" s="108">
        <v>2</v>
      </c>
      <c r="AZ47" s="108">
        <v>2</v>
      </c>
      <c r="BA47" s="108">
        <v>1</v>
      </c>
      <c r="BB47" s="108">
        <v>2</v>
      </c>
      <c r="BC47" s="108">
        <v>3</v>
      </c>
      <c r="BD47" s="108">
        <v>2</v>
      </c>
      <c r="BE47" s="108">
        <v>2</v>
      </c>
      <c r="BF47" s="108">
        <v>2</v>
      </c>
      <c r="BG47" s="108">
        <v>3</v>
      </c>
      <c r="BH47" s="108">
        <v>3</v>
      </c>
      <c r="BI47" s="108">
        <v>1</v>
      </c>
      <c r="BJ47" s="108">
        <v>1</v>
      </c>
      <c r="BK47" s="108">
        <v>1</v>
      </c>
      <c r="BL47" s="108">
        <v>1</v>
      </c>
      <c r="BM47" s="108">
        <v>2</v>
      </c>
      <c r="BN47" s="108">
        <v>2</v>
      </c>
      <c r="BO47" s="108">
        <v>2</v>
      </c>
      <c r="BP47" s="108">
        <v>3</v>
      </c>
      <c r="BQ47" s="108">
        <v>4</v>
      </c>
      <c r="BR47" s="108">
        <v>2</v>
      </c>
      <c r="BS47" s="108">
        <v>3</v>
      </c>
      <c r="BT47" s="108">
        <v>6</v>
      </c>
      <c r="BU47" s="108">
        <v>6</v>
      </c>
      <c r="BV47" s="108">
        <v>1</v>
      </c>
      <c r="BW47" s="108">
        <v>2</v>
      </c>
      <c r="BX47" s="108">
        <v>6</v>
      </c>
      <c r="BY47" s="108">
        <v>5</v>
      </c>
      <c r="BZ47" s="108">
        <v>1</v>
      </c>
      <c r="CA47" s="108">
        <v>5</v>
      </c>
      <c r="CB47" s="108">
        <v>5</v>
      </c>
      <c r="CC47" s="108">
        <v>1</v>
      </c>
      <c r="CD47" s="108">
        <v>2</v>
      </c>
      <c r="CE47" s="108">
        <v>5</v>
      </c>
      <c r="CF47" s="108">
        <v>2</v>
      </c>
      <c r="CG47" s="102">
        <v>1.428571429</v>
      </c>
      <c r="CH47" s="102">
        <v>1</v>
      </c>
      <c r="CI47" s="102">
        <v>0.28571428599999998</v>
      </c>
      <c r="CJ47" s="102">
        <v>0</v>
      </c>
      <c r="CK47" s="102">
        <v>1</v>
      </c>
      <c r="CL47" s="102">
        <v>3</v>
      </c>
      <c r="CM47" s="102">
        <v>0.14285714299999999</v>
      </c>
      <c r="CN47" s="102">
        <v>1.428571429</v>
      </c>
      <c r="CO47" s="102">
        <v>0.71428571399999996</v>
      </c>
      <c r="CP47" s="102">
        <v>0</v>
      </c>
      <c r="CQ47" s="102">
        <v>0</v>
      </c>
      <c r="CR47" s="102">
        <v>0</v>
      </c>
      <c r="CS47" s="102">
        <v>0</v>
      </c>
      <c r="CT47" s="102">
        <v>0</v>
      </c>
      <c r="CU47" s="102">
        <v>0</v>
      </c>
      <c r="CV47" s="102">
        <v>0</v>
      </c>
      <c r="CW47" s="102">
        <v>0</v>
      </c>
      <c r="CX47" s="102">
        <v>0</v>
      </c>
      <c r="CY47" s="102">
        <v>0.28571428599999998</v>
      </c>
      <c r="CZ47" s="102">
        <v>0.85714285700000004</v>
      </c>
      <c r="DA47" s="102">
        <v>0</v>
      </c>
      <c r="DB47" s="102">
        <v>0</v>
      </c>
      <c r="DC47" s="102">
        <v>0</v>
      </c>
      <c r="DD47" s="102">
        <v>0</v>
      </c>
      <c r="DE47" s="102">
        <v>5</v>
      </c>
      <c r="DF47" s="102">
        <v>0</v>
      </c>
    </row>
    <row r="48" spans="1:110">
      <c r="A48" s="108">
        <v>57</v>
      </c>
      <c r="B48" s="108" t="s">
        <v>1773</v>
      </c>
      <c r="C48" s="102" t="s">
        <v>1703</v>
      </c>
      <c r="D48" s="102" t="s">
        <v>1699</v>
      </c>
      <c r="E48" s="102" t="s">
        <v>1701</v>
      </c>
      <c r="F48" s="102">
        <v>0</v>
      </c>
      <c r="G48" s="102" t="s">
        <v>1714</v>
      </c>
      <c r="H48" s="102" t="s">
        <v>1699</v>
      </c>
      <c r="I48" s="102" t="s">
        <v>1714</v>
      </c>
      <c r="J48" s="102" t="s">
        <v>1699</v>
      </c>
      <c r="K48" s="102" t="s">
        <v>1699</v>
      </c>
      <c r="L48" s="102">
        <v>0</v>
      </c>
      <c r="M48" s="102">
        <v>0</v>
      </c>
      <c r="N48" s="102">
        <v>0</v>
      </c>
      <c r="O48" s="102">
        <v>0</v>
      </c>
      <c r="P48" s="102">
        <v>0</v>
      </c>
      <c r="Q48" s="102">
        <v>0</v>
      </c>
      <c r="R48" s="102">
        <v>0</v>
      </c>
      <c r="S48" s="102">
        <v>0</v>
      </c>
      <c r="T48" s="102">
        <v>0</v>
      </c>
      <c r="U48" s="102" t="s">
        <v>1700</v>
      </c>
      <c r="V48" s="102" t="s">
        <v>1699</v>
      </c>
      <c r="W48" s="102" t="s">
        <v>1714</v>
      </c>
      <c r="X48" s="102">
        <v>0</v>
      </c>
      <c r="Y48" s="102">
        <v>0</v>
      </c>
      <c r="Z48" s="102">
        <v>0</v>
      </c>
      <c r="AA48" s="102" t="s">
        <v>1752</v>
      </c>
      <c r="AB48" s="102">
        <v>0</v>
      </c>
      <c r="AC48" s="102" t="s">
        <v>1712</v>
      </c>
      <c r="AD48" s="102">
        <v>1</v>
      </c>
      <c r="AE48" s="102">
        <v>0</v>
      </c>
      <c r="AF48" s="102">
        <v>10</v>
      </c>
      <c r="AG48" s="102">
        <v>7</v>
      </c>
      <c r="AH48" s="102">
        <v>120</v>
      </c>
      <c r="AI48" s="102">
        <v>6</v>
      </c>
      <c r="AJ48" s="102">
        <v>2</v>
      </c>
      <c r="AK48" s="102" t="s">
        <v>1739</v>
      </c>
      <c r="AL48" s="102">
        <v>0</v>
      </c>
      <c r="AM48" s="108">
        <v>0</v>
      </c>
      <c r="AN48" s="108">
        <v>6</v>
      </c>
      <c r="AO48" s="108">
        <v>5</v>
      </c>
      <c r="AP48" s="108">
        <v>5</v>
      </c>
      <c r="AQ48" s="108">
        <v>5</v>
      </c>
      <c r="AR48" s="108">
        <v>5</v>
      </c>
      <c r="AS48" s="108">
        <v>0</v>
      </c>
      <c r="AT48" s="108">
        <v>0</v>
      </c>
      <c r="AU48" s="108">
        <v>0</v>
      </c>
      <c r="AV48" s="108">
        <v>0</v>
      </c>
      <c r="AW48" s="108">
        <v>1</v>
      </c>
      <c r="AX48" s="108">
        <v>1</v>
      </c>
      <c r="AY48" s="108">
        <v>3</v>
      </c>
      <c r="AZ48" s="108">
        <v>3</v>
      </c>
      <c r="BA48" s="108">
        <v>1</v>
      </c>
      <c r="BB48" s="108">
        <v>3</v>
      </c>
      <c r="BC48" s="108">
        <v>3</v>
      </c>
      <c r="BD48" s="108">
        <v>2</v>
      </c>
      <c r="BE48" s="108">
        <v>3</v>
      </c>
      <c r="BF48" s="108">
        <v>3</v>
      </c>
      <c r="BG48" s="108">
        <v>3</v>
      </c>
      <c r="BH48" s="108">
        <v>3</v>
      </c>
      <c r="BI48" s="108">
        <v>2</v>
      </c>
      <c r="BJ48" s="108">
        <v>2</v>
      </c>
      <c r="BK48" s="108">
        <v>2</v>
      </c>
      <c r="BL48" s="108">
        <v>2</v>
      </c>
      <c r="BM48" s="108">
        <v>2</v>
      </c>
      <c r="BN48" s="108">
        <v>2</v>
      </c>
      <c r="BO48" s="108">
        <v>2</v>
      </c>
      <c r="BP48" s="108">
        <v>1</v>
      </c>
      <c r="BQ48" s="108">
        <v>1</v>
      </c>
      <c r="BR48" s="108">
        <v>1</v>
      </c>
      <c r="BS48" s="108">
        <v>1</v>
      </c>
      <c r="BT48" s="108">
        <v>6</v>
      </c>
      <c r="BU48" s="108">
        <v>6</v>
      </c>
      <c r="BV48" s="108">
        <v>1</v>
      </c>
      <c r="BW48" s="108">
        <v>1</v>
      </c>
      <c r="BX48" s="108">
        <v>6</v>
      </c>
      <c r="BY48" s="108">
        <v>6</v>
      </c>
      <c r="BZ48" s="108">
        <v>1</v>
      </c>
      <c r="CA48" s="108">
        <v>6</v>
      </c>
      <c r="CB48" s="108">
        <v>5</v>
      </c>
      <c r="CC48" s="108">
        <v>5</v>
      </c>
      <c r="CD48" s="108">
        <v>4</v>
      </c>
      <c r="CE48" s="108">
        <v>5</v>
      </c>
      <c r="CF48" s="108">
        <v>1</v>
      </c>
      <c r="CG48" s="102">
        <v>4</v>
      </c>
      <c r="CH48" s="102">
        <v>1</v>
      </c>
      <c r="CI48" s="102">
        <v>0.28571428599999998</v>
      </c>
      <c r="CJ48" s="102">
        <v>0</v>
      </c>
      <c r="CK48" s="102">
        <v>0.14285714299999999</v>
      </c>
      <c r="CL48" s="102">
        <v>1</v>
      </c>
      <c r="CM48" s="102">
        <v>0.14285714299999999</v>
      </c>
      <c r="CN48" s="102">
        <v>1</v>
      </c>
      <c r="CO48" s="102">
        <v>1</v>
      </c>
      <c r="CP48" s="102">
        <v>0</v>
      </c>
      <c r="CQ48" s="102">
        <v>0</v>
      </c>
      <c r="CR48" s="102">
        <v>0</v>
      </c>
      <c r="CS48" s="102">
        <v>0</v>
      </c>
      <c r="CT48" s="102">
        <v>0</v>
      </c>
      <c r="CU48" s="102">
        <v>0</v>
      </c>
      <c r="CV48" s="102">
        <v>0</v>
      </c>
      <c r="CW48" s="102">
        <v>0</v>
      </c>
      <c r="CX48" s="102">
        <v>0</v>
      </c>
      <c r="CY48" s="102">
        <v>2</v>
      </c>
      <c r="CZ48" s="102">
        <v>1</v>
      </c>
      <c r="DA48" s="102">
        <v>0.14285714299999999</v>
      </c>
      <c r="DB48" s="102">
        <v>0</v>
      </c>
      <c r="DC48" s="102">
        <v>0</v>
      </c>
      <c r="DD48" s="102">
        <v>0</v>
      </c>
      <c r="DE48" s="102">
        <v>6</v>
      </c>
      <c r="DF48" s="102">
        <v>0</v>
      </c>
    </row>
    <row r="49" spans="1:110">
      <c r="A49" s="108">
        <v>58</v>
      </c>
      <c r="B49" s="108"/>
      <c r="C49" s="102" t="s">
        <v>1708</v>
      </c>
      <c r="D49" s="102" t="s">
        <v>1710</v>
      </c>
      <c r="E49" s="102" t="s">
        <v>1714</v>
      </c>
      <c r="F49" s="102">
        <v>0</v>
      </c>
      <c r="G49" s="102">
        <v>0</v>
      </c>
      <c r="H49" s="102" t="s">
        <v>1701</v>
      </c>
      <c r="I49" s="102" t="s">
        <v>1714</v>
      </c>
      <c r="J49" s="102" t="s">
        <v>1700</v>
      </c>
      <c r="K49" s="102" t="s">
        <v>1699</v>
      </c>
      <c r="L49" s="102">
        <v>0</v>
      </c>
      <c r="M49" s="102">
        <v>0</v>
      </c>
      <c r="N49" s="102">
        <v>0</v>
      </c>
      <c r="O49" s="102">
        <v>0</v>
      </c>
      <c r="P49" s="102">
        <v>0</v>
      </c>
      <c r="Q49" s="102">
        <v>0</v>
      </c>
      <c r="R49" s="102">
        <v>0</v>
      </c>
      <c r="S49" s="102">
        <v>0</v>
      </c>
      <c r="T49" s="102">
        <v>0</v>
      </c>
      <c r="U49" s="102" t="s">
        <v>1710</v>
      </c>
      <c r="V49" s="102" t="s">
        <v>1703</v>
      </c>
      <c r="W49" s="102" t="s">
        <v>1714</v>
      </c>
      <c r="X49" s="102">
        <v>0</v>
      </c>
      <c r="Y49" s="102">
        <v>0</v>
      </c>
      <c r="Z49" s="102">
        <v>0</v>
      </c>
      <c r="AA49" s="102" t="s">
        <v>1743</v>
      </c>
      <c r="AB49" s="102">
        <v>0</v>
      </c>
      <c r="AC49" s="102" t="s">
        <v>1712</v>
      </c>
      <c r="AD49" s="102">
        <v>1</v>
      </c>
      <c r="AE49" s="102">
        <v>0</v>
      </c>
      <c r="AF49" s="102">
        <v>4</v>
      </c>
      <c r="AG49" s="102">
        <v>7</v>
      </c>
      <c r="AH49" s="102">
        <v>45</v>
      </c>
      <c r="AI49" s="102">
        <v>4</v>
      </c>
      <c r="AJ49" s="102">
        <v>2</v>
      </c>
      <c r="AK49" s="102" t="s">
        <v>1709</v>
      </c>
      <c r="AL49" s="102">
        <v>0</v>
      </c>
      <c r="AM49" s="108">
        <v>0</v>
      </c>
      <c r="AN49" s="108">
        <v>5</v>
      </c>
      <c r="AO49" s="108">
        <v>5</v>
      </c>
      <c r="AP49" s="108">
        <v>1</v>
      </c>
      <c r="AQ49" s="108">
        <v>5</v>
      </c>
      <c r="AR49" s="108">
        <v>5</v>
      </c>
      <c r="AS49" s="108">
        <v>1</v>
      </c>
      <c r="AT49" s="108">
        <v>1</v>
      </c>
      <c r="AU49" s="108">
        <v>1</v>
      </c>
      <c r="AV49" s="108">
        <v>1</v>
      </c>
      <c r="AW49" s="108">
        <v>3</v>
      </c>
      <c r="AX49" s="108">
        <v>3</v>
      </c>
      <c r="AY49" s="108">
        <v>3</v>
      </c>
      <c r="AZ49" s="108">
        <v>3</v>
      </c>
      <c r="BA49" s="108">
        <v>3</v>
      </c>
      <c r="BB49" s="108">
        <v>3</v>
      </c>
      <c r="BC49" s="108">
        <v>3</v>
      </c>
      <c r="BD49" s="108">
        <v>3</v>
      </c>
      <c r="BE49" s="108">
        <v>3</v>
      </c>
      <c r="BF49" s="108">
        <v>3</v>
      </c>
      <c r="BG49" s="108">
        <v>3</v>
      </c>
      <c r="BH49" s="108">
        <v>3</v>
      </c>
      <c r="BI49" s="108">
        <v>2</v>
      </c>
      <c r="BJ49" s="108">
        <v>2</v>
      </c>
      <c r="BK49" s="108">
        <v>2</v>
      </c>
      <c r="BL49" s="108">
        <v>2</v>
      </c>
      <c r="BM49" s="108">
        <v>2</v>
      </c>
      <c r="BN49" s="108">
        <v>2</v>
      </c>
      <c r="BO49" s="108">
        <v>2</v>
      </c>
      <c r="BP49" s="108">
        <v>1</v>
      </c>
      <c r="BQ49" s="108">
        <v>3</v>
      </c>
      <c r="BR49" s="108">
        <v>2</v>
      </c>
      <c r="BS49" s="108">
        <v>2</v>
      </c>
      <c r="BT49" s="108">
        <v>5</v>
      </c>
      <c r="BU49" s="108">
        <v>4</v>
      </c>
      <c r="BV49" s="108">
        <v>3</v>
      </c>
      <c r="BW49" s="108">
        <v>2</v>
      </c>
      <c r="BX49" s="108">
        <v>5</v>
      </c>
      <c r="BY49" s="108">
        <v>5</v>
      </c>
      <c r="BZ49" s="108">
        <v>2</v>
      </c>
      <c r="CA49" s="108">
        <v>4</v>
      </c>
      <c r="CB49" s="108">
        <v>4</v>
      </c>
      <c r="CC49" s="108">
        <v>5</v>
      </c>
      <c r="CD49" s="108">
        <v>5</v>
      </c>
      <c r="CE49" s="108">
        <v>5</v>
      </c>
      <c r="CF49" s="108">
        <v>2</v>
      </c>
      <c r="CG49" s="102">
        <v>5</v>
      </c>
      <c r="CH49" s="102">
        <v>3</v>
      </c>
      <c r="CI49" s="102">
        <v>0.14285714299999999</v>
      </c>
      <c r="CJ49" s="102">
        <v>0</v>
      </c>
      <c r="CK49" s="102">
        <v>0</v>
      </c>
      <c r="CL49" s="102">
        <v>0.28571428599999998</v>
      </c>
      <c r="CM49" s="102">
        <v>0.14285714299999999</v>
      </c>
      <c r="CN49" s="102">
        <v>2</v>
      </c>
      <c r="CO49" s="102">
        <v>1</v>
      </c>
      <c r="CP49" s="102">
        <v>0</v>
      </c>
      <c r="CQ49" s="102">
        <v>0</v>
      </c>
      <c r="CR49" s="102">
        <v>0</v>
      </c>
      <c r="CS49" s="102">
        <v>0</v>
      </c>
      <c r="CT49" s="102">
        <v>0</v>
      </c>
      <c r="CU49" s="102">
        <v>0</v>
      </c>
      <c r="CV49" s="102">
        <v>0</v>
      </c>
      <c r="CW49" s="102">
        <v>0</v>
      </c>
      <c r="CX49" s="102">
        <v>0</v>
      </c>
      <c r="CY49" s="102">
        <v>3</v>
      </c>
      <c r="CZ49" s="102">
        <v>4</v>
      </c>
      <c r="DA49" s="102">
        <v>0.14285714299999999</v>
      </c>
      <c r="DB49" s="102">
        <v>0</v>
      </c>
      <c r="DC49" s="102">
        <v>0</v>
      </c>
      <c r="DD49" s="102">
        <v>0</v>
      </c>
      <c r="DE49" s="102">
        <v>7</v>
      </c>
      <c r="DF49" s="102">
        <v>0</v>
      </c>
    </row>
    <row r="50" spans="1:110">
      <c r="A50" s="108">
        <v>59</v>
      </c>
      <c r="B50" s="108"/>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row>
    <row r="51" spans="1:110">
      <c r="A51" s="108">
        <v>60</v>
      </c>
      <c r="B51" s="108"/>
      <c r="C51" s="102" t="s">
        <v>1703</v>
      </c>
      <c r="D51" s="102" t="s">
        <v>1700</v>
      </c>
      <c r="E51" s="102" t="s">
        <v>1700</v>
      </c>
      <c r="F51" s="102">
        <v>0</v>
      </c>
      <c r="G51" s="102">
        <v>0</v>
      </c>
      <c r="H51" s="102" t="s">
        <v>1699</v>
      </c>
      <c r="I51" s="102" t="s">
        <v>1701</v>
      </c>
      <c r="J51" s="102" t="s">
        <v>1700</v>
      </c>
      <c r="K51" s="102" t="s">
        <v>1710</v>
      </c>
      <c r="L51" s="102">
        <v>0</v>
      </c>
      <c r="M51" s="102">
        <v>0</v>
      </c>
      <c r="N51" s="102">
        <v>0</v>
      </c>
      <c r="O51" s="102">
        <v>0</v>
      </c>
      <c r="P51" s="102">
        <v>0</v>
      </c>
      <c r="Q51" s="102">
        <v>0</v>
      </c>
      <c r="R51" s="102">
        <v>0</v>
      </c>
      <c r="S51" s="102">
        <v>0</v>
      </c>
      <c r="T51" s="102">
        <v>0</v>
      </c>
      <c r="U51" s="102" t="s">
        <v>1700</v>
      </c>
      <c r="V51" s="102" t="s">
        <v>1710</v>
      </c>
      <c r="W51" s="102" t="s">
        <v>1714</v>
      </c>
      <c r="X51" s="102">
        <v>0</v>
      </c>
      <c r="Y51" s="102">
        <v>0</v>
      </c>
      <c r="Z51" s="102">
        <v>0</v>
      </c>
      <c r="AA51" s="102" t="s">
        <v>1751</v>
      </c>
      <c r="AB51" s="102">
        <v>0</v>
      </c>
      <c r="AC51" s="102" t="s">
        <v>1712</v>
      </c>
      <c r="AD51" s="102">
        <v>1</v>
      </c>
      <c r="AE51" s="102">
        <v>0</v>
      </c>
      <c r="AF51" s="102">
        <v>16</v>
      </c>
      <c r="AG51" s="102">
        <v>7</v>
      </c>
      <c r="AH51" s="102">
        <v>60</v>
      </c>
      <c r="AI51" s="102">
        <v>5</v>
      </c>
      <c r="AJ51" s="102">
        <v>3</v>
      </c>
      <c r="AK51" s="102" t="s">
        <v>1739</v>
      </c>
      <c r="AL51" s="102">
        <v>0</v>
      </c>
      <c r="AM51" s="108">
        <v>0</v>
      </c>
      <c r="AN51" s="108">
        <v>5</v>
      </c>
      <c r="AO51" s="108">
        <v>5</v>
      </c>
      <c r="AP51" s="108">
        <v>5</v>
      </c>
      <c r="AQ51" s="108">
        <v>5</v>
      </c>
      <c r="AR51" s="108">
        <v>5</v>
      </c>
      <c r="AS51" s="108">
        <v>0</v>
      </c>
      <c r="AT51" s="108">
        <v>0</v>
      </c>
      <c r="AU51" s="108">
        <v>0</v>
      </c>
      <c r="AV51" s="108">
        <v>0</v>
      </c>
      <c r="AW51" s="108">
        <v>1</v>
      </c>
      <c r="AX51" s="108">
        <v>1</v>
      </c>
      <c r="AY51" s="108">
        <v>3</v>
      </c>
      <c r="AZ51" s="108">
        <v>3</v>
      </c>
      <c r="BA51" s="108">
        <v>3</v>
      </c>
      <c r="BB51" s="108">
        <v>3</v>
      </c>
      <c r="BC51" s="108">
        <v>3</v>
      </c>
      <c r="BD51" s="108">
        <v>3</v>
      </c>
      <c r="BE51" s="108">
        <v>3</v>
      </c>
      <c r="BF51" s="108">
        <v>3</v>
      </c>
      <c r="BG51" s="108">
        <v>3</v>
      </c>
      <c r="BH51" s="108">
        <v>3</v>
      </c>
      <c r="BI51" s="108">
        <v>2</v>
      </c>
      <c r="BJ51" s="108">
        <v>2</v>
      </c>
      <c r="BK51" s="108">
        <v>2</v>
      </c>
      <c r="BL51" s="108">
        <v>2</v>
      </c>
      <c r="BM51" s="108">
        <v>2</v>
      </c>
      <c r="BN51" s="108">
        <v>2</v>
      </c>
      <c r="BO51" s="108">
        <v>2</v>
      </c>
      <c r="BP51" s="108">
        <v>1</v>
      </c>
      <c r="BQ51" s="108">
        <v>2</v>
      </c>
      <c r="BR51" s="108">
        <v>1</v>
      </c>
      <c r="BS51" s="108">
        <v>2</v>
      </c>
      <c r="BT51" s="108">
        <v>5</v>
      </c>
      <c r="BU51" s="108">
        <v>6</v>
      </c>
      <c r="BV51" s="108">
        <v>1</v>
      </c>
      <c r="BW51" s="108">
        <v>1</v>
      </c>
      <c r="BX51" s="108">
        <v>6</v>
      </c>
      <c r="BY51" s="108">
        <v>6</v>
      </c>
      <c r="BZ51" s="108">
        <v>1</v>
      </c>
      <c r="CA51" s="108">
        <v>5</v>
      </c>
      <c r="CB51" s="108">
        <v>5</v>
      </c>
      <c r="CC51" s="108">
        <v>2</v>
      </c>
      <c r="CD51" s="108">
        <v>2</v>
      </c>
      <c r="CE51" s="108">
        <v>5</v>
      </c>
      <c r="CF51" s="108">
        <v>1</v>
      </c>
      <c r="CG51" s="102">
        <v>4</v>
      </c>
      <c r="CH51" s="102">
        <v>2</v>
      </c>
      <c r="CI51" s="102">
        <v>2</v>
      </c>
      <c r="CJ51" s="102">
        <v>0</v>
      </c>
      <c r="CK51" s="102">
        <v>0</v>
      </c>
      <c r="CL51" s="102">
        <v>1</v>
      </c>
      <c r="CM51" s="102">
        <v>0.28571428599999998</v>
      </c>
      <c r="CN51" s="102">
        <v>2</v>
      </c>
      <c r="CO51" s="102">
        <v>3</v>
      </c>
      <c r="CP51" s="102">
        <v>0</v>
      </c>
      <c r="CQ51" s="102">
        <v>0</v>
      </c>
      <c r="CR51" s="102">
        <v>0</v>
      </c>
      <c r="CS51" s="102">
        <v>0</v>
      </c>
      <c r="CT51" s="102">
        <v>0</v>
      </c>
      <c r="CU51" s="102">
        <v>0</v>
      </c>
      <c r="CV51" s="102">
        <v>0</v>
      </c>
      <c r="CW51" s="102">
        <v>0</v>
      </c>
      <c r="CX51" s="102">
        <v>0</v>
      </c>
      <c r="CY51" s="102">
        <v>2</v>
      </c>
      <c r="CZ51" s="102">
        <v>3</v>
      </c>
      <c r="DA51" s="102">
        <v>0.14285714299999999</v>
      </c>
      <c r="DB51" s="102">
        <v>0</v>
      </c>
      <c r="DC51" s="102">
        <v>0</v>
      </c>
      <c r="DD51" s="102">
        <v>0</v>
      </c>
      <c r="DE51" s="102">
        <v>10</v>
      </c>
      <c r="DF51" s="102">
        <v>0</v>
      </c>
    </row>
    <row r="52" spans="1:110">
      <c r="A52" s="108">
        <v>61</v>
      </c>
      <c r="B52" s="108"/>
      <c r="C52" s="102" t="s">
        <v>1708</v>
      </c>
      <c r="D52" s="102" t="s">
        <v>1710</v>
      </c>
      <c r="E52" s="102" t="s">
        <v>1714</v>
      </c>
      <c r="F52" s="102">
        <v>0</v>
      </c>
      <c r="G52" s="102">
        <v>0</v>
      </c>
      <c r="H52" s="102" t="s">
        <v>1699</v>
      </c>
      <c r="I52" s="102" t="s">
        <v>1701</v>
      </c>
      <c r="J52" s="102" t="s">
        <v>1700</v>
      </c>
      <c r="K52" s="102" t="s">
        <v>1703</v>
      </c>
      <c r="L52" s="102">
        <v>0</v>
      </c>
      <c r="M52" s="102">
        <v>0</v>
      </c>
      <c r="N52" s="102">
        <v>0</v>
      </c>
      <c r="O52" s="102">
        <v>0</v>
      </c>
      <c r="P52" s="102">
        <v>0</v>
      </c>
      <c r="Q52" s="102">
        <v>0</v>
      </c>
      <c r="R52" s="102">
        <v>0</v>
      </c>
      <c r="S52" s="102">
        <v>0</v>
      </c>
      <c r="T52" s="102">
        <v>0</v>
      </c>
      <c r="U52" s="102" t="s">
        <v>1700</v>
      </c>
      <c r="V52" s="102" t="s">
        <v>1710</v>
      </c>
      <c r="W52" s="102" t="s">
        <v>1714</v>
      </c>
      <c r="X52" s="102">
        <v>0</v>
      </c>
      <c r="Y52" s="102">
        <v>0</v>
      </c>
      <c r="Z52" s="102">
        <v>0</v>
      </c>
      <c r="AA52" s="102" t="s">
        <v>1743</v>
      </c>
      <c r="AB52" s="102">
        <v>0</v>
      </c>
      <c r="AC52" s="102" t="s">
        <v>1712</v>
      </c>
      <c r="AD52" s="102">
        <v>1</v>
      </c>
      <c r="AE52" s="102">
        <v>0</v>
      </c>
      <c r="AF52" s="102">
        <v>10</v>
      </c>
      <c r="AG52" s="102">
        <v>7</v>
      </c>
      <c r="AH52" s="102">
        <v>45</v>
      </c>
      <c r="AI52" s="102">
        <v>4</v>
      </c>
      <c r="AJ52" s="102">
        <v>2</v>
      </c>
      <c r="AK52" s="102" t="s">
        <v>1739</v>
      </c>
      <c r="AL52" s="102">
        <v>0</v>
      </c>
      <c r="AM52" s="108">
        <v>0</v>
      </c>
      <c r="AN52" s="108">
        <v>5</v>
      </c>
      <c r="AO52" s="108">
        <v>5</v>
      </c>
      <c r="AP52" s="108">
        <v>5</v>
      </c>
      <c r="AQ52" s="108">
        <v>5</v>
      </c>
      <c r="AR52" s="108">
        <v>5</v>
      </c>
      <c r="AS52" s="108">
        <v>0</v>
      </c>
      <c r="AT52" s="108">
        <v>0</v>
      </c>
      <c r="AU52" s="108">
        <v>1</v>
      </c>
      <c r="AV52" s="108">
        <v>0</v>
      </c>
      <c r="AW52" s="108">
        <v>3</v>
      </c>
      <c r="AX52" s="108">
        <v>3</v>
      </c>
      <c r="AY52" s="108">
        <v>3</v>
      </c>
      <c r="AZ52" s="108">
        <v>3</v>
      </c>
      <c r="BA52" s="108">
        <v>3</v>
      </c>
      <c r="BB52" s="108">
        <v>3</v>
      </c>
      <c r="BC52" s="108">
        <v>3</v>
      </c>
      <c r="BD52" s="108">
        <v>3</v>
      </c>
      <c r="BE52" s="108">
        <v>3</v>
      </c>
      <c r="BF52" s="108">
        <v>3</v>
      </c>
      <c r="BG52" s="108">
        <v>3</v>
      </c>
      <c r="BH52" s="108">
        <v>3</v>
      </c>
      <c r="BI52" s="108">
        <v>2</v>
      </c>
      <c r="BJ52" s="108">
        <v>2</v>
      </c>
      <c r="BK52" s="108">
        <v>2</v>
      </c>
      <c r="BL52" s="108">
        <v>2</v>
      </c>
      <c r="BM52" s="108">
        <v>2</v>
      </c>
      <c r="BN52" s="108">
        <v>2</v>
      </c>
      <c r="BO52" s="108">
        <v>2</v>
      </c>
      <c r="BP52" s="108">
        <v>1</v>
      </c>
      <c r="BQ52" s="108">
        <v>1</v>
      </c>
      <c r="BR52" s="108">
        <v>1</v>
      </c>
      <c r="BS52" s="108">
        <v>2</v>
      </c>
      <c r="BT52" s="108">
        <v>1</v>
      </c>
      <c r="BU52" s="108">
        <v>1</v>
      </c>
      <c r="BV52" s="108">
        <v>1</v>
      </c>
      <c r="BW52" s="108">
        <v>1</v>
      </c>
      <c r="BX52" s="108">
        <v>6</v>
      </c>
      <c r="BY52" s="108">
        <v>6</v>
      </c>
      <c r="BZ52" s="108">
        <v>1</v>
      </c>
      <c r="CA52" s="108">
        <v>6</v>
      </c>
      <c r="CB52" s="108">
        <v>5</v>
      </c>
      <c r="CC52" s="108">
        <v>5</v>
      </c>
      <c r="CD52" s="108">
        <v>1</v>
      </c>
      <c r="CE52" s="108">
        <v>5</v>
      </c>
      <c r="CF52" s="108">
        <v>2</v>
      </c>
      <c r="CG52" s="102">
        <v>5</v>
      </c>
      <c r="CH52" s="102">
        <v>3</v>
      </c>
      <c r="CI52" s="102">
        <v>0.14285714299999999</v>
      </c>
      <c r="CJ52" s="102">
        <v>0</v>
      </c>
      <c r="CK52" s="102">
        <v>0</v>
      </c>
      <c r="CL52" s="102">
        <v>1</v>
      </c>
      <c r="CM52" s="102">
        <v>0.28571428599999998</v>
      </c>
      <c r="CN52" s="102">
        <v>2</v>
      </c>
      <c r="CO52" s="102">
        <v>4</v>
      </c>
      <c r="CP52" s="102">
        <v>0</v>
      </c>
      <c r="CQ52" s="102">
        <v>0</v>
      </c>
      <c r="CR52" s="102">
        <v>0</v>
      </c>
      <c r="CS52" s="102">
        <v>0</v>
      </c>
      <c r="CT52" s="102">
        <v>0</v>
      </c>
      <c r="CU52" s="102">
        <v>0</v>
      </c>
      <c r="CV52" s="102">
        <v>0</v>
      </c>
      <c r="CW52" s="102">
        <v>0</v>
      </c>
      <c r="CX52" s="102">
        <v>0</v>
      </c>
      <c r="CY52" s="102">
        <v>2</v>
      </c>
      <c r="CZ52" s="102">
        <v>3</v>
      </c>
      <c r="DA52" s="102">
        <v>0.14285714299999999</v>
      </c>
      <c r="DB52" s="102">
        <v>0</v>
      </c>
      <c r="DC52" s="102">
        <v>0</v>
      </c>
      <c r="DD52" s="102">
        <v>0</v>
      </c>
      <c r="DE52" s="102">
        <v>7</v>
      </c>
      <c r="DF52" s="102">
        <v>0</v>
      </c>
    </row>
    <row r="53" spans="1:110">
      <c r="A53" s="108">
        <v>63</v>
      </c>
      <c r="B53" s="108"/>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2"/>
      <c r="CH53" s="102"/>
      <c r="CI53" s="102"/>
      <c r="CJ53" s="102"/>
      <c r="CK53" s="102"/>
      <c r="CL53" s="102"/>
      <c r="CM53" s="102"/>
      <c r="CN53" s="102"/>
      <c r="CO53" s="102"/>
      <c r="CP53" s="102"/>
      <c r="CQ53" s="102"/>
      <c r="CR53" s="102"/>
      <c r="CS53" s="102"/>
      <c r="CT53" s="102"/>
      <c r="CU53" s="102"/>
      <c r="CV53" s="102"/>
      <c r="CW53" s="102"/>
      <c r="CX53" s="102"/>
      <c r="CY53" s="102"/>
      <c r="CZ53" s="102"/>
      <c r="DA53" s="102"/>
      <c r="DB53" s="102"/>
      <c r="DC53" s="102"/>
      <c r="DD53" s="102"/>
      <c r="DE53" s="102"/>
      <c r="DF53" s="102"/>
    </row>
    <row r="54" spans="1:110">
      <c r="A54" s="108">
        <v>64</v>
      </c>
      <c r="B54" s="108"/>
      <c r="C54" s="102" t="s">
        <v>1699</v>
      </c>
      <c r="D54" s="102" t="s">
        <v>1707</v>
      </c>
      <c r="E54" s="102" t="s">
        <v>1714</v>
      </c>
      <c r="F54" s="102">
        <v>0</v>
      </c>
      <c r="G54" s="102">
        <v>0</v>
      </c>
      <c r="H54" s="102" t="s">
        <v>1699</v>
      </c>
      <c r="I54" s="102" t="s">
        <v>1714</v>
      </c>
      <c r="J54" s="102" t="s">
        <v>1699</v>
      </c>
      <c r="K54" s="102" t="s">
        <v>1701</v>
      </c>
      <c r="L54" s="102">
        <v>0</v>
      </c>
      <c r="M54" s="102">
        <v>0</v>
      </c>
      <c r="N54" s="102" t="s">
        <v>1714</v>
      </c>
      <c r="O54" s="102">
        <v>0</v>
      </c>
      <c r="P54" s="102">
        <v>0</v>
      </c>
      <c r="Q54" s="102">
        <v>0</v>
      </c>
      <c r="R54" s="102">
        <v>0</v>
      </c>
      <c r="S54" s="102">
        <v>0</v>
      </c>
      <c r="T54" s="102">
        <v>0</v>
      </c>
      <c r="U54" s="102" t="s">
        <v>1702</v>
      </c>
      <c r="V54" s="102" t="s">
        <v>1700</v>
      </c>
      <c r="W54" s="102">
        <v>0</v>
      </c>
      <c r="X54" s="102">
        <v>0</v>
      </c>
      <c r="Y54" s="102">
        <v>0</v>
      </c>
      <c r="Z54" s="102">
        <v>0</v>
      </c>
      <c r="AA54" s="102" t="s">
        <v>1708</v>
      </c>
      <c r="AB54" s="102">
        <v>0</v>
      </c>
      <c r="AC54" s="102" t="s">
        <v>1712</v>
      </c>
      <c r="AD54" s="102">
        <v>1</v>
      </c>
      <c r="AE54" s="102">
        <v>0</v>
      </c>
      <c r="AF54" s="102">
        <v>5</v>
      </c>
      <c r="AG54" s="102">
        <v>2</v>
      </c>
      <c r="AH54" s="102">
        <v>50</v>
      </c>
      <c r="AI54" s="102">
        <v>4</v>
      </c>
      <c r="AJ54" s="102">
        <v>3</v>
      </c>
      <c r="AK54" s="102" t="s">
        <v>1719</v>
      </c>
      <c r="AL54" s="102">
        <v>0</v>
      </c>
      <c r="AM54" s="108">
        <v>0</v>
      </c>
      <c r="AN54" s="108">
        <v>5</v>
      </c>
      <c r="AO54" s="108">
        <v>5</v>
      </c>
      <c r="AP54" s="108">
        <v>5</v>
      </c>
      <c r="AQ54" s="108">
        <v>5</v>
      </c>
      <c r="AR54" s="108">
        <v>5</v>
      </c>
      <c r="AS54" s="108">
        <v>0</v>
      </c>
      <c r="AT54" s="108">
        <v>0</v>
      </c>
      <c r="AU54" s="108">
        <v>0</v>
      </c>
      <c r="AV54" s="108">
        <v>0</v>
      </c>
      <c r="AW54" s="108">
        <v>3</v>
      </c>
      <c r="AX54" s="108">
        <v>4</v>
      </c>
      <c r="AY54" s="108">
        <v>1</v>
      </c>
      <c r="AZ54" s="108">
        <v>3</v>
      </c>
      <c r="BA54" s="108">
        <v>2</v>
      </c>
      <c r="BB54" s="108">
        <v>2</v>
      </c>
      <c r="BC54" s="108">
        <v>2</v>
      </c>
      <c r="BD54" s="108">
        <v>2</v>
      </c>
      <c r="BE54" s="108">
        <v>2</v>
      </c>
      <c r="BF54" s="108">
        <v>3</v>
      </c>
      <c r="BG54" s="108">
        <v>3</v>
      </c>
      <c r="BH54" s="108">
        <v>3</v>
      </c>
      <c r="BI54" s="108">
        <v>2</v>
      </c>
      <c r="BJ54" s="108">
        <v>1</v>
      </c>
      <c r="BK54" s="108">
        <v>2</v>
      </c>
      <c r="BL54" s="108">
        <v>2</v>
      </c>
      <c r="BM54" s="108">
        <v>2</v>
      </c>
      <c r="BN54" s="108">
        <v>2</v>
      </c>
      <c r="BO54" s="108">
        <v>2</v>
      </c>
      <c r="BP54" s="108">
        <v>1</v>
      </c>
      <c r="BQ54" s="108">
        <v>4</v>
      </c>
      <c r="BR54" s="108">
        <v>3</v>
      </c>
      <c r="BS54" s="108">
        <v>4</v>
      </c>
      <c r="BT54" s="108">
        <v>5</v>
      </c>
      <c r="BU54" s="108">
        <v>6</v>
      </c>
      <c r="BV54" s="108">
        <v>4</v>
      </c>
      <c r="BW54" s="108">
        <v>4</v>
      </c>
      <c r="BX54" s="108">
        <v>6</v>
      </c>
      <c r="BY54" s="108">
        <v>6</v>
      </c>
      <c r="BZ54" s="108">
        <v>2</v>
      </c>
      <c r="CA54" s="108">
        <v>4</v>
      </c>
      <c r="CB54" s="108">
        <v>5</v>
      </c>
      <c r="CC54" s="108">
        <v>5</v>
      </c>
      <c r="CD54" s="108">
        <v>3</v>
      </c>
      <c r="CE54" s="108">
        <v>5</v>
      </c>
      <c r="CF54" s="108">
        <v>4</v>
      </c>
      <c r="CG54" s="102">
        <v>1</v>
      </c>
      <c r="CH54" s="102">
        <v>0.571428571</v>
      </c>
      <c r="CI54" s="102">
        <v>0.14285714299999999</v>
      </c>
      <c r="CJ54" s="102">
        <v>0</v>
      </c>
      <c r="CK54" s="102">
        <v>0</v>
      </c>
      <c r="CL54" s="102">
        <v>1</v>
      </c>
      <c r="CM54" s="102">
        <v>0.14285714299999999</v>
      </c>
      <c r="CN54" s="102">
        <v>1</v>
      </c>
      <c r="CO54" s="102">
        <v>0.28571428599999998</v>
      </c>
      <c r="CP54" s="102">
        <v>0</v>
      </c>
      <c r="CQ54" s="102">
        <v>0</v>
      </c>
      <c r="CR54" s="102">
        <v>0.14285714299999999</v>
      </c>
      <c r="CS54" s="102">
        <v>0</v>
      </c>
      <c r="CT54" s="102">
        <v>0</v>
      </c>
      <c r="CU54" s="102">
        <v>0</v>
      </c>
      <c r="CV54" s="102">
        <v>0</v>
      </c>
      <c r="CW54" s="102">
        <v>0</v>
      </c>
      <c r="CX54" s="102">
        <v>0</v>
      </c>
      <c r="CY54" s="102">
        <v>0.428571429</v>
      </c>
      <c r="CZ54" s="102">
        <v>2</v>
      </c>
      <c r="DA54" s="102">
        <v>0</v>
      </c>
      <c r="DB54" s="102">
        <v>0</v>
      </c>
      <c r="DC54" s="102">
        <v>0</v>
      </c>
      <c r="DD54" s="102">
        <v>0</v>
      </c>
      <c r="DE54" s="102">
        <v>5</v>
      </c>
      <c r="DF54" s="102">
        <v>0</v>
      </c>
    </row>
    <row r="55" spans="1:110">
      <c r="A55" s="108">
        <v>65</v>
      </c>
      <c r="B55" s="108"/>
      <c r="C55" s="102" t="s">
        <v>1700</v>
      </c>
      <c r="D55" s="102" t="s">
        <v>1699</v>
      </c>
      <c r="E55" s="102" t="s">
        <v>1701</v>
      </c>
      <c r="F55" s="102">
        <v>0</v>
      </c>
      <c r="G55" s="102">
        <v>0</v>
      </c>
      <c r="H55" s="102" t="s">
        <v>1702</v>
      </c>
      <c r="I55" s="102">
        <v>0</v>
      </c>
      <c r="J55" s="102" t="s">
        <v>1710</v>
      </c>
      <c r="K55" s="102" t="s">
        <v>1700</v>
      </c>
      <c r="L55" s="102">
        <v>0</v>
      </c>
      <c r="M55" s="102">
        <v>0</v>
      </c>
      <c r="N55" s="102">
        <v>0</v>
      </c>
      <c r="O55" s="102">
        <v>0</v>
      </c>
      <c r="P55" s="102">
        <v>0</v>
      </c>
      <c r="Q55" s="102">
        <v>0</v>
      </c>
      <c r="R55" s="102">
        <v>0</v>
      </c>
      <c r="S55" s="102">
        <v>0</v>
      </c>
      <c r="T55" s="102">
        <v>0</v>
      </c>
      <c r="U55" s="102" t="s">
        <v>1740</v>
      </c>
      <c r="V55" s="102" t="s">
        <v>1700</v>
      </c>
      <c r="W55" s="102">
        <v>0</v>
      </c>
      <c r="X55" s="102">
        <v>0</v>
      </c>
      <c r="Y55" s="102">
        <v>0</v>
      </c>
      <c r="Z55" s="102">
        <v>0</v>
      </c>
      <c r="AA55" s="102" t="s">
        <v>1703</v>
      </c>
      <c r="AB55" s="102">
        <v>0</v>
      </c>
      <c r="AC55" s="102" t="s">
        <v>1712</v>
      </c>
      <c r="AD55" s="102">
        <v>1</v>
      </c>
      <c r="AE55" s="102">
        <v>0</v>
      </c>
      <c r="AF55" s="102">
        <v>6</v>
      </c>
      <c r="AG55" s="102">
        <v>7</v>
      </c>
      <c r="AH55" s="102">
        <v>30</v>
      </c>
      <c r="AI55" s="102">
        <v>3</v>
      </c>
      <c r="AJ55" s="102">
        <v>2</v>
      </c>
      <c r="AK55" s="102" t="s">
        <v>1739</v>
      </c>
      <c r="AL55" s="102">
        <v>0</v>
      </c>
      <c r="AM55" s="108">
        <v>0</v>
      </c>
      <c r="AN55" s="108">
        <v>5</v>
      </c>
      <c r="AO55" s="108">
        <v>5</v>
      </c>
      <c r="AP55" s="108">
        <v>5</v>
      </c>
      <c r="AQ55" s="108">
        <v>5</v>
      </c>
      <c r="AR55" s="108">
        <v>5</v>
      </c>
      <c r="AS55" s="108">
        <v>0</v>
      </c>
      <c r="AT55" s="108">
        <v>0</v>
      </c>
      <c r="AU55" s="108">
        <v>1</v>
      </c>
      <c r="AV55" s="108">
        <v>0</v>
      </c>
      <c r="AW55" s="108">
        <v>3</v>
      </c>
      <c r="AX55" s="108">
        <v>2</v>
      </c>
      <c r="AY55" s="108">
        <v>3</v>
      </c>
      <c r="AZ55" s="108">
        <v>3</v>
      </c>
      <c r="BA55" s="108">
        <v>3</v>
      </c>
      <c r="BB55" s="108">
        <v>2</v>
      </c>
      <c r="BC55" s="108">
        <v>2</v>
      </c>
      <c r="BD55" s="108">
        <v>2</v>
      </c>
      <c r="BE55" s="108">
        <v>3</v>
      </c>
      <c r="BF55" s="108">
        <v>3</v>
      </c>
      <c r="BG55" s="108">
        <v>3</v>
      </c>
      <c r="BH55" s="108">
        <v>3</v>
      </c>
      <c r="BI55" s="108">
        <v>2</v>
      </c>
      <c r="BJ55" s="108">
        <v>2</v>
      </c>
      <c r="BK55" s="108">
        <v>2</v>
      </c>
      <c r="BL55" s="108">
        <v>2</v>
      </c>
      <c r="BM55" s="108">
        <v>2</v>
      </c>
      <c r="BN55" s="108">
        <v>2</v>
      </c>
      <c r="BO55" s="108">
        <v>2</v>
      </c>
      <c r="BP55" s="108">
        <v>1</v>
      </c>
      <c r="BQ55" s="108">
        <v>4</v>
      </c>
      <c r="BR55" s="108">
        <v>1</v>
      </c>
      <c r="BS55" s="108">
        <v>1</v>
      </c>
      <c r="BT55" s="108">
        <v>6</v>
      </c>
      <c r="BU55" s="108">
        <v>6</v>
      </c>
      <c r="BV55" s="108">
        <v>1</v>
      </c>
      <c r="BW55" s="108">
        <v>1</v>
      </c>
      <c r="BX55" s="108">
        <v>6</v>
      </c>
      <c r="BY55" s="108">
        <v>4</v>
      </c>
      <c r="BZ55" s="108">
        <v>1</v>
      </c>
      <c r="CA55" s="108">
        <v>4</v>
      </c>
      <c r="CB55" s="108">
        <v>5</v>
      </c>
      <c r="CC55" s="108">
        <v>5</v>
      </c>
      <c r="CD55" s="108">
        <v>2</v>
      </c>
      <c r="CE55" s="108">
        <v>5</v>
      </c>
      <c r="CF55" s="108">
        <v>2</v>
      </c>
      <c r="CG55" s="102">
        <v>2</v>
      </c>
      <c r="CH55" s="102">
        <v>1</v>
      </c>
      <c r="CI55" s="102">
        <v>0.28571428599999998</v>
      </c>
      <c r="CJ55" s="102">
        <v>0</v>
      </c>
      <c r="CK55" s="102">
        <v>0</v>
      </c>
      <c r="CL55" s="102">
        <v>0.428571429</v>
      </c>
      <c r="CM55" s="102">
        <v>0</v>
      </c>
      <c r="CN55" s="102">
        <v>3</v>
      </c>
      <c r="CO55" s="102">
        <v>2</v>
      </c>
      <c r="CP55" s="102">
        <v>0</v>
      </c>
      <c r="CQ55" s="102">
        <v>0</v>
      </c>
      <c r="CR55" s="102">
        <v>0</v>
      </c>
      <c r="CS55" s="102">
        <v>0</v>
      </c>
      <c r="CT55" s="102">
        <v>0</v>
      </c>
      <c r="CU55" s="102">
        <v>0</v>
      </c>
      <c r="CV55" s="102">
        <v>0</v>
      </c>
      <c r="CW55" s="102">
        <v>0</v>
      </c>
      <c r="CX55" s="102">
        <v>0</v>
      </c>
      <c r="CY55" s="102">
        <v>1.428571429</v>
      </c>
      <c r="CZ55" s="102">
        <v>2</v>
      </c>
      <c r="DA55" s="102">
        <v>0</v>
      </c>
      <c r="DB55" s="102">
        <v>0</v>
      </c>
      <c r="DC55" s="102">
        <v>0</v>
      </c>
      <c r="DD55" s="102">
        <v>0</v>
      </c>
      <c r="DE55" s="102">
        <v>4</v>
      </c>
      <c r="DF55" s="102">
        <v>0</v>
      </c>
    </row>
    <row r="56" spans="1:110">
      <c r="A56" s="108">
        <v>68</v>
      </c>
      <c r="B56" s="108"/>
      <c r="C56" s="102" t="s">
        <v>1710</v>
      </c>
      <c r="D56" s="102" t="s">
        <v>1699</v>
      </c>
      <c r="E56" s="102" t="s">
        <v>1701</v>
      </c>
      <c r="F56" s="102" t="s">
        <v>1706</v>
      </c>
      <c r="G56" s="102" t="s">
        <v>1702</v>
      </c>
      <c r="H56" s="102" t="s">
        <v>1700</v>
      </c>
      <c r="I56" s="102" t="s">
        <v>1702</v>
      </c>
      <c r="J56" s="102" t="s">
        <v>1710</v>
      </c>
      <c r="K56" s="102" t="s">
        <v>1700</v>
      </c>
      <c r="L56" s="102" t="s">
        <v>1701</v>
      </c>
      <c r="M56" s="102" t="s">
        <v>1702</v>
      </c>
      <c r="N56" s="102" t="s">
        <v>1714</v>
      </c>
      <c r="O56" s="102" t="s">
        <v>1705</v>
      </c>
      <c r="P56" s="102">
        <v>0</v>
      </c>
      <c r="Q56" s="102">
        <v>0</v>
      </c>
      <c r="R56" s="102">
        <v>0</v>
      </c>
      <c r="S56" s="102">
        <v>0</v>
      </c>
      <c r="T56" s="102">
        <v>0</v>
      </c>
      <c r="U56" s="102" t="s">
        <v>1710</v>
      </c>
      <c r="V56" s="102" t="s">
        <v>1699</v>
      </c>
      <c r="W56" s="102">
        <v>0</v>
      </c>
      <c r="X56" s="102">
        <v>0</v>
      </c>
      <c r="Y56" s="102" t="s">
        <v>1749</v>
      </c>
      <c r="Z56" s="102" t="s">
        <v>1706</v>
      </c>
      <c r="AA56" s="102" t="s">
        <v>1703</v>
      </c>
      <c r="AB56" s="102">
        <v>0</v>
      </c>
      <c r="AC56" s="102" t="s">
        <v>1718</v>
      </c>
      <c r="AD56" s="102">
        <v>1</v>
      </c>
      <c r="AE56" s="102">
        <v>1</v>
      </c>
      <c r="AF56" s="102">
        <v>5</v>
      </c>
      <c r="AG56" s="102">
        <v>6</v>
      </c>
      <c r="AH56" s="102">
        <v>30</v>
      </c>
      <c r="AI56" s="102">
        <v>6</v>
      </c>
      <c r="AJ56" s="102">
        <v>3</v>
      </c>
      <c r="AK56" s="102" t="s">
        <v>1739</v>
      </c>
      <c r="AL56" s="102">
        <v>0</v>
      </c>
      <c r="AM56" s="108">
        <v>0</v>
      </c>
      <c r="AN56" s="108">
        <v>6</v>
      </c>
      <c r="AO56" s="108">
        <v>5</v>
      </c>
      <c r="AP56" s="108">
        <v>1</v>
      </c>
      <c r="AQ56" s="108">
        <v>1</v>
      </c>
      <c r="AR56" s="108">
        <v>1</v>
      </c>
      <c r="AS56" s="108">
        <v>0</v>
      </c>
      <c r="AT56" s="108">
        <v>1</v>
      </c>
      <c r="AU56" s="108">
        <v>0</v>
      </c>
      <c r="AV56" s="108">
        <v>0</v>
      </c>
      <c r="AW56" s="108">
        <v>3</v>
      </c>
      <c r="AX56" s="108">
        <v>3</v>
      </c>
      <c r="AY56" s="108">
        <v>3</v>
      </c>
      <c r="AZ56" s="108">
        <v>3</v>
      </c>
      <c r="BA56" s="108">
        <v>2</v>
      </c>
      <c r="BB56" s="108">
        <v>3</v>
      </c>
      <c r="BC56" s="108">
        <v>3</v>
      </c>
      <c r="BD56" s="108">
        <v>3</v>
      </c>
      <c r="BE56" s="108">
        <v>3</v>
      </c>
      <c r="BF56" s="108">
        <v>3</v>
      </c>
      <c r="BG56" s="108">
        <v>3</v>
      </c>
      <c r="BH56" s="108">
        <v>3</v>
      </c>
      <c r="BI56" s="108">
        <v>2</v>
      </c>
      <c r="BJ56" s="108">
        <v>2</v>
      </c>
      <c r="BK56" s="108">
        <v>2</v>
      </c>
      <c r="BL56" s="108">
        <v>2</v>
      </c>
      <c r="BM56" s="108">
        <v>2</v>
      </c>
      <c r="BN56" s="108">
        <v>2</v>
      </c>
      <c r="BO56" s="108">
        <v>2</v>
      </c>
      <c r="BP56" s="108">
        <v>1</v>
      </c>
      <c r="BQ56" s="108">
        <v>2</v>
      </c>
      <c r="BR56" s="108">
        <v>1</v>
      </c>
      <c r="BS56" s="108">
        <v>3</v>
      </c>
      <c r="BT56" s="108">
        <v>6</v>
      </c>
      <c r="BU56" s="108">
        <v>6</v>
      </c>
      <c r="BV56" s="108">
        <v>2</v>
      </c>
      <c r="BW56" s="108">
        <v>2</v>
      </c>
      <c r="BX56" s="108">
        <v>6</v>
      </c>
      <c r="BY56" s="108">
        <v>6</v>
      </c>
      <c r="BZ56" s="108">
        <v>2</v>
      </c>
      <c r="CA56" s="108">
        <v>6</v>
      </c>
      <c r="CB56" s="108">
        <v>5</v>
      </c>
      <c r="CC56" s="108">
        <v>5</v>
      </c>
      <c r="CD56" s="108">
        <v>2</v>
      </c>
      <c r="CE56" s="108">
        <v>5</v>
      </c>
      <c r="CF56" s="108">
        <v>2</v>
      </c>
      <c r="CG56" s="102">
        <v>3</v>
      </c>
      <c r="CH56" s="102">
        <v>1</v>
      </c>
      <c r="CI56" s="102">
        <v>0.28571428599999998</v>
      </c>
      <c r="CJ56" s="102">
        <v>6.6666666999999999E-2</v>
      </c>
      <c r="CK56" s="102">
        <v>0.428571429</v>
      </c>
      <c r="CL56" s="102">
        <v>2</v>
      </c>
      <c r="CM56" s="102">
        <v>0.428571429</v>
      </c>
      <c r="CN56" s="102">
        <v>3</v>
      </c>
      <c r="CO56" s="102">
        <v>2</v>
      </c>
      <c r="CP56" s="102">
        <v>0.28571428599999998</v>
      </c>
      <c r="CQ56" s="102">
        <v>0.428571429</v>
      </c>
      <c r="CR56" s="102">
        <v>0.14285714299999999</v>
      </c>
      <c r="CS56" s="102">
        <v>0.133333333</v>
      </c>
      <c r="CT56" s="102">
        <v>0</v>
      </c>
      <c r="CU56" s="102">
        <v>0</v>
      </c>
      <c r="CV56" s="102">
        <v>0</v>
      </c>
      <c r="CW56" s="102">
        <v>0</v>
      </c>
      <c r="CX56" s="102">
        <v>0</v>
      </c>
      <c r="CY56" s="102">
        <v>3</v>
      </c>
      <c r="CZ56" s="102">
        <v>1</v>
      </c>
      <c r="DA56" s="102">
        <v>0</v>
      </c>
      <c r="DB56" s="102">
        <v>0</v>
      </c>
      <c r="DC56" s="102">
        <v>0.233333333</v>
      </c>
      <c r="DD56" s="102">
        <v>6.6666666999999999E-2</v>
      </c>
      <c r="DE56" s="102">
        <v>4</v>
      </c>
      <c r="DF56" s="102">
        <v>0</v>
      </c>
    </row>
    <row r="57" spans="1:110">
      <c r="A57" s="108">
        <v>69</v>
      </c>
      <c r="B57" s="108"/>
      <c r="C57" s="102" t="s">
        <v>1752</v>
      </c>
      <c r="D57" s="102" t="s">
        <v>1752</v>
      </c>
      <c r="E57" s="102" t="s">
        <v>1741</v>
      </c>
      <c r="F57" s="102">
        <v>0</v>
      </c>
      <c r="G57" s="102" t="s">
        <v>1704</v>
      </c>
      <c r="H57" s="102" t="s">
        <v>1703</v>
      </c>
      <c r="I57" s="102" t="s">
        <v>1714</v>
      </c>
      <c r="J57" s="102" t="s">
        <v>1710</v>
      </c>
      <c r="K57" s="102" t="s">
        <v>1710</v>
      </c>
      <c r="L57" s="102">
        <v>0</v>
      </c>
      <c r="M57" s="102">
        <v>0</v>
      </c>
      <c r="N57" s="102">
        <v>0</v>
      </c>
      <c r="O57" s="102">
        <v>0</v>
      </c>
      <c r="P57" s="102">
        <v>0</v>
      </c>
      <c r="Q57" s="102">
        <v>0</v>
      </c>
      <c r="R57" s="102">
        <v>0</v>
      </c>
      <c r="S57" s="102">
        <v>0</v>
      </c>
      <c r="T57" s="102">
        <v>0</v>
      </c>
      <c r="U57" s="102" t="s">
        <v>1703</v>
      </c>
      <c r="V57" s="102" t="s">
        <v>1715</v>
      </c>
      <c r="W57" s="102" t="s">
        <v>1714</v>
      </c>
      <c r="X57" s="102">
        <v>0</v>
      </c>
      <c r="Y57" s="102">
        <v>0</v>
      </c>
      <c r="Z57" s="102">
        <v>0</v>
      </c>
      <c r="AA57" s="102" t="s">
        <v>1752</v>
      </c>
      <c r="AB57" s="102">
        <v>0</v>
      </c>
      <c r="AC57" s="102" t="s">
        <v>1712</v>
      </c>
      <c r="AD57" s="102">
        <v>2</v>
      </c>
      <c r="AE57" s="102">
        <v>0</v>
      </c>
      <c r="AF57" s="102">
        <v>6</v>
      </c>
      <c r="AG57" s="102">
        <v>7</v>
      </c>
      <c r="AH57" s="102">
        <v>20</v>
      </c>
      <c r="AI57" s="102">
        <v>4</v>
      </c>
      <c r="AJ57" s="102">
        <v>2</v>
      </c>
      <c r="AK57" s="102" t="s">
        <v>1709</v>
      </c>
      <c r="AL57" s="102">
        <v>0</v>
      </c>
      <c r="AM57" s="108">
        <v>0</v>
      </c>
      <c r="AN57" s="108">
        <v>5</v>
      </c>
      <c r="AO57" s="108">
        <v>5</v>
      </c>
      <c r="AP57" s="108">
        <v>5</v>
      </c>
      <c r="AQ57" s="108">
        <v>4</v>
      </c>
      <c r="AR57" s="108">
        <v>4</v>
      </c>
      <c r="AS57" s="108">
        <v>0</v>
      </c>
      <c r="AT57" s="108">
        <v>0</v>
      </c>
      <c r="AU57" s="108">
        <v>0</v>
      </c>
      <c r="AV57" s="108">
        <v>1</v>
      </c>
      <c r="AW57" s="108">
        <v>3</v>
      </c>
      <c r="AX57" s="108">
        <v>4</v>
      </c>
      <c r="AY57" s="108">
        <v>3</v>
      </c>
      <c r="AZ57" s="108">
        <v>1</v>
      </c>
      <c r="BA57" s="108">
        <v>1</v>
      </c>
      <c r="BB57" s="108">
        <v>2</v>
      </c>
      <c r="BC57" s="108">
        <v>2</v>
      </c>
      <c r="BD57" s="108">
        <v>2</v>
      </c>
      <c r="BE57" s="108">
        <v>2</v>
      </c>
      <c r="BF57" s="108">
        <v>2</v>
      </c>
      <c r="BG57" s="108"/>
      <c r="BH57" s="108">
        <v>1</v>
      </c>
      <c r="BI57" s="108">
        <v>1</v>
      </c>
      <c r="BJ57" s="108">
        <v>1</v>
      </c>
      <c r="BK57" s="108">
        <v>1</v>
      </c>
      <c r="BL57" s="108">
        <v>1</v>
      </c>
      <c r="BM57" s="108">
        <v>1</v>
      </c>
      <c r="BN57" s="108">
        <v>1</v>
      </c>
      <c r="BO57" s="108">
        <v>1</v>
      </c>
      <c r="BP57" s="108">
        <v>3</v>
      </c>
      <c r="BQ57" s="108">
        <v>5</v>
      </c>
      <c r="BR57" s="108">
        <v>4</v>
      </c>
      <c r="BS57" s="108">
        <v>2</v>
      </c>
      <c r="BT57" s="108">
        <v>3</v>
      </c>
      <c r="BU57" s="108">
        <v>5</v>
      </c>
      <c r="BV57" s="108">
        <v>2</v>
      </c>
      <c r="BW57" s="108">
        <v>3</v>
      </c>
      <c r="BX57" s="108">
        <v>4</v>
      </c>
      <c r="BY57" s="108">
        <v>5</v>
      </c>
      <c r="BZ57" s="108">
        <v>3</v>
      </c>
      <c r="CA57" s="108">
        <v>1</v>
      </c>
      <c r="CB57" s="108">
        <v>5</v>
      </c>
      <c r="CC57" s="108">
        <v>3</v>
      </c>
      <c r="CD57" s="108">
        <v>4</v>
      </c>
      <c r="CE57" s="108">
        <v>5</v>
      </c>
      <c r="CF57" s="108">
        <v>3</v>
      </c>
      <c r="CG57" s="102">
        <v>6</v>
      </c>
      <c r="CH57" s="102">
        <v>6</v>
      </c>
      <c r="CI57" s="102">
        <v>1.1428571430000001</v>
      </c>
      <c r="CJ57" s="102">
        <v>0</v>
      </c>
      <c r="CK57" s="102">
        <v>3.3333333E-2</v>
      </c>
      <c r="CL57" s="102">
        <v>4</v>
      </c>
      <c r="CM57" s="102">
        <v>0.14285714299999999</v>
      </c>
      <c r="CN57" s="102">
        <v>3</v>
      </c>
      <c r="CO57" s="102">
        <v>3</v>
      </c>
      <c r="CP57" s="102">
        <v>0</v>
      </c>
      <c r="CQ57" s="102">
        <v>0</v>
      </c>
      <c r="CR57" s="102">
        <v>0</v>
      </c>
      <c r="CS57" s="102">
        <v>0</v>
      </c>
      <c r="CT57" s="102">
        <v>0</v>
      </c>
      <c r="CU57" s="102">
        <v>0</v>
      </c>
      <c r="CV57" s="102">
        <v>0</v>
      </c>
      <c r="CW57" s="102">
        <v>0</v>
      </c>
      <c r="CX57" s="102">
        <v>0</v>
      </c>
      <c r="CY57" s="102">
        <v>4</v>
      </c>
      <c r="CZ57" s="102">
        <v>1</v>
      </c>
      <c r="DA57" s="102">
        <v>0.14285714299999999</v>
      </c>
      <c r="DB57" s="102">
        <v>0</v>
      </c>
      <c r="DC57" s="102">
        <v>0</v>
      </c>
      <c r="DD57" s="102">
        <v>0</v>
      </c>
      <c r="DE57" s="102">
        <v>6</v>
      </c>
      <c r="DF57" s="102">
        <v>0</v>
      </c>
    </row>
    <row r="58" spans="1:110">
      <c r="A58" s="108">
        <v>70</v>
      </c>
      <c r="B58" s="108"/>
      <c r="C58" s="102" t="s">
        <v>1710</v>
      </c>
      <c r="D58" s="102" t="s">
        <v>1701</v>
      </c>
      <c r="E58" s="102" t="s">
        <v>1710</v>
      </c>
      <c r="F58" s="102">
        <v>0</v>
      </c>
      <c r="G58" s="102">
        <v>0</v>
      </c>
      <c r="H58" s="102" t="s">
        <v>1700</v>
      </c>
      <c r="I58" s="102" t="s">
        <v>1701</v>
      </c>
      <c r="J58" s="102" t="s">
        <v>1699</v>
      </c>
      <c r="K58" s="102" t="s">
        <v>1710</v>
      </c>
      <c r="L58" s="102" t="s">
        <v>1700</v>
      </c>
      <c r="M58" s="102">
        <v>0</v>
      </c>
      <c r="N58" s="102">
        <v>0</v>
      </c>
      <c r="O58" s="102">
        <v>0</v>
      </c>
      <c r="P58" s="102">
        <v>0</v>
      </c>
      <c r="Q58" s="102">
        <v>0</v>
      </c>
      <c r="R58" s="102">
        <v>0</v>
      </c>
      <c r="S58" s="102">
        <v>0</v>
      </c>
      <c r="T58" s="102">
        <v>0</v>
      </c>
      <c r="U58" s="102" t="s">
        <v>1702</v>
      </c>
      <c r="V58" s="102" t="s">
        <v>1702</v>
      </c>
      <c r="W58" s="102" t="s">
        <v>1706</v>
      </c>
      <c r="X58" s="102">
        <v>0</v>
      </c>
      <c r="Y58" s="102">
        <v>0</v>
      </c>
      <c r="Z58" s="102">
        <v>0</v>
      </c>
      <c r="AA58" s="102">
        <v>0</v>
      </c>
      <c r="AB58" s="102">
        <v>0</v>
      </c>
      <c r="AC58" s="102" t="s">
        <v>1712</v>
      </c>
      <c r="AD58" s="102">
        <v>1</v>
      </c>
      <c r="AE58" s="102">
        <v>0</v>
      </c>
      <c r="AF58" s="102">
        <v>10</v>
      </c>
      <c r="AG58" s="102">
        <v>4</v>
      </c>
      <c r="AH58" s="102">
        <v>60</v>
      </c>
      <c r="AI58" s="102">
        <v>5</v>
      </c>
      <c r="AJ58" s="102">
        <v>3</v>
      </c>
      <c r="AK58" s="102" t="s">
        <v>1739</v>
      </c>
      <c r="AL58" s="102">
        <v>0</v>
      </c>
      <c r="AM58" s="108">
        <v>0</v>
      </c>
      <c r="AN58" s="108">
        <v>5</v>
      </c>
      <c r="AO58" s="108">
        <v>3</v>
      </c>
      <c r="AP58" s="108">
        <v>4</v>
      </c>
      <c r="AQ58" s="108">
        <v>1</v>
      </c>
      <c r="AR58" s="108">
        <v>1</v>
      </c>
      <c r="AS58" s="108">
        <v>0</v>
      </c>
      <c r="AT58" s="108">
        <v>0</v>
      </c>
      <c r="AU58" s="108">
        <v>0</v>
      </c>
      <c r="AV58" s="108">
        <v>0</v>
      </c>
      <c r="AW58" s="108">
        <v>4</v>
      </c>
      <c r="AX58" s="108">
        <v>1</v>
      </c>
      <c r="AY58" s="108">
        <v>1</v>
      </c>
      <c r="AZ58" s="108">
        <v>3</v>
      </c>
      <c r="BA58" s="108">
        <v>2</v>
      </c>
      <c r="BB58" s="108">
        <v>2</v>
      </c>
      <c r="BC58" s="108">
        <v>2</v>
      </c>
      <c r="BD58" s="108">
        <v>2</v>
      </c>
      <c r="BE58" s="108">
        <v>3</v>
      </c>
      <c r="BF58" s="108">
        <v>3</v>
      </c>
      <c r="BG58" s="108">
        <v>3</v>
      </c>
      <c r="BH58" s="108">
        <v>3</v>
      </c>
      <c r="BI58" s="108">
        <v>1</v>
      </c>
      <c r="BJ58" s="108">
        <v>1</v>
      </c>
      <c r="BK58" s="108">
        <v>2</v>
      </c>
      <c r="BL58" s="108">
        <v>2</v>
      </c>
      <c r="BM58" s="108">
        <v>1</v>
      </c>
      <c r="BN58" s="108">
        <v>1</v>
      </c>
      <c r="BO58" s="108">
        <v>1</v>
      </c>
      <c r="BP58" s="108">
        <v>1</v>
      </c>
      <c r="BQ58" s="108">
        <v>1</v>
      </c>
      <c r="BR58" s="108">
        <v>1</v>
      </c>
      <c r="BS58" s="108">
        <v>3</v>
      </c>
      <c r="BT58" s="108">
        <v>6</v>
      </c>
      <c r="BU58" s="108">
        <v>6</v>
      </c>
      <c r="BV58" s="108">
        <v>1</v>
      </c>
      <c r="BW58" s="108">
        <v>6</v>
      </c>
      <c r="BX58" s="108">
        <v>6</v>
      </c>
      <c r="BY58" s="108">
        <v>6</v>
      </c>
      <c r="BZ58" s="108">
        <v>1</v>
      </c>
      <c r="CA58" s="108">
        <v>4</v>
      </c>
      <c r="CB58" s="108">
        <v>5</v>
      </c>
      <c r="CC58" s="108">
        <v>5</v>
      </c>
      <c r="CD58" s="108">
        <v>3</v>
      </c>
      <c r="CE58" s="108">
        <v>3</v>
      </c>
      <c r="CF58" s="108">
        <v>5</v>
      </c>
      <c r="CG58" s="102">
        <v>3</v>
      </c>
      <c r="CH58" s="102">
        <v>0.28571428599999998</v>
      </c>
      <c r="CI58" s="102">
        <v>3</v>
      </c>
      <c r="CJ58" s="102">
        <v>0</v>
      </c>
      <c r="CK58" s="102">
        <v>0</v>
      </c>
      <c r="CL58" s="102">
        <v>2</v>
      </c>
      <c r="CM58" s="102">
        <v>0.28571428599999998</v>
      </c>
      <c r="CN58" s="102">
        <v>1</v>
      </c>
      <c r="CO58" s="102">
        <v>3</v>
      </c>
      <c r="CP58" s="102">
        <v>2</v>
      </c>
      <c r="CQ58" s="102">
        <v>0</v>
      </c>
      <c r="CR58" s="102">
        <v>0</v>
      </c>
      <c r="CS58" s="102">
        <v>0</v>
      </c>
      <c r="CT58" s="102">
        <v>0</v>
      </c>
      <c r="CU58" s="102">
        <v>0</v>
      </c>
      <c r="CV58" s="102">
        <v>0</v>
      </c>
      <c r="CW58" s="102">
        <v>0</v>
      </c>
      <c r="CX58" s="102">
        <v>0</v>
      </c>
      <c r="CY58" s="102">
        <v>0.428571429</v>
      </c>
      <c r="CZ58" s="102">
        <v>0.428571429</v>
      </c>
      <c r="DA58" s="102">
        <v>6.6666666999999999E-2</v>
      </c>
      <c r="DB58" s="102">
        <v>0</v>
      </c>
      <c r="DC58" s="102">
        <v>0</v>
      </c>
      <c r="DD58" s="102">
        <v>0</v>
      </c>
      <c r="DE58" s="102">
        <v>0</v>
      </c>
      <c r="DF58" s="102">
        <v>0</v>
      </c>
    </row>
    <row r="59" spans="1:110">
      <c r="A59" s="108">
        <v>71</v>
      </c>
      <c r="B59" s="108"/>
      <c r="C59" s="102" t="s">
        <v>1710</v>
      </c>
      <c r="D59" s="102" t="s">
        <v>1710</v>
      </c>
      <c r="E59" s="102" t="s">
        <v>1714</v>
      </c>
      <c r="F59" s="102">
        <v>0</v>
      </c>
      <c r="G59" s="102">
        <v>0</v>
      </c>
      <c r="H59" s="102" t="s">
        <v>1700</v>
      </c>
      <c r="I59" s="102" t="s">
        <v>1701</v>
      </c>
      <c r="J59" s="102" t="s">
        <v>1710</v>
      </c>
      <c r="K59" s="102" t="s">
        <v>1700</v>
      </c>
      <c r="L59" s="102" t="s">
        <v>1714</v>
      </c>
      <c r="M59" s="102">
        <v>0</v>
      </c>
      <c r="N59" s="102">
        <v>0</v>
      </c>
      <c r="O59" s="102">
        <v>0</v>
      </c>
      <c r="P59" s="102">
        <v>0</v>
      </c>
      <c r="Q59" s="102">
        <v>0</v>
      </c>
      <c r="R59" s="102">
        <v>0</v>
      </c>
      <c r="S59" s="102">
        <v>0</v>
      </c>
      <c r="T59" s="102">
        <v>0</v>
      </c>
      <c r="U59" s="102" t="s">
        <v>1699</v>
      </c>
      <c r="V59" s="102" t="s">
        <v>1699</v>
      </c>
      <c r="W59" s="102">
        <v>0</v>
      </c>
      <c r="X59" s="102">
        <v>0</v>
      </c>
      <c r="Y59" s="102">
        <v>0</v>
      </c>
      <c r="Z59" s="102">
        <v>0</v>
      </c>
      <c r="AA59" s="102" t="s">
        <v>1752</v>
      </c>
      <c r="AB59" s="102">
        <v>0</v>
      </c>
      <c r="AC59" s="102" t="s">
        <v>1712</v>
      </c>
      <c r="AD59" s="102">
        <v>1</v>
      </c>
      <c r="AE59" s="102">
        <v>0</v>
      </c>
      <c r="AF59" s="102">
        <v>5</v>
      </c>
      <c r="AG59" s="102">
        <v>4</v>
      </c>
      <c r="AH59" s="102">
        <v>20</v>
      </c>
      <c r="AI59" s="102">
        <v>4</v>
      </c>
      <c r="AJ59" s="102">
        <v>3</v>
      </c>
      <c r="AK59" s="102" t="s">
        <v>1709</v>
      </c>
      <c r="AL59" s="102">
        <v>0</v>
      </c>
      <c r="AM59" s="108">
        <v>0</v>
      </c>
      <c r="AN59" s="108">
        <v>6</v>
      </c>
      <c r="AO59" s="108">
        <v>5</v>
      </c>
      <c r="AP59" s="108">
        <v>5</v>
      </c>
      <c r="AQ59" s="108">
        <v>5</v>
      </c>
      <c r="AR59" s="108">
        <v>5</v>
      </c>
      <c r="AS59" s="108">
        <v>0</v>
      </c>
      <c r="AT59" s="108">
        <v>0</v>
      </c>
      <c r="AU59" s="108">
        <v>1</v>
      </c>
      <c r="AV59" s="108">
        <v>0</v>
      </c>
      <c r="AW59" s="108">
        <v>3</v>
      </c>
      <c r="AX59" s="108">
        <v>3</v>
      </c>
      <c r="AY59" s="108">
        <v>3</v>
      </c>
      <c r="AZ59" s="108">
        <v>3</v>
      </c>
      <c r="BA59" s="108">
        <v>2</v>
      </c>
      <c r="BB59" s="108">
        <v>3</v>
      </c>
      <c r="BC59" s="108">
        <v>3</v>
      </c>
      <c r="BD59" s="108">
        <v>1</v>
      </c>
      <c r="BE59" s="108">
        <v>3</v>
      </c>
      <c r="BF59" s="108"/>
      <c r="BG59" s="108">
        <v>3</v>
      </c>
      <c r="BH59" s="108">
        <v>2</v>
      </c>
      <c r="BI59" s="108">
        <v>2</v>
      </c>
      <c r="BJ59" s="108">
        <v>2</v>
      </c>
      <c r="BK59" s="108">
        <v>2</v>
      </c>
      <c r="BL59" s="108">
        <v>2</v>
      </c>
      <c r="BM59" s="108">
        <v>2</v>
      </c>
      <c r="BN59" s="108">
        <v>2</v>
      </c>
      <c r="BO59" s="108">
        <v>2</v>
      </c>
      <c r="BP59" s="108">
        <v>1</v>
      </c>
      <c r="BQ59" s="108">
        <v>2</v>
      </c>
      <c r="BR59" s="108">
        <v>2</v>
      </c>
      <c r="BS59" s="108">
        <v>2</v>
      </c>
      <c r="BT59" s="108">
        <v>5</v>
      </c>
      <c r="BU59" s="108">
        <v>6</v>
      </c>
      <c r="BV59" s="108">
        <v>2</v>
      </c>
      <c r="BW59" s="108">
        <v>2</v>
      </c>
      <c r="BX59" s="108">
        <v>5</v>
      </c>
      <c r="BY59" s="108">
        <v>4</v>
      </c>
      <c r="BZ59" s="108">
        <v>2</v>
      </c>
      <c r="CA59" s="108">
        <v>4</v>
      </c>
      <c r="CB59" s="108">
        <v>5</v>
      </c>
      <c r="CC59" s="108">
        <v>4</v>
      </c>
      <c r="CD59" s="108">
        <v>4</v>
      </c>
      <c r="CE59" s="108">
        <v>5</v>
      </c>
      <c r="CF59" s="108">
        <v>4</v>
      </c>
      <c r="CG59" s="102">
        <v>3</v>
      </c>
      <c r="CH59" s="102">
        <v>3</v>
      </c>
      <c r="CI59" s="102">
        <v>0.14285714299999999</v>
      </c>
      <c r="CJ59" s="102">
        <v>0</v>
      </c>
      <c r="CK59" s="102">
        <v>0</v>
      </c>
      <c r="CL59" s="102">
        <v>2</v>
      </c>
      <c r="CM59" s="102">
        <v>0.28571428599999998</v>
      </c>
      <c r="CN59" s="102">
        <v>3</v>
      </c>
      <c r="CO59" s="102">
        <v>2</v>
      </c>
      <c r="CP59" s="102">
        <v>0.14285714299999999</v>
      </c>
      <c r="CQ59" s="102">
        <v>0</v>
      </c>
      <c r="CR59" s="102">
        <v>0</v>
      </c>
      <c r="CS59" s="102">
        <v>0</v>
      </c>
      <c r="CT59" s="102">
        <v>0</v>
      </c>
      <c r="CU59" s="102">
        <v>0</v>
      </c>
      <c r="CV59" s="102">
        <v>0</v>
      </c>
      <c r="CW59" s="102">
        <v>0</v>
      </c>
      <c r="CX59" s="102">
        <v>0</v>
      </c>
      <c r="CY59" s="102">
        <v>1</v>
      </c>
      <c r="CZ59" s="102">
        <v>1</v>
      </c>
      <c r="DA59" s="102">
        <v>0</v>
      </c>
      <c r="DB59" s="102">
        <v>0</v>
      </c>
      <c r="DC59" s="102">
        <v>0</v>
      </c>
      <c r="DD59" s="102">
        <v>0</v>
      </c>
      <c r="DE59" s="102">
        <v>6</v>
      </c>
      <c r="DF59" s="102">
        <v>0</v>
      </c>
    </row>
    <row r="60" spans="1:110">
      <c r="A60" s="108">
        <v>72</v>
      </c>
      <c r="B60" s="108"/>
      <c r="C60" s="102" t="s">
        <v>1710</v>
      </c>
      <c r="D60" s="102" t="s">
        <v>1700</v>
      </c>
      <c r="E60" s="102" t="s">
        <v>1701</v>
      </c>
      <c r="F60" s="102">
        <v>0</v>
      </c>
      <c r="G60" s="102">
        <v>0</v>
      </c>
      <c r="H60" s="102" t="s">
        <v>1699</v>
      </c>
      <c r="I60" s="102">
        <v>0</v>
      </c>
      <c r="J60" s="102" t="s">
        <v>1699</v>
      </c>
      <c r="K60" s="102" t="s">
        <v>1699</v>
      </c>
      <c r="L60" s="102">
        <v>0</v>
      </c>
      <c r="M60" s="102">
        <v>0</v>
      </c>
      <c r="N60" s="102">
        <v>0</v>
      </c>
      <c r="O60" s="102">
        <v>0</v>
      </c>
      <c r="P60" s="102">
        <v>0</v>
      </c>
      <c r="Q60" s="102">
        <v>0</v>
      </c>
      <c r="R60" s="102">
        <v>0</v>
      </c>
      <c r="S60" s="102">
        <v>0</v>
      </c>
      <c r="T60" s="102">
        <v>0</v>
      </c>
      <c r="U60" s="102" t="s">
        <v>1699</v>
      </c>
      <c r="V60" s="102" t="s">
        <v>1700</v>
      </c>
      <c r="W60" s="102" t="s">
        <v>1714</v>
      </c>
      <c r="X60" s="102">
        <v>0</v>
      </c>
      <c r="Y60" s="102">
        <v>0</v>
      </c>
      <c r="Z60" s="102">
        <v>0</v>
      </c>
      <c r="AA60" s="102" t="s">
        <v>1752</v>
      </c>
      <c r="AB60" s="102">
        <v>0</v>
      </c>
      <c r="AC60" s="102" t="s">
        <v>1712</v>
      </c>
      <c r="AD60" s="102">
        <v>2</v>
      </c>
      <c r="AE60" s="102">
        <v>0</v>
      </c>
      <c r="AF60" s="102">
        <v>10</v>
      </c>
      <c r="AG60" s="102">
        <v>7</v>
      </c>
      <c r="AH60" s="102">
        <v>45</v>
      </c>
      <c r="AI60" s="102">
        <v>4</v>
      </c>
      <c r="AJ60" s="102">
        <v>2</v>
      </c>
      <c r="AK60" s="102" t="s">
        <v>1709</v>
      </c>
      <c r="AL60" s="102">
        <v>0</v>
      </c>
      <c r="AM60" s="108">
        <v>0</v>
      </c>
      <c r="AN60" s="108">
        <v>5</v>
      </c>
      <c r="AO60" s="108">
        <v>4</v>
      </c>
      <c r="AP60" s="108">
        <v>5</v>
      </c>
      <c r="AQ60" s="108">
        <v>5</v>
      </c>
      <c r="AR60" s="108">
        <v>5</v>
      </c>
      <c r="AS60" s="108">
        <v>3</v>
      </c>
      <c r="AT60" s="108">
        <v>0</v>
      </c>
      <c r="AU60" s="108">
        <v>0</v>
      </c>
      <c r="AV60" s="108">
        <v>0</v>
      </c>
      <c r="AW60" s="108">
        <v>3</v>
      </c>
      <c r="AX60" s="108">
        <v>2</v>
      </c>
      <c r="AY60" s="108">
        <v>3</v>
      </c>
      <c r="AZ60" s="108">
        <v>3</v>
      </c>
      <c r="BA60" s="108">
        <v>2</v>
      </c>
      <c r="BB60" s="108">
        <v>2</v>
      </c>
      <c r="BC60" s="108">
        <v>2</v>
      </c>
      <c r="BD60" s="108">
        <v>2</v>
      </c>
      <c r="BE60" s="108">
        <v>3</v>
      </c>
      <c r="BF60" s="108">
        <v>3</v>
      </c>
      <c r="BG60" s="108">
        <v>3</v>
      </c>
      <c r="BH60" s="108">
        <v>3</v>
      </c>
      <c r="BI60" s="108">
        <v>1</v>
      </c>
      <c r="BJ60" s="108">
        <v>2</v>
      </c>
      <c r="BK60" s="108">
        <v>1</v>
      </c>
      <c r="BL60" s="108">
        <v>2</v>
      </c>
      <c r="BM60" s="108">
        <v>2</v>
      </c>
      <c r="BN60" s="108">
        <v>2</v>
      </c>
      <c r="BO60" s="108">
        <v>2</v>
      </c>
      <c r="BP60" s="108">
        <v>4</v>
      </c>
      <c r="BQ60" s="108">
        <v>6</v>
      </c>
      <c r="BR60" s="108">
        <v>2</v>
      </c>
      <c r="BS60" s="108">
        <v>4</v>
      </c>
      <c r="BT60" s="108">
        <v>5</v>
      </c>
      <c r="BU60" s="108">
        <v>1</v>
      </c>
      <c r="BV60" s="108">
        <v>1</v>
      </c>
      <c r="BW60" s="108">
        <v>2</v>
      </c>
      <c r="BX60" s="108">
        <v>6</v>
      </c>
      <c r="BY60" s="108">
        <v>5</v>
      </c>
      <c r="BZ60" s="108">
        <v>2</v>
      </c>
      <c r="CA60" s="108">
        <v>4</v>
      </c>
      <c r="CB60" s="108">
        <v>5</v>
      </c>
      <c r="CC60" s="108">
        <v>5</v>
      </c>
      <c r="CD60" s="108">
        <v>4</v>
      </c>
      <c r="CE60" s="108">
        <v>5</v>
      </c>
      <c r="CF60" s="108">
        <v>2</v>
      </c>
      <c r="CG60" s="102">
        <v>3</v>
      </c>
      <c r="CH60" s="102">
        <v>2</v>
      </c>
      <c r="CI60" s="102">
        <v>0.28571428599999998</v>
      </c>
      <c r="CJ60" s="102">
        <v>0</v>
      </c>
      <c r="CK60" s="102">
        <v>0</v>
      </c>
      <c r="CL60" s="102">
        <v>1</v>
      </c>
      <c r="CM60" s="102">
        <v>0</v>
      </c>
      <c r="CN60" s="102">
        <v>1</v>
      </c>
      <c r="CO60" s="102">
        <v>1</v>
      </c>
      <c r="CP60" s="102">
        <v>0</v>
      </c>
      <c r="CQ60" s="102">
        <v>0</v>
      </c>
      <c r="CR60" s="102">
        <v>0</v>
      </c>
      <c r="CS60" s="102">
        <v>0</v>
      </c>
      <c r="CT60" s="102">
        <v>0</v>
      </c>
      <c r="CU60" s="102">
        <v>0</v>
      </c>
      <c r="CV60" s="102">
        <v>0</v>
      </c>
      <c r="CW60" s="102">
        <v>0</v>
      </c>
      <c r="CX60" s="102">
        <v>0</v>
      </c>
      <c r="CY60" s="102">
        <v>1</v>
      </c>
      <c r="CZ60" s="102">
        <v>2</v>
      </c>
      <c r="DA60" s="102">
        <v>0.14285714299999999</v>
      </c>
      <c r="DB60" s="102">
        <v>0</v>
      </c>
      <c r="DC60" s="102">
        <v>0</v>
      </c>
      <c r="DD60" s="102">
        <v>0</v>
      </c>
      <c r="DE60" s="102">
        <v>6</v>
      </c>
      <c r="DF60" s="102">
        <v>0</v>
      </c>
    </row>
    <row r="61" spans="1:110">
      <c r="A61" s="108">
        <v>73</v>
      </c>
      <c r="B61" s="108"/>
      <c r="C61" s="102" t="s">
        <v>1710</v>
      </c>
      <c r="D61" s="102" t="s">
        <v>1710</v>
      </c>
      <c r="E61" s="102" t="s">
        <v>1700</v>
      </c>
      <c r="F61" s="102" t="s">
        <v>1700</v>
      </c>
      <c r="G61" s="102" t="s">
        <v>1699</v>
      </c>
      <c r="H61" s="102" t="s">
        <v>1699</v>
      </c>
      <c r="I61" s="102" t="s">
        <v>1700</v>
      </c>
      <c r="J61" s="102" t="s">
        <v>1710</v>
      </c>
      <c r="K61" s="102" t="s">
        <v>1710</v>
      </c>
      <c r="L61" s="102">
        <v>0</v>
      </c>
      <c r="M61" s="102">
        <v>0</v>
      </c>
      <c r="N61" s="102">
        <v>0</v>
      </c>
      <c r="O61" s="102">
        <v>0</v>
      </c>
      <c r="P61" s="102">
        <v>0</v>
      </c>
      <c r="Q61" s="102">
        <v>0</v>
      </c>
      <c r="R61" s="102">
        <v>0</v>
      </c>
      <c r="S61" s="102">
        <v>0</v>
      </c>
      <c r="T61" s="102">
        <v>0</v>
      </c>
      <c r="U61" s="102" t="s">
        <v>1700</v>
      </c>
      <c r="V61" s="102" t="s">
        <v>1699</v>
      </c>
      <c r="W61" s="102">
        <v>0</v>
      </c>
      <c r="X61" s="102">
        <v>0</v>
      </c>
      <c r="Y61" s="102">
        <v>0</v>
      </c>
      <c r="Z61" s="102">
        <v>0</v>
      </c>
      <c r="AA61" s="102">
        <v>0</v>
      </c>
      <c r="AB61" s="102">
        <v>0</v>
      </c>
      <c r="AC61" s="102" t="s">
        <v>1712</v>
      </c>
      <c r="AD61" s="102">
        <v>1</v>
      </c>
      <c r="AE61" s="102">
        <v>0</v>
      </c>
      <c r="AF61" s="102">
        <v>10</v>
      </c>
      <c r="AG61" s="102">
        <v>7</v>
      </c>
      <c r="AH61" s="102">
        <v>120</v>
      </c>
      <c r="AI61" s="102">
        <v>6</v>
      </c>
      <c r="AJ61" s="102">
        <v>3</v>
      </c>
      <c r="AK61" s="102" t="s">
        <v>1709</v>
      </c>
      <c r="AL61" s="102">
        <v>0</v>
      </c>
      <c r="AM61" s="102">
        <v>0</v>
      </c>
      <c r="AN61" s="102">
        <v>6</v>
      </c>
      <c r="AO61" s="102">
        <v>4</v>
      </c>
      <c r="AP61" s="102">
        <v>5</v>
      </c>
      <c r="AQ61" s="102">
        <v>4</v>
      </c>
      <c r="AR61" s="102">
        <v>4</v>
      </c>
      <c r="AS61" s="102">
        <v>0</v>
      </c>
      <c r="AT61" s="102">
        <v>1</v>
      </c>
      <c r="AU61" s="102">
        <v>1</v>
      </c>
      <c r="AV61" s="102">
        <v>1</v>
      </c>
      <c r="AW61" s="108">
        <v>3</v>
      </c>
      <c r="AX61" s="108">
        <v>1</v>
      </c>
      <c r="AY61" s="108">
        <v>3</v>
      </c>
      <c r="AZ61" s="108">
        <v>3</v>
      </c>
      <c r="BA61" s="108">
        <v>2</v>
      </c>
      <c r="BB61" s="108">
        <v>2</v>
      </c>
      <c r="BC61" s="108">
        <v>3</v>
      </c>
      <c r="BD61" s="108">
        <v>2</v>
      </c>
      <c r="BE61" s="108">
        <v>3</v>
      </c>
      <c r="BF61" s="108">
        <v>3</v>
      </c>
      <c r="BG61" s="108">
        <v>3</v>
      </c>
      <c r="BH61" s="108">
        <v>3</v>
      </c>
      <c r="BI61" s="108">
        <v>2</v>
      </c>
      <c r="BJ61" s="108">
        <v>2</v>
      </c>
      <c r="BK61" s="108">
        <v>2</v>
      </c>
      <c r="BL61" s="108">
        <v>2</v>
      </c>
      <c r="BM61" s="108">
        <v>2</v>
      </c>
      <c r="BN61" s="108">
        <v>2</v>
      </c>
      <c r="BO61" s="108">
        <v>2</v>
      </c>
      <c r="BP61" s="108">
        <v>2</v>
      </c>
      <c r="BQ61" s="108">
        <v>2</v>
      </c>
      <c r="BR61" s="108">
        <v>2</v>
      </c>
      <c r="BS61" s="108">
        <v>3</v>
      </c>
      <c r="BT61" s="108">
        <v>6</v>
      </c>
      <c r="BU61" s="108">
        <v>5</v>
      </c>
      <c r="BV61" s="108">
        <v>2</v>
      </c>
      <c r="BW61" s="108">
        <v>2</v>
      </c>
      <c r="BX61" s="108">
        <v>5</v>
      </c>
      <c r="BY61" s="108">
        <v>5</v>
      </c>
      <c r="BZ61" s="108">
        <v>2</v>
      </c>
      <c r="CA61" s="108">
        <v>5</v>
      </c>
      <c r="CB61" s="108">
        <v>4</v>
      </c>
      <c r="CC61" s="108">
        <v>5</v>
      </c>
      <c r="CD61" s="108">
        <v>3</v>
      </c>
      <c r="CE61" s="108">
        <v>4</v>
      </c>
      <c r="CF61" s="108">
        <v>2</v>
      </c>
      <c r="CG61" s="102">
        <v>3</v>
      </c>
      <c r="CH61" s="102">
        <v>3</v>
      </c>
      <c r="CI61" s="102">
        <v>2</v>
      </c>
      <c r="CJ61" s="102">
        <v>2</v>
      </c>
      <c r="CK61" s="102">
        <v>1</v>
      </c>
      <c r="CL61" s="102">
        <v>1</v>
      </c>
      <c r="CM61" s="102">
        <v>2</v>
      </c>
      <c r="CN61" s="102">
        <v>3</v>
      </c>
      <c r="CO61" s="102">
        <v>3</v>
      </c>
      <c r="CP61" s="102">
        <v>0</v>
      </c>
      <c r="CQ61" s="102">
        <v>0</v>
      </c>
      <c r="CR61" s="102">
        <v>0</v>
      </c>
      <c r="CS61" s="102">
        <v>0</v>
      </c>
      <c r="CT61" s="102">
        <v>0</v>
      </c>
      <c r="CU61" s="102">
        <v>0</v>
      </c>
      <c r="CV61" s="102">
        <v>0</v>
      </c>
      <c r="CW61" s="102">
        <v>0</v>
      </c>
      <c r="CX61" s="102">
        <v>0</v>
      </c>
      <c r="CY61" s="102">
        <v>2</v>
      </c>
      <c r="CZ61" s="102">
        <v>1</v>
      </c>
      <c r="DA61" s="102">
        <v>0</v>
      </c>
      <c r="DB61" s="102">
        <v>0</v>
      </c>
      <c r="DC61" s="102">
        <v>0</v>
      </c>
      <c r="DD61" s="102">
        <v>0</v>
      </c>
      <c r="DE61" s="102">
        <v>0</v>
      </c>
      <c r="DF61" s="102">
        <v>0</v>
      </c>
    </row>
    <row r="62" spans="1:110">
      <c r="A62" s="108">
        <v>74</v>
      </c>
      <c r="B62" s="108"/>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8"/>
      <c r="AX62" s="108"/>
      <c r="AY62" s="108"/>
      <c r="AZ62" s="108"/>
      <c r="BA62" s="108"/>
      <c r="BB62" s="108"/>
      <c r="BC62" s="108"/>
      <c r="BD62" s="108"/>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c r="CD62" s="108"/>
      <c r="CE62" s="108"/>
      <c r="CF62" s="108"/>
      <c r="CG62" s="102"/>
      <c r="CH62" s="102"/>
      <c r="CI62" s="102"/>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row>
    <row r="63" spans="1:110">
      <c r="A63" s="108">
        <v>76</v>
      </c>
      <c r="B63" s="108"/>
      <c r="C63" s="102" t="s">
        <v>1700</v>
      </c>
      <c r="D63" s="102" t="s">
        <v>1700</v>
      </c>
      <c r="E63" s="102" t="s">
        <v>1701</v>
      </c>
      <c r="F63" s="102">
        <v>0</v>
      </c>
      <c r="G63" s="102" t="s">
        <v>1701</v>
      </c>
      <c r="H63" s="102" t="s">
        <v>1699</v>
      </c>
      <c r="I63" s="102" t="s">
        <v>1701</v>
      </c>
      <c r="J63" s="102" t="s">
        <v>1702</v>
      </c>
      <c r="K63" s="102" t="s">
        <v>1710</v>
      </c>
      <c r="L63" s="102">
        <v>0</v>
      </c>
      <c r="M63" s="102" t="s">
        <v>1714</v>
      </c>
      <c r="N63" s="102" t="s">
        <v>1707</v>
      </c>
      <c r="O63" s="102">
        <v>0</v>
      </c>
      <c r="P63" s="102">
        <v>0</v>
      </c>
      <c r="Q63" s="102">
        <v>0</v>
      </c>
      <c r="R63" s="102">
        <v>0</v>
      </c>
      <c r="S63" s="102" t="s">
        <v>1714</v>
      </c>
      <c r="T63" s="102">
        <v>0</v>
      </c>
      <c r="U63" s="102" t="s">
        <v>1748</v>
      </c>
      <c r="V63" s="102" t="s">
        <v>1715</v>
      </c>
      <c r="W63" s="102" t="s">
        <v>1748</v>
      </c>
      <c r="X63" s="102" t="s">
        <v>1748</v>
      </c>
      <c r="Y63" s="102" t="s">
        <v>1705</v>
      </c>
      <c r="Z63" s="102" t="s">
        <v>1721</v>
      </c>
      <c r="AA63" s="102" t="s">
        <v>1708</v>
      </c>
      <c r="AB63" s="102">
        <v>0</v>
      </c>
      <c r="AC63" s="102" t="s">
        <v>1712</v>
      </c>
      <c r="AD63" s="102">
        <v>1</v>
      </c>
      <c r="AE63" s="102">
        <v>3</v>
      </c>
      <c r="AF63" s="102">
        <v>9</v>
      </c>
      <c r="AG63" s="102">
        <v>6</v>
      </c>
      <c r="AH63" s="102">
        <v>60</v>
      </c>
      <c r="AI63" s="102">
        <v>6</v>
      </c>
      <c r="AJ63" s="102">
        <v>3</v>
      </c>
      <c r="AK63" s="102" t="s">
        <v>1719</v>
      </c>
      <c r="AL63" s="102">
        <v>0</v>
      </c>
      <c r="AM63" s="108">
        <v>0</v>
      </c>
      <c r="AN63" s="108">
        <v>5</v>
      </c>
      <c r="AO63" s="108">
        <v>5</v>
      </c>
      <c r="AP63" s="108">
        <v>5</v>
      </c>
      <c r="AQ63" s="108">
        <v>5</v>
      </c>
      <c r="AR63" s="108">
        <v>5</v>
      </c>
      <c r="AS63" s="108">
        <v>0</v>
      </c>
      <c r="AT63" s="108">
        <v>0</v>
      </c>
      <c r="AU63" s="108">
        <v>0</v>
      </c>
      <c r="AV63" s="108">
        <v>0</v>
      </c>
      <c r="AW63" s="108">
        <v>2</v>
      </c>
      <c r="AX63" s="108">
        <v>2</v>
      </c>
      <c r="AY63" s="108">
        <v>3</v>
      </c>
      <c r="AZ63" s="108">
        <v>3</v>
      </c>
      <c r="BA63" s="108">
        <v>3</v>
      </c>
      <c r="BB63" s="108">
        <v>3</v>
      </c>
      <c r="BC63" s="108">
        <v>3</v>
      </c>
      <c r="BD63" s="108">
        <v>3</v>
      </c>
      <c r="BE63" s="108">
        <v>3</v>
      </c>
      <c r="BF63" s="108">
        <v>3</v>
      </c>
      <c r="BG63" s="108">
        <v>3</v>
      </c>
      <c r="BH63" s="108">
        <v>3</v>
      </c>
      <c r="BI63" s="108">
        <v>2</v>
      </c>
      <c r="BJ63" s="108">
        <v>2</v>
      </c>
      <c r="BK63" s="108">
        <v>2</v>
      </c>
      <c r="BL63" s="108">
        <v>2</v>
      </c>
      <c r="BM63" s="108">
        <v>2</v>
      </c>
      <c r="BN63" s="108">
        <v>2</v>
      </c>
      <c r="BO63" s="108">
        <v>2</v>
      </c>
      <c r="BP63" s="108">
        <v>1</v>
      </c>
      <c r="BQ63" s="108">
        <v>1</v>
      </c>
      <c r="BR63" s="108">
        <v>1</v>
      </c>
      <c r="BS63" s="108">
        <v>2</v>
      </c>
      <c r="BT63" s="108">
        <v>5</v>
      </c>
      <c r="BU63" s="108">
        <v>6</v>
      </c>
      <c r="BV63" s="108">
        <v>2</v>
      </c>
      <c r="BW63" s="108">
        <v>2</v>
      </c>
      <c r="BX63" s="108">
        <v>6</v>
      </c>
      <c r="BY63" s="108">
        <v>4</v>
      </c>
      <c r="BZ63" s="108">
        <v>2</v>
      </c>
      <c r="CA63" s="108">
        <v>4</v>
      </c>
      <c r="CB63" s="108">
        <v>5</v>
      </c>
      <c r="CC63" s="108">
        <v>4</v>
      </c>
      <c r="CD63" s="108">
        <v>1</v>
      </c>
      <c r="CE63" s="108">
        <v>5</v>
      </c>
      <c r="CF63" s="108">
        <v>2</v>
      </c>
      <c r="CG63" s="102">
        <v>2</v>
      </c>
      <c r="CH63" s="102">
        <v>2</v>
      </c>
      <c r="CI63" s="102">
        <v>0.28571428599999998</v>
      </c>
      <c r="CJ63" s="102">
        <v>0</v>
      </c>
      <c r="CK63" s="102">
        <v>0.28571428599999998</v>
      </c>
      <c r="CL63" s="102">
        <v>1</v>
      </c>
      <c r="CM63" s="102">
        <v>0.28571428599999998</v>
      </c>
      <c r="CN63" s="102">
        <v>0.428571429</v>
      </c>
      <c r="CO63" s="102">
        <v>3</v>
      </c>
      <c r="CP63" s="102">
        <v>0</v>
      </c>
      <c r="CQ63" s="102">
        <v>0.14285714299999999</v>
      </c>
      <c r="CR63" s="102">
        <v>0.571428571</v>
      </c>
      <c r="CS63" s="102">
        <v>0</v>
      </c>
      <c r="CT63" s="102">
        <v>0</v>
      </c>
      <c r="CU63" s="102">
        <v>0</v>
      </c>
      <c r="CV63" s="102">
        <v>0</v>
      </c>
      <c r="CW63" s="102">
        <v>0.14285714299999999</v>
      </c>
      <c r="CX63" s="102">
        <v>0</v>
      </c>
      <c r="CY63" s="102">
        <v>0.33333333300000001</v>
      </c>
      <c r="CZ63" s="102">
        <v>1</v>
      </c>
      <c r="DA63" s="102">
        <v>0.33333333300000001</v>
      </c>
      <c r="DB63" s="102">
        <v>0.33333333300000001</v>
      </c>
      <c r="DC63" s="102">
        <v>0.133333333</v>
      </c>
      <c r="DD63" s="102">
        <v>0.16666666699999999</v>
      </c>
      <c r="DE63" s="102">
        <v>5</v>
      </c>
      <c r="DF63" s="102">
        <v>0</v>
      </c>
    </row>
    <row r="64" spans="1:110">
      <c r="A64" s="108">
        <v>77</v>
      </c>
      <c r="B64" s="108"/>
      <c r="C64" s="102" t="s">
        <v>1700</v>
      </c>
      <c r="D64" s="102" t="s">
        <v>1699</v>
      </c>
      <c r="E64" s="102" t="s">
        <v>1702</v>
      </c>
      <c r="F64" s="102">
        <v>0</v>
      </c>
      <c r="G64" s="102">
        <v>0</v>
      </c>
      <c r="H64" s="102" t="s">
        <v>1700</v>
      </c>
      <c r="I64" s="102" t="s">
        <v>1701</v>
      </c>
      <c r="J64" s="102" t="s">
        <v>1702</v>
      </c>
      <c r="K64" s="102" t="s">
        <v>1700</v>
      </c>
      <c r="L64" s="102">
        <v>0</v>
      </c>
      <c r="M64" s="102">
        <v>0</v>
      </c>
      <c r="N64" s="102">
        <v>0</v>
      </c>
      <c r="O64" s="102">
        <v>0</v>
      </c>
      <c r="P64" s="102">
        <v>0</v>
      </c>
      <c r="Q64" s="102">
        <v>0</v>
      </c>
      <c r="R64" s="102">
        <v>0</v>
      </c>
      <c r="S64" s="102">
        <v>0</v>
      </c>
      <c r="T64" s="102">
        <v>0</v>
      </c>
      <c r="U64" s="102" t="s">
        <v>1701</v>
      </c>
      <c r="V64" s="102" t="s">
        <v>1702</v>
      </c>
      <c r="W64" s="102">
        <v>0</v>
      </c>
      <c r="X64" s="102">
        <v>0</v>
      </c>
      <c r="Y64" s="102">
        <v>0</v>
      </c>
      <c r="Z64" s="102">
        <v>0</v>
      </c>
      <c r="AA64" s="102" t="s">
        <v>1708</v>
      </c>
      <c r="AB64" s="102">
        <v>0</v>
      </c>
      <c r="AC64" s="102" t="s">
        <v>1712</v>
      </c>
      <c r="AD64" s="102">
        <v>1</v>
      </c>
      <c r="AE64" s="102">
        <v>0</v>
      </c>
      <c r="AF64" s="102">
        <v>8</v>
      </c>
      <c r="AG64" s="102">
        <v>7</v>
      </c>
      <c r="AH64" s="102">
        <v>40</v>
      </c>
      <c r="AI64" s="102">
        <v>4</v>
      </c>
      <c r="AJ64" s="102">
        <v>3</v>
      </c>
      <c r="AK64" s="102" t="s">
        <v>1719</v>
      </c>
      <c r="AL64" s="102">
        <v>0</v>
      </c>
      <c r="AM64" s="108">
        <v>0</v>
      </c>
      <c r="AN64" s="108">
        <v>5</v>
      </c>
      <c r="AO64" s="108">
        <v>5</v>
      </c>
      <c r="AP64" s="108">
        <v>5</v>
      </c>
      <c r="AQ64" s="108">
        <v>4</v>
      </c>
      <c r="AR64" s="108">
        <v>4</v>
      </c>
      <c r="AS64" s="108">
        <v>0</v>
      </c>
      <c r="AT64" s="108">
        <v>0</v>
      </c>
      <c r="AU64" s="108">
        <v>0</v>
      </c>
      <c r="AV64" s="108">
        <v>0</v>
      </c>
      <c r="AW64" s="108">
        <v>2</v>
      </c>
      <c r="AX64" s="108">
        <v>1</v>
      </c>
      <c r="AY64" s="108">
        <v>3</v>
      </c>
      <c r="AZ64" s="108">
        <v>3</v>
      </c>
      <c r="BA64" s="108">
        <v>1</v>
      </c>
      <c r="BB64" s="108">
        <v>2</v>
      </c>
      <c r="BC64" s="108">
        <v>3</v>
      </c>
      <c r="BD64" s="108">
        <v>2</v>
      </c>
      <c r="BE64" s="108">
        <v>3</v>
      </c>
      <c r="BF64" s="108">
        <v>3</v>
      </c>
      <c r="BG64" s="108">
        <v>3</v>
      </c>
      <c r="BH64" s="108">
        <v>3</v>
      </c>
      <c r="BI64" s="108">
        <v>2</v>
      </c>
      <c r="BJ64" s="108">
        <v>2</v>
      </c>
      <c r="BK64" s="108">
        <v>2</v>
      </c>
      <c r="BL64" s="108">
        <v>2</v>
      </c>
      <c r="BM64" s="108">
        <v>2</v>
      </c>
      <c r="BN64" s="108">
        <v>2</v>
      </c>
      <c r="BO64" s="108">
        <v>2</v>
      </c>
      <c r="BP64" s="108">
        <v>1</v>
      </c>
      <c r="BQ64" s="108">
        <v>5</v>
      </c>
      <c r="BR64" s="108">
        <v>1</v>
      </c>
      <c r="BS64" s="108">
        <v>2</v>
      </c>
      <c r="BT64" s="108">
        <v>5</v>
      </c>
      <c r="BU64" s="108">
        <v>6</v>
      </c>
      <c r="BV64" s="108">
        <v>1</v>
      </c>
      <c r="BW64" s="108">
        <v>2</v>
      </c>
      <c r="BX64" s="108">
        <v>6</v>
      </c>
      <c r="BY64" s="108">
        <v>5</v>
      </c>
      <c r="BZ64" s="108">
        <v>2</v>
      </c>
      <c r="CA64" s="108">
        <v>4</v>
      </c>
      <c r="CB64" s="108">
        <v>5</v>
      </c>
      <c r="CC64" s="108">
        <v>5</v>
      </c>
      <c r="CD64" s="108">
        <v>1</v>
      </c>
      <c r="CE64" s="108">
        <v>5</v>
      </c>
      <c r="CF64" s="108">
        <v>2</v>
      </c>
      <c r="CG64" s="102">
        <v>2</v>
      </c>
      <c r="CH64" s="102">
        <v>1</v>
      </c>
      <c r="CI64" s="102">
        <v>0.428571429</v>
      </c>
      <c r="CJ64" s="102">
        <v>0</v>
      </c>
      <c r="CK64" s="102">
        <v>0</v>
      </c>
      <c r="CL64" s="102">
        <v>2</v>
      </c>
      <c r="CM64" s="102">
        <v>0.28571428599999998</v>
      </c>
      <c r="CN64" s="102">
        <v>0.428571429</v>
      </c>
      <c r="CO64" s="102">
        <v>2</v>
      </c>
      <c r="CP64" s="102">
        <v>0</v>
      </c>
      <c r="CQ64" s="102">
        <v>0</v>
      </c>
      <c r="CR64" s="102">
        <v>0</v>
      </c>
      <c r="CS64" s="102">
        <v>0</v>
      </c>
      <c r="CT64" s="102">
        <v>0</v>
      </c>
      <c r="CU64" s="102">
        <v>0</v>
      </c>
      <c r="CV64" s="102">
        <v>0</v>
      </c>
      <c r="CW64" s="102">
        <v>0</v>
      </c>
      <c r="CX64" s="102">
        <v>0</v>
      </c>
      <c r="CY64" s="102">
        <v>0.28571428599999998</v>
      </c>
      <c r="CZ64" s="102">
        <v>0.428571429</v>
      </c>
      <c r="DA64" s="102">
        <v>0</v>
      </c>
      <c r="DB64" s="102">
        <v>0</v>
      </c>
      <c r="DC64" s="102">
        <v>0</v>
      </c>
      <c r="DD64" s="102">
        <v>0</v>
      </c>
      <c r="DE64" s="102">
        <v>5</v>
      </c>
      <c r="DF64" s="102">
        <v>0</v>
      </c>
    </row>
    <row r="65" spans="1:110">
      <c r="A65" s="108">
        <v>78</v>
      </c>
      <c r="B65" s="108"/>
      <c r="C65" s="102" t="s">
        <v>1700</v>
      </c>
      <c r="D65" s="102" t="s">
        <v>1711</v>
      </c>
      <c r="E65" s="102" t="s">
        <v>1701</v>
      </c>
      <c r="F65" s="102" t="s">
        <v>1714</v>
      </c>
      <c r="G65" s="102">
        <v>0</v>
      </c>
      <c r="H65" s="102" t="s">
        <v>1700</v>
      </c>
      <c r="I65" s="102" t="s">
        <v>1701</v>
      </c>
      <c r="J65" s="102" t="s">
        <v>1711</v>
      </c>
      <c r="K65" s="102" t="s">
        <v>1699</v>
      </c>
      <c r="L65" s="102">
        <v>0</v>
      </c>
      <c r="M65" s="102">
        <v>0</v>
      </c>
      <c r="N65" s="102" t="s">
        <v>1699</v>
      </c>
      <c r="O65" s="102">
        <v>0</v>
      </c>
      <c r="P65" s="102">
        <v>0</v>
      </c>
      <c r="Q65" s="102">
        <v>0</v>
      </c>
      <c r="R65" s="102">
        <v>0</v>
      </c>
      <c r="S65" s="102">
        <v>0</v>
      </c>
      <c r="T65" s="102">
        <v>0</v>
      </c>
      <c r="U65" s="102">
        <v>0</v>
      </c>
      <c r="V65" s="102" t="s">
        <v>1700</v>
      </c>
      <c r="W65" s="102" t="s">
        <v>1714</v>
      </c>
      <c r="X65" s="102">
        <v>0</v>
      </c>
      <c r="Y65" s="102">
        <v>0</v>
      </c>
      <c r="Z65" s="102">
        <v>0</v>
      </c>
      <c r="AA65" s="102">
        <v>0</v>
      </c>
      <c r="AB65" s="102">
        <v>0</v>
      </c>
      <c r="AC65" s="102" t="s">
        <v>1712</v>
      </c>
      <c r="AD65" s="102">
        <v>1</v>
      </c>
      <c r="AE65" s="102">
        <v>0</v>
      </c>
      <c r="AF65" s="102">
        <v>8</v>
      </c>
      <c r="AG65" s="102">
        <v>7</v>
      </c>
      <c r="AH65" s="102">
        <v>60</v>
      </c>
      <c r="AI65" s="102">
        <v>6</v>
      </c>
      <c r="AJ65" s="102">
        <v>3</v>
      </c>
      <c r="AK65" s="102" t="s">
        <v>1709</v>
      </c>
      <c r="AL65" s="102">
        <v>0</v>
      </c>
      <c r="AM65" s="108">
        <v>0</v>
      </c>
      <c r="AN65" s="108">
        <v>6</v>
      </c>
      <c r="AO65" s="108">
        <v>5</v>
      </c>
      <c r="AP65" s="108">
        <v>5</v>
      </c>
      <c r="AQ65" s="108">
        <v>5</v>
      </c>
      <c r="AR65" s="108">
        <v>5</v>
      </c>
      <c r="AS65" s="108">
        <v>0</v>
      </c>
      <c r="AT65" s="108">
        <v>0</v>
      </c>
      <c r="AU65" s="108">
        <v>0</v>
      </c>
      <c r="AV65" s="108">
        <v>0</v>
      </c>
      <c r="AW65" s="108">
        <v>2</v>
      </c>
      <c r="AX65" s="108">
        <v>1</v>
      </c>
      <c r="AY65" s="108">
        <v>3</v>
      </c>
      <c r="AZ65" s="108">
        <v>3</v>
      </c>
      <c r="BA65" s="108">
        <v>3</v>
      </c>
      <c r="BB65" s="108">
        <v>3</v>
      </c>
      <c r="BC65" s="108">
        <v>3</v>
      </c>
      <c r="BD65" s="108">
        <v>3</v>
      </c>
      <c r="BE65" s="108">
        <v>3</v>
      </c>
      <c r="BF65" s="108">
        <v>3</v>
      </c>
      <c r="BG65" s="108">
        <v>3</v>
      </c>
      <c r="BH65" s="108">
        <v>3</v>
      </c>
      <c r="BI65" s="108">
        <v>1</v>
      </c>
      <c r="BJ65" s="108">
        <v>1</v>
      </c>
      <c r="BK65" s="108">
        <v>1</v>
      </c>
      <c r="BL65" s="108">
        <v>1</v>
      </c>
      <c r="BM65" s="108">
        <v>2</v>
      </c>
      <c r="BN65" s="108">
        <v>2</v>
      </c>
      <c r="BO65" s="108">
        <v>2</v>
      </c>
      <c r="BP65" s="108">
        <v>1</v>
      </c>
      <c r="BQ65" s="108">
        <v>5</v>
      </c>
      <c r="BR65" s="108">
        <v>3</v>
      </c>
      <c r="BS65" s="108">
        <v>2</v>
      </c>
      <c r="BT65" s="108">
        <v>6</v>
      </c>
      <c r="BU65" s="108">
        <v>6</v>
      </c>
      <c r="BV65" s="108">
        <v>2</v>
      </c>
      <c r="BW65" s="108">
        <v>2</v>
      </c>
      <c r="BX65" s="108">
        <v>6</v>
      </c>
      <c r="BY65" s="108">
        <v>5</v>
      </c>
      <c r="BZ65" s="108">
        <v>2</v>
      </c>
      <c r="CA65" s="108">
        <v>5</v>
      </c>
      <c r="CB65" s="108">
        <v>3</v>
      </c>
      <c r="CC65" s="108">
        <v>4</v>
      </c>
      <c r="CD65" s="108">
        <v>2</v>
      </c>
      <c r="CE65" s="108">
        <v>5</v>
      </c>
      <c r="CF65" s="108">
        <v>2</v>
      </c>
      <c r="CG65" s="102">
        <v>2</v>
      </c>
      <c r="CH65" s="102">
        <v>0.71428571399999996</v>
      </c>
      <c r="CI65" s="102">
        <v>0.28571428599999998</v>
      </c>
      <c r="CJ65" s="102">
        <v>0.14285714299999999</v>
      </c>
      <c r="CK65" s="102">
        <v>0</v>
      </c>
      <c r="CL65" s="102">
        <v>2</v>
      </c>
      <c r="CM65" s="102">
        <v>0.28571428599999998</v>
      </c>
      <c r="CN65" s="102">
        <v>0.71428571399999996</v>
      </c>
      <c r="CO65" s="102">
        <v>1</v>
      </c>
      <c r="CP65" s="102">
        <v>0</v>
      </c>
      <c r="CQ65" s="102">
        <v>0</v>
      </c>
      <c r="CR65" s="102">
        <v>1</v>
      </c>
      <c r="CS65" s="102">
        <v>0</v>
      </c>
      <c r="CT65" s="102">
        <v>0</v>
      </c>
      <c r="CU65" s="102">
        <v>0</v>
      </c>
      <c r="CV65" s="102">
        <v>0</v>
      </c>
      <c r="CW65" s="102">
        <v>0</v>
      </c>
      <c r="CX65" s="102">
        <v>0</v>
      </c>
      <c r="CY65" s="102">
        <v>0</v>
      </c>
      <c r="CZ65" s="102">
        <v>2</v>
      </c>
      <c r="DA65" s="102">
        <v>0.14285714299999999</v>
      </c>
      <c r="DB65" s="102">
        <v>0</v>
      </c>
      <c r="DC65" s="102">
        <v>0</v>
      </c>
      <c r="DD65" s="102">
        <v>0</v>
      </c>
      <c r="DE65" s="102">
        <v>0</v>
      </c>
      <c r="DF65" s="102">
        <v>0</v>
      </c>
    </row>
    <row r="66" spans="1:110">
      <c r="A66" s="108">
        <v>79</v>
      </c>
      <c r="B66" s="108"/>
      <c r="C66" s="102" t="s">
        <v>1700</v>
      </c>
      <c r="D66" s="102" t="s">
        <v>1700</v>
      </c>
      <c r="E66" s="102" t="s">
        <v>1702</v>
      </c>
      <c r="F66" s="102">
        <v>0</v>
      </c>
      <c r="G66" s="102" t="s">
        <v>1701</v>
      </c>
      <c r="H66" s="102" t="s">
        <v>1702</v>
      </c>
      <c r="I66" s="102" t="s">
        <v>1714</v>
      </c>
      <c r="J66" s="102" t="s">
        <v>1715</v>
      </c>
      <c r="K66" s="102" t="s">
        <v>1711</v>
      </c>
      <c r="L66" s="102" t="s">
        <v>1715</v>
      </c>
      <c r="M66" s="102">
        <v>0</v>
      </c>
      <c r="N66" s="102">
        <v>0</v>
      </c>
      <c r="O66" s="102">
        <v>0</v>
      </c>
      <c r="P66" s="102">
        <v>0</v>
      </c>
      <c r="Q66" s="102">
        <v>0</v>
      </c>
      <c r="R66" s="102">
        <v>0</v>
      </c>
      <c r="S66" s="102">
        <v>0</v>
      </c>
      <c r="T66" s="102" t="s">
        <v>1704</v>
      </c>
      <c r="U66" s="102" t="s">
        <v>1749</v>
      </c>
      <c r="V66" s="102" t="s">
        <v>1715</v>
      </c>
      <c r="W66" s="102">
        <v>0</v>
      </c>
      <c r="X66" s="102" t="s">
        <v>1704</v>
      </c>
      <c r="Y66" s="102">
        <v>0</v>
      </c>
      <c r="Z66" s="102" t="s">
        <v>1701</v>
      </c>
      <c r="AA66" s="102" t="s">
        <v>1750</v>
      </c>
      <c r="AB66" s="102">
        <v>0</v>
      </c>
      <c r="AC66" s="102" t="s">
        <v>1712</v>
      </c>
      <c r="AD66" s="102">
        <v>1</v>
      </c>
      <c r="AE66" s="102">
        <v>0</v>
      </c>
      <c r="AF66" s="102">
        <v>7</v>
      </c>
      <c r="AG66" s="102">
        <v>0</v>
      </c>
      <c r="AH66" s="102">
        <v>50</v>
      </c>
      <c r="AI66" s="102">
        <v>4</v>
      </c>
      <c r="AJ66" s="102">
        <v>2</v>
      </c>
      <c r="AK66" s="102" t="s">
        <v>1709</v>
      </c>
      <c r="AL66" s="102">
        <v>0</v>
      </c>
      <c r="AM66" s="108">
        <v>0</v>
      </c>
      <c r="AN66" s="108">
        <v>6</v>
      </c>
      <c r="AO66" s="108">
        <v>5</v>
      </c>
      <c r="AP66" s="108">
        <v>5</v>
      </c>
      <c r="AQ66" s="108">
        <v>5</v>
      </c>
      <c r="AR66" s="108">
        <v>1</v>
      </c>
      <c r="AS66" s="108">
        <v>3</v>
      </c>
      <c r="AT66" s="108">
        <v>3</v>
      </c>
      <c r="AU66" s="108">
        <v>3</v>
      </c>
      <c r="AV66" s="108">
        <v>3</v>
      </c>
      <c r="AW66" s="108">
        <v>5</v>
      </c>
      <c r="AX66" s="108">
        <v>1</v>
      </c>
      <c r="AY66" s="108">
        <v>1</v>
      </c>
      <c r="AZ66" s="108">
        <v>2</v>
      </c>
      <c r="BA66" s="108">
        <v>1</v>
      </c>
      <c r="BB66" s="108">
        <v>1</v>
      </c>
      <c r="BC66" s="108">
        <v>2</v>
      </c>
      <c r="BD66" s="108">
        <v>1</v>
      </c>
      <c r="BE66" s="108">
        <v>2</v>
      </c>
      <c r="BF66" s="108">
        <v>2</v>
      </c>
      <c r="BG66" s="108">
        <v>1</v>
      </c>
      <c r="BH66" s="108">
        <v>3</v>
      </c>
      <c r="BI66" s="108">
        <v>1</v>
      </c>
      <c r="BJ66" s="108">
        <v>1</v>
      </c>
      <c r="BK66" s="108">
        <v>1</v>
      </c>
      <c r="BL66" s="108">
        <v>1</v>
      </c>
      <c r="BM66" s="108">
        <v>2</v>
      </c>
      <c r="BN66" s="108">
        <v>1</v>
      </c>
      <c r="BO66" s="108">
        <v>2</v>
      </c>
      <c r="BP66" s="108">
        <v>3</v>
      </c>
      <c r="BQ66" s="108">
        <v>4</v>
      </c>
      <c r="BR66" s="108">
        <v>3</v>
      </c>
      <c r="BS66" s="108">
        <v>2</v>
      </c>
      <c r="BT66" s="108">
        <v>3</v>
      </c>
      <c r="BU66" s="108">
        <v>2</v>
      </c>
      <c r="BV66" s="108">
        <v>5</v>
      </c>
      <c r="BW66" s="108">
        <v>4</v>
      </c>
      <c r="BX66" s="108">
        <v>2</v>
      </c>
      <c r="BY66" s="108">
        <v>1</v>
      </c>
      <c r="BZ66" s="108">
        <v>5</v>
      </c>
      <c r="CA66" s="108">
        <v>5</v>
      </c>
      <c r="CB66" s="108">
        <v>3</v>
      </c>
      <c r="CC66" s="108">
        <v>3</v>
      </c>
      <c r="CD66" s="108">
        <v>3</v>
      </c>
      <c r="CE66" s="108">
        <v>5</v>
      </c>
      <c r="CF66" s="108">
        <v>5</v>
      </c>
      <c r="CG66" s="102">
        <v>2</v>
      </c>
      <c r="CH66" s="102">
        <v>2</v>
      </c>
      <c r="CI66" s="102">
        <v>0.428571429</v>
      </c>
      <c r="CJ66" s="102">
        <v>0</v>
      </c>
      <c r="CK66" s="102">
        <v>0.28571428599999998</v>
      </c>
      <c r="CL66" s="102">
        <v>0.428571429</v>
      </c>
      <c r="CM66" s="102">
        <v>0.14285714299999999</v>
      </c>
      <c r="CN66" s="102">
        <v>1</v>
      </c>
      <c r="CO66" s="102">
        <v>0.71428571399999996</v>
      </c>
      <c r="CP66" s="102">
        <v>1</v>
      </c>
      <c r="CQ66" s="102">
        <v>0</v>
      </c>
      <c r="CR66" s="102">
        <v>0</v>
      </c>
      <c r="CS66" s="102">
        <v>0</v>
      </c>
      <c r="CT66" s="102">
        <v>0</v>
      </c>
      <c r="CU66" s="102">
        <v>0</v>
      </c>
      <c r="CV66" s="102">
        <v>0</v>
      </c>
      <c r="CW66" s="102">
        <v>0</v>
      </c>
      <c r="CX66" s="102">
        <v>3.3333333E-2</v>
      </c>
      <c r="CY66" s="102">
        <v>0.233333333</v>
      </c>
      <c r="CZ66" s="102">
        <v>1</v>
      </c>
      <c r="DA66" s="102">
        <v>0</v>
      </c>
      <c r="DB66" s="102">
        <v>3.3333333E-2</v>
      </c>
      <c r="DC66" s="102">
        <v>0</v>
      </c>
      <c r="DD66" s="102">
        <v>0.28571428599999998</v>
      </c>
      <c r="DE66" s="102">
        <v>1.2857142859999999</v>
      </c>
      <c r="DF66" s="102">
        <v>0</v>
      </c>
    </row>
    <row r="67" spans="1:110">
      <c r="A67" s="108">
        <v>80</v>
      </c>
      <c r="B67" s="108"/>
      <c r="C67" s="102" t="s">
        <v>1700</v>
      </c>
      <c r="D67" s="102" t="s">
        <v>1700</v>
      </c>
      <c r="E67" s="102" t="s">
        <v>1700</v>
      </c>
      <c r="F67" s="102">
        <v>0</v>
      </c>
      <c r="G67" s="102" t="s">
        <v>1699</v>
      </c>
      <c r="H67" s="102" t="s">
        <v>1700</v>
      </c>
      <c r="I67" s="102" t="s">
        <v>1700</v>
      </c>
      <c r="J67" s="102" t="s">
        <v>1710</v>
      </c>
      <c r="K67" s="102" t="s">
        <v>1700</v>
      </c>
      <c r="L67" s="102" t="s">
        <v>1701</v>
      </c>
      <c r="M67" s="102">
        <v>0</v>
      </c>
      <c r="N67" s="102">
        <v>0</v>
      </c>
      <c r="O67" s="102">
        <v>0</v>
      </c>
      <c r="P67" s="102">
        <v>0</v>
      </c>
      <c r="Q67" s="102">
        <v>0</v>
      </c>
      <c r="R67" s="102">
        <v>0</v>
      </c>
      <c r="S67" s="102">
        <v>0</v>
      </c>
      <c r="T67" s="102">
        <v>0</v>
      </c>
      <c r="U67" s="102" t="s">
        <v>1700</v>
      </c>
      <c r="V67" s="102" t="s">
        <v>1700</v>
      </c>
      <c r="W67" s="102">
        <v>0</v>
      </c>
      <c r="X67" s="102">
        <v>0</v>
      </c>
      <c r="Y67" s="102">
        <v>0</v>
      </c>
      <c r="Z67" s="102">
        <v>0</v>
      </c>
      <c r="AA67" s="102" t="s">
        <v>1717</v>
      </c>
      <c r="AB67" s="102">
        <v>0</v>
      </c>
      <c r="AC67" s="102" t="s">
        <v>1712</v>
      </c>
      <c r="AD67" s="102">
        <v>1</v>
      </c>
      <c r="AE67" s="102">
        <v>0</v>
      </c>
      <c r="AF67" s="102">
        <v>8</v>
      </c>
      <c r="AG67" s="102">
        <v>6</v>
      </c>
      <c r="AH67" s="102">
        <v>60</v>
      </c>
      <c r="AI67" s="102">
        <v>5</v>
      </c>
      <c r="AJ67" s="102">
        <v>3</v>
      </c>
      <c r="AK67" s="102" t="s">
        <v>1709</v>
      </c>
      <c r="AL67" s="102">
        <v>0</v>
      </c>
      <c r="AM67" s="108">
        <v>0</v>
      </c>
      <c r="AN67" s="108">
        <v>5</v>
      </c>
      <c r="AO67" s="108">
        <v>6</v>
      </c>
      <c r="AP67" s="108">
        <v>5</v>
      </c>
      <c r="AQ67" s="108">
        <v>5</v>
      </c>
      <c r="AR67" s="108">
        <v>5</v>
      </c>
      <c r="AS67" s="108">
        <v>0</v>
      </c>
      <c r="AT67" s="108">
        <v>0</v>
      </c>
      <c r="AU67" s="108">
        <v>0</v>
      </c>
      <c r="AV67" s="108">
        <v>0</v>
      </c>
      <c r="AW67" s="108">
        <v>2</v>
      </c>
      <c r="AX67" s="108">
        <v>2</v>
      </c>
      <c r="AY67" s="108">
        <v>3</v>
      </c>
      <c r="AZ67" s="108">
        <v>2</v>
      </c>
      <c r="BA67" s="108">
        <v>2</v>
      </c>
      <c r="BB67" s="108">
        <v>2</v>
      </c>
      <c r="BC67" s="108">
        <v>3</v>
      </c>
      <c r="BD67" s="108">
        <v>3</v>
      </c>
      <c r="BE67" s="108">
        <v>3</v>
      </c>
      <c r="BF67" s="108">
        <v>2</v>
      </c>
      <c r="BG67" s="108">
        <v>3</v>
      </c>
      <c r="BH67" s="108">
        <v>3</v>
      </c>
      <c r="BI67" s="108">
        <v>2</v>
      </c>
      <c r="BJ67" s="108">
        <v>2</v>
      </c>
      <c r="BK67" s="108">
        <v>2</v>
      </c>
      <c r="BL67" s="108">
        <v>2</v>
      </c>
      <c r="BM67" s="108">
        <v>2</v>
      </c>
      <c r="BN67" s="108">
        <v>2</v>
      </c>
      <c r="BO67" s="108">
        <v>2</v>
      </c>
      <c r="BP67" s="108">
        <v>1</v>
      </c>
      <c r="BQ67" s="108">
        <v>2</v>
      </c>
      <c r="BR67" s="108">
        <v>1</v>
      </c>
      <c r="BS67" s="108">
        <v>2</v>
      </c>
      <c r="BT67" s="108">
        <v>6</v>
      </c>
      <c r="BU67" s="108">
        <v>6</v>
      </c>
      <c r="BV67" s="108">
        <v>3</v>
      </c>
      <c r="BW67" s="108">
        <v>3</v>
      </c>
      <c r="BX67" s="108">
        <v>6</v>
      </c>
      <c r="BY67" s="108">
        <v>5</v>
      </c>
      <c r="BZ67" s="108">
        <v>2</v>
      </c>
      <c r="CA67" s="108">
        <v>5</v>
      </c>
      <c r="CB67" s="108">
        <v>5</v>
      </c>
      <c r="CC67" s="108">
        <v>5</v>
      </c>
      <c r="CD67" s="108">
        <v>3</v>
      </c>
      <c r="CE67" s="108">
        <v>5</v>
      </c>
      <c r="CF67" s="108">
        <v>3</v>
      </c>
      <c r="CG67" s="102">
        <v>2</v>
      </c>
      <c r="CH67" s="102">
        <v>2</v>
      </c>
      <c r="CI67" s="102">
        <v>2</v>
      </c>
      <c r="CJ67" s="102">
        <v>0</v>
      </c>
      <c r="CK67" s="102">
        <v>1</v>
      </c>
      <c r="CL67" s="102">
        <v>2</v>
      </c>
      <c r="CM67" s="102">
        <v>2</v>
      </c>
      <c r="CN67" s="102">
        <v>3</v>
      </c>
      <c r="CO67" s="102">
        <v>2</v>
      </c>
      <c r="CP67" s="102">
        <v>0.28571428599999998</v>
      </c>
      <c r="CQ67" s="102">
        <v>0</v>
      </c>
      <c r="CR67" s="102">
        <v>0</v>
      </c>
      <c r="CS67" s="102">
        <v>0</v>
      </c>
      <c r="CT67" s="102">
        <v>0</v>
      </c>
      <c r="CU67" s="102">
        <v>0</v>
      </c>
      <c r="CV67" s="102">
        <v>0</v>
      </c>
      <c r="CW67" s="102">
        <v>0</v>
      </c>
      <c r="CX67" s="102">
        <v>0</v>
      </c>
      <c r="CY67" s="102">
        <v>2</v>
      </c>
      <c r="CZ67" s="102">
        <v>2</v>
      </c>
      <c r="DA67" s="102">
        <v>0</v>
      </c>
      <c r="DB67" s="102">
        <v>0</v>
      </c>
      <c r="DC67" s="102">
        <v>0</v>
      </c>
      <c r="DD67" s="102">
        <v>0</v>
      </c>
      <c r="DE67" s="102">
        <v>8</v>
      </c>
      <c r="DF67" s="102">
        <v>0</v>
      </c>
    </row>
    <row r="68" spans="1:110">
      <c r="A68" s="108">
        <v>81</v>
      </c>
      <c r="B68" s="108"/>
      <c r="C68" s="102" t="s">
        <v>1703</v>
      </c>
      <c r="D68" s="102" t="s">
        <v>1700</v>
      </c>
      <c r="E68" s="102" t="s">
        <v>1702</v>
      </c>
      <c r="F68" s="102" t="s">
        <v>1714</v>
      </c>
      <c r="G68" s="102" t="s">
        <v>1711</v>
      </c>
      <c r="H68" s="102" t="s">
        <v>1707</v>
      </c>
      <c r="I68" s="102" t="s">
        <v>1714</v>
      </c>
      <c r="J68" s="102" t="s">
        <v>1752</v>
      </c>
      <c r="K68" s="102" t="s">
        <v>1700</v>
      </c>
      <c r="L68" s="102">
        <v>0</v>
      </c>
      <c r="M68" s="102">
        <v>0</v>
      </c>
      <c r="N68" s="102">
        <v>0</v>
      </c>
      <c r="O68" s="102">
        <v>0</v>
      </c>
      <c r="P68" s="102">
        <v>0</v>
      </c>
      <c r="Q68" s="102">
        <v>0</v>
      </c>
      <c r="R68" s="102">
        <v>0</v>
      </c>
      <c r="S68" s="102">
        <v>0</v>
      </c>
      <c r="T68" s="102">
        <v>0</v>
      </c>
      <c r="U68" s="102" t="s">
        <v>1700</v>
      </c>
      <c r="V68" s="102" t="s">
        <v>1700</v>
      </c>
      <c r="W68" s="102" t="s">
        <v>1704</v>
      </c>
      <c r="X68" s="102">
        <v>0</v>
      </c>
      <c r="Y68" s="102">
        <v>0</v>
      </c>
      <c r="Z68" s="102">
        <v>0</v>
      </c>
      <c r="AA68" s="102" t="s">
        <v>1710</v>
      </c>
      <c r="AB68" s="102">
        <v>0</v>
      </c>
      <c r="AC68" s="102" t="s">
        <v>1718</v>
      </c>
      <c r="AD68" s="102">
        <v>2</v>
      </c>
      <c r="AE68" s="102">
        <v>0</v>
      </c>
      <c r="AF68" s="102">
        <v>5</v>
      </c>
      <c r="AG68" s="102">
        <v>7</v>
      </c>
      <c r="AH68" s="102">
        <v>45</v>
      </c>
      <c r="AI68" s="102">
        <v>4</v>
      </c>
      <c r="AJ68" s="102">
        <v>2</v>
      </c>
      <c r="AK68" s="102" t="s">
        <v>1709</v>
      </c>
      <c r="AL68" s="102">
        <v>0</v>
      </c>
      <c r="AM68" s="108">
        <v>0</v>
      </c>
      <c r="AN68" s="108">
        <v>5</v>
      </c>
      <c r="AO68" s="108">
        <v>6</v>
      </c>
      <c r="AP68" s="108">
        <v>5</v>
      </c>
      <c r="AQ68" s="108">
        <v>4</v>
      </c>
      <c r="AR68" s="108">
        <v>4</v>
      </c>
      <c r="AS68" s="108">
        <v>1</v>
      </c>
      <c r="AT68" s="108">
        <v>1</v>
      </c>
      <c r="AU68" s="108">
        <v>1</v>
      </c>
      <c r="AV68" s="108">
        <v>1</v>
      </c>
      <c r="AW68" s="108">
        <v>5</v>
      </c>
      <c r="AX68" s="108">
        <v>5</v>
      </c>
      <c r="AY68" s="108">
        <v>3</v>
      </c>
      <c r="AZ68" s="108">
        <v>2</v>
      </c>
      <c r="BA68" s="108">
        <v>1</v>
      </c>
      <c r="BB68" s="108">
        <v>2</v>
      </c>
      <c r="BC68" s="108">
        <v>3</v>
      </c>
      <c r="BD68" s="108">
        <v>3</v>
      </c>
      <c r="BE68" s="108">
        <v>3</v>
      </c>
      <c r="BF68" s="108">
        <v>3</v>
      </c>
      <c r="BG68" s="108">
        <v>3</v>
      </c>
      <c r="BH68" s="108">
        <v>3</v>
      </c>
      <c r="BI68" s="108">
        <v>1</v>
      </c>
      <c r="BJ68" s="108">
        <v>1</v>
      </c>
      <c r="BK68" s="108">
        <v>1</v>
      </c>
      <c r="BL68" s="108">
        <v>2</v>
      </c>
      <c r="BM68" s="108">
        <v>2</v>
      </c>
      <c r="BN68" s="108">
        <v>2</v>
      </c>
      <c r="BO68" s="108">
        <v>2</v>
      </c>
      <c r="BP68" s="108">
        <v>3</v>
      </c>
      <c r="BQ68" s="108">
        <v>6</v>
      </c>
      <c r="BR68" s="108">
        <v>5</v>
      </c>
      <c r="BS68" s="108">
        <v>5</v>
      </c>
      <c r="BT68" s="108">
        <v>4</v>
      </c>
      <c r="BU68" s="108">
        <v>4</v>
      </c>
      <c r="BV68" s="108">
        <v>4</v>
      </c>
      <c r="BW68" s="108">
        <v>5</v>
      </c>
      <c r="BX68" s="108">
        <v>4</v>
      </c>
      <c r="BY68" s="108">
        <v>2</v>
      </c>
      <c r="BZ68" s="108">
        <v>5</v>
      </c>
      <c r="CA68" s="108">
        <v>4</v>
      </c>
      <c r="CB68" s="108">
        <v>3</v>
      </c>
      <c r="CC68" s="108">
        <v>2</v>
      </c>
      <c r="CD68" s="108">
        <v>4</v>
      </c>
      <c r="CE68" s="108">
        <v>5</v>
      </c>
      <c r="CF68" s="108">
        <v>5</v>
      </c>
      <c r="CG68" s="102">
        <v>4</v>
      </c>
      <c r="CH68" s="102">
        <v>2</v>
      </c>
      <c r="CI68" s="102">
        <v>0.428571429</v>
      </c>
      <c r="CJ68" s="102">
        <v>0.14285714299999999</v>
      </c>
      <c r="CK68" s="102">
        <v>0.71428571399999996</v>
      </c>
      <c r="CL68" s="102">
        <v>0.571428571</v>
      </c>
      <c r="CM68" s="102">
        <v>0.14285714299999999</v>
      </c>
      <c r="CN68" s="102">
        <v>6</v>
      </c>
      <c r="CO68" s="102">
        <v>2</v>
      </c>
      <c r="CP68" s="102">
        <v>0</v>
      </c>
      <c r="CQ68" s="102">
        <v>0</v>
      </c>
      <c r="CR68" s="102">
        <v>0</v>
      </c>
      <c r="CS68" s="102">
        <v>0</v>
      </c>
      <c r="CT68" s="102">
        <v>0</v>
      </c>
      <c r="CU68" s="102">
        <v>0</v>
      </c>
      <c r="CV68" s="102">
        <v>0</v>
      </c>
      <c r="CW68" s="102">
        <v>0</v>
      </c>
      <c r="CX68" s="102">
        <v>0</v>
      </c>
      <c r="CY68" s="102">
        <v>2</v>
      </c>
      <c r="CZ68" s="102">
        <v>2</v>
      </c>
      <c r="DA68" s="102">
        <v>3.3333333E-2</v>
      </c>
      <c r="DB68" s="102">
        <v>0</v>
      </c>
      <c r="DC68" s="102">
        <v>0</v>
      </c>
      <c r="DD68" s="102">
        <v>0</v>
      </c>
      <c r="DE68" s="102">
        <v>3</v>
      </c>
      <c r="DF68" s="102">
        <v>0</v>
      </c>
    </row>
    <row r="69" spans="1:110">
      <c r="A69" s="108">
        <v>82</v>
      </c>
      <c r="B69" s="108"/>
      <c r="C69" s="102" t="s">
        <v>1752</v>
      </c>
      <c r="D69" s="102" t="s">
        <v>1708</v>
      </c>
      <c r="E69" s="102" t="s">
        <v>1700</v>
      </c>
      <c r="F69" s="102">
        <v>0</v>
      </c>
      <c r="G69" s="102" t="s">
        <v>1699</v>
      </c>
      <c r="H69" s="102" t="s">
        <v>1700</v>
      </c>
      <c r="I69" s="102" t="s">
        <v>1699</v>
      </c>
      <c r="J69" s="102" t="s">
        <v>1710</v>
      </c>
      <c r="K69" s="102" t="s">
        <v>1700</v>
      </c>
      <c r="L69" s="102" t="s">
        <v>1699</v>
      </c>
      <c r="M69" s="102">
        <v>0</v>
      </c>
      <c r="N69" s="102" t="s">
        <v>1699</v>
      </c>
      <c r="O69" s="102">
        <v>0</v>
      </c>
      <c r="P69" s="102">
        <v>0</v>
      </c>
      <c r="Q69" s="102">
        <v>0</v>
      </c>
      <c r="R69" s="102">
        <v>0</v>
      </c>
      <c r="S69" s="102">
        <v>0</v>
      </c>
      <c r="T69" s="102">
        <v>0</v>
      </c>
      <c r="U69" s="102" t="s">
        <v>1700</v>
      </c>
      <c r="V69" s="102" t="s">
        <v>1703</v>
      </c>
      <c r="W69" s="102" t="s">
        <v>1706</v>
      </c>
      <c r="X69" s="102">
        <v>0</v>
      </c>
      <c r="Y69" s="102">
        <v>0</v>
      </c>
      <c r="Z69" s="102">
        <v>0</v>
      </c>
      <c r="AA69" s="102" t="s">
        <v>1751</v>
      </c>
      <c r="AB69" s="102">
        <v>0</v>
      </c>
      <c r="AC69" s="102" t="s">
        <v>1718</v>
      </c>
      <c r="AD69" s="102">
        <v>1</v>
      </c>
      <c r="AE69" s="102">
        <v>0</v>
      </c>
      <c r="AF69" s="102">
        <v>6</v>
      </c>
      <c r="AG69" s="102">
        <v>5</v>
      </c>
      <c r="AH69" s="102">
        <v>40</v>
      </c>
      <c r="AI69" s="102">
        <v>6</v>
      </c>
      <c r="AJ69" s="102">
        <v>2</v>
      </c>
      <c r="AK69" s="102" t="s">
        <v>1713</v>
      </c>
      <c r="AL69" s="102">
        <v>0</v>
      </c>
      <c r="AM69" s="108">
        <v>0</v>
      </c>
      <c r="AN69" s="108">
        <v>5</v>
      </c>
      <c r="AO69" s="108">
        <v>4</v>
      </c>
      <c r="AP69" s="108">
        <v>5</v>
      </c>
      <c r="AQ69" s="108">
        <v>5</v>
      </c>
      <c r="AR69" s="108">
        <v>5</v>
      </c>
      <c r="AS69" s="108">
        <v>0</v>
      </c>
      <c r="AT69" s="108">
        <v>0</v>
      </c>
      <c r="AU69" s="108">
        <v>1</v>
      </c>
      <c r="AV69" s="108">
        <v>0</v>
      </c>
      <c r="AW69" s="108">
        <v>4</v>
      </c>
      <c r="AX69" s="108">
        <v>2</v>
      </c>
      <c r="AY69" s="108">
        <v>2</v>
      </c>
      <c r="AZ69" s="108">
        <v>2</v>
      </c>
      <c r="BA69" s="108">
        <v>1</v>
      </c>
      <c r="BB69" s="108">
        <v>1</v>
      </c>
      <c r="BC69" s="108">
        <v>2</v>
      </c>
      <c r="BD69" s="108">
        <v>2</v>
      </c>
      <c r="BE69" s="108">
        <v>2</v>
      </c>
      <c r="BF69" s="108">
        <v>2</v>
      </c>
      <c r="BG69" s="108">
        <v>1</v>
      </c>
      <c r="BH69" s="108">
        <v>1</v>
      </c>
      <c r="BI69" s="108">
        <v>1</v>
      </c>
      <c r="BJ69" s="108">
        <v>1</v>
      </c>
      <c r="BK69" s="108">
        <v>1</v>
      </c>
      <c r="BL69" s="108">
        <v>1</v>
      </c>
      <c r="BM69" s="108">
        <v>2</v>
      </c>
      <c r="BN69" s="108">
        <v>2</v>
      </c>
      <c r="BO69" s="108">
        <v>2</v>
      </c>
      <c r="BP69" s="108">
        <v>1</v>
      </c>
      <c r="BQ69" s="108">
        <v>2</v>
      </c>
      <c r="BR69" s="108">
        <v>1</v>
      </c>
      <c r="BS69" s="108">
        <v>2</v>
      </c>
      <c r="BT69" s="108">
        <v>6</v>
      </c>
      <c r="BU69" s="108">
        <v>6</v>
      </c>
      <c r="BV69" s="108">
        <v>1</v>
      </c>
      <c r="BW69" s="108">
        <v>2</v>
      </c>
      <c r="BX69" s="108">
        <v>6</v>
      </c>
      <c r="BY69" s="108">
        <v>6</v>
      </c>
      <c r="BZ69" s="108">
        <v>1</v>
      </c>
      <c r="CA69" s="108">
        <v>4</v>
      </c>
      <c r="CB69" s="108">
        <v>5</v>
      </c>
      <c r="CC69" s="108">
        <v>3</v>
      </c>
      <c r="CD69" s="108">
        <v>4</v>
      </c>
      <c r="CE69" s="108">
        <v>5</v>
      </c>
      <c r="CF69" s="108">
        <v>5</v>
      </c>
      <c r="CG69" s="102">
        <v>6</v>
      </c>
      <c r="CH69" s="102">
        <v>5</v>
      </c>
      <c r="CI69" s="102">
        <v>2</v>
      </c>
      <c r="CJ69" s="102">
        <v>0</v>
      </c>
      <c r="CK69" s="102">
        <v>1</v>
      </c>
      <c r="CL69" s="102">
        <v>2</v>
      </c>
      <c r="CM69" s="102">
        <v>1</v>
      </c>
      <c r="CN69" s="102">
        <v>3</v>
      </c>
      <c r="CO69" s="102">
        <v>2</v>
      </c>
      <c r="CP69" s="102">
        <v>1</v>
      </c>
      <c r="CQ69" s="102">
        <v>0</v>
      </c>
      <c r="CR69" s="102">
        <v>1</v>
      </c>
      <c r="CS69" s="102">
        <v>0</v>
      </c>
      <c r="CT69" s="102">
        <v>0</v>
      </c>
      <c r="CU69" s="102">
        <v>0</v>
      </c>
      <c r="CV69" s="102">
        <v>0</v>
      </c>
      <c r="CW69" s="102">
        <v>0</v>
      </c>
      <c r="CX69" s="102">
        <v>0</v>
      </c>
      <c r="CY69" s="102">
        <v>2</v>
      </c>
      <c r="CZ69" s="102">
        <v>4</v>
      </c>
      <c r="DA69" s="102">
        <v>6.6666666999999999E-2</v>
      </c>
      <c r="DB69" s="102">
        <v>0</v>
      </c>
      <c r="DC69" s="102">
        <v>0</v>
      </c>
      <c r="DD69" s="102">
        <v>0</v>
      </c>
      <c r="DE69" s="102">
        <v>10</v>
      </c>
      <c r="DF69" s="102">
        <v>0</v>
      </c>
    </row>
    <row r="70" spans="1:110">
      <c r="A70" s="108">
        <v>83</v>
      </c>
      <c r="B70" s="108"/>
      <c r="C70" s="102" t="s">
        <v>1699</v>
      </c>
      <c r="D70" s="102" t="s">
        <v>1699</v>
      </c>
      <c r="E70" s="102" t="s">
        <v>1701</v>
      </c>
      <c r="F70" s="102">
        <v>0</v>
      </c>
      <c r="G70" s="102">
        <v>0</v>
      </c>
      <c r="H70" s="102" t="s">
        <v>1701</v>
      </c>
      <c r="I70" s="102">
        <v>0</v>
      </c>
      <c r="J70" s="102" t="s">
        <v>1702</v>
      </c>
      <c r="K70" s="102" t="s">
        <v>1700</v>
      </c>
      <c r="L70" s="102">
        <v>0</v>
      </c>
      <c r="M70" s="102">
        <v>0</v>
      </c>
      <c r="N70" s="102">
        <v>0</v>
      </c>
      <c r="O70" s="102">
        <v>0</v>
      </c>
      <c r="P70" s="102">
        <v>0</v>
      </c>
      <c r="Q70" s="102">
        <v>0</v>
      </c>
      <c r="R70" s="102">
        <v>0</v>
      </c>
      <c r="S70" s="102">
        <v>0</v>
      </c>
      <c r="T70" s="102">
        <v>0</v>
      </c>
      <c r="U70" s="102" t="s">
        <v>1701</v>
      </c>
      <c r="V70" s="102" t="s">
        <v>1701</v>
      </c>
      <c r="W70" s="102" t="s">
        <v>1701</v>
      </c>
      <c r="X70" s="102">
        <v>0</v>
      </c>
      <c r="Y70" s="102">
        <v>0</v>
      </c>
      <c r="Z70" s="102">
        <v>0</v>
      </c>
      <c r="AA70" s="102" t="s">
        <v>1710</v>
      </c>
      <c r="AB70" s="102">
        <v>0</v>
      </c>
      <c r="AC70" s="102" t="s">
        <v>1718</v>
      </c>
      <c r="AD70" s="102">
        <v>2</v>
      </c>
      <c r="AE70" s="102">
        <v>0</v>
      </c>
      <c r="AF70" s="102">
        <v>6</v>
      </c>
      <c r="AG70" s="102">
        <v>7</v>
      </c>
      <c r="AH70" s="102">
        <v>60</v>
      </c>
      <c r="AI70" s="102">
        <v>6</v>
      </c>
      <c r="AJ70" s="102">
        <v>3</v>
      </c>
      <c r="AK70" s="102" t="s">
        <v>1709</v>
      </c>
      <c r="AL70" s="102">
        <v>0</v>
      </c>
      <c r="AM70" s="108">
        <v>0</v>
      </c>
      <c r="AN70" s="108">
        <v>5</v>
      </c>
      <c r="AO70" s="108">
        <v>6</v>
      </c>
      <c r="AP70" s="108">
        <v>5</v>
      </c>
      <c r="AQ70" s="108">
        <v>4</v>
      </c>
      <c r="AR70" s="108">
        <v>4</v>
      </c>
      <c r="AS70" s="108">
        <v>0</v>
      </c>
      <c r="AT70" s="108">
        <v>0</v>
      </c>
      <c r="AU70" s="108">
        <v>1</v>
      </c>
      <c r="AV70" s="108">
        <v>0</v>
      </c>
      <c r="AW70" s="108">
        <v>4</v>
      </c>
      <c r="AX70" s="108">
        <v>4</v>
      </c>
      <c r="AY70" s="108">
        <v>2</v>
      </c>
      <c r="AZ70" s="108">
        <v>3</v>
      </c>
      <c r="BA70" s="108">
        <v>2</v>
      </c>
      <c r="BB70" s="108">
        <v>3</v>
      </c>
      <c r="BC70" s="108">
        <v>3</v>
      </c>
      <c r="BD70" s="108">
        <v>3</v>
      </c>
      <c r="BE70" s="108">
        <v>3</v>
      </c>
      <c r="BF70" s="108">
        <v>3</v>
      </c>
      <c r="BG70" s="108">
        <v>3</v>
      </c>
      <c r="BH70" s="108">
        <v>3</v>
      </c>
      <c r="BI70" s="108">
        <v>2</v>
      </c>
      <c r="BJ70" s="108">
        <v>2</v>
      </c>
      <c r="BK70" s="108">
        <v>2</v>
      </c>
      <c r="BL70" s="108">
        <v>2</v>
      </c>
      <c r="BM70" s="108">
        <v>2</v>
      </c>
      <c r="BN70" s="108">
        <v>2</v>
      </c>
      <c r="BO70" s="108">
        <v>2</v>
      </c>
      <c r="BP70" s="108">
        <v>2</v>
      </c>
      <c r="BQ70" s="108"/>
      <c r="BR70" s="108">
        <v>1</v>
      </c>
      <c r="BS70" s="108">
        <v>3</v>
      </c>
      <c r="BT70" s="108">
        <v>5</v>
      </c>
      <c r="BU70" s="108">
        <v>6</v>
      </c>
      <c r="BV70" s="108">
        <v>2</v>
      </c>
      <c r="BW70" s="108">
        <v>2</v>
      </c>
      <c r="BX70" s="108">
        <v>5</v>
      </c>
      <c r="BY70" s="108">
        <v>4</v>
      </c>
      <c r="BZ70" s="108">
        <v>2</v>
      </c>
      <c r="CA70" s="108">
        <v>4</v>
      </c>
      <c r="CB70" s="108">
        <v>3</v>
      </c>
      <c r="CC70" s="108">
        <v>2</v>
      </c>
      <c r="CD70" s="108">
        <v>3</v>
      </c>
      <c r="CE70" s="108">
        <v>3</v>
      </c>
      <c r="CF70" s="108">
        <v>4</v>
      </c>
      <c r="CG70" s="102">
        <v>1</v>
      </c>
      <c r="CH70" s="102">
        <v>1</v>
      </c>
      <c r="CI70" s="102">
        <v>0.28571428599999998</v>
      </c>
      <c r="CJ70" s="102">
        <v>0</v>
      </c>
      <c r="CK70" s="102">
        <v>0</v>
      </c>
      <c r="CL70" s="102">
        <v>0.28571428599999998</v>
      </c>
      <c r="CM70" s="102">
        <v>0</v>
      </c>
      <c r="CN70" s="102">
        <v>0.428571429</v>
      </c>
      <c r="CO70" s="102">
        <v>2</v>
      </c>
      <c r="CP70" s="102">
        <v>0</v>
      </c>
      <c r="CQ70" s="102">
        <v>0</v>
      </c>
      <c r="CR70" s="102">
        <v>0</v>
      </c>
      <c r="CS70" s="102">
        <v>0</v>
      </c>
      <c r="CT70" s="102">
        <v>0</v>
      </c>
      <c r="CU70" s="102">
        <v>0</v>
      </c>
      <c r="CV70" s="102">
        <v>0</v>
      </c>
      <c r="CW70" s="102">
        <v>0</v>
      </c>
      <c r="CX70" s="102">
        <v>0</v>
      </c>
      <c r="CY70" s="102">
        <v>0.28571428599999998</v>
      </c>
      <c r="CZ70" s="102">
        <v>0.28571428599999998</v>
      </c>
      <c r="DA70" s="102">
        <v>0.28571428599999998</v>
      </c>
      <c r="DB70" s="102">
        <v>0</v>
      </c>
      <c r="DC70" s="102">
        <v>0</v>
      </c>
      <c r="DD70" s="102">
        <v>0</v>
      </c>
      <c r="DE70" s="102">
        <v>3</v>
      </c>
      <c r="DF70" s="102">
        <v>0</v>
      </c>
    </row>
    <row r="71" spans="1:110">
      <c r="A71" s="108">
        <v>84</v>
      </c>
      <c r="B71" s="108"/>
      <c r="C71" s="102" t="s">
        <v>1710</v>
      </c>
      <c r="D71" s="102" t="s">
        <v>1700</v>
      </c>
      <c r="E71" s="102" t="s">
        <v>1772</v>
      </c>
      <c r="F71" s="102">
        <v>0</v>
      </c>
      <c r="G71" s="102" t="s">
        <v>1700</v>
      </c>
      <c r="H71" s="102" t="s">
        <v>1703</v>
      </c>
      <c r="I71" s="102" t="s">
        <v>1710</v>
      </c>
      <c r="J71" s="102" t="s">
        <v>1703</v>
      </c>
      <c r="K71" s="102" t="s">
        <v>1710</v>
      </c>
      <c r="L71" s="102">
        <v>0</v>
      </c>
      <c r="M71" s="102">
        <v>0</v>
      </c>
      <c r="N71" s="102">
        <v>0</v>
      </c>
      <c r="O71" s="102">
        <v>0</v>
      </c>
      <c r="P71" s="102">
        <v>0</v>
      </c>
      <c r="Q71" s="102">
        <v>0</v>
      </c>
      <c r="R71" s="102">
        <v>0</v>
      </c>
      <c r="S71" s="102">
        <v>0</v>
      </c>
      <c r="T71" s="102">
        <v>0</v>
      </c>
      <c r="U71" s="102" t="s">
        <v>1702</v>
      </c>
      <c r="V71" s="102" t="s">
        <v>1699</v>
      </c>
      <c r="W71" s="102">
        <v>0</v>
      </c>
      <c r="X71" s="102">
        <v>0</v>
      </c>
      <c r="Y71" s="102">
        <v>0</v>
      </c>
      <c r="Z71" s="102">
        <v>0</v>
      </c>
      <c r="AA71" s="102" t="s">
        <v>1752</v>
      </c>
      <c r="AB71" s="102">
        <v>0</v>
      </c>
      <c r="AC71" s="102" t="s">
        <v>1712</v>
      </c>
      <c r="AD71" s="102">
        <v>1</v>
      </c>
      <c r="AE71" s="102">
        <v>0</v>
      </c>
      <c r="AF71" s="102">
        <v>8</v>
      </c>
      <c r="AG71" s="102">
        <v>7</v>
      </c>
      <c r="AH71" s="102">
        <v>20</v>
      </c>
      <c r="AI71" s="102">
        <v>4</v>
      </c>
      <c r="AJ71" s="102">
        <v>3</v>
      </c>
      <c r="AK71" s="102" t="s">
        <v>1709</v>
      </c>
      <c r="AL71" s="102">
        <v>0</v>
      </c>
      <c r="AM71" s="108">
        <v>0</v>
      </c>
      <c r="AN71" s="108">
        <v>6</v>
      </c>
      <c r="AO71" s="108">
        <v>5</v>
      </c>
      <c r="AP71" s="108">
        <v>4</v>
      </c>
      <c r="AQ71" s="108">
        <v>5</v>
      </c>
      <c r="AR71" s="108">
        <v>5</v>
      </c>
      <c r="AS71" s="108">
        <v>0</v>
      </c>
      <c r="AT71" s="108">
        <v>0</v>
      </c>
      <c r="AU71" s="108">
        <v>0</v>
      </c>
      <c r="AV71" s="108">
        <v>0</v>
      </c>
      <c r="AW71" s="108">
        <v>2</v>
      </c>
      <c r="AX71" s="108">
        <v>2</v>
      </c>
      <c r="AY71" s="108">
        <v>2</v>
      </c>
      <c r="AZ71" s="108">
        <v>2</v>
      </c>
      <c r="BA71" s="108">
        <v>1</v>
      </c>
      <c r="BB71" s="108">
        <v>3</v>
      </c>
      <c r="BC71" s="108">
        <v>3</v>
      </c>
      <c r="BD71" s="108">
        <v>1</v>
      </c>
      <c r="BE71" s="108">
        <v>3</v>
      </c>
      <c r="BF71" s="108">
        <v>3</v>
      </c>
      <c r="BG71" s="108">
        <v>3</v>
      </c>
      <c r="BH71" s="108">
        <v>2</v>
      </c>
      <c r="BI71" s="108">
        <v>2</v>
      </c>
      <c r="BJ71" s="108">
        <v>2</v>
      </c>
      <c r="BK71" s="108">
        <v>2</v>
      </c>
      <c r="BL71" s="108">
        <v>2</v>
      </c>
      <c r="BM71" s="108">
        <v>2</v>
      </c>
      <c r="BN71" s="108">
        <v>2</v>
      </c>
      <c r="BO71" s="108">
        <v>2</v>
      </c>
      <c r="BP71" s="108">
        <v>1</v>
      </c>
      <c r="BQ71" s="108">
        <v>3</v>
      </c>
      <c r="BR71" s="108">
        <v>1</v>
      </c>
      <c r="BS71" s="108">
        <v>1</v>
      </c>
      <c r="BT71" s="108">
        <v>6</v>
      </c>
      <c r="BU71" s="108">
        <v>6</v>
      </c>
      <c r="BV71" s="108">
        <v>1</v>
      </c>
      <c r="BW71" s="108">
        <v>3</v>
      </c>
      <c r="BX71" s="108">
        <v>6</v>
      </c>
      <c r="BY71" s="108">
        <v>5</v>
      </c>
      <c r="BZ71" s="108">
        <v>1</v>
      </c>
      <c r="CA71" s="108">
        <v>4</v>
      </c>
      <c r="CB71" s="108">
        <v>5</v>
      </c>
      <c r="CC71" s="108">
        <v>5</v>
      </c>
      <c r="CD71" s="108">
        <v>1</v>
      </c>
      <c r="CE71" s="108">
        <v>5</v>
      </c>
      <c r="CF71" s="108">
        <v>2</v>
      </c>
      <c r="CG71" s="102">
        <v>3</v>
      </c>
      <c r="CH71" s="102">
        <v>2</v>
      </c>
      <c r="CI71" s="102" t="s">
        <v>1744</v>
      </c>
      <c r="CJ71" s="102">
        <v>0</v>
      </c>
      <c r="CK71" s="102">
        <v>2</v>
      </c>
      <c r="CL71" s="102">
        <v>4</v>
      </c>
      <c r="CM71" s="102">
        <v>3</v>
      </c>
      <c r="CN71" s="102">
        <v>4</v>
      </c>
      <c r="CO71" s="102">
        <v>3</v>
      </c>
      <c r="CP71" s="102">
        <v>0</v>
      </c>
      <c r="CQ71" s="102">
        <v>0</v>
      </c>
      <c r="CR71" s="102">
        <v>0</v>
      </c>
      <c r="CS71" s="102">
        <v>0</v>
      </c>
      <c r="CT71" s="102">
        <v>0</v>
      </c>
      <c r="CU71" s="102">
        <v>0</v>
      </c>
      <c r="CV71" s="102">
        <v>0</v>
      </c>
      <c r="CW71" s="102">
        <v>0</v>
      </c>
      <c r="CX71" s="102">
        <v>0</v>
      </c>
      <c r="CY71" s="102">
        <v>0.428571429</v>
      </c>
      <c r="CZ71" s="102">
        <v>1</v>
      </c>
      <c r="DA71" s="102">
        <v>0</v>
      </c>
      <c r="DB71" s="102">
        <v>0</v>
      </c>
      <c r="DC71" s="102">
        <v>0</v>
      </c>
      <c r="DD71" s="102">
        <v>0</v>
      </c>
      <c r="DE71" s="102">
        <v>6</v>
      </c>
      <c r="DF71" s="102">
        <v>0</v>
      </c>
    </row>
    <row r="72" spans="1:110">
      <c r="A72" s="108">
        <v>86</v>
      </c>
      <c r="B72" s="108"/>
      <c r="C72" s="102" t="s">
        <v>1700</v>
      </c>
      <c r="D72" s="102" t="s">
        <v>1700</v>
      </c>
      <c r="E72" s="102" t="s">
        <v>1700</v>
      </c>
      <c r="F72" s="102">
        <v>0</v>
      </c>
      <c r="G72" s="102" t="s">
        <v>1702</v>
      </c>
      <c r="H72" s="102" t="s">
        <v>1702</v>
      </c>
      <c r="I72" s="102" t="s">
        <v>1714</v>
      </c>
      <c r="J72" s="102" t="s">
        <v>1752</v>
      </c>
      <c r="K72" s="102" t="s">
        <v>1700</v>
      </c>
      <c r="L72" s="102">
        <v>0</v>
      </c>
      <c r="M72" s="102">
        <v>0</v>
      </c>
      <c r="N72" s="102">
        <v>0</v>
      </c>
      <c r="O72" s="102">
        <v>0</v>
      </c>
      <c r="P72" s="102">
        <v>0</v>
      </c>
      <c r="Q72" s="102">
        <v>0</v>
      </c>
      <c r="R72" s="102">
        <v>0</v>
      </c>
      <c r="S72" s="102">
        <v>0</v>
      </c>
      <c r="T72" s="102">
        <v>0</v>
      </c>
      <c r="U72" s="102" t="s">
        <v>1700</v>
      </c>
      <c r="V72" s="102" t="s">
        <v>1700</v>
      </c>
      <c r="W72" s="102">
        <v>0</v>
      </c>
      <c r="X72" s="102">
        <v>0</v>
      </c>
      <c r="Y72" s="102">
        <v>0</v>
      </c>
      <c r="Z72" s="102">
        <v>0</v>
      </c>
      <c r="AA72" s="102" t="s">
        <v>1752</v>
      </c>
      <c r="AB72" s="102">
        <v>0</v>
      </c>
      <c r="AC72" s="102" t="s">
        <v>1712</v>
      </c>
      <c r="AD72" s="102">
        <v>1</v>
      </c>
      <c r="AE72" s="102">
        <v>0</v>
      </c>
      <c r="AF72" s="102">
        <v>8</v>
      </c>
      <c r="AG72" s="102">
        <v>7</v>
      </c>
      <c r="AH72" s="102">
        <v>30</v>
      </c>
      <c r="AI72" s="102">
        <v>4</v>
      </c>
      <c r="AJ72" s="102">
        <v>2</v>
      </c>
      <c r="AK72" s="102" t="s">
        <v>1709</v>
      </c>
      <c r="AL72" s="102">
        <v>0</v>
      </c>
      <c r="AM72" s="108">
        <v>0</v>
      </c>
      <c r="AN72" s="108">
        <v>5</v>
      </c>
      <c r="AO72" s="108">
        <v>5</v>
      </c>
      <c r="AP72" s="108">
        <v>5</v>
      </c>
      <c r="AQ72" s="108">
        <v>5</v>
      </c>
      <c r="AR72" s="108">
        <v>4</v>
      </c>
      <c r="AS72" s="108">
        <v>0</v>
      </c>
      <c r="AT72" s="108">
        <v>1</v>
      </c>
      <c r="AU72" s="108">
        <v>1</v>
      </c>
      <c r="AV72" s="108">
        <v>0</v>
      </c>
      <c r="AW72" s="108">
        <v>3</v>
      </c>
      <c r="AX72" s="108">
        <v>1</v>
      </c>
      <c r="AY72" s="108">
        <v>3</v>
      </c>
      <c r="AZ72" s="108">
        <v>3</v>
      </c>
      <c r="BA72" s="108">
        <v>1</v>
      </c>
      <c r="BB72" s="108">
        <v>1</v>
      </c>
      <c r="BC72" s="108">
        <v>1</v>
      </c>
      <c r="BD72" s="108">
        <v>1</v>
      </c>
      <c r="BE72" s="108">
        <v>2</v>
      </c>
      <c r="BF72" s="108">
        <v>3</v>
      </c>
      <c r="BG72" s="108">
        <v>3</v>
      </c>
      <c r="BH72" s="108">
        <v>3</v>
      </c>
      <c r="BI72" s="108">
        <v>2</v>
      </c>
      <c r="BJ72" s="108">
        <v>2</v>
      </c>
      <c r="BK72" s="108">
        <v>1</v>
      </c>
      <c r="BL72" s="108">
        <v>2</v>
      </c>
      <c r="BM72" s="108">
        <v>2</v>
      </c>
      <c r="BN72" s="108">
        <v>2</v>
      </c>
      <c r="BO72" s="108">
        <v>2</v>
      </c>
      <c r="BP72" s="108">
        <v>3</v>
      </c>
      <c r="BQ72" s="108">
        <v>4</v>
      </c>
      <c r="BR72" s="108">
        <v>3</v>
      </c>
      <c r="BS72" s="108">
        <v>5</v>
      </c>
      <c r="BT72" s="108">
        <v>6</v>
      </c>
      <c r="BU72" s="108">
        <v>6</v>
      </c>
      <c r="BV72" s="108">
        <v>3</v>
      </c>
      <c r="BW72" s="108">
        <v>4</v>
      </c>
      <c r="BX72" s="108">
        <v>5</v>
      </c>
      <c r="BY72" s="108">
        <v>6</v>
      </c>
      <c r="BZ72" s="108">
        <v>3</v>
      </c>
      <c r="CA72" s="108">
        <v>3</v>
      </c>
      <c r="CB72" s="108">
        <v>3</v>
      </c>
      <c r="CC72" s="108">
        <v>5</v>
      </c>
      <c r="CD72" s="108">
        <v>4</v>
      </c>
      <c r="CE72" s="108">
        <v>5</v>
      </c>
      <c r="CF72" s="108">
        <v>5</v>
      </c>
      <c r="CG72" s="102">
        <v>2</v>
      </c>
      <c r="CH72" s="102">
        <v>2</v>
      </c>
      <c r="CI72" s="102">
        <v>2</v>
      </c>
      <c r="CJ72" s="102">
        <v>0</v>
      </c>
      <c r="CK72" s="102">
        <v>0.428571429</v>
      </c>
      <c r="CL72" s="102">
        <v>0.428571429</v>
      </c>
      <c r="CM72" s="102">
        <v>0.14285714299999999</v>
      </c>
      <c r="CN72" s="102">
        <v>6</v>
      </c>
      <c r="CO72" s="102">
        <v>2</v>
      </c>
      <c r="CP72" s="102">
        <v>0</v>
      </c>
      <c r="CQ72" s="102">
        <v>0</v>
      </c>
      <c r="CR72" s="102">
        <v>0</v>
      </c>
      <c r="CS72" s="102">
        <v>0</v>
      </c>
      <c r="CT72" s="102">
        <v>0</v>
      </c>
      <c r="CU72" s="102">
        <v>0</v>
      </c>
      <c r="CV72" s="102">
        <v>0</v>
      </c>
      <c r="CW72" s="102">
        <v>0</v>
      </c>
      <c r="CX72" s="102">
        <v>0</v>
      </c>
      <c r="CY72" s="102">
        <v>2</v>
      </c>
      <c r="CZ72" s="102">
        <v>2</v>
      </c>
      <c r="DA72" s="102">
        <v>0</v>
      </c>
      <c r="DB72" s="102">
        <v>0</v>
      </c>
      <c r="DC72" s="102">
        <v>0</v>
      </c>
      <c r="DD72" s="102">
        <v>0</v>
      </c>
      <c r="DE72" s="102">
        <v>6</v>
      </c>
      <c r="DF72" s="102">
        <v>0</v>
      </c>
    </row>
    <row r="73" spans="1:110">
      <c r="A73" s="108">
        <v>88</v>
      </c>
      <c r="B73" s="108"/>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8"/>
      <c r="AN73" s="108"/>
      <c r="AO73" s="108"/>
      <c r="AP73" s="108"/>
      <c r="AQ73" s="108"/>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row>
    <row r="74" spans="1:110">
      <c r="A74" s="108">
        <v>89</v>
      </c>
      <c r="B74" s="108"/>
      <c r="C74" s="102" t="s">
        <v>1703</v>
      </c>
      <c r="D74" s="102" t="s">
        <v>62</v>
      </c>
      <c r="E74" s="102" t="s">
        <v>1714</v>
      </c>
      <c r="F74" s="102">
        <v>0</v>
      </c>
      <c r="G74" s="102" t="s">
        <v>1714</v>
      </c>
      <c r="H74" s="102" t="s">
        <v>1714</v>
      </c>
      <c r="I74" s="102" t="s">
        <v>1701</v>
      </c>
      <c r="J74" s="102" t="s">
        <v>1703</v>
      </c>
      <c r="K74" s="102" t="s">
        <v>1701</v>
      </c>
      <c r="L74" s="102">
        <v>0</v>
      </c>
      <c r="M74" s="102" t="s">
        <v>1714</v>
      </c>
      <c r="N74" s="102">
        <v>0</v>
      </c>
      <c r="O74" s="102">
        <v>0</v>
      </c>
      <c r="P74" s="102">
        <v>0</v>
      </c>
      <c r="Q74" s="102">
        <v>0</v>
      </c>
      <c r="R74" s="102">
        <v>0</v>
      </c>
      <c r="S74" s="102">
        <v>0</v>
      </c>
      <c r="T74" s="102">
        <v>0</v>
      </c>
      <c r="U74" s="102" t="s">
        <v>1707</v>
      </c>
      <c r="V74" s="102" t="s">
        <v>1701</v>
      </c>
      <c r="W74" s="102">
        <v>0</v>
      </c>
      <c r="X74" s="102">
        <v>0</v>
      </c>
      <c r="Y74" s="102">
        <v>0</v>
      </c>
      <c r="Z74" s="102">
        <v>0</v>
      </c>
      <c r="AA74" s="102">
        <v>0</v>
      </c>
      <c r="AB74" s="102">
        <v>0</v>
      </c>
      <c r="AC74" s="102" t="s">
        <v>1712</v>
      </c>
      <c r="AD74" s="102">
        <v>1</v>
      </c>
      <c r="AE74" s="102">
        <v>0</v>
      </c>
      <c r="AF74" s="102">
        <v>8</v>
      </c>
      <c r="AG74" s="102">
        <v>6</v>
      </c>
      <c r="AH74" s="102">
        <v>30</v>
      </c>
      <c r="AI74" s="102">
        <v>5</v>
      </c>
      <c r="AJ74" s="102">
        <v>3</v>
      </c>
      <c r="AK74" s="102" t="s">
        <v>1709</v>
      </c>
      <c r="AL74" s="102">
        <v>0</v>
      </c>
      <c r="AM74" s="108">
        <v>0</v>
      </c>
      <c r="AN74" s="108">
        <v>6</v>
      </c>
      <c r="AO74" s="108">
        <v>5</v>
      </c>
      <c r="AP74" s="108">
        <v>5</v>
      </c>
      <c r="AQ74" s="108">
        <v>5</v>
      </c>
      <c r="AR74" s="108">
        <v>5</v>
      </c>
      <c r="AS74" s="108">
        <v>0</v>
      </c>
      <c r="AT74" s="108">
        <v>0</v>
      </c>
      <c r="AU74" s="108">
        <v>0</v>
      </c>
      <c r="AV74" s="108">
        <v>0</v>
      </c>
      <c r="AW74" s="108">
        <v>1</v>
      </c>
      <c r="AX74" s="108">
        <v>1</v>
      </c>
      <c r="AY74" s="108">
        <v>3</v>
      </c>
      <c r="AZ74" s="108">
        <v>3</v>
      </c>
      <c r="BA74" s="108">
        <v>3</v>
      </c>
      <c r="BB74" s="108">
        <v>3</v>
      </c>
      <c r="BC74" s="108">
        <v>3</v>
      </c>
      <c r="BD74" s="108">
        <v>3</v>
      </c>
      <c r="BE74" s="108">
        <v>3</v>
      </c>
      <c r="BF74" s="108">
        <v>3</v>
      </c>
      <c r="BG74" s="108">
        <v>3</v>
      </c>
      <c r="BH74" s="108">
        <v>3</v>
      </c>
      <c r="BI74" s="108">
        <v>2</v>
      </c>
      <c r="BJ74" s="108">
        <v>2</v>
      </c>
      <c r="BK74" s="108">
        <v>2</v>
      </c>
      <c r="BL74" s="108">
        <v>2</v>
      </c>
      <c r="BM74" s="108">
        <v>2</v>
      </c>
      <c r="BN74" s="108">
        <v>2</v>
      </c>
      <c r="BO74" s="108">
        <v>2</v>
      </c>
      <c r="BP74" s="108">
        <v>1</v>
      </c>
      <c r="BQ74" s="108">
        <v>2</v>
      </c>
      <c r="BR74" s="108">
        <v>2</v>
      </c>
      <c r="BS74" s="108">
        <v>2</v>
      </c>
      <c r="BT74" s="108">
        <v>1</v>
      </c>
      <c r="BU74" s="108">
        <v>1</v>
      </c>
      <c r="BV74" s="108">
        <v>2</v>
      </c>
      <c r="BW74" s="108">
        <v>2</v>
      </c>
      <c r="BX74" s="108">
        <v>6</v>
      </c>
      <c r="BY74" s="108">
        <v>6</v>
      </c>
      <c r="BZ74" s="108">
        <v>1</v>
      </c>
      <c r="CA74" s="108">
        <v>5</v>
      </c>
      <c r="CB74" s="108">
        <v>5</v>
      </c>
      <c r="CC74" s="108">
        <v>5</v>
      </c>
      <c r="CD74" s="108">
        <v>1</v>
      </c>
      <c r="CE74" s="108">
        <v>5</v>
      </c>
      <c r="CF74" s="108">
        <v>1</v>
      </c>
      <c r="CG74" s="102">
        <v>4</v>
      </c>
      <c r="CH74" s="102" t="s">
        <v>1744</v>
      </c>
      <c r="CI74" s="102">
        <v>0.14285714299999999</v>
      </c>
      <c r="CJ74" s="102">
        <v>0</v>
      </c>
      <c r="CK74" s="102">
        <v>0.14285714299999999</v>
      </c>
      <c r="CL74" s="102">
        <v>0.14285714299999999</v>
      </c>
      <c r="CM74" s="102">
        <v>0.28571428599999998</v>
      </c>
      <c r="CN74" s="102">
        <v>4</v>
      </c>
      <c r="CO74" s="102">
        <v>0.28571428599999998</v>
      </c>
      <c r="CP74" s="102">
        <v>0</v>
      </c>
      <c r="CQ74" s="102">
        <v>0.14285714299999999</v>
      </c>
      <c r="CR74" s="102">
        <v>0</v>
      </c>
      <c r="CS74" s="102">
        <v>0</v>
      </c>
      <c r="CT74" s="102">
        <v>0</v>
      </c>
      <c r="CU74" s="102">
        <v>0</v>
      </c>
      <c r="CV74" s="102">
        <v>0</v>
      </c>
      <c r="CW74" s="102">
        <v>0</v>
      </c>
      <c r="CX74" s="102">
        <v>0</v>
      </c>
      <c r="CY74" s="102">
        <v>0.571428571</v>
      </c>
      <c r="CZ74" s="102">
        <v>0.28571428599999998</v>
      </c>
      <c r="DA74" s="102">
        <v>0</v>
      </c>
      <c r="DB74" s="102">
        <v>0</v>
      </c>
      <c r="DC74" s="102">
        <v>0</v>
      </c>
      <c r="DD74" s="102">
        <v>0</v>
      </c>
      <c r="DE74" s="102">
        <v>0</v>
      </c>
      <c r="DF74" s="102">
        <v>0</v>
      </c>
    </row>
    <row r="75" spans="1:110">
      <c r="A75" s="108">
        <v>94</v>
      </c>
      <c r="B75" s="108"/>
      <c r="C75" s="102" t="s">
        <v>1699</v>
      </c>
      <c r="D75" s="102" t="s">
        <v>1699</v>
      </c>
      <c r="E75" s="102" t="s">
        <v>1702</v>
      </c>
      <c r="F75" s="102">
        <v>0</v>
      </c>
      <c r="G75" s="102">
        <v>0</v>
      </c>
      <c r="H75" s="102" t="s">
        <v>1702</v>
      </c>
      <c r="I75" s="102" t="s">
        <v>1701</v>
      </c>
      <c r="J75" s="102" t="s">
        <v>1707</v>
      </c>
      <c r="K75" s="102" t="s">
        <v>1702</v>
      </c>
      <c r="L75" s="102">
        <v>0</v>
      </c>
      <c r="M75" s="102">
        <v>0</v>
      </c>
      <c r="N75" s="102">
        <v>0</v>
      </c>
      <c r="O75" s="102">
        <v>0</v>
      </c>
      <c r="P75" s="102">
        <v>0</v>
      </c>
      <c r="Q75" s="102">
        <v>0</v>
      </c>
      <c r="R75" s="102">
        <v>0</v>
      </c>
      <c r="S75" s="102">
        <v>0</v>
      </c>
      <c r="T75" s="102">
        <v>0</v>
      </c>
      <c r="U75" s="102" t="s">
        <v>1702</v>
      </c>
      <c r="V75" s="102" t="s">
        <v>1711</v>
      </c>
      <c r="W75" s="102" t="s">
        <v>1704</v>
      </c>
      <c r="X75" s="102">
        <v>0</v>
      </c>
      <c r="Y75" s="102">
        <v>0</v>
      </c>
      <c r="Z75" s="102" t="s">
        <v>1704</v>
      </c>
      <c r="AA75" s="102" t="s">
        <v>1703</v>
      </c>
      <c r="AB75" s="102">
        <v>0</v>
      </c>
      <c r="AC75" s="102" t="s">
        <v>1712</v>
      </c>
      <c r="AD75" s="102">
        <v>1</v>
      </c>
      <c r="AE75" s="102">
        <v>0</v>
      </c>
      <c r="AF75" s="102">
        <v>10</v>
      </c>
      <c r="AG75" s="102">
        <v>0</v>
      </c>
      <c r="AH75" s="102">
        <v>120</v>
      </c>
      <c r="AI75" s="102">
        <v>6</v>
      </c>
      <c r="AJ75" s="102">
        <v>3</v>
      </c>
      <c r="AK75" s="102" t="s">
        <v>1709</v>
      </c>
      <c r="AL75" s="102">
        <v>0</v>
      </c>
      <c r="AM75" s="108">
        <v>0</v>
      </c>
      <c r="AN75" s="108">
        <v>5</v>
      </c>
      <c r="AO75" s="108">
        <v>5</v>
      </c>
      <c r="AP75" s="108">
        <v>5</v>
      </c>
      <c r="AQ75" s="108">
        <v>5</v>
      </c>
      <c r="AR75" s="108">
        <v>5</v>
      </c>
      <c r="AS75" s="108">
        <v>0</v>
      </c>
      <c r="AT75" s="108">
        <v>0</v>
      </c>
      <c r="AU75" s="108">
        <v>0</v>
      </c>
      <c r="AV75" s="108">
        <v>0</v>
      </c>
      <c r="AW75" s="108">
        <v>2</v>
      </c>
      <c r="AX75" s="108">
        <v>2</v>
      </c>
      <c r="AY75" s="108">
        <v>3</v>
      </c>
      <c r="AZ75" s="108">
        <v>3</v>
      </c>
      <c r="BA75" s="108">
        <v>1</v>
      </c>
      <c r="BB75" s="108">
        <v>2</v>
      </c>
      <c r="BC75" s="108">
        <v>3</v>
      </c>
      <c r="BD75" s="108">
        <v>2</v>
      </c>
      <c r="BE75" s="108">
        <v>3</v>
      </c>
      <c r="BF75" s="108">
        <v>3</v>
      </c>
      <c r="BG75" s="108">
        <v>3</v>
      </c>
      <c r="BH75" s="108">
        <v>3</v>
      </c>
      <c r="BI75" s="108">
        <v>2</v>
      </c>
      <c r="BJ75" s="108">
        <v>2</v>
      </c>
      <c r="BK75" s="108">
        <v>2</v>
      </c>
      <c r="BL75" s="108">
        <v>2</v>
      </c>
      <c r="BM75" s="108">
        <v>2</v>
      </c>
      <c r="BN75" s="108">
        <v>2</v>
      </c>
      <c r="BO75" s="108">
        <v>2</v>
      </c>
      <c r="BP75" s="108">
        <v>1</v>
      </c>
      <c r="BQ75" s="108">
        <v>1</v>
      </c>
      <c r="BR75" s="108">
        <v>1</v>
      </c>
      <c r="BS75" s="108">
        <v>3</v>
      </c>
      <c r="BT75" s="108">
        <v>6</v>
      </c>
      <c r="BU75" s="108">
        <v>6</v>
      </c>
      <c r="BV75" s="108">
        <v>2</v>
      </c>
      <c r="BW75" s="108">
        <v>2</v>
      </c>
      <c r="BX75" s="108">
        <v>6</v>
      </c>
      <c r="BY75" s="108">
        <v>6</v>
      </c>
      <c r="BZ75" s="108">
        <v>2</v>
      </c>
      <c r="CA75" s="108">
        <v>5</v>
      </c>
      <c r="CB75" s="108">
        <v>5</v>
      </c>
      <c r="CC75" s="108">
        <v>3</v>
      </c>
      <c r="CD75" s="108">
        <v>3</v>
      </c>
      <c r="CE75" s="108">
        <v>4</v>
      </c>
      <c r="CF75" s="108">
        <v>1</v>
      </c>
      <c r="CG75" s="102">
        <v>1</v>
      </c>
      <c r="CH75" s="102">
        <v>1</v>
      </c>
      <c r="CI75" s="102">
        <v>0.428571429</v>
      </c>
      <c r="CJ75" s="102">
        <v>0</v>
      </c>
      <c r="CK75" s="102">
        <v>0</v>
      </c>
      <c r="CL75" s="102">
        <v>0.428571429</v>
      </c>
      <c r="CM75" s="102">
        <v>0.28571428599999998</v>
      </c>
      <c r="CN75" s="102">
        <v>0.571428571</v>
      </c>
      <c r="CO75" s="102">
        <v>0.428571429</v>
      </c>
      <c r="CP75" s="102">
        <v>0</v>
      </c>
      <c r="CQ75" s="102">
        <v>0</v>
      </c>
      <c r="CR75" s="102">
        <v>0</v>
      </c>
      <c r="CS75" s="102">
        <v>0</v>
      </c>
      <c r="CT75" s="102">
        <v>0</v>
      </c>
      <c r="CU75" s="102">
        <v>0</v>
      </c>
      <c r="CV75" s="102">
        <v>0</v>
      </c>
      <c r="CW75" s="102">
        <v>0</v>
      </c>
      <c r="CX75" s="102">
        <v>0</v>
      </c>
      <c r="CY75" s="102">
        <v>0.428571429</v>
      </c>
      <c r="CZ75" s="102">
        <v>0.71428571399999996</v>
      </c>
      <c r="DA75" s="102">
        <v>3.3333333E-2</v>
      </c>
      <c r="DB75" s="102">
        <v>0</v>
      </c>
      <c r="DC75" s="102">
        <v>0</v>
      </c>
      <c r="DD75" s="102">
        <v>3.3333333E-2</v>
      </c>
      <c r="DE75" s="102">
        <v>4</v>
      </c>
      <c r="DF75" s="102">
        <v>0</v>
      </c>
    </row>
    <row r="76" spans="1:110">
      <c r="A76" s="108">
        <v>95</v>
      </c>
      <c r="B76" s="108"/>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8"/>
      <c r="AN76" s="108"/>
      <c r="AO76" s="108"/>
      <c r="AP76" s="108"/>
      <c r="AQ76" s="108"/>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c r="BR76" s="108"/>
      <c r="BS76" s="108"/>
      <c r="BT76" s="108"/>
      <c r="BU76" s="108"/>
      <c r="BV76" s="108"/>
      <c r="BW76" s="108"/>
      <c r="BX76" s="108"/>
      <c r="BY76" s="108"/>
      <c r="BZ76" s="108"/>
      <c r="CA76" s="108"/>
      <c r="CB76" s="108"/>
      <c r="CC76" s="108"/>
      <c r="CD76" s="108"/>
      <c r="CE76" s="108"/>
      <c r="CF76" s="108"/>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row>
    <row r="77" spans="1:110">
      <c r="A77" s="108">
        <v>96</v>
      </c>
      <c r="B77" s="108"/>
      <c r="C77" s="102" t="s">
        <v>1699</v>
      </c>
      <c r="D77" s="102" t="s">
        <v>1699</v>
      </c>
      <c r="E77" s="102" t="s">
        <v>1772</v>
      </c>
      <c r="F77" s="102">
        <v>0</v>
      </c>
      <c r="G77" s="102" t="s">
        <v>1714</v>
      </c>
      <c r="H77" s="102" t="s">
        <v>1699</v>
      </c>
      <c r="I77" s="102" t="s">
        <v>1714</v>
      </c>
      <c r="J77" s="102" t="s">
        <v>1699</v>
      </c>
      <c r="K77" s="102" t="s">
        <v>1699</v>
      </c>
      <c r="L77" s="102">
        <v>0</v>
      </c>
      <c r="M77" s="102">
        <v>0</v>
      </c>
      <c r="N77" s="102" t="s">
        <v>1699</v>
      </c>
      <c r="O77" s="102">
        <v>0</v>
      </c>
      <c r="P77" s="102">
        <v>0</v>
      </c>
      <c r="Q77" s="102">
        <v>0</v>
      </c>
      <c r="R77" s="102">
        <v>0</v>
      </c>
      <c r="S77" s="102">
        <v>0</v>
      </c>
      <c r="T77" s="102">
        <v>0</v>
      </c>
      <c r="U77" s="102" t="s">
        <v>1711</v>
      </c>
      <c r="V77" s="102" t="s">
        <v>1699</v>
      </c>
      <c r="W77" s="102">
        <v>0</v>
      </c>
      <c r="X77" s="102">
        <v>0</v>
      </c>
      <c r="Y77" s="102">
        <v>0</v>
      </c>
      <c r="Z77" s="102">
        <v>0</v>
      </c>
      <c r="AA77" s="102" t="s">
        <v>1703</v>
      </c>
      <c r="AB77" s="102">
        <v>0</v>
      </c>
      <c r="AC77" s="102" t="s">
        <v>1712</v>
      </c>
      <c r="AD77" s="102">
        <v>1</v>
      </c>
      <c r="AE77" s="102">
        <v>0</v>
      </c>
      <c r="AF77" s="102">
        <v>6</v>
      </c>
      <c r="AG77" s="102">
        <v>7</v>
      </c>
      <c r="AH77" s="102">
        <v>120</v>
      </c>
      <c r="AI77" s="102">
        <v>5</v>
      </c>
      <c r="AJ77" s="102">
        <v>3</v>
      </c>
      <c r="AK77" s="102" t="s">
        <v>1739</v>
      </c>
      <c r="AL77" s="102">
        <v>0</v>
      </c>
      <c r="AM77" s="108">
        <v>0</v>
      </c>
      <c r="AN77" s="108">
        <v>5</v>
      </c>
      <c r="AO77" s="108">
        <v>5</v>
      </c>
      <c r="AP77" s="108">
        <v>5</v>
      </c>
      <c r="AQ77" s="108">
        <v>5</v>
      </c>
      <c r="AR77" s="108">
        <v>5</v>
      </c>
      <c r="AS77" s="108">
        <v>0</v>
      </c>
      <c r="AT77" s="108">
        <v>0</v>
      </c>
      <c r="AU77" s="108">
        <v>0</v>
      </c>
      <c r="AV77" s="108">
        <v>0</v>
      </c>
      <c r="AW77" s="108">
        <v>2</v>
      </c>
      <c r="AX77" s="108">
        <v>3</v>
      </c>
      <c r="AY77" s="108">
        <v>3</v>
      </c>
      <c r="AZ77" s="108">
        <v>3</v>
      </c>
      <c r="BA77" s="108">
        <v>2</v>
      </c>
      <c r="BB77" s="108">
        <v>2</v>
      </c>
      <c r="BC77" s="108">
        <v>3</v>
      </c>
      <c r="BD77" s="108">
        <v>3</v>
      </c>
      <c r="BE77" s="108">
        <v>3</v>
      </c>
      <c r="BF77" s="108">
        <v>3</v>
      </c>
      <c r="BG77" s="108">
        <v>3</v>
      </c>
      <c r="BH77" s="108">
        <v>3</v>
      </c>
      <c r="BI77" s="108">
        <v>2</v>
      </c>
      <c r="BJ77" s="108">
        <v>2</v>
      </c>
      <c r="BK77" s="108">
        <v>2</v>
      </c>
      <c r="BL77" s="108">
        <v>2</v>
      </c>
      <c r="BM77" s="108">
        <v>2</v>
      </c>
      <c r="BN77" s="108">
        <v>2</v>
      </c>
      <c r="BO77" s="108">
        <v>2</v>
      </c>
      <c r="BP77" s="108">
        <v>1</v>
      </c>
      <c r="BQ77" s="108">
        <v>2</v>
      </c>
      <c r="BR77" s="108">
        <v>1</v>
      </c>
      <c r="BS77" s="108">
        <v>2</v>
      </c>
      <c r="BT77" s="108">
        <v>6</v>
      </c>
      <c r="BU77" s="108">
        <v>6</v>
      </c>
      <c r="BV77" s="108">
        <v>1</v>
      </c>
      <c r="BW77" s="108">
        <v>2</v>
      </c>
      <c r="BX77" s="108">
        <v>6</v>
      </c>
      <c r="BY77" s="108">
        <v>6</v>
      </c>
      <c r="BZ77" s="108">
        <v>1</v>
      </c>
      <c r="CA77" s="108">
        <v>5</v>
      </c>
      <c r="CB77" s="108">
        <v>5</v>
      </c>
      <c r="CC77" s="108">
        <v>5</v>
      </c>
      <c r="CD77" s="108">
        <v>1</v>
      </c>
      <c r="CE77" s="108">
        <v>5</v>
      </c>
      <c r="CF77" s="108">
        <v>2</v>
      </c>
      <c r="CG77" s="102">
        <v>1</v>
      </c>
      <c r="CH77" s="102">
        <v>1</v>
      </c>
      <c r="CI77" s="102" t="s">
        <v>1744</v>
      </c>
      <c r="CJ77" s="102">
        <v>0</v>
      </c>
      <c r="CK77" s="102">
        <v>0.14285714299999999</v>
      </c>
      <c r="CL77" s="102">
        <v>1</v>
      </c>
      <c r="CM77" s="102">
        <v>0.14285714299999999</v>
      </c>
      <c r="CN77" s="102">
        <v>1</v>
      </c>
      <c r="CO77" s="102">
        <v>1</v>
      </c>
      <c r="CP77" s="102">
        <v>0</v>
      </c>
      <c r="CQ77" s="102">
        <v>0</v>
      </c>
      <c r="CR77" s="102">
        <v>1</v>
      </c>
      <c r="CS77" s="102">
        <v>0</v>
      </c>
      <c r="CT77" s="102">
        <v>0</v>
      </c>
      <c r="CU77" s="102">
        <v>0</v>
      </c>
      <c r="CV77" s="102">
        <v>0</v>
      </c>
      <c r="CW77" s="102">
        <v>0</v>
      </c>
      <c r="CX77" s="102">
        <v>0</v>
      </c>
      <c r="CY77" s="102">
        <v>0.71428571399999996</v>
      </c>
      <c r="CZ77" s="102">
        <v>1</v>
      </c>
      <c r="DA77" s="102">
        <v>0</v>
      </c>
      <c r="DB77" s="102">
        <v>0</v>
      </c>
      <c r="DC77" s="102">
        <v>0</v>
      </c>
      <c r="DD77" s="102">
        <v>0</v>
      </c>
      <c r="DE77" s="102">
        <v>4</v>
      </c>
      <c r="DF77" s="102">
        <v>0</v>
      </c>
    </row>
    <row r="78" spans="1:110">
      <c r="A78" s="108">
        <v>97</v>
      </c>
      <c r="B78" s="108"/>
      <c r="C78" s="102" t="s">
        <v>1703</v>
      </c>
      <c r="D78" s="102" t="s">
        <v>1700</v>
      </c>
      <c r="E78" s="102" t="s">
        <v>1710</v>
      </c>
      <c r="F78" s="102">
        <v>0</v>
      </c>
      <c r="G78" s="102" t="s">
        <v>1701</v>
      </c>
      <c r="H78" s="102" t="s">
        <v>1710</v>
      </c>
      <c r="I78" s="102" t="s">
        <v>1699</v>
      </c>
      <c r="J78" s="102" t="s">
        <v>1703</v>
      </c>
      <c r="K78" s="102" t="s">
        <v>1703</v>
      </c>
      <c r="L78" s="102" t="s">
        <v>1699</v>
      </c>
      <c r="M78" s="102">
        <v>0</v>
      </c>
      <c r="N78" s="102" t="s">
        <v>1699</v>
      </c>
      <c r="O78" s="102">
        <v>0</v>
      </c>
      <c r="P78" s="102">
        <v>0</v>
      </c>
      <c r="Q78" s="102">
        <v>0</v>
      </c>
      <c r="R78" s="102">
        <v>0</v>
      </c>
      <c r="S78" s="102">
        <v>0</v>
      </c>
      <c r="T78" s="102">
        <v>0</v>
      </c>
      <c r="U78" s="102" t="s">
        <v>1710</v>
      </c>
      <c r="V78" s="102" t="s">
        <v>1710</v>
      </c>
      <c r="W78" s="102">
        <v>0</v>
      </c>
      <c r="X78" s="102">
        <v>0</v>
      </c>
      <c r="Y78" s="102">
        <v>0</v>
      </c>
      <c r="Z78" s="102">
        <v>0</v>
      </c>
      <c r="AA78" s="102">
        <v>0</v>
      </c>
      <c r="AB78" s="102">
        <v>0</v>
      </c>
      <c r="AC78" s="102" t="s">
        <v>1712</v>
      </c>
      <c r="AD78" s="102">
        <v>1</v>
      </c>
      <c r="AE78" s="102">
        <v>0</v>
      </c>
      <c r="AF78" s="102">
        <v>5</v>
      </c>
      <c r="AG78" s="102">
        <v>7</v>
      </c>
      <c r="AH78" s="102">
        <v>20</v>
      </c>
      <c r="AI78" s="102">
        <v>4</v>
      </c>
      <c r="AJ78" s="102">
        <v>3</v>
      </c>
      <c r="AK78" s="102" t="s">
        <v>1709</v>
      </c>
      <c r="AL78" s="102">
        <v>0</v>
      </c>
      <c r="AM78" s="108">
        <v>0</v>
      </c>
      <c r="AN78" s="108">
        <v>5</v>
      </c>
      <c r="AO78" s="108">
        <v>5</v>
      </c>
      <c r="AP78" s="108">
        <v>4</v>
      </c>
      <c r="AQ78" s="108">
        <v>4</v>
      </c>
      <c r="AR78" s="108">
        <v>4</v>
      </c>
      <c r="AS78" s="108">
        <v>0</v>
      </c>
      <c r="AT78" s="108">
        <v>1</v>
      </c>
      <c r="AU78" s="108">
        <v>0</v>
      </c>
      <c r="AV78" s="108">
        <v>0</v>
      </c>
      <c r="AW78" s="108">
        <v>2</v>
      </c>
      <c r="AX78" s="108">
        <v>2</v>
      </c>
      <c r="AY78" s="108">
        <v>3</v>
      </c>
      <c r="AZ78" s="108">
        <v>3</v>
      </c>
      <c r="BA78" s="108">
        <v>3</v>
      </c>
      <c r="BB78" s="108">
        <v>3</v>
      </c>
      <c r="BC78" s="108">
        <v>3</v>
      </c>
      <c r="BD78" s="108">
        <v>3</v>
      </c>
      <c r="BE78" s="108">
        <v>3</v>
      </c>
      <c r="BF78" s="108">
        <v>3</v>
      </c>
      <c r="BG78" s="108">
        <v>3</v>
      </c>
      <c r="BH78" s="108">
        <v>3</v>
      </c>
      <c r="BI78" s="108">
        <v>1</v>
      </c>
      <c r="BJ78" s="108">
        <v>2</v>
      </c>
      <c r="BK78" s="108">
        <v>2</v>
      </c>
      <c r="BL78" s="108">
        <v>2</v>
      </c>
      <c r="BM78" s="108">
        <v>2</v>
      </c>
      <c r="BN78" s="108">
        <v>2</v>
      </c>
      <c r="BO78" s="108">
        <v>2</v>
      </c>
      <c r="BP78" s="108">
        <v>2</v>
      </c>
      <c r="BQ78" s="108">
        <v>1</v>
      </c>
      <c r="BR78" s="108">
        <v>1</v>
      </c>
      <c r="BS78" s="108">
        <v>2</v>
      </c>
      <c r="BT78" s="108">
        <v>6</v>
      </c>
      <c r="BU78" s="108">
        <v>6</v>
      </c>
      <c r="BV78" s="108">
        <v>1</v>
      </c>
      <c r="BW78" s="108">
        <v>1</v>
      </c>
      <c r="BX78" s="108">
        <v>5</v>
      </c>
      <c r="BY78" s="108">
        <v>5</v>
      </c>
      <c r="BZ78" s="108">
        <v>1</v>
      </c>
      <c r="CA78" s="108">
        <v>5</v>
      </c>
      <c r="CB78" s="108">
        <v>4</v>
      </c>
      <c r="CC78" s="108">
        <v>5</v>
      </c>
      <c r="CD78" s="108">
        <v>2</v>
      </c>
      <c r="CE78" s="108">
        <v>3</v>
      </c>
      <c r="CF78" s="108">
        <v>2</v>
      </c>
      <c r="CG78" s="102">
        <v>4</v>
      </c>
      <c r="CH78" s="102">
        <v>2</v>
      </c>
      <c r="CI78" s="102">
        <v>3</v>
      </c>
      <c r="CJ78" s="102">
        <v>0</v>
      </c>
      <c r="CK78" s="102">
        <v>0.28571428599999998</v>
      </c>
      <c r="CL78" s="102">
        <v>3</v>
      </c>
      <c r="CM78" s="102">
        <v>1</v>
      </c>
      <c r="CN78" s="102">
        <v>4</v>
      </c>
      <c r="CO78" s="102">
        <v>4</v>
      </c>
      <c r="CP78" s="102">
        <v>1</v>
      </c>
      <c r="CQ78" s="102">
        <v>0</v>
      </c>
      <c r="CR78" s="102">
        <v>1</v>
      </c>
      <c r="CS78" s="102">
        <v>0</v>
      </c>
      <c r="CT78" s="102">
        <v>0</v>
      </c>
      <c r="CU78" s="102">
        <v>0</v>
      </c>
      <c r="CV78" s="102">
        <v>0</v>
      </c>
      <c r="CW78" s="102">
        <v>0</v>
      </c>
      <c r="CX78" s="102">
        <v>0</v>
      </c>
      <c r="CY78" s="102">
        <v>3</v>
      </c>
      <c r="CZ78" s="102">
        <v>3</v>
      </c>
      <c r="DA78" s="102">
        <v>0</v>
      </c>
      <c r="DB78" s="102">
        <v>0</v>
      </c>
      <c r="DC78" s="102">
        <v>0</v>
      </c>
      <c r="DD78" s="102">
        <v>0</v>
      </c>
      <c r="DE78" s="102">
        <v>0</v>
      </c>
      <c r="DF78" s="102">
        <v>0</v>
      </c>
    </row>
    <row r="79" spans="1:110">
      <c r="A79" s="108">
        <v>98</v>
      </c>
      <c r="B79" s="108"/>
      <c r="C79" s="102" t="s">
        <v>1710</v>
      </c>
      <c r="D79" s="102" t="s">
        <v>1699</v>
      </c>
      <c r="E79" s="102" t="s">
        <v>1714</v>
      </c>
      <c r="F79" s="102">
        <v>0</v>
      </c>
      <c r="G79" s="102">
        <v>0</v>
      </c>
      <c r="H79" s="102" t="s">
        <v>1701</v>
      </c>
      <c r="I79" s="102" t="s">
        <v>1714</v>
      </c>
      <c r="J79" s="102" t="s">
        <v>1714</v>
      </c>
      <c r="K79" s="102" t="s">
        <v>1699</v>
      </c>
      <c r="L79" s="102">
        <v>0</v>
      </c>
      <c r="M79" s="102">
        <v>0</v>
      </c>
      <c r="N79" s="102">
        <v>0</v>
      </c>
      <c r="O79" s="102">
        <v>0</v>
      </c>
      <c r="P79" s="102">
        <v>0</v>
      </c>
      <c r="Q79" s="102">
        <v>0</v>
      </c>
      <c r="R79" s="102">
        <v>0</v>
      </c>
      <c r="S79" s="102">
        <v>0</v>
      </c>
      <c r="T79" s="102">
        <v>0</v>
      </c>
      <c r="U79" s="102" t="s">
        <v>1699</v>
      </c>
      <c r="V79" s="102" t="s">
        <v>1700</v>
      </c>
      <c r="W79" s="102" t="s">
        <v>1714</v>
      </c>
      <c r="X79" s="102">
        <v>0</v>
      </c>
      <c r="Y79" s="102">
        <v>0</v>
      </c>
      <c r="Z79" s="102">
        <v>0</v>
      </c>
      <c r="AA79" s="102" t="s">
        <v>62</v>
      </c>
      <c r="AB79" s="102">
        <v>0</v>
      </c>
      <c r="AC79" s="102" t="s">
        <v>1712</v>
      </c>
      <c r="AD79" s="102">
        <v>1</v>
      </c>
      <c r="AE79" s="102">
        <v>1</v>
      </c>
      <c r="AF79" s="102">
        <v>9</v>
      </c>
      <c r="AG79" s="102">
        <v>7</v>
      </c>
      <c r="AH79" s="102">
        <v>25</v>
      </c>
      <c r="AI79" s="102">
        <v>4</v>
      </c>
      <c r="AJ79" s="102">
        <v>3</v>
      </c>
      <c r="AK79" s="102" t="s">
        <v>1739</v>
      </c>
      <c r="AL79" s="102">
        <v>0</v>
      </c>
      <c r="AM79" s="108">
        <v>0</v>
      </c>
      <c r="AN79" s="108">
        <v>6</v>
      </c>
      <c r="AO79" s="108">
        <v>6</v>
      </c>
      <c r="AP79" s="108">
        <v>5</v>
      </c>
      <c r="AQ79" s="108">
        <v>5</v>
      </c>
      <c r="AR79" s="108">
        <v>5</v>
      </c>
      <c r="AS79" s="108">
        <v>0</v>
      </c>
      <c r="AT79" s="108">
        <v>0</v>
      </c>
      <c r="AU79" s="108">
        <v>0</v>
      </c>
      <c r="AV79" s="108">
        <v>0</v>
      </c>
      <c r="AW79" s="108">
        <v>4</v>
      </c>
      <c r="AX79" s="108">
        <v>3</v>
      </c>
      <c r="AY79" s="108">
        <v>3</v>
      </c>
      <c r="AZ79" s="108">
        <v>2</v>
      </c>
      <c r="BA79" s="108">
        <v>1</v>
      </c>
      <c r="BB79" s="108">
        <v>3</v>
      </c>
      <c r="BC79" s="108">
        <v>3</v>
      </c>
      <c r="BD79" s="108">
        <v>2</v>
      </c>
      <c r="BE79" s="108">
        <v>3</v>
      </c>
      <c r="BF79" s="108">
        <v>3</v>
      </c>
      <c r="BG79" s="108">
        <v>3</v>
      </c>
      <c r="BH79" s="108">
        <v>3</v>
      </c>
      <c r="BI79" s="108">
        <v>2</v>
      </c>
      <c r="BJ79" s="108">
        <v>2</v>
      </c>
      <c r="BK79" s="108">
        <v>2</v>
      </c>
      <c r="BL79" s="108">
        <v>2</v>
      </c>
      <c r="BM79" s="108">
        <v>2</v>
      </c>
      <c r="BN79" s="108">
        <v>2</v>
      </c>
      <c r="BO79" s="108">
        <v>2</v>
      </c>
      <c r="BP79" s="108">
        <v>1</v>
      </c>
      <c r="BQ79" s="108">
        <v>3</v>
      </c>
      <c r="BR79" s="108">
        <v>1</v>
      </c>
      <c r="BS79" s="108">
        <v>1</v>
      </c>
      <c r="BT79" s="108">
        <v>6</v>
      </c>
      <c r="BU79" s="108">
        <v>6</v>
      </c>
      <c r="BV79" s="108">
        <v>1</v>
      </c>
      <c r="BW79" s="108">
        <v>1</v>
      </c>
      <c r="BX79" s="108">
        <v>6</v>
      </c>
      <c r="BY79" s="108">
        <v>6</v>
      </c>
      <c r="BZ79" s="108">
        <v>1</v>
      </c>
      <c r="CA79" s="108">
        <v>6</v>
      </c>
      <c r="CB79" s="108">
        <v>5</v>
      </c>
      <c r="CC79" s="108">
        <v>5</v>
      </c>
      <c r="CD79" s="108">
        <v>3</v>
      </c>
      <c r="CE79" s="108">
        <v>5</v>
      </c>
      <c r="CF79" s="108">
        <v>5</v>
      </c>
      <c r="CG79" s="102">
        <v>3</v>
      </c>
      <c r="CH79" s="102">
        <v>1</v>
      </c>
      <c r="CI79" s="102">
        <v>0.14285714299999999</v>
      </c>
      <c r="CJ79" s="102">
        <v>0</v>
      </c>
      <c r="CK79" s="102">
        <v>0</v>
      </c>
      <c r="CL79" s="102">
        <v>0.28571428599999998</v>
      </c>
      <c r="CM79" s="102">
        <v>0.14285714299999999</v>
      </c>
      <c r="CN79" s="102">
        <v>0.14285714299999999</v>
      </c>
      <c r="CO79" s="102">
        <v>1</v>
      </c>
      <c r="CP79" s="102">
        <v>0</v>
      </c>
      <c r="CQ79" s="102">
        <v>0</v>
      </c>
      <c r="CR79" s="102">
        <v>0</v>
      </c>
      <c r="CS79" s="102">
        <v>0</v>
      </c>
      <c r="CT79" s="102">
        <v>0</v>
      </c>
      <c r="CU79" s="102">
        <v>0</v>
      </c>
      <c r="CV79" s="102">
        <v>0</v>
      </c>
      <c r="CW79" s="102">
        <v>0</v>
      </c>
      <c r="CX79" s="102">
        <v>0</v>
      </c>
      <c r="CY79" s="102">
        <v>1</v>
      </c>
      <c r="CZ79" s="102">
        <v>2</v>
      </c>
      <c r="DA79" s="102">
        <v>0.14285714299999999</v>
      </c>
      <c r="DB79" s="102">
        <v>0</v>
      </c>
      <c r="DC79" s="102">
        <v>0</v>
      </c>
      <c r="DD79" s="102">
        <v>0</v>
      </c>
      <c r="DE79" s="102" t="s">
        <v>1744</v>
      </c>
      <c r="DF79" s="102">
        <v>0</v>
      </c>
    </row>
    <row r="80" spans="1:110">
      <c r="A80" s="108">
        <v>99</v>
      </c>
      <c r="B80" s="108"/>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8"/>
      <c r="AN80" s="108"/>
      <c r="AO80" s="108"/>
      <c r="AP80" s="108"/>
      <c r="AQ80" s="108"/>
      <c r="AR80" s="108"/>
      <c r="AS80" s="108"/>
      <c r="AT80" s="108"/>
      <c r="AU80" s="108"/>
      <c r="AV80" s="108"/>
      <c r="AW80" s="108"/>
      <c r="AX80" s="108"/>
      <c r="AY80" s="108"/>
      <c r="AZ80" s="108"/>
      <c r="BA80" s="108"/>
      <c r="BB80" s="108"/>
      <c r="BC80" s="108"/>
      <c r="BD80" s="108"/>
      <c r="BE80" s="108"/>
      <c r="BF80" s="108"/>
      <c r="BG80" s="108"/>
      <c r="BH80" s="108"/>
      <c r="BI80" s="108"/>
      <c r="BJ80" s="108"/>
      <c r="BK80" s="108"/>
      <c r="BL80" s="108"/>
      <c r="BM80" s="108"/>
      <c r="BN80" s="108"/>
      <c r="BO80" s="108"/>
      <c r="BP80" s="108"/>
      <c r="BQ80" s="108"/>
      <c r="BR80" s="108"/>
      <c r="BS80" s="108"/>
      <c r="BT80" s="108"/>
      <c r="BU80" s="108"/>
      <c r="BV80" s="108"/>
      <c r="BW80" s="108"/>
      <c r="BX80" s="108"/>
      <c r="BY80" s="108"/>
      <c r="BZ80" s="108"/>
      <c r="CA80" s="108"/>
      <c r="CB80" s="108"/>
      <c r="CC80" s="108"/>
      <c r="CD80" s="108"/>
      <c r="CE80" s="108"/>
      <c r="CF80" s="108"/>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row>
    <row r="81" spans="1:110">
      <c r="A81" s="108">
        <v>100</v>
      </c>
      <c r="B81" s="108"/>
      <c r="C81" s="102" t="s">
        <v>1699</v>
      </c>
      <c r="D81" s="102" t="s">
        <v>1699</v>
      </c>
      <c r="E81" s="102" t="s">
        <v>1714</v>
      </c>
      <c r="F81" s="102">
        <v>0</v>
      </c>
      <c r="G81" s="102">
        <v>0</v>
      </c>
      <c r="H81" s="102" t="s">
        <v>1699</v>
      </c>
      <c r="I81" s="102">
        <v>0</v>
      </c>
      <c r="J81" s="102" t="s">
        <v>1699</v>
      </c>
      <c r="K81" s="102" t="s">
        <v>1699</v>
      </c>
      <c r="L81" s="102" t="s">
        <v>1699</v>
      </c>
      <c r="M81" s="102">
        <v>0</v>
      </c>
      <c r="N81" s="102">
        <v>0</v>
      </c>
      <c r="O81" s="102">
        <v>0</v>
      </c>
      <c r="P81" s="102">
        <v>0</v>
      </c>
      <c r="Q81" s="102">
        <v>0</v>
      </c>
      <c r="R81" s="102">
        <v>0</v>
      </c>
      <c r="S81" s="102">
        <v>0</v>
      </c>
      <c r="T81" s="102">
        <v>0</v>
      </c>
      <c r="U81" s="102" t="s">
        <v>1699</v>
      </c>
      <c r="V81" s="102" t="s">
        <v>1699</v>
      </c>
      <c r="W81" s="102">
        <v>0</v>
      </c>
      <c r="X81" s="102">
        <v>0</v>
      </c>
      <c r="Y81" s="102">
        <v>0</v>
      </c>
      <c r="Z81" s="102">
        <v>0</v>
      </c>
      <c r="AA81" s="102">
        <v>0</v>
      </c>
      <c r="AB81" s="102">
        <v>0</v>
      </c>
      <c r="AC81" s="102" t="s">
        <v>1718</v>
      </c>
      <c r="AD81" s="102">
        <v>1</v>
      </c>
      <c r="AE81" s="102">
        <v>1</v>
      </c>
      <c r="AF81" s="102">
        <v>3</v>
      </c>
      <c r="AG81" s="102">
        <v>5</v>
      </c>
      <c r="AH81" s="102">
        <v>45</v>
      </c>
      <c r="AI81" s="102">
        <v>6</v>
      </c>
      <c r="AJ81" s="102">
        <v>2</v>
      </c>
      <c r="AK81" s="102" t="s">
        <v>1739</v>
      </c>
      <c r="AL81" s="102">
        <v>0</v>
      </c>
      <c r="AM81" s="108">
        <v>0</v>
      </c>
      <c r="AN81" s="108">
        <v>5</v>
      </c>
      <c r="AO81" s="108">
        <v>6</v>
      </c>
      <c r="AP81" s="108">
        <v>5</v>
      </c>
      <c r="AQ81" s="108">
        <v>5</v>
      </c>
      <c r="AR81" s="108">
        <v>5</v>
      </c>
      <c r="AS81" s="108">
        <v>0</v>
      </c>
      <c r="AT81" s="108">
        <v>0</v>
      </c>
      <c r="AU81" s="108">
        <v>0</v>
      </c>
      <c r="AV81" s="108">
        <v>1</v>
      </c>
      <c r="AW81" s="108">
        <v>3</v>
      </c>
      <c r="AX81" s="108">
        <v>2</v>
      </c>
      <c r="AY81" s="108">
        <v>2</v>
      </c>
      <c r="AZ81" s="108">
        <v>2</v>
      </c>
      <c r="BA81" s="108">
        <v>2</v>
      </c>
      <c r="BB81" s="108">
        <v>3</v>
      </c>
      <c r="BC81" s="108">
        <v>3</v>
      </c>
      <c r="BD81" s="108">
        <v>3</v>
      </c>
      <c r="BE81" s="108">
        <v>3</v>
      </c>
      <c r="BF81" s="108">
        <v>3</v>
      </c>
      <c r="BG81" s="108">
        <v>3</v>
      </c>
      <c r="BH81" s="108">
        <v>3</v>
      </c>
      <c r="BI81" s="108">
        <v>2</v>
      </c>
      <c r="BJ81" s="108">
        <v>2</v>
      </c>
      <c r="BK81" s="108">
        <v>2</v>
      </c>
      <c r="BL81" s="108">
        <v>2</v>
      </c>
      <c r="BM81" s="108">
        <v>2</v>
      </c>
      <c r="BN81" s="108">
        <v>2</v>
      </c>
      <c r="BO81" s="108">
        <v>2</v>
      </c>
      <c r="BP81" s="108">
        <v>2</v>
      </c>
      <c r="BQ81" s="108">
        <v>1</v>
      </c>
      <c r="BR81" s="108">
        <v>1</v>
      </c>
      <c r="BS81" s="108">
        <v>2</v>
      </c>
      <c r="BT81" s="108">
        <v>5</v>
      </c>
      <c r="BU81" s="108">
        <v>6</v>
      </c>
      <c r="BV81" s="108">
        <v>2</v>
      </c>
      <c r="BW81" s="108">
        <v>2</v>
      </c>
      <c r="BX81" s="108">
        <v>6</v>
      </c>
      <c r="BY81" s="108">
        <v>6</v>
      </c>
      <c r="BZ81" s="108">
        <v>2</v>
      </c>
      <c r="CA81" s="108">
        <v>5</v>
      </c>
      <c r="CB81" s="108">
        <v>4</v>
      </c>
      <c r="CC81" s="108">
        <v>4</v>
      </c>
      <c r="CD81" s="108">
        <v>2</v>
      </c>
      <c r="CE81" s="108">
        <v>1</v>
      </c>
      <c r="CF81" s="108">
        <v>2</v>
      </c>
      <c r="CG81" s="102">
        <v>1</v>
      </c>
      <c r="CH81" s="102">
        <v>1</v>
      </c>
      <c r="CI81" s="102">
        <v>0.14285714299999999</v>
      </c>
      <c r="CJ81" s="102">
        <v>0</v>
      </c>
      <c r="CK81" s="102">
        <v>0</v>
      </c>
      <c r="CL81" s="102">
        <v>1</v>
      </c>
      <c r="CM81" s="102">
        <v>0</v>
      </c>
      <c r="CN81" s="102">
        <v>1</v>
      </c>
      <c r="CO81" s="102">
        <v>1</v>
      </c>
      <c r="CP81" s="102">
        <v>1</v>
      </c>
      <c r="CQ81" s="102">
        <v>0</v>
      </c>
      <c r="CR81" s="102">
        <v>0</v>
      </c>
      <c r="CS81" s="102">
        <v>0</v>
      </c>
      <c r="CT81" s="102">
        <v>0</v>
      </c>
      <c r="CU81" s="102">
        <v>0</v>
      </c>
      <c r="CV81" s="102">
        <v>0</v>
      </c>
      <c r="CW81" s="102">
        <v>0</v>
      </c>
      <c r="CX81" s="102">
        <v>0</v>
      </c>
      <c r="CY81" s="102">
        <v>1</v>
      </c>
      <c r="CZ81" s="102">
        <v>1</v>
      </c>
      <c r="DA81" s="102">
        <v>0</v>
      </c>
      <c r="DB81" s="102">
        <v>0</v>
      </c>
      <c r="DC81" s="102">
        <v>0</v>
      </c>
      <c r="DD81" s="102">
        <v>0</v>
      </c>
      <c r="DE81" s="102">
        <v>0</v>
      </c>
      <c r="DF81" s="102">
        <v>0</v>
      </c>
    </row>
    <row r="82" spans="1:110">
      <c r="A82" s="108">
        <v>101</v>
      </c>
      <c r="B82" s="108"/>
      <c r="C82" s="102" t="s">
        <v>1700</v>
      </c>
      <c r="D82" s="102" t="s">
        <v>1710</v>
      </c>
      <c r="E82" s="102" t="s">
        <v>1772</v>
      </c>
      <c r="F82" s="102">
        <v>0</v>
      </c>
      <c r="G82" s="102">
        <v>0</v>
      </c>
      <c r="H82" s="102" t="s">
        <v>1711</v>
      </c>
      <c r="I82" s="102" t="s">
        <v>1701</v>
      </c>
      <c r="J82" s="102" t="s">
        <v>1720</v>
      </c>
      <c r="K82" s="102" t="s">
        <v>1707</v>
      </c>
      <c r="L82" s="102" t="s">
        <v>1699</v>
      </c>
      <c r="M82" s="102" t="s">
        <v>1701</v>
      </c>
      <c r="N82" s="102" t="s">
        <v>1699</v>
      </c>
      <c r="O82" s="102">
        <v>0</v>
      </c>
      <c r="P82" s="102">
        <v>0</v>
      </c>
      <c r="Q82" s="102">
        <v>0</v>
      </c>
      <c r="R82" s="102">
        <v>0</v>
      </c>
      <c r="S82" s="102">
        <v>0</v>
      </c>
      <c r="T82" s="102">
        <v>0</v>
      </c>
      <c r="U82" s="102" t="s">
        <v>1711</v>
      </c>
      <c r="V82" s="102" t="s">
        <v>1715</v>
      </c>
      <c r="W82" s="102">
        <v>0</v>
      </c>
      <c r="X82" s="102">
        <v>0</v>
      </c>
      <c r="Y82" s="102">
        <v>0</v>
      </c>
      <c r="Z82" s="102">
        <v>0</v>
      </c>
      <c r="AA82" s="102" t="s">
        <v>1752</v>
      </c>
      <c r="AB82" s="102">
        <v>0</v>
      </c>
      <c r="AC82" s="102" t="s">
        <v>1712</v>
      </c>
      <c r="AD82" s="102">
        <v>1</v>
      </c>
      <c r="AE82" s="102">
        <v>0</v>
      </c>
      <c r="AF82" s="102">
        <v>10</v>
      </c>
      <c r="AG82" s="102">
        <v>7</v>
      </c>
      <c r="AH82" s="102">
        <v>30</v>
      </c>
      <c r="AI82" s="102">
        <v>6</v>
      </c>
      <c r="AJ82" s="102">
        <v>3</v>
      </c>
      <c r="AK82" s="102" t="s">
        <v>1709</v>
      </c>
      <c r="AL82" s="102">
        <v>0</v>
      </c>
      <c r="AM82" s="108">
        <v>0</v>
      </c>
      <c r="AN82" s="108">
        <v>5</v>
      </c>
      <c r="AO82" s="108">
        <v>5</v>
      </c>
      <c r="AP82" s="108">
        <v>5</v>
      </c>
      <c r="AQ82" s="108">
        <v>5</v>
      </c>
      <c r="AR82" s="108">
        <v>5</v>
      </c>
      <c r="AS82" s="108">
        <v>0</v>
      </c>
      <c r="AT82" s="108">
        <v>0</v>
      </c>
      <c r="AU82" s="108">
        <v>0</v>
      </c>
      <c r="AV82" s="108">
        <v>0</v>
      </c>
      <c r="AW82" s="108">
        <v>3</v>
      </c>
      <c r="AX82" s="108">
        <v>1</v>
      </c>
      <c r="AY82" s="108">
        <v>3</v>
      </c>
      <c r="AZ82" s="108">
        <v>3</v>
      </c>
      <c r="BA82" s="108">
        <v>1</v>
      </c>
      <c r="BB82" s="108">
        <v>2</v>
      </c>
      <c r="BC82" s="108">
        <v>3</v>
      </c>
      <c r="BD82" s="108">
        <v>1</v>
      </c>
      <c r="BE82" s="108">
        <v>3</v>
      </c>
      <c r="BF82" s="108">
        <v>3</v>
      </c>
      <c r="BG82" s="108">
        <v>3</v>
      </c>
      <c r="BH82" s="108">
        <v>3</v>
      </c>
      <c r="BI82" s="108">
        <v>2</v>
      </c>
      <c r="BJ82" s="108">
        <v>2</v>
      </c>
      <c r="BK82" s="108">
        <v>1</v>
      </c>
      <c r="BL82" s="108">
        <v>2</v>
      </c>
      <c r="BM82" s="108">
        <v>2</v>
      </c>
      <c r="BN82" s="108">
        <v>2</v>
      </c>
      <c r="BO82" s="108">
        <v>2</v>
      </c>
      <c r="BP82" s="108">
        <v>1</v>
      </c>
      <c r="BQ82" s="108">
        <v>2</v>
      </c>
      <c r="BR82" s="108">
        <v>2</v>
      </c>
      <c r="BS82" s="108">
        <v>2</v>
      </c>
      <c r="BT82" s="108">
        <v>6</v>
      </c>
      <c r="BU82" s="108">
        <v>6</v>
      </c>
      <c r="BV82" s="108">
        <v>2</v>
      </c>
      <c r="BW82" s="108">
        <v>3</v>
      </c>
      <c r="BX82" s="108">
        <v>6</v>
      </c>
      <c r="BY82" s="108">
        <v>6</v>
      </c>
      <c r="BZ82" s="108">
        <v>2</v>
      </c>
      <c r="CA82" s="108">
        <v>5</v>
      </c>
      <c r="CB82" s="108">
        <v>5</v>
      </c>
      <c r="CC82" s="108">
        <v>5</v>
      </c>
      <c r="CD82" s="108">
        <v>2</v>
      </c>
      <c r="CE82" s="108">
        <v>4</v>
      </c>
      <c r="CF82" s="108">
        <v>2</v>
      </c>
      <c r="CG82" s="102">
        <v>2</v>
      </c>
      <c r="CH82" s="102">
        <v>3</v>
      </c>
      <c r="CI82" s="102" t="s">
        <v>1744</v>
      </c>
      <c r="CJ82" s="102">
        <v>0</v>
      </c>
      <c r="CK82" s="102">
        <v>0</v>
      </c>
      <c r="CL82" s="102">
        <v>0.71428571399999996</v>
      </c>
      <c r="CM82" s="102">
        <v>0.28571428599999998</v>
      </c>
      <c r="CN82" s="102">
        <v>0.85714285700000004</v>
      </c>
      <c r="CO82" s="102">
        <v>0.571428571</v>
      </c>
      <c r="CP82" s="102">
        <v>1</v>
      </c>
      <c r="CQ82" s="102">
        <v>0.28571428599999998</v>
      </c>
      <c r="CR82" s="102">
        <v>1</v>
      </c>
      <c r="CS82" s="102">
        <v>0</v>
      </c>
      <c r="CT82" s="102">
        <v>0</v>
      </c>
      <c r="CU82" s="102">
        <v>0</v>
      </c>
      <c r="CV82" s="102">
        <v>0</v>
      </c>
      <c r="CW82" s="102">
        <v>0</v>
      </c>
      <c r="CX82" s="102">
        <v>0</v>
      </c>
      <c r="CY82" s="102">
        <v>0.71428571399999996</v>
      </c>
      <c r="CZ82" s="102">
        <v>1</v>
      </c>
      <c r="DA82" s="102">
        <v>0</v>
      </c>
      <c r="DB82" s="102">
        <v>0</v>
      </c>
      <c r="DC82" s="102">
        <v>0</v>
      </c>
      <c r="DD82" s="102">
        <v>0</v>
      </c>
      <c r="DE82" s="102">
        <v>6</v>
      </c>
      <c r="DF82" s="102">
        <v>0</v>
      </c>
    </row>
    <row r="83" spans="1:110">
      <c r="A83" s="108">
        <v>102</v>
      </c>
      <c r="B83" s="108"/>
      <c r="C83" s="102" t="s">
        <v>1703</v>
      </c>
      <c r="D83" s="102" t="s">
        <v>1703</v>
      </c>
      <c r="E83" s="102" t="s">
        <v>1702</v>
      </c>
      <c r="F83" s="102">
        <v>0</v>
      </c>
      <c r="G83" s="102">
        <v>0</v>
      </c>
      <c r="H83" s="102" t="s">
        <v>1710</v>
      </c>
      <c r="I83" s="102">
        <v>0</v>
      </c>
      <c r="J83" s="102" t="s">
        <v>1703</v>
      </c>
      <c r="K83" s="102" t="s">
        <v>1703</v>
      </c>
      <c r="L83" s="102">
        <v>0</v>
      </c>
      <c r="M83" s="102">
        <v>0</v>
      </c>
      <c r="N83" s="102">
        <v>0</v>
      </c>
      <c r="O83" s="102">
        <v>0</v>
      </c>
      <c r="P83" s="102">
        <v>0</v>
      </c>
      <c r="Q83" s="102">
        <v>0</v>
      </c>
      <c r="R83" s="102">
        <v>0</v>
      </c>
      <c r="S83" s="102">
        <v>0</v>
      </c>
      <c r="T83" s="102">
        <v>0</v>
      </c>
      <c r="U83" s="102" t="s">
        <v>1710</v>
      </c>
      <c r="V83" s="102" t="s">
        <v>1710</v>
      </c>
      <c r="W83" s="102">
        <v>0</v>
      </c>
      <c r="X83" s="102">
        <v>0</v>
      </c>
      <c r="Y83" s="102">
        <v>0</v>
      </c>
      <c r="Z83" s="102">
        <v>0</v>
      </c>
      <c r="AA83" s="102" t="s">
        <v>1752</v>
      </c>
      <c r="AB83" s="102">
        <v>0</v>
      </c>
      <c r="AC83" s="102" t="s">
        <v>1712</v>
      </c>
      <c r="AD83" s="102">
        <v>1</v>
      </c>
      <c r="AE83" s="102">
        <v>0</v>
      </c>
      <c r="AF83" s="102">
        <v>10</v>
      </c>
      <c r="AG83" s="102">
        <v>7</v>
      </c>
      <c r="AH83" s="102">
        <v>120</v>
      </c>
      <c r="AI83" s="102">
        <v>5</v>
      </c>
      <c r="AJ83" s="102">
        <v>5</v>
      </c>
      <c r="AK83" s="102" t="s">
        <v>1759</v>
      </c>
      <c r="AL83" s="102">
        <v>0</v>
      </c>
      <c r="AM83" s="108">
        <v>0</v>
      </c>
      <c r="AN83" s="108">
        <v>6</v>
      </c>
      <c r="AO83" s="108">
        <v>5</v>
      </c>
      <c r="AP83" s="108">
        <v>5</v>
      </c>
      <c r="AQ83" s="108">
        <v>5</v>
      </c>
      <c r="AR83" s="108">
        <v>4</v>
      </c>
      <c r="AS83" s="108">
        <v>0</v>
      </c>
      <c r="AT83" s="108">
        <v>0</v>
      </c>
      <c r="AU83" s="108">
        <v>0</v>
      </c>
      <c r="AV83" s="108">
        <v>0</v>
      </c>
      <c r="AW83" s="108">
        <v>3</v>
      </c>
      <c r="AX83" s="108">
        <v>1</v>
      </c>
      <c r="AY83" s="108">
        <v>3</v>
      </c>
      <c r="AZ83" s="108">
        <v>3</v>
      </c>
      <c r="BA83" s="108">
        <v>2</v>
      </c>
      <c r="BB83" s="108">
        <v>3</v>
      </c>
      <c r="BC83" s="108">
        <v>3</v>
      </c>
      <c r="BD83" s="108">
        <v>2</v>
      </c>
      <c r="BE83" s="108">
        <v>3</v>
      </c>
      <c r="BF83" s="108">
        <v>3</v>
      </c>
      <c r="BG83" s="108">
        <v>3</v>
      </c>
      <c r="BH83" s="108">
        <v>3</v>
      </c>
      <c r="BI83" s="108">
        <v>2</v>
      </c>
      <c r="BJ83" s="108">
        <v>2</v>
      </c>
      <c r="BK83" s="108">
        <v>2</v>
      </c>
      <c r="BL83" s="108">
        <v>2</v>
      </c>
      <c r="BM83" s="108">
        <v>2</v>
      </c>
      <c r="BN83" s="108">
        <v>2</v>
      </c>
      <c r="BO83" s="108">
        <v>2</v>
      </c>
      <c r="BP83" s="108">
        <v>1</v>
      </c>
      <c r="BQ83" s="108">
        <v>4</v>
      </c>
      <c r="BR83" s="108">
        <v>2</v>
      </c>
      <c r="BS83" s="108">
        <v>2</v>
      </c>
      <c r="BT83" s="108">
        <v>6</v>
      </c>
      <c r="BU83" s="108">
        <v>6</v>
      </c>
      <c r="BV83" s="108">
        <v>1</v>
      </c>
      <c r="BW83" s="108">
        <v>2</v>
      </c>
      <c r="BX83" s="108">
        <v>6</v>
      </c>
      <c r="BY83" s="108">
        <v>6</v>
      </c>
      <c r="BZ83" s="108">
        <v>1</v>
      </c>
      <c r="CA83" s="108">
        <v>6</v>
      </c>
      <c r="CB83" s="108">
        <v>5</v>
      </c>
      <c r="CC83" s="108">
        <v>5</v>
      </c>
      <c r="CD83" s="108">
        <v>2</v>
      </c>
      <c r="CE83" s="108">
        <v>5</v>
      </c>
      <c r="CF83" s="108">
        <v>2</v>
      </c>
      <c r="CG83" s="102">
        <v>4</v>
      </c>
      <c r="CH83" s="102">
        <v>4</v>
      </c>
      <c r="CI83" s="102">
        <v>0.428571429</v>
      </c>
      <c r="CJ83" s="102">
        <v>0</v>
      </c>
      <c r="CK83" s="102">
        <v>0</v>
      </c>
      <c r="CL83" s="102">
        <v>3</v>
      </c>
      <c r="CM83" s="102">
        <v>0</v>
      </c>
      <c r="CN83" s="102">
        <v>4</v>
      </c>
      <c r="CO83" s="102">
        <v>4</v>
      </c>
      <c r="CP83" s="102">
        <v>0</v>
      </c>
      <c r="CQ83" s="102">
        <v>0</v>
      </c>
      <c r="CR83" s="102">
        <v>0</v>
      </c>
      <c r="CS83" s="102">
        <v>0</v>
      </c>
      <c r="CT83" s="102">
        <v>0</v>
      </c>
      <c r="CU83" s="102">
        <v>0</v>
      </c>
      <c r="CV83" s="102">
        <v>0</v>
      </c>
      <c r="CW83" s="102">
        <v>0</v>
      </c>
      <c r="CX83" s="102">
        <v>0</v>
      </c>
      <c r="CY83" s="102">
        <v>3</v>
      </c>
      <c r="CZ83" s="102">
        <v>3</v>
      </c>
      <c r="DA83" s="102">
        <v>0</v>
      </c>
      <c r="DB83" s="102">
        <v>0</v>
      </c>
      <c r="DC83" s="102">
        <v>0</v>
      </c>
      <c r="DD83" s="102">
        <v>0</v>
      </c>
      <c r="DE83" s="102">
        <v>6</v>
      </c>
      <c r="DF83" s="102">
        <v>0</v>
      </c>
    </row>
    <row r="84" spans="1:110">
      <c r="A84" s="108">
        <v>103</v>
      </c>
      <c r="B84" s="108"/>
      <c r="C84" s="102" t="s">
        <v>1710</v>
      </c>
      <c r="D84" s="102" t="s">
        <v>1700</v>
      </c>
      <c r="E84" s="102" t="s">
        <v>1772</v>
      </c>
      <c r="F84" s="102">
        <v>0</v>
      </c>
      <c r="G84" s="102" t="s">
        <v>1714</v>
      </c>
      <c r="H84" s="102" t="s">
        <v>1699</v>
      </c>
      <c r="I84" s="102" t="s">
        <v>1714</v>
      </c>
      <c r="J84" s="102" t="s">
        <v>1699</v>
      </c>
      <c r="K84" s="102" t="s">
        <v>1699</v>
      </c>
      <c r="L84" s="102">
        <v>0</v>
      </c>
      <c r="M84" s="102">
        <v>0</v>
      </c>
      <c r="N84" s="102">
        <v>0</v>
      </c>
      <c r="O84" s="102">
        <v>0</v>
      </c>
      <c r="P84" s="102">
        <v>0</v>
      </c>
      <c r="Q84" s="102">
        <v>0</v>
      </c>
      <c r="R84" s="102">
        <v>0</v>
      </c>
      <c r="S84" s="102">
        <v>0</v>
      </c>
      <c r="T84" s="102">
        <v>0</v>
      </c>
      <c r="U84" s="102" t="s">
        <v>1700</v>
      </c>
      <c r="V84" s="102" t="s">
        <v>1700</v>
      </c>
      <c r="W84" s="102" t="s">
        <v>1714</v>
      </c>
      <c r="X84" s="102">
        <v>0</v>
      </c>
      <c r="Y84" s="102">
        <v>0</v>
      </c>
      <c r="Z84" s="102">
        <v>0</v>
      </c>
      <c r="AA84" s="102" t="s">
        <v>1751</v>
      </c>
      <c r="AB84" s="102">
        <v>0</v>
      </c>
      <c r="AC84" s="102" t="s">
        <v>1712</v>
      </c>
      <c r="AD84" s="102">
        <v>1</v>
      </c>
      <c r="AE84" s="102">
        <v>0</v>
      </c>
      <c r="AF84" s="102">
        <v>10</v>
      </c>
      <c r="AG84" s="102">
        <v>7</v>
      </c>
      <c r="AH84" s="102">
        <v>60</v>
      </c>
      <c r="AI84" s="102">
        <v>6</v>
      </c>
      <c r="AJ84" s="102">
        <v>3</v>
      </c>
      <c r="AK84" s="102" t="s">
        <v>1709</v>
      </c>
      <c r="AL84" s="102">
        <v>0</v>
      </c>
      <c r="AM84" s="108">
        <v>0</v>
      </c>
      <c r="AN84" s="108">
        <v>5</v>
      </c>
      <c r="AO84" s="108">
        <v>5</v>
      </c>
      <c r="AP84" s="108">
        <v>5</v>
      </c>
      <c r="AQ84" s="108">
        <v>5</v>
      </c>
      <c r="AR84" s="108">
        <v>5</v>
      </c>
      <c r="AS84" s="108">
        <v>0</v>
      </c>
      <c r="AT84" s="108">
        <v>0</v>
      </c>
      <c r="AU84" s="108">
        <v>0</v>
      </c>
      <c r="AV84" s="108">
        <v>0</v>
      </c>
      <c r="AW84" s="108">
        <v>4</v>
      </c>
      <c r="AX84" s="108">
        <v>2</v>
      </c>
      <c r="AY84" s="108">
        <v>2</v>
      </c>
      <c r="AZ84" s="108">
        <v>2</v>
      </c>
      <c r="BA84" s="108">
        <v>1</v>
      </c>
      <c r="BB84" s="108">
        <v>1</v>
      </c>
      <c r="BC84" s="108">
        <v>2</v>
      </c>
      <c r="BD84" s="108">
        <v>3</v>
      </c>
      <c r="BE84" s="108">
        <v>3</v>
      </c>
      <c r="BF84" s="108">
        <v>3</v>
      </c>
      <c r="BG84" s="108">
        <v>3</v>
      </c>
      <c r="BH84" s="108">
        <v>3</v>
      </c>
      <c r="BI84" s="108">
        <v>1</v>
      </c>
      <c r="BJ84" s="108">
        <v>1</v>
      </c>
      <c r="BK84" s="108">
        <v>1</v>
      </c>
      <c r="BL84" s="108">
        <v>1</v>
      </c>
      <c r="BM84" s="108">
        <v>2</v>
      </c>
      <c r="BN84" s="108">
        <v>2</v>
      </c>
      <c r="BO84" s="108">
        <v>2</v>
      </c>
      <c r="BP84" s="108">
        <v>1</v>
      </c>
      <c r="BQ84" s="108">
        <v>3</v>
      </c>
      <c r="BR84" s="108">
        <v>1</v>
      </c>
      <c r="BS84" s="108">
        <v>2</v>
      </c>
      <c r="BT84" s="108">
        <v>6</v>
      </c>
      <c r="BU84" s="108">
        <v>6</v>
      </c>
      <c r="BV84" s="108">
        <v>2</v>
      </c>
      <c r="BW84" s="108">
        <v>4</v>
      </c>
      <c r="BX84" s="108">
        <v>6</v>
      </c>
      <c r="BY84" s="108">
        <v>6</v>
      </c>
      <c r="BZ84" s="108">
        <v>2</v>
      </c>
      <c r="CA84" s="108">
        <v>5</v>
      </c>
      <c r="CB84" s="108">
        <v>5</v>
      </c>
      <c r="CC84" s="108">
        <v>4</v>
      </c>
      <c r="CD84" s="108">
        <v>4</v>
      </c>
      <c r="CE84" s="108">
        <v>5</v>
      </c>
      <c r="CF84" s="108">
        <v>3</v>
      </c>
      <c r="CG84" s="102">
        <v>3</v>
      </c>
      <c r="CH84" s="102">
        <v>2</v>
      </c>
      <c r="CI84" s="102" t="s">
        <v>1744</v>
      </c>
      <c r="CJ84" s="102">
        <v>0</v>
      </c>
      <c r="CK84" s="102">
        <v>0.14285714299999999</v>
      </c>
      <c r="CL84" s="102">
        <v>1</v>
      </c>
      <c r="CM84" s="102">
        <v>0.14285714299999999</v>
      </c>
      <c r="CN84" s="102">
        <v>1</v>
      </c>
      <c r="CO84" s="102">
        <v>1</v>
      </c>
      <c r="CP84" s="102">
        <v>0</v>
      </c>
      <c r="CQ84" s="102">
        <v>0</v>
      </c>
      <c r="CR84" s="102">
        <v>0</v>
      </c>
      <c r="CS84" s="102">
        <v>0</v>
      </c>
      <c r="CT84" s="102">
        <v>0</v>
      </c>
      <c r="CU84" s="102">
        <v>0</v>
      </c>
      <c r="CV84" s="102">
        <v>0</v>
      </c>
      <c r="CW84" s="102">
        <v>0</v>
      </c>
      <c r="CX84" s="102">
        <v>0</v>
      </c>
      <c r="CY84" s="102">
        <v>2</v>
      </c>
      <c r="CZ84" s="102">
        <v>2</v>
      </c>
      <c r="DA84" s="102">
        <v>0.14285714299999999</v>
      </c>
      <c r="DB84" s="102">
        <v>0</v>
      </c>
      <c r="DC84" s="102">
        <v>0</v>
      </c>
      <c r="DD84" s="102">
        <v>0</v>
      </c>
      <c r="DE84" s="102">
        <v>10</v>
      </c>
      <c r="DF84" s="102">
        <v>0</v>
      </c>
    </row>
    <row r="85" spans="1:110">
      <c r="A85" s="108">
        <v>104</v>
      </c>
      <c r="B85" s="108"/>
      <c r="C85" s="102" t="s">
        <v>1700</v>
      </c>
      <c r="D85" s="102" t="s">
        <v>1700</v>
      </c>
      <c r="E85" s="102" t="s">
        <v>1700</v>
      </c>
      <c r="F85" s="102" t="s">
        <v>1704</v>
      </c>
      <c r="G85" s="102" t="s">
        <v>1699</v>
      </c>
      <c r="H85" s="102" t="s">
        <v>1700</v>
      </c>
      <c r="I85" s="102" t="s">
        <v>1702</v>
      </c>
      <c r="J85" s="102" t="s">
        <v>1700</v>
      </c>
      <c r="K85" s="102" t="s">
        <v>1700</v>
      </c>
      <c r="L85" s="102" t="s">
        <v>1699</v>
      </c>
      <c r="M85" s="102" t="s">
        <v>1699</v>
      </c>
      <c r="N85" s="102" t="s">
        <v>1699</v>
      </c>
      <c r="O85" s="102" t="s">
        <v>1699</v>
      </c>
      <c r="P85" s="102" t="s">
        <v>1704</v>
      </c>
      <c r="Q85" s="102" t="s">
        <v>1704</v>
      </c>
      <c r="R85" s="102" t="s">
        <v>1704</v>
      </c>
      <c r="S85" s="102" t="s">
        <v>1699</v>
      </c>
      <c r="T85" s="102" t="s">
        <v>1714</v>
      </c>
      <c r="U85" s="102" t="s">
        <v>1714</v>
      </c>
      <c r="V85" s="102" t="s">
        <v>1699</v>
      </c>
      <c r="W85" s="102" t="s">
        <v>62</v>
      </c>
      <c r="X85" s="103" t="s">
        <v>1704</v>
      </c>
      <c r="Y85" s="102" t="s">
        <v>1714</v>
      </c>
      <c r="Z85" s="102" t="s">
        <v>1699</v>
      </c>
      <c r="AA85" s="102" t="s">
        <v>1699</v>
      </c>
      <c r="AB85" s="102">
        <v>0</v>
      </c>
      <c r="AC85" s="102" t="s">
        <v>1718</v>
      </c>
      <c r="AD85" s="102">
        <v>1</v>
      </c>
      <c r="AE85" s="102">
        <v>2</v>
      </c>
      <c r="AF85" s="102">
        <v>5</v>
      </c>
      <c r="AG85" s="102">
        <v>3</v>
      </c>
      <c r="AH85" s="102">
        <v>20</v>
      </c>
      <c r="AI85" s="102">
        <v>5</v>
      </c>
      <c r="AJ85" s="102">
        <v>3</v>
      </c>
      <c r="AK85" s="102" t="s">
        <v>1739</v>
      </c>
      <c r="AL85" s="102">
        <v>0</v>
      </c>
      <c r="AM85" s="108">
        <v>0</v>
      </c>
      <c r="AN85" s="108">
        <v>5</v>
      </c>
      <c r="AO85" s="108">
        <v>5</v>
      </c>
      <c r="AP85" s="108">
        <v>4</v>
      </c>
      <c r="AQ85" s="108">
        <v>4</v>
      </c>
      <c r="AR85" s="108">
        <v>3</v>
      </c>
      <c r="AS85" s="108">
        <v>2</v>
      </c>
      <c r="AT85" s="108">
        <v>2</v>
      </c>
      <c r="AU85" s="108">
        <v>2</v>
      </c>
      <c r="AV85" s="108">
        <v>2</v>
      </c>
      <c r="AW85" s="108">
        <v>4</v>
      </c>
      <c r="AX85" s="108">
        <v>4</v>
      </c>
      <c r="AY85" s="108">
        <v>2</v>
      </c>
      <c r="AZ85" s="108">
        <v>2</v>
      </c>
      <c r="BA85" s="108">
        <v>2</v>
      </c>
      <c r="BB85" s="108">
        <v>2</v>
      </c>
      <c r="BC85" s="108">
        <v>2</v>
      </c>
      <c r="BD85" s="108">
        <v>2</v>
      </c>
      <c r="BE85" s="108">
        <v>2</v>
      </c>
      <c r="BF85" s="108">
        <v>2</v>
      </c>
      <c r="BG85" s="108">
        <v>2</v>
      </c>
      <c r="BH85" s="108">
        <v>2</v>
      </c>
      <c r="BI85" s="108">
        <v>1</v>
      </c>
      <c r="BJ85" s="108">
        <v>1</v>
      </c>
      <c r="BK85" s="108">
        <v>1</v>
      </c>
      <c r="BL85" s="108">
        <v>1</v>
      </c>
      <c r="BM85" s="108">
        <v>1</v>
      </c>
      <c r="BN85" s="108">
        <v>1</v>
      </c>
      <c r="BO85" s="108">
        <v>1</v>
      </c>
      <c r="BP85" s="108">
        <v>3</v>
      </c>
      <c r="BQ85" s="108">
        <v>1</v>
      </c>
      <c r="BR85" s="108">
        <v>1</v>
      </c>
      <c r="BS85" s="108">
        <v>4</v>
      </c>
      <c r="BT85" s="108">
        <v>4</v>
      </c>
      <c r="BU85" s="108">
        <v>4</v>
      </c>
      <c r="BV85" s="108">
        <v>4</v>
      </c>
      <c r="BW85" s="108">
        <v>4</v>
      </c>
      <c r="BX85" s="108">
        <v>4</v>
      </c>
      <c r="BY85" s="108">
        <v>4</v>
      </c>
      <c r="BZ85" s="108">
        <v>4</v>
      </c>
      <c r="CA85" s="108">
        <v>4</v>
      </c>
      <c r="CB85" s="108">
        <v>3</v>
      </c>
      <c r="CC85" s="108">
        <v>3</v>
      </c>
      <c r="CD85" s="108">
        <v>5</v>
      </c>
      <c r="CE85" s="108">
        <v>4</v>
      </c>
      <c r="CF85" s="108">
        <v>3</v>
      </c>
      <c r="CG85" s="102">
        <v>2</v>
      </c>
      <c r="CH85" s="102">
        <v>2</v>
      </c>
      <c r="CI85" s="102">
        <v>2</v>
      </c>
      <c r="CJ85" s="102">
        <v>3.3333333E-2</v>
      </c>
      <c r="CK85" s="102">
        <v>1</v>
      </c>
      <c r="CL85" s="102">
        <v>2</v>
      </c>
      <c r="CM85" s="102">
        <v>0.428571429</v>
      </c>
      <c r="CN85" s="102">
        <v>2</v>
      </c>
      <c r="CO85" s="102">
        <v>2</v>
      </c>
      <c r="CP85" s="102">
        <v>1</v>
      </c>
      <c r="CQ85" s="102">
        <v>1</v>
      </c>
      <c r="CR85" s="102">
        <v>1</v>
      </c>
      <c r="CS85" s="102">
        <v>1</v>
      </c>
      <c r="CT85" s="102">
        <v>3.3333333E-2</v>
      </c>
      <c r="CU85" s="102">
        <v>3.3333333E-2</v>
      </c>
      <c r="CV85" s="102">
        <v>3.3333333E-2</v>
      </c>
      <c r="CW85" s="102">
        <v>1</v>
      </c>
      <c r="CX85" s="102">
        <v>0.14285714299999999</v>
      </c>
      <c r="CY85" s="102">
        <v>0.14285714299999999</v>
      </c>
      <c r="CZ85" s="102">
        <v>1</v>
      </c>
      <c r="DA85" s="102" t="s">
        <v>1744</v>
      </c>
      <c r="DB85" s="102">
        <v>3.3333333E-2</v>
      </c>
      <c r="DC85" s="102">
        <v>0.14285714299999999</v>
      </c>
      <c r="DD85" s="102">
        <v>1</v>
      </c>
      <c r="DE85" s="102">
        <v>1</v>
      </c>
      <c r="DF85" s="102">
        <v>0</v>
      </c>
    </row>
    <row r="86" spans="1:110">
      <c r="A86" s="108">
        <v>105</v>
      </c>
      <c r="B86" s="108"/>
      <c r="C86" s="102" t="s">
        <v>1700</v>
      </c>
      <c r="D86" s="102" t="s">
        <v>1710</v>
      </c>
      <c r="E86" s="102" t="s">
        <v>1700</v>
      </c>
      <c r="F86" s="102">
        <v>0</v>
      </c>
      <c r="G86" s="102" t="s">
        <v>1699</v>
      </c>
      <c r="H86" s="102" t="s">
        <v>1700</v>
      </c>
      <c r="I86" s="102" t="s">
        <v>1699</v>
      </c>
      <c r="J86" s="102" t="s">
        <v>1710</v>
      </c>
      <c r="K86" s="102" t="s">
        <v>1699</v>
      </c>
      <c r="L86" s="102">
        <v>0</v>
      </c>
      <c r="M86" s="102">
        <v>0</v>
      </c>
      <c r="N86" s="102">
        <v>0</v>
      </c>
      <c r="O86" s="102">
        <v>0</v>
      </c>
      <c r="P86" s="102">
        <v>0</v>
      </c>
      <c r="Q86" s="102">
        <v>0</v>
      </c>
      <c r="R86" s="102">
        <v>0</v>
      </c>
      <c r="S86" s="102">
        <v>0</v>
      </c>
      <c r="T86" s="102">
        <v>0</v>
      </c>
      <c r="U86" s="102" t="s">
        <v>1700</v>
      </c>
      <c r="V86" s="102" t="s">
        <v>1699</v>
      </c>
      <c r="W86" s="102" t="s">
        <v>1714</v>
      </c>
      <c r="X86" s="102">
        <v>0</v>
      </c>
      <c r="Y86" s="102">
        <v>0</v>
      </c>
      <c r="Z86" s="102">
        <v>0</v>
      </c>
      <c r="AA86" s="102" t="s">
        <v>1708</v>
      </c>
      <c r="AB86" s="102">
        <v>0</v>
      </c>
      <c r="AC86" s="102" t="s">
        <v>1712</v>
      </c>
      <c r="AD86" s="102">
        <v>2</v>
      </c>
      <c r="AE86" s="102">
        <v>2</v>
      </c>
      <c r="AF86" s="102">
        <v>7</v>
      </c>
      <c r="AG86" s="102">
        <v>3</v>
      </c>
      <c r="AH86" s="102">
        <v>35</v>
      </c>
      <c r="AI86" s="102">
        <v>4</v>
      </c>
      <c r="AJ86" s="102">
        <v>3</v>
      </c>
      <c r="AK86" s="102" t="s">
        <v>1709</v>
      </c>
      <c r="AL86" s="102">
        <v>0</v>
      </c>
      <c r="AM86" s="108">
        <v>0</v>
      </c>
      <c r="AN86" s="108">
        <v>5</v>
      </c>
      <c r="AO86" s="108">
        <v>5</v>
      </c>
      <c r="AP86" s="108">
        <v>5</v>
      </c>
      <c r="AQ86" s="108">
        <v>5</v>
      </c>
      <c r="AR86" s="108">
        <v>5</v>
      </c>
      <c r="AS86" s="108">
        <v>1</v>
      </c>
      <c r="AT86" s="108">
        <v>1</v>
      </c>
      <c r="AU86" s="108">
        <v>2</v>
      </c>
      <c r="AV86" s="108">
        <v>1</v>
      </c>
      <c r="AW86" s="108">
        <v>4</v>
      </c>
      <c r="AX86" s="108">
        <v>1</v>
      </c>
      <c r="AY86" s="108">
        <v>1</v>
      </c>
      <c r="AZ86" s="108">
        <v>2</v>
      </c>
      <c r="BA86" s="108">
        <v>1</v>
      </c>
      <c r="BB86" s="108">
        <v>1</v>
      </c>
      <c r="BC86" s="108">
        <v>2</v>
      </c>
      <c r="BD86" s="108">
        <v>1</v>
      </c>
      <c r="BE86" s="108">
        <v>1</v>
      </c>
      <c r="BF86" s="108">
        <v>2</v>
      </c>
      <c r="BG86" s="108">
        <v>2</v>
      </c>
      <c r="BH86" s="108">
        <v>3</v>
      </c>
      <c r="BI86" s="108">
        <v>1</v>
      </c>
      <c r="BJ86" s="108">
        <v>1</v>
      </c>
      <c r="BK86" s="108">
        <v>1</v>
      </c>
      <c r="BL86" s="108">
        <v>1</v>
      </c>
      <c r="BM86" s="108">
        <v>1</v>
      </c>
      <c r="BN86" s="108">
        <v>1</v>
      </c>
      <c r="BO86" s="108">
        <v>1</v>
      </c>
      <c r="BP86" s="108">
        <v>2</v>
      </c>
      <c r="BQ86" s="108">
        <v>4</v>
      </c>
      <c r="BR86" s="108">
        <v>3</v>
      </c>
      <c r="BS86" s="108">
        <v>5</v>
      </c>
      <c r="BT86" s="108">
        <v>2</v>
      </c>
      <c r="BU86" s="108">
        <v>4</v>
      </c>
      <c r="BV86" s="108">
        <v>2</v>
      </c>
      <c r="BW86" s="108">
        <v>4</v>
      </c>
      <c r="BX86" s="108">
        <v>4</v>
      </c>
      <c r="BY86" s="108">
        <v>3</v>
      </c>
      <c r="BZ86" s="108">
        <v>2</v>
      </c>
      <c r="CA86" s="108">
        <v>2</v>
      </c>
      <c r="CB86" s="108">
        <v>3</v>
      </c>
      <c r="CC86" s="108">
        <v>2</v>
      </c>
      <c r="CD86" s="108">
        <v>5</v>
      </c>
      <c r="CE86" s="108">
        <v>5</v>
      </c>
      <c r="CF86" s="108">
        <v>3</v>
      </c>
      <c r="CG86" s="102">
        <v>2</v>
      </c>
      <c r="CH86" s="102">
        <v>3</v>
      </c>
      <c r="CI86" s="102">
        <v>2</v>
      </c>
      <c r="CJ86" s="102">
        <v>0</v>
      </c>
      <c r="CK86" s="102">
        <v>1</v>
      </c>
      <c r="CL86" s="102">
        <v>2</v>
      </c>
      <c r="CM86" s="102">
        <v>1</v>
      </c>
      <c r="CN86" s="102">
        <v>3</v>
      </c>
      <c r="CO86" s="102">
        <v>1</v>
      </c>
      <c r="CP86" s="102">
        <v>0</v>
      </c>
      <c r="CQ86" s="102">
        <v>0</v>
      </c>
      <c r="CR86" s="102">
        <v>0</v>
      </c>
      <c r="CS86" s="102">
        <v>0</v>
      </c>
      <c r="CT86" s="102">
        <v>0</v>
      </c>
      <c r="CU86" s="102">
        <v>0</v>
      </c>
      <c r="CV86" s="102">
        <v>0</v>
      </c>
      <c r="CW86" s="102">
        <v>0</v>
      </c>
      <c r="CX86" s="102">
        <v>0</v>
      </c>
      <c r="CY86" s="102">
        <v>2</v>
      </c>
      <c r="CZ86" s="102">
        <v>1</v>
      </c>
      <c r="DA86" s="102">
        <v>0.14285714299999999</v>
      </c>
      <c r="DB86" s="102">
        <v>0</v>
      </c>
      <c r="DC86" s="102">
        <v>0</v>
      </c>
      <c r="DD86" s="102">
        <v>0</v>
      </c>
      <c r="DE86" s="102">
        <v>5</v>
      </c>
      <c r="DF86" s="102">
        <v>0</v>
      </c>
    </row>
    <row r="87" spans="1:110">
      <c r="A87" s="108">
        <v>106</v>
      </c>
      <c r="B87" s="108"/>
      <c r="C87" s="102" t="s">
        <v>1707</v>
      </c>
      <c r="D87" s="102" t="s">
        <v>1700</v>
      </c>
      <c r="E87" s="102" t="s">
        <v>1701</v>
      </c>
      <c r="F87" s="102">
        <v>0</v>
      </c>
      <c r="G87" s="102">
        <v>0</v>
      </c>
      <c r="H87" s="102" t="s">
        <v>1708</v>
      </c>
      <c r="I87" s="102" t="s">
        <v>1714</v>
      </c>
      <c r="J87" s="102" t="s">
        <v>1711</v>
      </c>
      <c r="K87" s="102" t="s">
        <v>1711</v>
      </c>
      <c r="L87" s="102">
        <v>0</v>
      </c>
      <c r="M87" s="102">
        <v>0</v>
      </c>
      <c r="N87" s="102">
        <v>2</v>
      </c>
      <c r="O87" s="102">
        <v>0</v>
      </c>
      <c r="P87" s="102">
        <v>0</v>
      </c>
      <c r="Q87" s="102">
        <v>0</v>
      </c>
      <c r="R87" s="102">
        <v>0</v>
      </c>
      <c r="S87" s="102">
        <v>0</v>
      </c>
      <c r="T87" s="102">
        <v>0</v>
      </c>
      <c r="U87" s="102" t="s">
        <v>1702</v>
      </c>
      <c r="V87" s="102" t="s">
        <v>1701</v>
      </c>
      <c r="W87" s="102" t="s">
        <v>1704</v>
      </c>
      <c r="X87" s="102">
        <v>0</v>
      </c>
      <c r="Y87" s="102">
        <v>0</v>
      </c>
      <c r="Z87" s="102">
        <v>0</v>
      </c>
      <c r="AA87" s="102" t="s">
        <v>1703</v>
      </c>
      <c r="AB87" s="102">
        <v>0</v>
      </c>
      <c r="AC87" s="102" t="s">
        <v>1712</v>
      </c>
      <c r="AD87" s="102">
        <v>1</v>
      </c>
      <c r="AE87" s="102">
        <v>0</v>
      </c>
      <c r="AF87" s="102">
        <v>5</v>
      </c>
      <c r="AG87" s="102">
        <v>7</v>
      </c>
      <c r="AH87" s="102">
        <v>60</v>
      </c>
      <c r="AI87" s="102">
        <v>5</v>
      </c>
      <c r="AJ87" s="102">
        <v>2</v>
      </c>
      <c r="AK87" s="102" t="s">
        <v>1739</v>
      </c>
      <c r="AL87" s="102">
        <v>0</v>
      </c>
      <c r="AM87" s="108">
        <v>0</v>
      </c>
      <c r="AN87" s="108">
        <v>6</v>
      </c>
      <c r="AO87" s="108">
        <v>5</v>
      </c>
      <c r="AP87" s="108">
        <v>5</v>
      </c>
      <c r="AQ87" s="108">
        <v>5</v>
      </c>
      <c r="AR87" s="108">
        <v>5</v>
      </c>
      <c r="AS87" s="108">
        <v>0</v>
      </c>
      <c r="AT87" s="108">
        <v>0</v>
      </c>
      <c r="AU87" s="108">
        <v>1</v>
      </c>
      <c r="AV87" s="108">
        <v>0</v>
      </c>
      <c r="AW87" s="108">
        <v>3</v>
      </c>
      <c r="AX87" s="108">
        <v>2</v>
      </c>
      <c r="AY87" s="108">
        <v>3</v>
      </c>
      <c r="AZ87" s="108">
        <v>3</v>
      </c>
      <c r="BA87" s="108">
        <v>2</v>
      </c>
      <c r="BB87" s="108">
        <v>2</v>
      </c>
      <c r="BC87" s="108">
        <v>3</v>
      </c>
      <c r="BD87" s="108">
        <v>3</v>
      </c>
      <c r="BE87" s="108">
        <v>3</v>
      </c>
      <c r="BF87" s="108">
        <v>3</v>
      </c>
      <c r="BG87" s="108">
        <v>3</v>
      </c>
      <c r="BH87" s="108">
        <v>3</v>
      </c>
      <c r="BI87" s="108">
        <v>2</v>
      </c>
      <c r="BJ87" s="108">
        <v>2</v>
      </c>
      <c r="BK87" s="108">
        <v>2</v>
      </c>
      <c r="BL87" s="108">
        <v>2</v>
      </c>
      <c r="BM87" s="108">
        <v>2</v>
      </c>
      <c r="BN87" s="108">
        <v>2</v>
      </c>
      <c r="BO87" s="108">
        <v>2</v>
      </c>
      <c r="BP87" s="108">
        <v>1</v>
      </c>
      <c r="BQ87" s="108">
        <v>2</v>
      </c>
      <c r="BR87" s="108">
        <v>1</v>
      </c>
      <c r="BS87" s="108">
        <v>4</v>
      </c>
      <c r="BT87" s="108">
        <v>5</v>
      </c>
      <c r="BU87" s="108">
        <v>6</v>
      </c>
      <c r="BV87" s="108">
        <v>2</v>
      </c>
      <c r="BW87" s="108">
        <v>3</v>
      </c>
      <c r="BX87" s="108">
        <v>6</v>
      </c>
      <c r="BY87" s="108">
        <v>5</v>
      </c>
      <c r="BZ87" s="108">
        <v>4</v>
      </c>
      <c r="CA87" s="108">
        <v>5</v>
      </c>
      <c r="CB87" s="108">
        <v>5</v>
      </c>
      <c r="CC87" s="108">
        <v>5</v>
      </c>
      <c r="CD87" s="108">
        <v>2</v>
      </c>
      <c r="CE87" s="108">
        <v>5</v>
      </c>
      <c r="CF87" s="108">
        <v>2</v>
      </c>
      <c r="CG87" s="102">
        <v>0.571428571</v>
      </c>
      <c r="CH87" s="102">
        <v>2</v>
      </c>
      <c r="CI87" s="102">
        <v>0.28571428599999998</v>
      </c>
      <c r="CJ87" s="102">
        <v>0</v>
      </c>
      <c r="CK87" s="102">
        <v>0</v>
      </c>
      <c r="CL87" s="102">
        <v>5</v>
      </c>
      <c r="CM87" s="102">
        <v>0.14285714299999999</v>
      </c>
      <c r="CN87" s="102">
        <v>0.71428571399999996</v>
      </c>
      <c r="CO87" s="102">
        <v>0.71428571399999996</v>
      </c>
      <c r="CP87" s="102">
        <v>0</v>
      </c>
      <c r="CQ87" s="102">
        <v>0</v>
      </c>
      <c r="CR87" s="102" t="s">
        <v>1744</v>
      </c>
      <c r="CS87" s="102">
        <v>0</v>
      </c>
      <c r="CT87" s="102">
        <v>0</v>
      </c>
      <c r="CU87" s="102">
        <v>0</v>
      </c>
      <c r="CV87" s="102">
        <v>0</v>
      </c>
      <c r="CW87" s="102">
        <v>0</v>
      </c>
      <c r="CX87" s="102">
        <v>0</v>
      </c>
      <c r="CY87" s="102">
        <v>0.428571429</v>
      </c>
      <c r="CZ87" s="102">
        <v>0.28571428599999998</v>
      </c>
      <c r="DA87" s="102">
        <v>3.3333333E-2</v>
      </c>
      <c r="DB87" s="102">
        <v>0</v>
      </c>
      <c r="DC87" s="102">
        <v>0</v>
      </c>
      <c r="DD87" s="102">
        <v>0</v>
      </c>
      <c r="DE87" s="102">
        <v>4</v>
      </c>
      <c r="DF87" s="102">
        <v>0</v>
      </c>
    </row>
    <row r="88" spans="1:110">
      <c r="A88" s="108">
        <v>107</v>
      </c>
      <c r="B88" s="108"/>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row>
    <row r="89" spans="1:110">
      <c r="A89" s="108">
        <v>108</v>
      </c>
      <c r="B89" s="108"/>
      <c r="C89" s="102" t="s">
        <v>1710</v>
      </c>
      <c r="D89" s="102" t="s">
        <v>1700</v>
      </c>
      <c r="E89" s="102" t="s">
        <v>1702</v>
      </c>
      <c r="F89" s="102">
        <v>0</v>
      </c>
      <c r="G89" s="102">
        <v>0</v>
      </c>
      <c r="H89" s="102" t="s">
        <v>1701</v>
      </c>
      <c r="I89" s="102" t="s">
        <v>1714</v>
      </c>
      <c r="J89" s="102" t="s">
        <v>1745</v>
      </c>
      <c r="K89" s="102" t="s">
        <v>1700</v>
      </c>
      <c r="L89" s="102">
        <v>0</v>
      </c>
      <c r="M89" s="102">
        <v>0</v>
      </c>
      <c r="N89" s="102">
        <v>0</v>
      </c>
      <c r="O89" s="102">
        <v>0</v>
      </c>
      <c r="P89" s="102">
        <v>0</v>
      </c>
      <c r="Q89" s="102">
        <v>0</v>
      </c>
      <c r="R89" s="102">
        <v>0</v>
      </c>
      <c r="S89" s="102">
        <v>0</v>
      </c>
      <c r="T89" s="102">
        <v>0</v>
      </c>
      <c r="U89" s="102" t="s">
        <v>1699</v>
      </c>
      <c r="V89" s="102" t="s">
        <v>1710</v>
      </c>
      <c r="W89" s="102">
        <v>0</v>
      </c>
      <c r="X89" s="102" t="s">
        <v>1714</v>
      </c>
      <c r="Y89" s="102">
        <v>0</v>
      </c>
      <c r="Z89" s="102">
        <v>0</v>
      </c>
      <c r="AA89" s="102" t="s">
        <v>1708</v>
      </c>
      <c r="AB89" s="102">
        <v>0</v>
      </c>
      <c r="AC89" s="102" t="s">
        <v>1712</v>
      </c>
      <c r="AD89" s="102">
        <v>1</v>
      </c>
      <c r="AE89" s="102">
        <v>0</v>
      </c>
      <c r="AF89" s="102">
        <v>8</v>
      </c>
      <c r="AG89" s="102">
        <v>7</v>
      </c>
      <c r="AH89" s="102">
        <v>50</v>
      </c>
      <c r="AI89" s="102">
        <v>6</v>
      </c>
      <c r="AJ89" s="102">
        <v>3</v>
      </c>
      <c r="AK89" s="102" t="s">
        <v>1709</v>
      </c>
      <c r="AL89" s="102">
        <v>0</v>
      </c>
      <c r="AM89" s="108">
        <v>0</v>
      </c>
      <c r="AN89" s="108">
        <v>6</v>
      </c>
      <c r="AO89" s="108">
        <v>6</v>
      </c>
      <c r="AP89" s="108">
        <v>5</v>
      </c>
      <c r="AQ89" s="108">
        <v>5</v>
      </c>
      <c r="AR89" s="108">
        <v>5</v>
      </c>
      <c r="AS89" s="108">
        <v>0</v>
      </c>
      <c r="AT89" s="108">
        <v>0</v>
      </c>
      <c r="AU89" s="108">
        <v>1</v>
      </c>
      <c r="AV89" s="108">
        <v>0</v>
      </c>
      <c r="AW89" s="108">
        <v>4</v>
      </c>
      <c r="AX89" s="108">
        <v>4</v>
      </c>
      <c r="AY89" s="108">
        <v>2</v>
      </c>
      <c r="AZ89" s="108">
        <v>2</v>
      </c>
      <c r="BA89" s="108">
        <v>1</v>
      </c>
      <c r="BB89" s="108">
        <v>2</v>
      </c>
      <c r="BC89" s="108">
        <v>3</v>
      </c>
      <c r="BD89" s="108">
        <v>2</v>
      </c>
      <c r="BE89" s="108">
        <v>2</v>
      </c>
      <c r="BF89" s="108">
        <v>2</v>
      </c>
      <c r="BG89" s="108">
        <v>3</v>
      </c>
      <c r="BH89" s="108">
        <v>3</v>
      </c>
      <c r="BI89" s="108">
        <v>1</v>
      </c>
      <c r="BJ89" s="108">
        <v>1</v>
      </c>
      <c r="BK89" s="108">
        <v>1</v>
      </c>
      <c r="BL89" s="108">
        <v>1</v>
      </c>
      <c r="BM89" s="108">
        <v>1</v>
      </c>
      <c r="BN89" s="108">
        <v>1</v>
      </c>
      <c r="BO89" s="108">
        <v>1</v>
      </c>
      <c r="BP89" s="108">
        <v>5</v>
      </c>
      <c r="BQ89" s="108">
        <v>3</v>
      </c>
      <c r="BR89" s="108">
        <v>2</v>
      </c>
      <c r="BS89" s="108">
        <v>5</v>
      </c>
      <c r="BT89" s="108">
        <v>6</v>
      </c>
      <c r="BU89" s="108">
        <v>2</v>
      </c>
      <c r="BV89" s="108">
        <v>5</v>
      </c>
      <c r="BW89" s="108">
        <v>5</v>
      </c>
      <c r="BX89" s="108">
        <v>4</v>
      </c>
      <c r="BY89" s="108">
        <v>6</v>
      </c>
      <c r="BZ89" s="108">
        <v>5</v>
      </c>
      <c r="CA89" s="108">
        <v>4</v>
      </c>
      <c r="CB89" s="108">
        <v>2</v>
      </c>
      <c r="CC89" s="108">
        <v>5</v>
      </c>
      <c r="CD89" s="108">
        <v>4</v>
      </c>
      <c r="CE89" s="108">
        <v>5</v>
      </c>
      <c r="CF89" s="108">
        <v>3</v>
      </c>
      <c r="CG89" s="102">
        <v>3</v>
      </c>
      <c r="CH89" s="102">
        <v>2</v>
      </c>
      <c r="CI89" s="102">
        <v>0.428571429</v>
      </c>
      <c r="CJ89" s="102">
        <v>0</v>
      </c>
      <c r="CK89" s="102">
        <v>0</v>
      </c>
      <c r="CL89" s="102">
        <v>0.28571428599999998</v>
      </c>
      <c r="CM89" s="102">
        <v>0.14285714299999999</v>
      </c>
      <c r="CN89" s="102" t="s">
        <v>1744</v>
      </c>
      <c r="CO89" s="102">
        <v>2</v>
      </c>
      <c r="CP89" s="102">
        <v>0</v>
      </c>
      <c r="CQ89" s="102">
        <v>0</v>
      </c>
      <c r="CR89" s="102">
        <v>0</v>
      </c>
      <c r="CS89" s="102">
        <v>0</v>
      </c>
      <c r="CT89" s="102">
        <v>0</v>
      </c>
      <c r="CU89" s="102">
        <v>0</v>
      </c>
      <c r="CV89" s="102">
        <v>0</v>
      </c>
      <c r="CW89" s="102">
        <v>0</v>
      </c>
      <c r="CX89" s="102">
        <v>0</v>
      </c>
      <c r="CY89" s="102">
        <v>1</v>
      </c>
      <c r="CZ89" s="102">
        <v>3</v>
      </c>
      <c r="DA89" s="102">
        <v>0</v>
      </c>
      <c r="DB89" s="102">
        <v>0.14285714299999999</v>
      </c>
      <c r="DC89" s="102">
        <v>0</v>
      </c>
      <c r="DD89" s="102">
        <v>0</v>
      </c>
      <c r="DE89" s="102">
        <v>5</v>
      </c>
      <c r="DF89" s="102">
        <v>0</v>
      </c>
    </row>
    <row r="90" spans="1:110">
      <c r="A90" s="108">
        <v>109</v>
      </c>
      <c r="B90" s="108"/>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8"/>
      <c r="AN90" s="108"/>
      <c r="AO90" s="108"/>
      <c r="AP90" s="108"/>
      <c r="AQ90" s="108"/>
      <c r="AR90" s="108"/>
      <c r="AS90" s="108"/>
      <c r="AT90" s="108"/>
      <c r="AU90" s="108"/>
      <c r="AV90" s="108"/>
      <c r="AW90" s="108"/>
      <c r="AX90" s="108"/>
      <c r="AY90" s="108"/>
      <c r="AZ90" s="108"/>
      <c r="BA90" s="108"/>
      <c r="BB90" s="108"/>
      <c r="BC90" s="108"/>
      <c r="BD90" s="108"/>
      <c r="BE90" s="108"/>
      <c r="BF90" s="108"/>
      <c r="BG90" s="108"/>
      <c r="BH90" s="108"/>
      <c r="BI90" s="108"/>
      <c r="BJ90" s="108"/>
      <c r="BK90" s="108"/>
      <c r="BL90" s="108"/>
      <c r="BM90" s="108"/>
      <c r="BN90" s="108"/>
      <c r="BO90" s="108"/>
      <c r="BP90" s="108"/>
      <c r="BQ90" s="108"/>
      <c r="BR90" s="108"/>
      <c r="BS90" s="108"/>
      <c r="BT90" s="108"/>
      <c r="BU90" s="108"/>
      <c r="BV90" s="108"/>
      <c r="BW90" s="108"/>
      <c r="BX90" s="108"/>
      <c r="BY90" s="108"/>
      <c r="BZ90" s="108"/>
      <c r="CA90" s="108"/>
      <c r="CB90" s="108"/>
      <c r="CC90" s="108"/>
      <c r="CD90" s="108"/>
      <c r="CE90" s="108"/>
      <c r="CF90" s="108"/>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row>
    <row r="91" spans="1:110">
      <c r="A91" s="108">
        <v>110</v>
      </c>
      <c r="B91" s="108"/>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8"/>
      <c r="AN91" s="108"/>
      <c r="AO91" s="108"/>
      <c r="AP91" s="108"/>
      <c r="AQ91" s="108"/>
      <c r="AR91" s="108"/>
      <c r="AS91" s="108"/>
      <c r="AT91" s="108"/>
      <c r="AU91" s="108"/>
      <c r="AV91" s="108"/>
      <c r="AW91" s="108"/>
      <c r="AX91" s="108"/>
      <c r="AY91" s="108"/>
      <c r="AZ91" s="108"/>
      <c r="BA91" s="108"/>
      <c r="BB91" s="108"/>
      <c r="BC91" s="108"/>
      <c r="BD91" s="108"/>
      <c r="BE91" s="108"/>
      <c r="BF91" s="108"/>
      <c r="BG91" s="108"/>
      <c r="BH91" s="108"/>
      <c r="BI91" s="108"/>
      <c r="BJ91" s="108"/>
      <c r="BK91" s="108"/>
      <c r="BL91" s="108"/>
      <c r="BM91" s="108"/>
      <c r="BN91" s="108"/>
      <c r="BO91" s="108"/>
      <c r="BP91" s="108"/>
      <c r="BQ91" s="108"/>
      <c r="BR91" s="108"/>
      <c r="BS91" s="108"/>
      <c r="BT91" s="108"/>
      <c r="BU91" s="108"/>
      <c r="BV91" s="108"/>
      <c r="BW91" s="108"/>
      <c r="BX91" s="108"/>
      <c r="BY91" s="108"/>
      <c r="BZ91" s="108"/>
      <c r="CA91" s="108"/>
      <c r="CB91" s="108"/>
      <c r="CC91" s="108"/>
      <c r="CD91" s="108"/>
      <c r="CE91" s="108"/>
      <c r="CF91" s="108"/>
      <c r="CG91" s="102"/>
      <c r="CH91" s="102"/>
      <c r="CI91" s="102"/>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row>
    <row r="92" spans="1:110">
      <c r="A92" s="108">
        <v>111</v>
      </c>
      <c r="B92" s="108"/>
      <c r="C92" s="102" t="s">
        <v>1699</v>
      </c>
      <c r="D92" s="102" t="s">
        <v>1700</v>
      </c>
      <c r="E92" s="102">
        <v>0</v>
      </c>
      <c r="F92" s="102" t="s">
        <v>1699</v>
      </c>
      <c r="G92" s="102" t="s">
        <v>1700</v>
      </c>
      <c r="H92" s="102" t="s">
        <v>1699</v>
      </c>
      <c r="I92" s="102" t="s">
        <v>1701</v>
      </c>
      <c r="J92" s="102" t="s">
        <v>1699</v>
      </c>
      <c r="K92" s="102" t="s">
        <v>1703</v>
      </c>
      <c r="L92" s="102" t="s">
        <v>1714</v>
      </c>
      <c r="M92" s="102" t="s">
        <v>1714</v>
      </c>
      <c r="N92" s="102" t="s">
        <v>1699</v>
      </c>
      <c r="O92" s="102" t="s">
        <v>1701</v>
      </c>
      <c r="P92" s="102">
        <v>0</v>
      </c>
      <c r="Q92" s="102">
        <v>0</v>
      </c>
      <c r="R92" s="102">
        <v>0</v>
      </c>
      <c r="S92" s="102" t="s">
        <v>1699</v>
      </c>
      <c r="T92" s="102">
        <v>0</v>
      </c>
      <c r="U92" s="102" t="s">
        <v>1699</v>
      </c>
      <c r="V92" s="102" t="s">
        <v>1702</v>
      </c>
      <c r="W92" s="102">
        <v>0</v>
      </c>
      <c r="X92" s="102">
        <v>0</v>
      </c>
      <c r="Y92" s="102">
        <v>0</v>
      </c>
      <c r="Z92" s="102">
        <v>0</v>
      </c>
      <c r="AA92" s="102" t="s">
        <v>1752</v>
      </c>
      <c r="AB92" s="102">
        <v>0</v>
      </c>
      <c r="AC92" s="102">
        <v>1</v>
      </c>
      <c r="AD92" s="102">
        <v>1</v>
      </c>
      <c r="AE92" s="102">
        <v>1</v>
      </c>
      <c r="AF92" s="102">
        <v>6</v>
      </c>
      <c r="AG92" s="102">
        <v>7</v>
      </c>
      <c r="AH92" s="102">
        <v>45</v>
      </c>
      <c r="AI92" s="102">
        <v>6</v>
      </c>
      <c r="AJ92" s="102">
        <v>3</v>
      </c>
      <c r="AK92" s="102" t="s">
        <v>1709</v>
      </c>
      <c r="AL92" s="102">
        <v>0</v>
      </c>
      <c r="AM92" s="108">
        <v>0</v>
      </c>
      <c r="AN92" s="108">
        <v>5</v>
      </c>
      <c r="AO92" s="108">
        <v>4</v>
      </c>
      <c r="AP92" s="108">
        <v>4</v>
      </c>
      <c r="AQ92" s="108">
        <v>5</v>
      </c>
      <c r="AR92" s="108">
        <v>4</v>
      </c>
      <c r="AS92" s="108">
        <v>0</v>
      </c>
      <c r="AT92" s="108">
        <v>0</v>
      </c>
      <c r="AU92" s="108">
        <v>0</v>
      </c>
      <c r="AV92" s="108">
        <v>0</v>
      </c>
      <c r="AW92" s="108">
        <v>3</v>
      </c>
      <c r="AX92" s="108">
        <v>2</v>
      </c>
      <c r="AY92" s="108">
        <v>3</v>
      </c>
      <c r="AZ92" s="108">
        <v>3</v>
      </c>
      <c r="BA92" s="108">
        <v>3</v>
      </c>
      <c r="BB92" s="108">
        <v>3</v>
      </c>
      <c r="BC92" s="108">
        <v>3</v>
      </c>
      <c r="BD92" s="108">
        <v>3</v>
      </c>
      <c r="BE92" s="108">
        <v>3</v>
      </c>
      <c r="BF92" s="108">
        <v>3</v>
      </c>
      <c r="BG92" s="108">
        <v>3</v>
      </c>
      <c r="BH92" s="108">
        <v>3</v>
      </c>
      <c r="BI92" s="108">
        <v>2</v>
      </c>
      <c r="BJ92" s="108">
        <v>2</v>
      </c>
      <c r="BK92" s="108">
        <v>2</v>
      </c>
      <c r="BL92" s="108">
        <v>2</v>
      </c>
      <c r="BM92" s="108">
        <v>2</v>
      </c>
      <c r="BN92" s="108">
        <v>2</v>
      </c>
      <c r="BO92" s="108">
        <v>2</v>
      </c>
      <c r="BP92" s="108">
        <v>2</v>
      </c>
      <c r="BQ92" s="108">
        <v>4</v>
      </c>
      <c r="BR92" s="108">
        <v>3</v>
      </c>
      <c r="BS92" s="108">
        <v>4</v>
      </c>
      <c r="BT92" s="108">
        <v>4</v>
      </c>
      <c r="BU92" s="108">
        <v>4</v>
      </c>
      <c r="BV92" s="108">
        <v>4</v>
      </c>
      <c r="BW92" s="108">
        <v>3</v>
      </c>
      <c r="BX92" s="108">
        <v>5</v>
      </c>
      <c r="BY92" s="108">
        <v>6</v>
      </c>
      <c r="BZ92" s="108">
        <v>4</v>
      </c>
      <c r="CA92" s="108">
        <v>6</v>
      </c>
      <c r="CB92" s="108">
        <v>5</v>
      </c>
      <c r="CC92" s="108">
        <v>5</v>
      </c>
      <c r="CD92" s="108">
        <v>2</v>
      </c>
      <c r="CE92" s="108">
        <v>3</v>
      </c>
      <c r="CF92" s="108">
        <v>5</v>
      </c>
      <c r="CG92" s="102">
        <v>1</v>
      </c>
      <c r="CH92" s="102">
        <v>2</v>
      </c>
      <c r="CI92" s="102">
        <v>0</v>
      </c>
      <c r="CJ92" s="102">
        <v>1</v>
      </c>
      <c r="CK92" s="102">
        <v>2</v>
      </c>
      <c r="CL92" s="102">
        <v>1</v>
      </c>
      <c r="CM92" s="102">
        <v>0.28571428599999998</v>
      </c>
      <c r="CN92" s="102">
        <v>1</v>
      </c>
      <c r="CO92" s="102">
        <v>4</v>
      </c>
      <c r="CP92" s="102">
        <v>0.14285714299999999</v>
      </c>
      <c r="CQ92" s="102">
        <v>0.14285714299999999</v>
      </c>
      <c r="CR92" s="102">
        <v>1</v>
      </c>
      <c r="CS92" s="102">
        <v>0.28571428599999998</v>
      </c>
      <c r="CT92" s="102">
        <v>0</v>
      </c>
      <c r="CU92" s="102">
        <v>0</v>
      </c>
      <c r="CV92" s="102">
        <v>0</v>
      </c>
      <c r="CW92" s="102">
        <v>1</v>
      </c>
      <c r="CX92" s="102">
        <v>0</v>
      </c>
      <c r="CY92" s="102">
        <v>1</v>
      </c>
      <c r="CZ92" s="102">
        <v>0.428571429</v>
      </c>
      <c r="DA92" s="102">
        <v>0</v>
      </c>
      <c r="DB92" s="102">
        <v>0</v>
      </c>
      <c r="DC92" s="102">
        <v>0</v>
      </c>
      <c r="DD92" s="102">
        <v>0</v>
      </c>
      <c r="DE92" s="102">
        <v>6</v>
      </c>
      <c r="DF92" s="102">
        <v>0</v>
      </c>
    </row>
    <row r="93" spans="1:110">
      <c r="A93" s="108">
        <v>112</v>
      </c>
      <c r="B93" s="108"/>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8"/>
      <c r="AN93" s="108"/>
      <c r="AO93" s="108"/>
      <c r="AP93" s="108"/>
      <c r="AQ93" s="108"/>
      <c r="AR93" s="108"/>
      <c r="AS93" s="108"/>
      <c r="AT93" s="108"/>
      <c r="AU93" s="108"/>
      <c r="AV93" s="108"/>
      <c r="AW93" s="108"/>
      <c r="AX93" s="108"/>
      <c r="AY93" s="108"/>
      <c r="AZ93" s="108"/>
      <c r="BA93" s="108"/>
      <c r="BB93" s="108"/>
      <c r="BC93" s="108"/>
      <c r="BD93" s="108"/>
      <c r="BE93" s="108"/>
      <c r="BF93" s="108"/>
      <c r="BG93" s="108"/>
      <c r="BH93" s="108"/>
      <c r="BI93" s="108"/>
      <c r="BJ93" s="108"/>
      <c r="BK93" s="108"/>
      <c r="BL93" s="108"/>
      <c r="BM93" s="108"/>
      <c r="BN93" s="108"/>
      <c r="BO93" s="108"/>
      <c r="BP93" s="108"/>
      <c r="BQ93" s="108"/>
      <c r="BR93" s="108"/>
      <c r="BS93" s="108"/>
      <c r="BT93" s="108"/>
      <c r="BU93" s="108"/>
      <c r="BV93" s="108"/>
      <c r="BW93" s="108"/>
      <c r="BX93" s="108"/>
      <c r="BY93" s="108"/>
      <c r="BZ93" s="108"/>
      <c r="CA93" s="108"/>
      <c r="CB93" s="108"/>
      <c r="CC93" s="108"/>
      <c r="CD93" s="108"/>
      <c r="CE93" s="108"/>
      <c r="CF93" s="108"/>
      <c r="CG93" s="102"/>
      <c r="CH93" s="102"/>
      <c r="CI93" s="102"/>
      <c r="CJ93" s="102"/>
      <c r="CK93" s="102"/>
      <c r="CL93" s="102"/>
      <c r="CM93" s="102"/>
      <c r="CN93" s="102"/>
      <c r="CO93" s="102"/>
      <c r="CP93" s="102"/>
      <c r="CQ93" s="102"/>
      <c r="CR93" s="102"/>
      <c r="CS93" s="102"/>
      <c r="CT93" s="102"/>
      <c r="CU93" s="102"/>
      <c r="CV93" s="102"/>
      <c r="CW93" s="102"/>
      <c r="CX93" s="102"/>
      <c r="CY93" s="102"/>
      <c r="CZ93" s="102"/>
      <c r="DA93" s="102"/>
      <c r="DB93" s="102"/>
      <c r="DC93" s="102"/>
      <c r="DD93" s="102"/>
      <c r="DE93" s="102"/>
      <c r="DF93" s="102"/>
    </row>
    <row r="94" spans="1:110">
      <c r="A94" s="108">
        <v>113</v>
      </c>
      <c r="B94" s="108" t="s">
        <v>1774</v>
      </c>
      <c r="C94" s="102" t="s">
        <v>1700</v>
      </c>
      <c r="D94" s="102" t="s">
        <v>1700</v>
      </c>
      <c r="E94" s="102" t="s">
        <v>1700</v>
      </c>
      <c r="F94" s="102" t="s">
        <v>1704</v>
      </c>
      <c r="G94" s="102" t="s">
        <v>1701</v>
      </c>
      <c r="H94" s="102" t="s">
        <v>1714</v>
      </c>
      <c r="I94" s="102" t="s">
        <v>1702</v>
      </c>
      <c r="J94" s="102" t="s">
        <v>1699</v>
      </c>
      <c r="K94" s="102" t="s">
        <v>1702</v>
      </c>
      <c r="L94" s="102" t="s">
        <v>1702</v>
      </c>
      <c r="M94" s="102">
        <v>0</v>
      </c>
      <c r="N94" s="102" t="s">
        <v>1699</v>
      </c>
      <c r="O94" s="102">
        <v>0</v>
      </c>
      <c r="P94" s="102">
        <v>0</v>
      </c>
      <c r="Q94" s="102" t="s">
        <v>1707</v>
      </c>
      <c r="R94" s="102" t="s">
        <v>1701</v>
      </c>
      <c r="S94" s="102">
        <v>0</v>
      </c>
      <c r="T94" s="102">
        <v>0</v>
      </c>
      <c r="U94" s="102" t="s">
        <v>1701</v>
      </c>
      <c r="V94" s="102" t="s">
        <v>1699</v>
      </c>
      <c r="W94" s="102" t="s">
        <v>1706</v>
      </c>
      <c r="X94" s="102" t="s">
        <v>1704</v>
      </c>
      <c r="Y94" s="102">
        <v>0</v>
      </c>
      <c r="Z94" s="102" t="s">
        <v>62</v>
      </c>
      <c r="AA94" s="102" t="s">
        <v>62</v>
      </c>
      <c r="AB94" s="102" t="s">
        <v>62</v>
      </c>
      <c r="AC94" s="102" t="s">
        <v>1718</v>
      </c>
      <c r="AD94" s="102">
        <v>2</v>
      </c>
      <c r="AE94" s="102">
        <v>0</v>
      </c>
      <c r="AF94" s="102">
        <v>8</v>
      </c>
      <c r="AG94" s="102">
        <v>7</v>
      </c>
      <c r="AH94" s="102">
        <v>30</v>
      </c>
      <c r="AI94" s="102">
        <v>5</v>
      </c>
      <c r="AJ94" s="102">
        <v>2</v>
      </c>
      <c r="AK94" s="102" t="s">
        <v>1709</v>
      </c>
      <c r="AL94" s="102">
        <v>0</v>
      </c>
      <c r="AM94" s="108">
        <v>0</v>
      </c>
      <c r="AN94" s="108">
        <v>6</v>
      </c>
      <c r="AO94" s="108">
        <v>5</v>
      </c>
      <c r="AP94" s="108">
        <v>5</v>
      </c>
      <c r="AQ94" s="108">
        <v>5</v>
      </c>
      <c r="AR94" s="108">
        <v>5</v>
      </c>
      <c r="AS94" s="108">
        <v>0</v>
      </c>
      <c r="AT94" s="108">
        <v>0</v>
      </c>
      <c r="AU94" s="108">
        <v>0</v>
      </c>
      <c r="AV94" s="108">
        <v>2</v>
      </c>
      <c r="AW94" s="108">
        <v>3</v>
      </c>
      <c r="AX94" s="108">
        <v>2</v>
      </c>
      <c r="AY94" s="108">
        <v>3</v>
      </c>
      <c r="AZ94" s="108">
        <v>3</v>
      </c>
      <c r="BA94" s="108">
        <v>3</v>
      </c>
      <c r="BB94" s="108">
        <v>3</v>
      </c>
      <c r="BC94" s="108">
        <v>3</v>
      </c>
      <c r="BD94" s="108">
        <v>3</v>
      </c>
      <c r="BE94" s="108">
        <v>3</v>
      </c>
      <c r="BF94" s="108">
        <v>3</v>
      </c>
      <c r="BG94" s="108">
        <v>3</v>
      </c>
      <c r="BH94" s="108">
        <v>3</v>
      </c>
      <c r="BI94" s="108">
        <v>2</v>
      </c>
      <c r="BJ94" s="108">
        <v>2</v>
      </c>
      <c r="BK94" s="108">
        <v>2</v>
      </c>
      <c r="BL94" s="108">
        <v>2</v>
      </c>
      <c r="BM94" s="108">
        <v>2</v>
      </c>
      <c r="BN94" s="108">
        <v>2</v>
      </c>
      <c r="BO94" s="108">
        <v>2</v>
      </c>
      <c r="BP94" s="108">
        <v>1</v>
      </c>
      <c r="BQ94" s="108">
        <v>1</v>
      </c>
      <c r="BR94" s="108">
        <v>1</v>
      </c>
      <c r="BS94" s="108">
        <v>2</v>
      </c>
      <c r="BT94" s="108">
        <v>6</v>
      </c>
      <c r="BU94" s="108">
        <v>6</v>
      </c>
      <c r="BV94" s="108">
        <v>2</v>
      </c>
      <c r="BW94" s="108">
        <v>1</v>
      </c>
      <c r="BX94" s="108">
        <v>5</v>
      </c>
      <c r="BY94" s="108">
        <v>6</v>
      </c>
      <c r="BZ94" s="108">
        <v>2</v>
      </c>
      <c r="CA94" s="108">
        <v>6</v>
      </c>
      <c r="CB94" s="108">
        <v>5</v>
      </c>
      <c r="CC94" s="108">
        <v>5</v>
      </c>
      <c r="CD94" s="108">
        <v>1</v>
      </c>
      <c r="CE94" s="108">
        <v>5</v>
      </c>
      <c r="CF94" s="108">
        <v>2</v>
      </c>
      <c r="CG94" s="102">
        <v>2</v>
      </c>
      <c r="CH94" s="102">
        <v>2</v>
      </c>
      <c r="CI94" s="102">
        <v>2</v>
      </c>
      <c r="CJ94" s="102">
        <v>3.3333333E-2</v>
      </c>
      <c r="CK94" s="102">
        <v>0.28571428599999998</v>
      </c>
      <c r="CL94" s="102">
        <v>0.14285714299999999</v>
      </c>
      <c r="CM94" s="102">
        <v>0.428571429</v>
      </c>
      <c r="CN94" s="102">
        <v>1</v>
      </c>
      <c r="CO94" s="102">
        <v>0.428571429</v>
      </c>
      <c r="CP94" s="102">
        <v>0.428571429</v>
      </c>
      <c r="CQ94" s="102">
        <v>0</v>
      </c>
      <c r="CR94" s="102">
        <v>1</v>
      </c>
      <c r="CS94" s="102">
        <v>0</v>
      </c>
      <c r="CT94" s="102">
        <v>0</v>
      </c>
      <c r="CU94" s="102">
        <v>0.571428571</v>
      </c>
      <c r="CV94" s="102">
        <v>0.28571428599999998</v>
      </c>
      <c r="CW94" s="102">
        <v>0</v>
      </c>
      <c r="CX94" s="102">
        <v>0</v>
      </c>
      <c r="CY94" s="102">
        <v>0.28571428599999998</v>
      </c>
      <c r="CZ94" s="102">
        <v>1</v>
      </c>
      <c r="DA94" s="102">
        <v>6.6666666999999999E-2</v>
      </c>
      <c r="DB94" s="102">
        <v>3.3333333E-2</v>
      </c>
      <c r="DC94" s="102">
        <v>0</v>
      </c>
      <c r="DD94" s="102" t="s">
        <v>1744</v>
      </c>
      <c r="DE94" s="102" t="s">
        <v>1744</v>
      </c>
      <c r="DF94" s="102" t="s">
        <v>1744</v>
      </c>
    </row>
    <row r="95" spans="1:110">
      <c r="A95" s="108">
        <v>114</v>
      </c>
      <c r="B95" s="108" t="s">
        <v>1774</v>
      </c>
      <c r="C95" s="102" t="s">
        <v>1704</v>
      </c>
      <c r="D95" s="102" t="s">
        <v>1702</v>
      </c>
      <c r="E95" s="102" t="s">
        <v>1702</v>
      </c>
      <c r="F95" s="102" t="s">
        <v>1704</v>
      </c>
      <c r="G95" s="102" t="s">
        <v>1714</v>
      </c>
      <c r="H95" s="102" t="s">
        <v>1702</v>
      </c>
      <c r="I95" s="102" t="s">
        <v>1704</v>
      </c>
      <c r="J95" s="102">
        <v>0</v>
      </c>
      <c r="K95" s="102" t="s">
        <v>1703</v>
      </c>
      <c r="L95" s="102">
        <v>0</v>
      </c>
      <c r="M95" s="102" t="s">
        <v>1724</v>
      </c>
      <c r="N95" s="102" t="s">
        <v>1699</v>
      </c>
      <c r="O95" s="102">
        <v>0</v>
      </c>
      <c r="P95" s="102">
        <v>0</v>
      </c>
      <c r="Q95" s="102">
        <v>0</v>
      </c>
      <c r="R95" s="102" t="s">
        <v>1702</v>
      </c>
      <c r="S95" s="102" t="s">
        <v>62</v>
      </c>
      <c r="T95" s="102" t="s">
        <v>1724</v>
      </c>
      <c r="U95" s="102" t="s">
        <v>1701</v>
      </c>
      <c r="V95" s="102" t="s">
        <v>1699</v>
      </c>
      <c r="W95" s="102" t="s">
        <v>1706</v>
      </c>
      <c r="X95" s="102">
        <v>0</v>
      </c>
      <c r="Y95" s="102" t="s">
        <v>1714</v>
      </c>
      <c r="Z95" s="102">
        <v>0</v>
      </c>
      <c r="AA95" s="102" t="s">
        <v>1700</v>
      </c>
      <c r="AB95" s="102">
        <v>0</v>
      </c>
      <c r="AC95" s="102" t="s">
        <v>1712</v>
      </c>
      <c r="AD95" s="102">
        <v>2</v>
      </c>
      <c r="AE95" s="102">
        <v>0</v>
      </c>
      <c r="AF95" s="102" t="s">
        <v>62</v>
      </c>
      <c r="AG95" s="102" t="s">
        <v>62</v>
      </c>
      <c r="AH95" s="102" t="s">
        <v>62</v>
      </c>
      <c r="AI95" s="102">
        <v>5</v>
      </c>
      <c r="AJ95" s="102">
        <v>3</v>
      </c>
      <c r="AK95" s="102" t="s">
        <v>1739</v>
      </c>
      <c r="AL95" s="102">
        <v>0</v>
      </c>
      <c r="AM95" s="108">
        <v>0</v>
      </c>
      <c r="AN95" s="108">
        <v>6</v>
      </c>
      <c r="AO95" s="108">
        <v>6</v>
      </c>
      <c r="AP95" s="108" t="s">
        <v>62</v>
      </c>
      <c r="AQ95" s="108">
        <v>5</v>
      </c>
      <c r="AR95" s="108">
        <v>5</v>
      </c>
      <c r="AS95" s="108">
        <v>0</v>
      </c>
      <c r="AT95" s="108">
        <v>0</v>
      </c>
      <c r="AU95" s="108">
        <v>0</v>
      </c>
      <c r="AV95" s="108">
        <v>0</v>
      </c>
      <c r="AW95" s="108">
        <v>3</v>
      </c>
      <c r="AX95" s="108">
        <v>3</v>
      </c>
      <c r="AY95" s="108">
        <v>3</v>
      </c>
      <c r="AZ95" s="108">
        <v>3</v>
      </c>
      <c r="BA95" s="108">
        <v>1</v>
      </c>
      <c r="BB95" s="108">
        <v>2</v>
      </c>
      <c r="BC95" s="108">
        <v>3</v>
      </c>
      <c r="BD95" s="108">
        <v>3</v>
      </c>
      <c r="BE95" s="108">
        <v>3</v>
      </c>
      <c r="BF95" s="108">
        <v>3</v>
      </c>
      <c r="BG95" s="108">
        <v>3</v>
      </c>
      <c r="BH95" s="108">
        <v>3</v>
      </c>
      <c r="BI95" s="108">
        <v>2</v>
      </c>
      <c r="BJ95" s="108">
        <v>2</v>
      </c>
      <c r="BK95" s="108">
        <v>2</v>
      </c>
      <c r="BL95" s="108">
        <v>2</v>
      </c>
      <c r="BM95" s="108">
        <v>2</v>
      </c>
      <c r="BN95" s="108">
        <v>2</v>
      </c>
      <c r="BO95" s="108">
        <v>2</v>
      </c>
      <c r="BP95" s="108">
        <v>1</v>
      </c>
      <c r="BQ95" s="108">
        <v>1</v>
      </c>
      <c r="BR95" s="108">
        <v>1</v>
      </c>
      <c r="BS95" s="108" t="s">
        <v>62</v>
      </c>
      <c r="BT95" s="108">
        <v>6</v>
      </c>
      <c r="BU95" s="108">
        <v>6</v>
      </c>
      <c r="BV95" s="108">
        <v>1</v>
      </c>
      <c r="BW95" s="108">
        <v>2</v>
      </c>
      <c r="BX95" s="108">
        <v>6</v>
      </c>
      <c r="BY95" s="108">
        <v>6</v>
      </c>
      <c r="BZ95" s="108">
        <v>2</v>
      </c>
      <c r="CA95" s="108">
        <v>4</v>
      </c>
      <c r="CB95" s="108">
        <v>5</v>
      </c>
      <c r="CC95" s="108">
        <v>5</v>
      </c>
      <c r="CD95" s="108">
        <v>3</v>
      </c>
      <c r="CE95" s="108">
        <v>3</v>
      </c>
      <c r="CF95" s="108">
        <v>2</v>
      </c>
      <c r="CG95" s="102">
        <v>3.3333333E-2</v>
      </c>
      <c r="CH95" s="102">
        <v>0.428571429</v>
      </c>
      <c r="CI95" s="102">
        <v>0.428571429</v>
      </c>
      <c r="CJ95" s="102">
        <v>3.3333333E-2</v>
      </c>
      <c r="CK95" s="102">
        <v>0.14285714299999999</v>
      </c>
      <c r="CL95" s="102">
        <v>0.428571429</v>
      </c>
      <c r="CM95" s="102">
        <v>3.3333333E-2</v>
      </c>
      <c r="CN95" s="102">
        <v>0</v>
      </c>
      <c r="CO95" s="102">
        <v>4</v>
      </c>
      <c r="CP95" s="102">
        <v>0</v>
      </c>
      <c r="CQ95" s="102">
        <v>0.1</v>
      </c>
      <c r="CR95" s="102">
        <v>1</v>
      </c>
      <c r="CS95" s="102">
        <v>0</v>
      </c>
      <c r="CT95" s="102">
        <v>0</v>
      </c>
      <c r="CU95" s="102">
        <v>0</v>
      </c>
      <c r="CV95" s="102">
        <v>0.428571429</v>
      </c>
      <c r="CW95" s="102" t="s">
        <v>1744</v>
      </c>
      <c r="CX95" s="102">
        <v>0.1</v>
      </c>
      <c r="CY95" s="102">
        <v>0.28571428599999998</v>
      </c>
      <c r="CZ95" s="102">
        <v>1</v>
      </c>
      <c r="DA95" s="102">
        <v>6.6666666999999999E-2</v>
      </c>
      <c r="DB95" s="102">
        <v>0</v>
      </c>
      <c r="DC95" s="102">
        <v>0.14285714299999999</v>
      </c>
      <c r="DD95" s="102">
        <v>0</v>
      </c>
      <c r="DE95" s="102">
        <v>2</v>
      </c>
      <c r="DF95" s="102">
        <v>0</v>
      </c>
    </row>
    <row r="96" spans="1:110">
      <c r="A96" s="108">
        <v>115</v>
      </c>
      <c r="B96" s="108"/>
      <c r="C96" s="102" t="s">
        <v>1699</v>
      </c>
      <c r="D96" s="102" t="s">
        <v>1699</v>
      </c>
      <c r="E96" s="102" t="s">
        <v>1700</v>
      </c>
      <c r="F96" s="102">
        <v>0</v>
      </c>
      <c r="G96" s="102" t="s">
        <v>1701</v>
      </c>
      <c r="H96" s="102" t="s">
        <v>1700</v>
      </c>
      <c r="I96" s="102" t="s">
        <v>1702</v>
      </c>
      <c r="J96" s="102" t="s">
        <v>1699</v>
      </c>
      <c r="K96" s="102" t="s">
        <v>1699</v>
      </c>
      <c r="L96" s="102" t="s">
        <v>1704</v>
      </c>
      <c r="M96" s="102">
        <v>0</v>
      </c>
      <c r="N96" s="102">
        <v>0</v>
      </c>
      <c r="O96" s="102">
        <v>0</v>
      </c>
      <c r="P96" s="102">
        <v>0</v>
      </c>
      <c r="Q96" s="102">
        <v>0</v>
      </c>
      <c r="R96" s="102">
        <v>0</v>
      </c>
      <c r="S96" s="102">
        <v>0</v>
      </c>
      <c r="T96" s="102">
        <v>0</v>
      </c>
      <c r="U96" s="102" t="s">
        <v>1702</v>
      </c>
      <c r="V96" s="102" t="s">
        <v>1700</v>
      </c>
      <c r="W96" s="102">
        <v>0</v>
      </c>
      <c r="X96" s="102">
        <v>0</v>
      </c>
      <c r="Y96" s="102">
        <v>0</v>
      </c>
      <c r="Z96" s="102">
        <v>0</v>
      </c>
      <c r="AA96" s="102">
        <v>0</v>
      </c>
      <c r="AB96" s="102">
        <v>0</v>
      </c>
      <c r="AC96" s="102" t="s">
        <v>1712</v>
      </c>
      <c r="AD96" s="102">
        <v>1</v>
      </c>
      <c r="AE96" s="102">
        <v>0</v>
      </c>
      <c r="AF96" s="102">
        <v>10</v>
      </c>
      <c r="AG96" s="102">
        <v>6</v>
      </c>
      <c r="AH96" s="102">
        <v>60</v>
      </c>
      <c r="AI96" s="102">
        <v>5</v>
      </c>
      <c r="AJ96" s="102">
        <v>4</v>
      </c>
      <c r="AK96" s="102" t="s">
        <v>1739</v>
      </c>
      <c r="AL96" s="102">
        <v>0</v>
      </c>
      <c r="AM96" s="108">
        <v>0</v>
      </c>
      <c r="AN96" s="108">
        <v>6</v>
      </c>
      <c r="AO96" s="108">
        <v>6</v>
      </c>
      <c r="AP96" s="108">
        <v>5</v>
      </c>
      <c r="AQ96" s="108">
        <v>5</v>
      </c>
      <c r="AR96" s="108">
        <v>5</v>
      </c>
      <c r="AS96" s="108">
        <v>0</v>
      </c>
      <c r="AT96" s="108">
        <v>0</v>
      </c>
      <c r="AU96" s="108">
        <v>0</v>
      </c>
      <c r="AV96" s="108">
        <v>0</v>
      </c>
      <c r="AW96" s="108">
        <v>1</v>
      </c>
      <c r="AX96" s="108">
        <v>1</v>
      </c>
      <c r="AY96" s="108">
        <v>3</v>
      </c>
      <c r="AZ96" s="108">
        <v>3</v>
      </c>
      <c r="BA96" s="108">
        <v>2</v>
      </c>
      <c r="BB96" s="108">
        <v>3</v>
      </c>
      <c r="BC96" s="108">
        <v>3</v>
      </c>
      <c r="BD96" s="108">
        <v>3</v>
      </c>
      <c r="BE96" s="108">
        <v>3</v>
      </c>
      <c r="BF96" s="108">
        <v>3</v>
      </c>
      <c r="BG96" s="108">
        <v>3</v>
      </c>
      <c r="BH96" s="108">
        <v>3</v>
      </c>
      <c r="BI96" s="108">
        <v>2</v>
      </c>
      <c r="BJ96" s="108">
        <v>2</v>
      </c>
      <c r="BK96" s="108">
        <v>2</v>
      </c>
      <c r="BL96" s="108">
        <v>2</v>
      </c>
      <c r="BM96" s="108">
        <v>2</v>
      </c>
      <c r="BN96" s="108">
        <v>2</v>
      </c>
      <c r="BO96" s="108">
        <v>2</v>
      </c>
      <c r="BP96" s="108">
        <v>1</v>
      </c>
      <c r="BQ96" s="108">
        <v>2</v>
      </c>
      <c r="BR96" s="108">
        <v>1</v>
      </c>
      <c r="BS96" s="108">
        <v>1</v>
      </c>
      <c r="BT96" s="108">
        <v>6</v>
      </c>
      <c r="BU96" s="108">
        <v>6</v>
      </c>
      <c r="BV96" s="108">
        <v>1</v>
      </c>
      <c r="BW96" s="108">
        <v>1</v>
      </c>
      <c r="BX96" s="108">
        <v>6</v>
      </c>
      <c r="BY96" s="108">
        <v>2</v>
      </c>
      <c r="BZ96" s="108">
        <v>1</v>
      </c>
      <c r="CA96" s="108">
        <v>6</v>
      </c>
      <c r="CB96" s="108">
        <v>5</v>
      </c>
      <c r="CC96" s="108">
        <v>5</v>
      </c>
      <c r="CD96" s="108">
        <v>2</v>
      </c>
      <c r="CE96" s="108">
        <v>5</v>
      </c>
      <c r="CF96" s="108">
        <v>1</v>
      </c>
      <c r="CG96" s="102">
        <v>1</v>
      </c>
      <c r="CH96" s="102">
        <v>1</v>
      </c>
      <c r="CI96" s="102">
        <v>2</v>
      </c>
      <c r="CJ96" s="102">
        <v>0</v>
      </c>
      <c r="CK96" s="102">
        <v>0.28571428599999998</v>
      </c>
      <c r="CL96" s="102">
        <v>2</v>
      </c>
      <c r="CM96" s="102">
        <v>0.428571429</v>
      </c>
      <c r="CN96" s="102">
        <v>1</v>
      </c>
      <c r="CO96" s="102">
        <v>1</v>
      </c>
      <c r="CP96" s="102">
        <v>3.3333333E-2</v>
      </c>
      <c r="CQ96" s="102">
        <v>0</v>
      </c>
      <c r="CR96" s="102">
        <v>0</v>
      </c>
      <c r="CS96" s="102">
        <v>0</v>
      </c>
      <c r="CT96" s="102">
        <v>0</v>
      </c>
      <c r="CU96" s="102">
        <v>0</v>
      </c>
      <c r="CV96" s="102">
        <v>0</v>
      </c>
      <c r="CW96" s="102">
        <v>0</v>
      </c>
      <c r="CX96" s="102">
        <v>0</v>
      </c>
      <c r="CY96" s="102">
        <v>0.428571429</v>
      </c>
      <c r="CZ96" s="102">
        <v>2</v>
      </c>
      <c r="DA96" s="102">
        <v>0</v>
      </c>
      <c r="DB96" s="102">
        <v>0</v>
      </c>
      <c r="DC96" s="102">
        <v>0</v>
      </c>
      <c r="DD96" s="102">
        <v>0</v>
      </c>
      <c r="DE96" s="102">
        <v>0</v>
      </c>
      <c r="DF96" s="102">
        <v>0</v>
      </c>
    </row>
    <row r="97" spans="1:110">
      <c r="A97" s="108">
        <v>116</v>
      </c>
      <c r="B97" s="108"/>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8"/>
      <c r="AN97" s="108"/>
      <c r="AO97" s="108"/>
      <c r="AP97" s="108"/>
      <c r="AQ97" s="108"/>
      <c r="AR97" s="108"/>
      <c r="AS97" s="108"/>
      <c r="AT97" s="108"/>
      <c r="AU97" s="108"/>
      <c r="AV97" s="108"/>
      <c r="AW97" s="108"/>
      <c r="AX97" s="108"/>
      <c r="AY97" s="108"/>
      <c r="AZ97" s="108"/>
      <c r="BA97" s="108"/>
      <c r="BB97" s="108"/>
      <c r="BC97" s="108"/>
      <c r="BD97" s="108"/>
      <c r="BE97" s="108"/>
      <c r="BF97" s="108"/>
      <c r="BG97" s="108"/>
      <c r="BH97" s="108"/>
      <c r="BI97" s="108"/>
      <c r="BJ97" s="108"/>
      <c r="BK97" s="108"/>
      <c r="BL97" s="108"/>
      <c r="BM97" s="108"/>
      <c r="BN97" s="108"/>
      <c r="BO97" s="108"/>
      <c r="BP97" s="108"/>
      <c r="BQ97" s="108"/>
      <c r="BR97" s="108"/>
      <c r="BS97" s="108"/>
      <c r="BT97" s="108"/>
      <c r="BU97" s="108"/>
      <c r="BV97" s="108"/>
      <c r="BW97" s="108"/>
      <c r="BX97" s="108"/>
      <c r="BY97" s="108"/>
      <c r="BZ97" s="108"/>
      <c r="CA97" s="108"/>
      <c r="CB97" s="108"/>
      <c r="CC97" s="108"/>
      <c r="CD97" s="108"/>
      <c r="CE97" s="108"/>
      <c r="CF97" s="108"/>
      <c r="CG97" s="102"/>
      <c r="CH97" s="102"/>
      <c r="CI97" s="102"/>
      <c r="CJ97" s="102"/>
      <c r="CK97" s="102"/>
      <c r="CL97" s="102"/>
      <c r="CM97" s="102"/>
      <c r="CN97" s="102"/>
      <c r="CO97" s="102"/>
      <c r="CP97" s="102"/>
      <c r="CQ97" s="102"/>
      <c r="CR97" s="102"/>
      <c r="CS97" s="102"/>
      <c r="CT97" s="102"/>
      <c r="CU97" s="102"/>
      <c r="CV97" s="102"/>
      <c r="CW97" s="102"/>
      <c r="CX97" s="102"/>
      <c r="CY97" s="102"/>
      <c r="CZ97" s="102"/>
      <c r="DA97" s="102"/>
      <c r="DB97" s="102"/>
      <c r="DC97" s="102"/>
      <c r="DD97" s="102"/>
      <c r="DE97" s="102"/>
      <c r="DF97" s="102"/>
    </row>
    <row r="98" spans="1:110">
      <c r="A98" s="108">
        <v>117</v>
      </c>
      <c r="B98" s="108"/>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8"/>
      <c r="AN98" s="108"/>
      <c r="AO98" s="108"/>
      <c r="AP98" s="108"/>
      <c r="AQ98" s="108"/>
      <c r="AR98" s="108"/>
      <c r="AS98" s="108"/>
      <c r="AT98" s="108"/>
      <c r="AU98" s="108"/>
      <c r="AV98" s="108"/>
      <c r="AW98" s="108"/>
      <c r="AX98" s="108"/>
      <c r="AY98" s="108"/>
      <c r="AZ98" s="108"/>
      <c r="BA98" s="108"/>
      <c r="BB98" s="108"/>
      <c r="BC98" s="108"/>
      <c r="BD98" s="108"/>
      <c r="BE98" s="108"/>
      <c r="BF98" s="108"/>
      <c r="BG98" s="108"/>
      <c r="BH98" s="108"/>
      <c r="BI98" s="108"/>
      <c r="BJ98" s="108"/>
      <c r="BK98" s="108"/>
      <c r="BL98" s="108"/>
      <c r="BM98" s="108"/>
      <c r="BN98" s="108"/>
      <c r="BO98" s="108"/>
      <c r="BP98" s="108"/>
      <c r="BQ98" s="108"/>
      <c r="BR98" s="108"/>
      <c r="BS98" s="108"/>
      <c r="BT98" s="108"/>
      <c r="BU98" s="108"/>
      <c r="BV98" s="108"/>
      <c r="BW98" s="108"/>
      <c r="BX98" s="108"/>
      <c r="BY98" s="108"/>
      <c r="BZ98" s="108"/>
      <c r="CA98" s="108"/>
      <c r="CB98" s="108"/>
      <c r="CC98" s="108"/>
      <c r="CD98" s="108"/>
      <c r="CE98" s="108"/>
      <c r="CF98" s="108"/>
      <c r="CG98" s="102"/>
      <c r="CH98" s="102"/>
      <c r="CI98" s="102"/>
      <c r="CJ98" s="102"/>
      <c r="CK98" s="102"/>
      <c r="CL98" s="102"/>
      <c r="CM98" s="102"/>
      <c r="CN98" s="102"/>
      <c r="CO98" s="102"/>
      <c r="CP98" s="102"/>
      <c r="CQ98" s="102"/>
      <c r="CR98" s="102"/>
      <c r="CS98" s="102"/>
      <c r="CT98" s="102"/>
      <c r="CU98" s="102"/>
      <c r="CV98" s="102"/>
      <c r="CW98" s="102"/>
      <c r="CX98" s="102"/>
      <c r="CY98" s="102"/>
      <c r="CZ98" s="102"/>
      <c r="DA98" s="102"/>
      <c r="DB98" s="102"/>
      <c r="DC98" s="102"/>
      <c r="DD98" s="102"/>
      <c r="DE98" s="102"/>
      <c r="DF98" s="102"/>
    </row>
    <row r="99" spans="1:110">
      <c r="A99" s="108">
        <v>118</v>
      </c>
      <c r="B99" s="108"/>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8"/>
      <c r="AN99" s="108"/>
      <c r="AO99" s="108"/>
      <c r="AP99" s="108"/>
      <c r="AQ99" s="108"/>
      <c r="AR99" s="108"/>
      <c r="AS99" s="108"/>
      <c r="AT99" s="108"/>
      <c r="AU99" s="108"/>
      <c r="AV99" s="108"/>
      <c r="AW99" s="108"/>
      <c r="AX99" s="108"/>
      <c r="AY99" s="108"/>
      <c r="AZ99" s="108"/>
      <c r="BA99" s="108"/>
      <c r="BB99" s="108"/>
      <c r="BC99" s="108"/>
      <c r="BD99" s="108"/>
      <c r="BE99" s="108"/>
      <c r="BF99" s="108"/>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row>
    <row r="100" spans="1:110">
      <c r="A100" s="108">
        <v>119</v>
      </c>
      <c r="B100" s="108"/>
      <c r="C100" s="102" t="s">
        <v>1700</v>
      </c>
      <c r="D100" s="102" t="s">
        <v>1708</v>
      </c>
      <c r="E100" s="102" t="s">
        <v>1700</v>
      </c>
      <c r="F100" s="102" t="s">
        <v>1714</v>
      </c>
      <c r="G100" s="102">
        <v>0</v>
      </c>
      <c r="H100" s="102" t="s">
        <v>1699</v>
      </c>
      <c r="I100" s="102" t="s">
        <v>1714</v>
      </c>
      <c r="J100" s="102" t="s">
        <v>1699</v>
      </c>
      <c r="K100" s="102" t="s">
        <v>1700</v>
      </c>
      <c r="L100" s="103" t="s">
        <v>1699</v>
      </c>
      <c r="M100" s="103" t="s">
        <v>1706</v>
      </c>
      <c r="N100" s="103" t="s">
        <v>1699</v>
      </c>
      <c r="O100" s="102" t="s">
        <v>1714</v>
      </c>
      <c r="P100" s="102">
        <v>0</v>
      </c>
      <c r="Q100" s="102">
        <v>0</v>
      </c>
      <c r="R100" s="102">
        <v>0</v>
      </c>
      <c r="S100" s="102">
        <v>0</v>
      </c>
      <c r="T100" s="102">
        <v>0</v>
      </c>
      <c r="U100" s="102" t="s">
        <v>1700</v>
      </c>
      <c r="V100" s="102" t="s">
        <v>1700</v>
      </c>
      <c r="W100" s="102" t="s">
        <v>1705</v>
      </c>
      <c r="X100" s="102">
        <v>0</v>
      </c>
      <c r="Y100" s="102">
        <v>0</v>
      </c>
      <c r="Z100" s="102">
        <v>0</v>
      </c>
      <c r="AA100" s="102" t="s">
        <v>1751</v>
      </c>
      <c r="AB100" s="102">
        <v>0</v>
      </c>
      <c r="AC100" s="102" t="s">
        <v>1712</v>
      </c>
      <c r="AD100" s="102">
        <v>1</v>
      </c>
      <c r="AE100" s="102">
        <v>0</v>
      </c>
      <c r="AF100" s="102">
        <v>8</v>
      </c>
      <c r="AG100" s="102">
        <v>7</v>
      </c>
      <c r="AH100" s="102">
        <v>42</v>
      </c>
      <c r="AI100" s="102">
        <v>6</v>
      </c>
      <c r="AJ100" s="102">
        <v>3</v>
      </c>
      <c r="AK100" s="102" t="s">
        <v>1709</v>
      </c>
      <c r="AL100" s="102">
        <v>0</v>
      </c>
      <c r="AM100" s="108">
        <v>0</v>
      </c>
      <c r="AN100" s="108">
        <v>4</v>
      </c>
      <c r="AO100" s="108">
        <v>3</v>
      </c>
      <c r="AP100" s="108">
        <v>5</v>
      </c>
      <c r="AQ100" s="108">
        <v>5</v>
      </c>
      <c r="AR100" s="108">
        <v>4</v>
      </c>
      <c r="AS100" s="108">
        <v>0</v>
      </c>
      <c r="AT100" s="108">
        <v>0</v>
      </c>
      <c r="AU100" s="108">
        <v>1</v>
      </c>
      <c r="AV100" s="108">
        <v>0</v>
      </c>
      <c r="AW100" s="108">
        <v>2</v>
      </c>
      <c r="AX100" s="108">
        <v>1</v>
      </c>
      <c r="AY100" s="108">
        <v>3</v>
      </c>
      <c r="AZ100" s="108">
        <v>3</v>
      </c>
      <c r="BA100" s="108">
        <v>3</v>
      </c>
      <c r="BB100" s="108">
        <v>3</v>
      </c>
      <c r="BC100" s="108">
        <v>3</v>
      </c>
      <c r="BD100" s="108">
        <v>3</v>
      </c>
      <c r="BE100" s="108">
        <v>3</v>
      </c>
      <c r="BF100" s="108">
        <v>3</v>
      </c>
      <c r="BG100" s="108">
        <v>3</v>
      </c>
      <c r="BH100" s="108">
        <v>3</v>
      </c>
      <c r="BI100" s="108">
        <v>2</v>
      </c>
      <c r="BJ100" s="108">
        <v>1</v>
      </c>
      <c r="BK100" s="108">
        <v>2</v>
      </c>
      <c r="BL100" s="108">
        <v>2</v>
      </c>
      <c r="BM100" s="108">
        <v>2</v>
      </c>
      <c r="BN100" s="108">
        <v>2</v>
      </c>
      <c r="BO100" s="108">
        <v>2</v>
      </c>
      <c r="BP100" s="108">
        <v>1</v>
      </c>
      <c r="BQ100" s="108">
        <v>3</v>
      </c>
      <c r="BR100" s="108">
        <v>2</v>
      </c>
      <c r="BS100" s="108">
        <v>2</v>
      </c>
      <c r="BT100" s="108">
        <v>6</v>
      </c>
      <c r="BU100" s="108">
        <v>6</v>
      </c>
      <c r="BV100" s="108">
        <v>2</v>
      </c>
      <c r="BW100" s="108">
        <v>2</v>
      </c>
      <c r="BX100" s="108">
        <v>5</v>
      </c>
      <c r="BY100" s="108">
        <v>6</v>
      </c>
      <c r="BZ100" s="108">
        <v>2</v>
      </c>
      <c r="CA100" s="108">
        <v>5</v>
      </c>
      <c r="CB100" s="108">
        <v>5</v>
      </c>
      <c r="CC100" s="108">
        <v>4</v>
      </c>
      <c r="CD100" s="108">
        <v>2</v>
      </c>
      <c r="CE100" s="108">
        <v>5</v>
      </c>
      <c r="CF100" s="108">
        <v>2</v>
      </c>
      <c r="CG100" s="102" t="s">
        <v>80</v>
      </c>
      <c r="CH100" s="102">
        <v>5</v>
      </c>
      <c r="CI100" s="102">
        <v>2</v>
      </c>
      <c r="CJ100" s="102">
        <v>0.14285714299999999</v>
      </c>
      <c r="CK100" s="102">
        <v>0</v>
      </c>
      <c r="CL100" s="102">
        <v>1</v>
      </c>
      <c r="CM100" s="102">
        <v>0.14285714299999999</v>
      </c>
      <c r="CN100" s="102">
        <v>1</v>
      </c>
      <c r="CO100" s="102">
        <v>2</v>
      </c>
      <c r="CP100" s="102">
        <v>1</v>
      </c>
      <c r="CQ100" s="102">
        <v>6.6666666999999999E-2</v>
      </c>
      <c r="CR100" s="102">
        <v>1</v>
      </c>
      <c r="CS100" s="102">
        <v>0.14285714299999999</v>
      </c>
      <c r="CT100" s="102">
        <v>0</v>
      </c>
      <c r="CU100" s="102">
        <v>0</v>
      </c>
      <c r="CV100" s="102">
        <v>0</v>
      </c>
      <c r="CW100" s="102">
        <v>0</v>
      </c>
      <c r="CX100" s="102">
        <v>0</v>
      </c>
      <c r="CY100" s="102">
        <v>2</v>
      </c>
      <c r="CZ100" s="102">
        <v>2</v>
      </c>
      <c r="DA100" s="102">
        <v>0.133333333</v>
      </c>
      <c r="DB100" s="102">
        <v>0</v>
      </c>
      <c r="DC100" s="102">
        <v>0</v>
      </c>
      <c r="DD100" s="102">
        <v>0</v>
      </c>
      <c r="DE100" s="102">
        <v>10</v>
      </c>
      <c r="DF100" s="102">
        <v>0</v>
      </c>
    </row>
    <row r="101" spans="1:110">
      <c r="A101" s="108">
        <v>121</v>
      </c>
      <c r="B101" s="108"/>
      <c r="C101" s="102" t="s">
        <v>1700</v>
      </c>
      <c r="D101" s="102" t="s">
        <v>1700</v>
      </c>
      <c r="E101" s="102" t="s">
        <v>1701</v>
      </c>
      <c r="F101" s="102">
        <v>0</v>
      </c>
      <c r="G101" s="102">
        <v>0</v>
      </c>
      <c r="H101" s="102" t="s">
        <v>1699</v>
      </c>
      <c r="I101" s="102" t="s">
        <v>1701</v>
      </c>
      <c r="J101" s="102" t="s">
        <v>1710</v>
      </c>
      <c r="K101" s="102" t="s">
        <v>1702</v>
      </c>
      <c r="L101" s="102">
        <v>0</v>
      </c>
      <c r="M101" s="102">
        <v>0</v>
      </c>
      <c r="N101" s="102">
        <v>0</v>
      </c>
      <c r="O101" s="102">
        <v>0</v>
      </c>
      <c r="P101" s="102">
        <v>0</v>
      </c>
      <c r="Q101" s="102">
        <v>0</v>
      </c>
      <c r="R101" s="102">
        <v>0</v>
      </c>
      <c r="S101" s="102">
        <v>0</v>
      </c>
      <c r="T101" s="102">
        <v>0</v>
      </c>
      <c r="U101" s="102" t="s">
        <v>1700</v>
      </c>
      <c r="V101" s="102" t="s">
        <v>1700</v>
      </c>
      <c r="W101" s="102">
        <v>0</v>
      </c>
      <c r="X101" s="102">
        <v>0</v>
      </c>
      <c r="Y101" s="102">
        <v>0</v>
      </c>
      <c r="Z101" s="102">
        <v>0</v>
      </c>
      <c r="AA101" s="102" t="s">
        <v>1710</v>
      </c>
      <c r="AB101" s="102">
        <v>0</v>
      </c>
      <c r="AC101" s="102" t="s">
        <v>1712</v>
      </c>
      <c r="AD101" s="102">
        <v>1</v>
      </c>
      <c r="AE101" s="102">
        <v>0</v>
      </c>
      <c r="AF101" s="102">
        <v>4</v>
      </c>
      <c r="AG101" s="102">
        <v>6</v>
      </c>
      <c r="AH101" s="102">
        <v>10</v>
      </c>
      <c r="AI101" s="102">
        <v>3</v>
      </c>
      <c r="AJ101" s="102">
        <v>2</v>
      </c>
      <c r="AK101" s="102" t="s">
        <v>1709</v>
      </c>
      <c r="AL101" s="102">
        <v>0</v>
      </c>
      <c r="AM101" s="108">
        <v>0</v>
      </c>
      <c r="AN101" s="108">
        <v>5</v>
      </c>
      <c r="AO101" s="108">
        <v>5</v>
      </c>
      <c r="AP101" s="108">
        <v>5</v>
      </c>
      <c r="AQ101" s="108">
        <v>5</v>
      </c>
      <c r="AR101" s="108">
        <v>5</v>
      </c>
      <c r="AS101" s="108">
        <v>0</v>
      </c>
      <c r="AT101" s="108">
        <v>0</v>
      </c>
      <c r="AU101" s="108">
        <v>0</v>
      </c>
      <c r="AV101" s="108">
        <v>0</v>
      </c>
      <c r="AW101" s="108">
        <v>3</v>
      </c>
      <c r="AX101" s="108">
        <v>4</v>
      </c>
      <c r="AY101" s="108">
        <v>3</v>
      </c>
      <c r="AZ101" s="108">
        <v>3</v>
      </c>
      <c r="BA101" s="108">
        <v>2</v>
      </c>
      <c r="BB101" s="108">
        <v>1</v>
      </c>
      <c r="BC101" s="108">
        <v>2</v>
      </c>
      <c r="BD101" s="108">
        <v>2</v>
      </c>
      <c r="BE101" s="108">
        <v>2</v>
      </c>
      <c r="BF101" s="108">
        <v>2</v>
      </c>
      <c r="BG101" s="108">
        <v>3</v>
      </c>
      <c r="BH101" s="108">
        <v>3</v>
      </c>
      <c r="BI101" s="108">
        <v>2</v>
      </c>
      <c r="BJ101" s="108">
        <v>2</v>
      </c>
      <c r="BK101" s="108">
        <v>2</v>
      </c>
      <c r="BL101" s="108">
        <v>2</v>
      </c>
      <c r="BM101" s="108">
        <v>2</v>
      </c>
      <c r="BN101" s="108">
        <v>2</v>
      </c>
      <c r="BO101" s="108">
        <v>2</v>
      </c>
      <c r="BP101" s="108">
        <v>1</v>
      </c>
      <c r="BQ101" s="108">
        <v>4</v>
      </c>
      <c r="BR101" s="108">
        <v>3</v>
      </c>
      <c r="BS101" s="108">
        <v>3</v>
      </c>
      <c r="BT101" s="108">
        <v>6</v>
      </c>
      <c r="BU101" s="108">
        <v>6</v>
      </c>
      <c r="BV101" s="108">
        <v>2</v>
      </c>
      <c r="BW101" s="108">
        <v>3</v>
      </c>
      <c r="BX101" s="108">
        <v>6</v>
      </c>
      <c r="BY101" s="108">
        <v>5</v>
      </c>
      <c r="BZ101" s="108">
        <v>2</v>
      </c>
      <c r="CA101" s="108">
        <v>4</v>
      </c>
      <c r="CB101" s="108">
        <v>5</v>
      </c>
      <c r="CC101" s="108">
        <v>5</v>
      </c>
      <c r="CD101" s="108">
        <v>3</v>
      </c>
      <c r="CE101" s="108">
        <v>5</v>
      </c>
      <c r="CF101" s="108">
        <v>4</v>
      </c>
      <c r="CG101" s="102">
        <v>2</v>
      </c>
      <c r="CH101" s="102">
        <v>2</v>
      </c>
      <c r="CI101" s="102">
        <v>0.28571428599999998</v>
      </c>
      <c r="CJ101" s="102">
        <v>0</v>
      </c>
      <c r="CK101" s="102">
        <v>0</v>
      </c>
      <c r="CL101" s="102">
        <v>1</v>
      </c>
      <c r="CM101" s="102">
        <v>0.28571428599999998</v>
      </c>
      <c r="CN101" s="102">
        <v>3</v>
      </c>
      <c r="CO101" s="102">
        <v>0.428571429</v>
      </c>
      <c r="CP101" s="102">
        <v>0</v>
      </c>
      <c r="CQ101" s="102">
        <v>0</v>
      </c>
      <c r="CR101" s="102">
        <v>0</v>
      </c>
      <c r="CS101" s="102">
        <v>0</v>
      </c>
      <c r="CT101" s="102">
        <v>0</v>
      </c>
      <c r="CU101" s="102">
        <v>0</v>
      </c>
      <c r="CV101" s="102">
        <v>0</v>
      </c>
      <c r="CW101" s="102">
        <v>0</v>
      </c>
      <c r="CX101" s="102">
        <v>0</v>
      </c>
      <c r="CY101" s="102">
        <v>2</v>
      </c>
      <c r="CZ101" s="102">
        <v>2</v>
      </c>
      <c r="DA101" s="102">
        <v>0</v>
      </c>
      <c r="DB101" s="102">
        <v>0</v>
      </c>
      <c r="DC101" s="102">
        <v>0</v>
      </c>
      <c r="DD101" s="102">
        <v>0</v>
      </c>
      <c r="DE101" s="102">
        <v>3</v>
      </c>
      <c r="DF101" s="102">
        <v>0</v>
      </c>
    </row>
    <row r="102" spans="1:110">
      <c r="A102" s="108">
        <v>122</v>
      </c>
      <c r="B102" s="108"/>
      <c r="C102" s="102" t="s">
        <v>1710</v>
      </c>
      <c r="D102" s="102" t="s">
        <v>1700</v>
      </c>
      <c r="E102" s="102" t="s">
        <v>1772</v>
      </c>
      <c r="F102" s="102" t="s">
        <v>1702</v>
      </c>
      <c r="G102" s="102">
        <v>0</v>
      </c>
      <c r="H102" s="102" t="s">
        <v>1700</v>
      </c>
      <c r="I102" s="102" t="s">
        <v>1714</v>
      </c>
      <c r="J102" s="102" t="s">
        <v>1699</v>
      </c>
      <c r="K102" s="102" t="s">
        <v>1710</v>
      </c>
      <c r="L102" s="102" t="s">
        <v>1701</v>
      </c>
      <c r="M102" s="102">
        <v>0</v>
      </c>
      <c r="N102" s="102">
        <v>0</v>
      </c>
      <c r="O102" s="102">
        <v>0</v>
      </c>
      <c r="P102" s="102">
        <v>0</v>
      </c>
      <c r="Q102" s="102">
        <v>0</v>
      </c>
      <c r="R102" s="102">
        <v>0</v>
      </c>
      <c r="S102" s="102">
        <v>0</v>
      </c>
      <c r="T102" s="102">
        <v>0</v>
      </c>
      <c r="U102" s="102" t="s">
        <v>1700</v>
      </c>
      <c r="V102" s="102" t="s">
        <v>1710</v>
      </c>
      <c r="W102" s="102">
        <v>0</v>
      </c>
      <c r="X102" s="102">
        <v>0</v>
      </c>
      <c r="Y102" s="102">
        <v>0</v>
      </c>
      <c r="Z102" s="102">
        <v>0</v>
      </c>
      <c r="AA102" s="102" t="s">
        <v>1708</v>
      </c>
      <c r="AB102" s="102">
        <v>0</v>
      </c>
      <c r="AC102" s="102" t="s">
        <v>1718</v>
      </c>
      <c r="AD102" s="102">
        <v>1</v>
      </c>
      <c r="AE102" s="102">
        <v>0</v>
      </c>
      <c r="AF102" s="102">
        <v>8</v>
      </c>
      <c r="AG102" s="102">
        <v>6</v>
      </c>
      <c r="AH102" s="102">
        <v>20</v>
      </c>
      <c r="AI102" s="102">
        <v>5</v>
      </c>
      <c r="AJ102" s="102">
        <v>2</v>
      </c>
      <c r="AK102" s="102" t="s">
        <v>1739</v>
      </c>
      <c r="AL102" s="102">
        <v>0</v>
      </c>
      <c r="AM102" s="108">
        <v>0</v>
      </c>
      <c r="AN102" s="108">
        <v>3</v>
      </c>
      <c r="AO102" s="108">
        <v>5</v>
      </c>
      <c r="AP102" s="108">
        <v>5</v>
      </c>
      <c r="AQ102" s="108">
        <v>5</v>
      </c>
      <c r="AR102" s="108">
        <v>5</v>
      </c>
      <c r="AS102" s="108">
        <v>0</v>
      </c>
      <c r="AT102" s="108">
        <v>0</v>
      </c>
      <c r="AU102" s="108">
        <v>0</v>
      </c>
      <c r="AV102" s="108">
        <v>0</v>
      </c>
      <c r="AW102" s="108">
        <v>2</v>
      </c>
      <c r="AX102" s="108">
        <v>3</v>
      </c>
      <c r="AY102" s="108">
        <v>3</v>
      </c>
      <c r="AZ102" s="108">
        <v>3</v>
      </c>
      <c r="BA102" s="108">
        <v>2</v>
      </c>
      <c r="BB102" s="108">
        <v>3</v>
      </c>
      <c r="BC102" s="108">
        <v>3</v>
      </c>
      <c r="BD102" s="108">
        <v>3</v>
      </c>
      <c r="BE102" s="108">
        <v>3</v>
      </c>
      <c r="BF102" s="108">
        <v>3</v>
      </c>
      <c r="BG102" s="108">
        <v>3</v>
      </c>
      <c r="BH102" s="108">
        <v>3</v>
      </c>
      <c r="BI102" s="108">
        <v>2</v>
      </c>
      <c r="BJ102" s="108">
        <v>2</v>
      </c>
      <c r="BK102" s="108">
        <v>2</v>
      </c>
      <c r="BL102" s="108">
        <v>2</v>
      </c>
      <c r="BM102" s="108">
        <v>2</v>
      </c>
      <c r="BN102" s="108">
        <v>2</v>
      </c>
      <c r="BO102" s="108">
        <v>2</v>
      </c>
      <c r="BP102" s="108">
        <v>1</v>
      </c>
      <c r="BQ102" s="108">
        <v>5</v>
      </c>
      <c r="BR102" s="108">
        <v>3</v>
      </c>
      <c r="BS102" s="108">
        <v>2</v>
      </c>
      <c r="BT102" s="108">
        <v>6</v>
      </c>
      <c r="BU102" s="108">
        <v>6</v>
      </c>
      <c r="BV102" s="108">
        <v>2</v>
      </c>
      <c r="BW102" s="108">
        <v>2</v>
      </c>
      <c r="BX102" s="108">
        <v>5</v>
      </c>
      <c r="BY102" s="108">
        <v>5</v>
      </c>
      <c r="BZ102" s="108">
        <v>2</v>
      </c>
      <c r="CA102" s="108">
        <v>5</v>
      </c>
      <c r="CB102" s="108">
        <v>4</v>
      </c>
      <c r="CC102" s="108">
        <v>5</v>
      </c>
      <c r="CD102" s="108">
        <v>2</v>
      </c>
      <c r="CE102" s="108">
        <v>5</v>
      </c>
      <c r="CF102" s="108">
        <v>2</v>
      </c>
      <c r="CG102" s="102">
        <v>3</v>
      </c>
      <c r="CH102" s="102">
        <v>2</v>
      </c>
      <c r="CI102" s="102" t="s">
        <v>1744</v>
      </c>
      <c r="CJ102" s="102">
        <v>0.428571429</v>
      </c>
      <c r="CK102" s="102">
        <v>0</v>
      </c>
      <c r="CL102" s="102">
        <v>2</v>
      </c>
      <c r="CM102" s="102">
        <v>0.14285714299999999</v>
      </c>
      <c r="CN102" s="102">
        <v>1</v>
      </c>
      <c r="CO102" s="102">
        <v>3</v>
      </c>
      <c r="CP102" s="102">
        <v>0.28571428599999998</v>
      </c>
      <c r="CQ102" s="102">
        <v>0</v>
      </c>
      <c r="CR102" s="102">
        <v>0</v>
      </c>
      <c r="CS102" s="102">
        <v>0</v>
      </c>
      <c r="CT102" s="102">
        <v>0</v>
      </c>
      <c r="CU102" s="102">
        <v>0</v>
      </c>
      <c r="CV102" s="102">
        <v>0</v>
      </c>
      <c r="CW102" s="102">
        <v>0</v>
      </c>
      <c r="CX102" s="102">
        <v>0</v>
      </c>
      <c r="CY102" s="102">
        <v>2</v>
      </c>
      <c r="CZ102" s="102">
        <v>3</v>
      </c>
      <c r="DA102" s="102">
        <v>0</v>
      </c>
      <c r="DB102" s="102">
        <v>0</v>
      </c>
      <c r="DC102" s="102">
        <v>0</v>
      </c>
      <c r="DD102" s="102">
        <v>0</v>
      </c>
      <c r="DE102" s="102">
        <v>5</v>
      </c>
      <c r="DF102" s="102">
        <v>0</v>
      </c>
    </row>
    <row r="103" spans="1:110">
      <c r="A103" s="108">
        <v>127</v>
      </c>
      <c r="B103" s="108"/>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8"/>
      <c r="AN103" s="108"/>
      <c r="AO103" s="108"/>
      <c r="AP103" s="108"/>
      <c r="AQ103" s="108"/>
      <c r="AR103" s="108"/>
      <c r="AS103" s="108"/>
      <c r="AT103" s="108"/>
      <c r="AU103" s="108"/>
      <c r="AV103" s="108"/>
      <c r="AW103" s="108"/>
      <c r="AX103" s="108"/>
      <c r="AY103" s="108"/>
      <c r="AZ103" s="108"/>
      <c r="BA103" s="108"/>
      <c r="BB103" s="108"/>
      <c r="BC103" s="108"/>
      <c r="BD103" s="108"/>
      <c r="BE103" s="108"/>
      <c r="BF103" s="108"/>
      <c r="BG103" s="108"/>
      <c r="BH103" s="108"/>
      <c r="BI103" s="108"/>
      <c r="BJ103" s="108"/>
      <c r="BK103" s="108"/>
      <c r="BL103" s="108"/>
      <c r="BM103" s="108"/>
      <c r="BN103" s="108"/>
      <c r="BO103" s="108"/>
      <c r="BP103" s="108"/>
      <c r="BQ103" s="108"/>
      <c r="BR103" s="108"/>
      <c r="BS103" s="108"/>
      <c r="BT103" s="108"/>
      <c r="BU103" s="108"/>
      <c r="BV103" s="108"/>
      <c r="BW103" s="108"/>
      <c r="BX103" s="108"/>
      <c r="BY103" s="108"/>
      <c r="BZ103" s="108"/>
      <c r="CA103" s="108"/>
      <c r="CB103" s="108"/>
      <c r="CC103" s="108"/>
      <c r="CD103" s="108"/>
      <c r="CE103" s="108"/>
      <c r="CF103" s="108"/>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row>
    <row r="104" spans="1:110">
      <c r="A104" s="108">
        <v>128</v>
      </c>
      <c r="B104" s="108"/>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8"/>
      <c r="AN104" s="108"/>
      <c r="AO104" s="108"/>
      <c r="AP104" s="108"/>
      <c r="AQ104" s="108"/>
      <c r="AR104" s="108"/>
      <c r="AS104" s="108"/>
      <c r="AT104" s="108"/>
      <c r="AU104" s="108"/>
      <c r="AV104" s="108"/>
      <c r="AW104" s="108"/>
      <c r="AX104" s="108"/>
      <c r="AY104" s="108"/>
      <c r="AZ104" s="108"/>
      <c r="BA104" s="108"/>
      <c r="BB104" s="108"/>
      <c r="BC104" s="108"/>
      <c r="BD104" s="108"/>
      <c r="BE104" s="108"/>
      <c r="BF104" s="108"/>
      <c r="BG104" s="108"/>
      <c r="BH104" s="108"/>
      <c r="BI104" s="108"/>
      <c r="BJ104" s="108"/>
      <c r="BK104" s="108"/>
      <c r="BL104" s="108"/>
      <c r="BM104" s="108"/>
      <c r="BN104" s="108"/>
      <c r="BO104" s="108"/>
      <c r="BP104" s="108"/>
      <c r="BQ104" s="108"/>
      <c r="BR104" s="108"/>
      <c r="BS104" s="108"/>
      <c r="BT104" s="108"/>
      <c r="BU104" s="108"/>
      <c r="BV104" s="108"/>
      <c r="BW104" s="108"/>
      <c r="BX104" s="108"/>
      <c r="BY104" s="108"/>
      <c r="BZ104" s="108"/>
      <c r="CA104" s="108"/>
      <c r="CB104" s="108"/>
      <c r="CC104" s="108"/>
      <c r="CD104" s="108"/>
      <c r="CE104" s="108"/>
      <c r="CF104" s="108"/>
      <c r="CG104" s="102"/>
      <c r="CH104" s="102"/>
      <c r="CI104" s="102"/>
      <c r="CJ104" s="102"/>
      <c r="CK104" s="102"/>
      <c r="CL104" s="102"/>
      <c r="CM104" s="102"/>
      <c r="CN104" s="102"/>
      <c r="CO104" s="102"/>
      <c r="CP104" s="102"/>
      <c r="CQ104" s="102"/>
      <c r="CR104" s="102"/>
      <c r="CS104" s="102"/>
      <c r="CT104" s="102"/>
      <c r="CU104" s="102"/>
      <c r="CV104" s="102"/>
      <c r="CW104" s="102"/>
      <c r="CX104" s="102"/>
      <c r="CY104" s="102"/>
      <c r="CZ104" s="102"/>
      <c r="DA104" s="102"/>
      <c r="DB104" s="102"/>
      <c r="DC104" s="102"/>
      <c r="DD104" s="102"/>
      <c r="DE104" s="102"/>
      <c r="DF104" s="102"/>
    </row>
    <row r="105" spans="1:110">
      <c r="A105" s="108">
        <v>129</v>
      </c>
      <c r="B105" s="108"/>
      <c r="C105" s="102" t="s">
        <v>1700</v>
      </c>
      <c r="D105" s="102" t="s">
        <v>1700</v>
      </c>
      <c r="E105" s="102" t="s">
        <v>1772</v>
      </c>
      <c r="F105" s="102">
        <v>0</v>
      </c>
      <c r="G105" s="102">
        <v>0</v>
      </c>
      <c r="H105" s="102" t="s">
        <v>1710</v>
      </c>
      <c r="I105" s="102" t="s">
        <v>1699</v>
      </c>
      <c r="J105" s="102" t="s">
        <v>1700</v>
      </c>
      <c r="K105" s="102" t="s">
        <v>1699</v>
      </c>
      <c r="L105" s="102">
        <v>0</v>
      </c>
      <c r="M105" s="102">
        <v>0</v>
      </c>
      <c r="N105" s="102">
        <v>0</v>
      </c>
      <c r="O105" s="102">
        <v>0</v>
      </c>
      <c r="P105" s="102">
        <v>0</v>
      </c>
      <c r="Q105" s="102">
        <v>0</v>
      </c>
      <c r="R105" s="102">
        <v>0</v>
      </c>
      <c r="S105" s="102">
        <v>0</v>
      </c>
      <c r="T105" s="102">
        <v>0</v>
      </c>
      <c r="U105" s="102" t="s">
        <v>1699</v>
      </c>
      <c r="V105" s="102" t="s">
        <v>1699</v>
      </c>
      <c r="W105" s="102">
        <v>0</v>
      </c>
      <c r="X105" s="102">
        <v>0</v>
      </c>
      <c r="Y105" s="102">
        <v>0</v>
      </c>
      <c r="Z105" s="102">
        <v>0</v>
      </c>
      <c r="AA105" s="102" t="s">
        <v>1752</v>
      </c>
      <c r="AB105" s="102">
        <v>0</v>
      </c>
      <c r="AC105" s="102" t="s">
        <v>1718</v>
      </c>
      <c r="AD105" s="102">
        <v>1</v>
      </c>
      <c r="AE105" s="102">
        <v>0</v>
      </c>
      <c r="AF105" s="102">
        <v>8</v>
      </c>
      <c r="AG105" s="102">
        <v>7</v>
      </c>
      <c r="AH105" s="102">
        <v>30</v>
      </c>
      <c r="AI105" s="102">
        <v>6</v>
      </c>
      <c r="AJ105" s="102">
        <v>3</v>
      </c>
      <c r="AK105" s="102" t="s">
        <v>1709</v>
      </c>
      <c r="AL105" s="102">
        <v>0</v>
      </c>
      <c r="AM105" s="108">
        <v>0</v>
      </c>
      <c r="AN105" s="108">
        <v>3</v>
      </c>
      <c r="AO105" s="108">
        <v>5</v>
      </c>
      <c r="AP105" s="108">
        <v>1</v>
      </c>
      <c r="AQ105" s="108">
        <v>2</v>
      </c>
      <c r="AR105" s="108">
        <v>2</v>
      </c>
      <c r="AS105" s="108">
        <v>0</v>
      </c>
      <c r="AT105" s="108">
        <v>0</v>
      </c>
      <c r="AU105" s="108">
        <v>0</v>
      </c>
      <c r="AV105" s="108">
        <v>0</v>
      </c>
      <c r="AW105" s="108">
        <v>3</v>
      </c>
      <c r="AX105" s="108">
        <v>2</v>
      </c>
      <c r="AY105" s="108">
        <v>1</v>
      </c>
      <c r="AZ105" s="108">
        <v>2</v>
      </c>
      <c r="BA105" s="108">
        <v>1</v>
      </c>
      <c r="BB105" s="108">
        <v>2</v>
      </c>
      <c r="BC105" s="108">
        <v>2</v>
      </c>
      <c r="BD105" s="108">
        <v>2</v>
      </c>
      <c r="BE105" s="108">
        <v>2</v>
      </c>
      <c r="BF105" s="108">
        <v>2</v>
      </c>
      <c r="BG105" s="108">
        <v>3</v>
      </c>
      <c r="BH105" s="108">
        <v>3</v>
      </c>
      <c r="BI105" s="108">
        <v>2</v>
      </c>
      <c r="BJ105" s="108">
        <v>2</v>
      </c>
      <c r="BK105" s="108">
        <v>2</v>
      </c>
      <c r="BL105" s="108">
        <v>1</v>
      </c>
      <c r="BM105" s="108">
        <v>2</v>
      </c>
      <c r="BN105" s="108">
        <v>2</v>
      </c>
      <c r="BO105" s="108">
        <v>2</v>
      </c>
      <c r="BP105" s="108">
        <v>2</v>
      </c>
      <c r="BQ105" s="108">
        <v>3</v>
      </c>
      <c r="BR105" s="108">
        <v>2</v>
      </c>
      <c r="BS105" s="108">
        <v>5</v>
      </c>
      <c r="BT105" s="108">
        <v>6</v>
      </c>
      <c r="BU105" s="108">
        <v>6</v>
      </c>
      <c r="BV105" s="108">
        <v>1</v>
      </c>
      <c r="BW105" s="108">
        <v>5</v>
      </c>
      <c r="BX105" s="108">
        <v>6</v>
      </c>
      <c r="BY105" s="108">
        <v>5</v>
      </c>
      <c r="BZ105" s="108">
        <v>1</v>
      </c>
      <c r="CA105" s="108">
        <v>5</v>
      </c>
      <c r="CB105" s="108">
        <v>4</v>
      </c>
      <c r="CC105" s="108">
        <v>4</v>
      </c>
      <c r="CD105" s="108">
        <v>3</v>
      </c>
      <c r="CE105" s="108">
        <v>5</v>
      </c>
      <c r="CF105" s="108">
        <v>4</v>
      </c>
      <c r="CG105" s="102">
        <v>2</v>
      </c>
      <c r="CH105" s="102">
        <v>2</v>
      </c>
      <c r="CI105" s="102" t="s">
        <v>1744</v>
      </c>
      <c r="CJ105" s="102">
        <v>0</v>
      </c>
      <c r="CK105" s="102">
        <v>0</v>
      </c>
      <c r="CL105" s="102">
        <v>3</v>
      </c>
      <c r="CM105" s="102">
        <v>1</v>
      </c>
      <c r="CN105" s="102">
        <v>2</v>
      </c>
      <c r="CO105" s="102">
        <v>1</v>
      </c>
      <c r="CP105" s="102">
        <v>0</v>
      </c>
      <c r="CQ105" s="102">
        <v>0</v>
      </c>
      <c r="CR105" s="102">
        <v>0</v>
      </c>
      <c r="CS105" s="102">
        <v>0</v>
      </c>
      <c r="CT105" s="102">
        <v>0</v>
      </c>
      <c r="CU105" s="102">
        <v>0</v>
      </c>
      <c r="CV105" s="102">
        <v>0</v>
      </c>
      <c r="CW105" s="102">
        <v>0</v>
      </c>
      <c r="CX105" s="102">
        <v>0</v>
      </c>
      <c r="CY105" s="102">
        <v>1</v>
      </c>
      <c r="CZ105" s="102">
        <v>1</v>
      </c>
      <c r="DA105" s="102">
        <v>0</v>
      </c>
      <c r="DB105" s="102">
        <v>0</v>
      </c>
      <c r="DC105" s="102">
        <v>0</v>
      </c>
      <c r="DD105" s="102">
        <v>0</v>
      </c>
      <c r="DE105" s="102">
        <v>6</v>
      </c>
      <c r="DF105" s="102">
        <v>0</v>
      </c>
    </row>
    <row r="106" spans="1:110">
      <c r="A106" s="108">
        <v>130</v>
      </c>
      <c r="B106" s="108"/>
      <c r="C106" s="102" t="s">
        <v>1700</v>
      </c>
      <c r="D106" s="102" t="s">
        <v>1699</v>
      </c>
      <c r="E106" s="102" t="s">
        <v>1701</v>
      </c>
      <c r="F106" s="102">
        <v>0</v>
      </c>
      <c r="G106" s="102" t="s">
        <v>1700</v>
      </c>
      <c r="H106" s="102" t="s">
        <v>1700</v>
      </c>
      <c r="I106" s="102" t="s">
        <v>1714</v>
      </c>
      <c r="J106" s="102" t="s">
        <v>1700</v>
      </c>
      <c r="K106" s="102" t="s">
        <v>1710</v>
      </c>
      <c r="L106" s="102" t="s">
        <v>1701</v>
      </c>
      <c r="M106" s="102">
        <v>0</v>
      </c>
      <c r="N106" s="102" t="s">
        <v>1700</v>
      </c>
      <c r="O106" s="102">
        <v>0</v>
      </c>
      <c r="P106" s="102">
        <v>0</v>
      </c>
      <c r="Q106" s="102">
        <v>0</v>
      </c>
      <c r="R106" s="102">
        <v>0</v>
      </c>
      <c r="S106" s="102">
        <v>0</v>
      </c>
      <c r="T106" s="102">
        <v>0</v>
      </c>
      <c r="U106" s="102" t="s">
        <v>1711</v>
      </c>
      <c r="V106" s="102" t="s">
        <v>1700</v>
      </c>
      <c r="W106" s="102">
        <v>0</v>
      </c>
      <c r="X106" s="102">
        <v>0</v>
      </c>
      <c r="Y106" s="102">
        <v>0</v>
      </c>
      <c r="Z106" s="102">
        <v>0</v>
      </c>
      <c r="AA106" s="102" t="s">
        <v>1743</v>
      </c>
      <c r="AB106" s="102">
        <v>0</v>
      </c>
      <c r="AC106" s="102" t="s">
        <v>1712</v>
      </c>
      <c r="AD106" s="102">
        <v>1</v>
      </c>
      <c r="AE106" s="102">
        <v>0</v>
      </c>
      <c r="AF106" s="102">
        <v>8</v>
      </c>
      <c r="AG106" s="102">
        <v>7</v>
      </c>
      <c r="AH106" s="102">
        <v>30</v>
      </c>
      <c r="AI106" s="102">
        <v>5</v>
      </c>
      <c r="AJ106" s="102">
        <v>2</v>
      </c>
      <c r="AK106" s="102" t="s">
        <v>1713</v>
      </c>
      <c r="AL106" s="102">
        <v>0</v>
      </c>
      <c r="AM106" s="108">
        <v>0</v>
      </c>
      <c r="AN106" s="108">
        <v>6</v>
      </c>
      <c r="AO106" s="108">
        <v>5</v>
      </c>
      <c r="AP106" s="108">
        <v>5</v>
      </c>
      <c r="AQ106" s="108">
        <v>5</v>
      </c>
      <c r="AR106" s="108">
        <v>5</v>
      </c>
      <c r="AS106" s="108">
        <v>0</v>
      </c>
      <c r="AT106" s="108">
        <v>2</v>
      </c>
      <c r="AU106" s="108">
        <v>0</v>
      </c>
      <c r="AV106" s="108">
        <v>0</v>
      </c>
      <c r="AW106" s="108">
        <v>2</v>
      </c>
      <c r="AX106" s="108">
        <v>2</v>
      </c>
      <c r="AY106" s="108">
        <v>3</v>
      </c>
      <c r="AZ106" s="108">
        <v>3</v>
      </c>
      <c r="BA106" s="108">
        <v>3</v>
      </c>
      <c r="BB106" s="108">
        <v>3</v>
      </c>
      <c r="BC106" s="108">
        <v>3</v>
      </c>
      <c r="BD106" s="108">
        <v>3</v>
      </c>
      <c r="BE106" s="108">
        <v>3</v>
      </c>
      <c r="BF106" s="108">
        <v>3</v>
      </c>
      <c r="BG106" s="108">
        <v>3</v>
      </c>
      <c r="BH106" s="108">
        <v>3</v>
      </c>
      <c r="BI106" s="108">
        <v>2</v>
      </c>
      <c r="BJ106" s="108">
        <v>2</v>
      </c>
      <c r="BK106" s="108">
        <v>2</v>
      </c>
      <c r="BL106" s="108">
        <v>2</v>
      </c>
      <c r="BM106" s="108">
        <v>2</v>
      </c>
      <c r="BN106" s="108">
        <v>2</v>
      </c>
      <c r="BO106" s="108">
        <v>2</v>
      </c>
      <c r="BP106" s="108">
        <v>1</v>
      </c>
      <c r="BQ106" s="108">
        <v>1</v>
      </c>
      <c r="BR106" s="108">
        <v>1</v>
      </c>
      <c r="BS106" s="108">
        <v>1</v>
      </c>
      <c r="BT106" s="108">
        <v>6</v>
      </c>
      <c r="BU106" s="108">
        <v>6</v>
      </c>
      <c r="BV106" s="108">
        <v>2</v>
      </c>
      <c r="BW106" s="108">
        <v>3</v>
      </c>
      <c r="BX106" s="108">
        <v>3</v>
      </c>
      <c r="BY106" s="108">
        <v>4</v>
      </c>
      <c r="BZ106" s="108">
        <v>1</v>
      </c>
      <c r="CA106" s="108">
        <v>3</v>
      </c>
      <c r="CB106" s="108">
        <v>2</v>
      </c>
      <c r="CC106" s="108">
        <v>5</v>
      </c>
      <c r="CD106" s="108">
        <v>1</v>
      </c>
      <c r="CE106" s="108">
        <v>5</v>
      </c>
      <c r="CF106" s="108">
        <v>2</v>
      </c>
      <c r="CG106" s="102">
        <v>2</v>
      </c>
      <c r="CH106" s="102">
        <v>1</v>
      </c>
      <c r="CI106" s="102">
        <v>0.28571428599999998</v>
      </c>
      <c r="CJ106" s="102">
        <v>0</v>
      </c>
      <c r="CK106" s="102">
        <v>2</v>
      </c>
      <c r="CL106" s="102">
        <v>2</v>
      </c>
      <c r="CM106" s="102">
        <v>0.14285714299999999</v>
      </c>
      <c r="CN106" s="102">
        <v>2</v>
      </c>
      <c r="CO106" s="102">
        <v>3</v>
      </c>
      <c r="CP106" s="102">
        <v>0.28571428599999998</v>
      </c>
      <c r="CQ106" s="102">
        <v>0</v>
      </c>
      <c r="CR106" s="102">
        <v>2</v>
      </c>
      <c r="CS106" s="102">
        <v>0</v>
      </c>
      <c r="CT106" s="102">
        <v>0</v>
      </c>
      <c r="CU106" s="102">
        <v>0</v>
      </c>
      <c r="CV106" s="102">
        <v>0</v>
      </c>
      <c r="CW106" s="102">
        <v>0</v>
      </c>
      <c r="CX106" s="102">
        <v>0</v>
      </c>
      <c r="CY106" s="102">
        <v>0.71428571399999996</v>
      </c>
      <c r="CZ106" s="102">
        <v>2</v>
      </c>
      <c r="DA106" s="102">
        <v>0</v>
      </c>
      <c r="DB106" s="102">
        <v>0</v>
      </c>
      <c r="DC106" s="102">
        <v>0</v>
      </c>
      <c r="DD106" s="102">
        <v>0</v>
      </c>
      <c r="DE106" s="102">
        <v>7</v>
      </c>
      <c r="DF106" s="102">
        <v>0</v>
      </c>
    </row>
    <row r="107" spans="1:110">
      <c r="A107" s="108">
        <v>131</v>
      </c>
      <c r="B107" s="108"/>
      <c r="C107" s="102" t="s">
        <v>1710</v>
      </c>
      <c r="D107" s="102" t="s">
        <v>1700</v>
      </c>
      <c r="E107" s="102" t="s">
        <v>1701</v>
      </c>
      <c r="F107" s="102">
        <v>0</v>
      </c>
      <c r="G107" s="102" t="s">
        <v>1702</v>
      </c>
      <c r="H107" s="102" t="s">
        <v>1710</v>
      </c>
      <c r="I107" s="102" t="s">
        <v>1701</v>
      </c>
      <c r="J107" s="102" t="s">
        <v>1752</v>
      </c>
      <c r="K107" s="102" t="s">
        <v>1700</v>
      </c>
      <c r="L107" s="102" t="s">
        <v>1702</v>
      </c>
      <c r="M107" s="102">
        <v>0</v>
      </c>
      <c r="N107" s="102" t="s">
        <v>1702</v>
      </c>
      <c r="O107" s="102">
        <v>0</v>
      </c>
      <c r="P107" s="102">
        <v>0</v>
      </c>
      <c r="Q107" s="102">
        <v>0</v>
      </c>
      <c r="R107" s="102">
        <v>0</v>
      </c>
      <c r="S107" s="102">
        <v>0</v>
      </c>
      <c r="T107" s="102">
        <v>0</v>
      </c>
      <c r="U107" s="102" t="s">
        <v>1707</v>
      </c>
      <c r="V107" s="102" t="s">
        <v>1707</v>
      </c>
      <c r="W107" s="102">
        <v>0</v>
      </c>
      <c r="X107" s="102">
        <v>0</v>
      </c>
      <c r="Y107" s="102" t="s">
        <v>1704</v>
      </c>
      <c r="Z107" s="102">
        <v>0</v>
      </c>
      <c r="AA107" s="102" t="s">
        <v>1717</v>
      </c>
      <c r="AB107" s="102">
        <v>0</v>
      </c>
      <c r="AC107" s="102" t="s">
        <v>1712</v>
      </c>
      <c r="AD107" s="102">
        <v>1</v>
      </c>
      <c r="AE107" s="102">
        <v>0</v>
      </c>
      <c r="AF107" s="102">
        <v>4</v>
      </c>
      <c r="AG107" s="102">
        <v>5</v>
      </c>
      <c r="AH107" s="102">
        <v>30</v>
      </c>
      <c r="AI107" s="102">
        <v>5</v>
      </c>
      <c r="AJ107" s="102">
        <v>3</v>
      </c>
      <c r="AK107" s="102" t="s">
        <v>1709</v>
      </c>
      <c r="AL107" s="102">
        <v>0</v>
      </c>
      <c r="AM107" s="108">
        <v>0</v>
      </c>
      <c r="AN107" s="108">
        <v>5</v>
      </c>
      <c r="AO107" s="108">
        <v>5</v>
      </c>
      <c r="AP107" s="108">
        <v>3</v>
      </c>
      <c r="AQ107" s="108">
        <v>5</v>
      </c>
      <c r="AR107" s="108">
        <v>4</v>
      </c>
      <c r="AS107" s="108">
        <v>3</v>
      </c>
      <c r="AT107" s="108">
        <v>1</v>
      </c>
      <c r="AU107" s="108">
        <v>1</v>
      </c>
      <c r="AV107" s="108">
        <v>2</v>
      </c>
      <c r="AW107" s="108">
        <v>3</v>
      </c>
      <c r="AX107" s="108">
        <v>2</v>
      </c>
      <c r="AY107" s="108">
        <v>3</v>
      </c>
      <c r="AZ107" s="108">
        <v>2</v>
      </c>
      <c r="BA107" s="108">
        <v>1</v>
      </c>
      <c r="BB107" s="108">
        <v>2</v>
      </c>
      <c r="BC107" s="108">
        <v>3</v>
      </c>
      <c r="BD107" s="108">
        <v>3</v>
      </c>
      <c r="BE107" s="108">
        <v>3</v>
      </c>
      <c r="BF107" s="108">
        <v>3</v>
      </c>
      <c r="BG107" s="108">
        <v>3</v>
      </c>
      <c r="BH107" s="108">
        <v>3</v>
      </c>
      <c r="BI107" s="108">
        <v>1</v>
      </c>
      <c r="BJ107" s="108">
        <v>1</v>
      </c>
      <c r="BK107" s="108">
        <v>1</v>
      </c>
      <c r="BL107" s="108">
        <v>1</v>
      </c>
      <c r="BM107" s="108">
        <v>1</v>
      </c>
      <c r="BN107" s="108">
        <v>1</v>
      </c>
      <c r="BO107" s="108">
        <v>2</v>
      </c>
      <c r="BP107" s="108">
        <v>2</v>
      </c>
      <c r="BQ107" s="108">
        <v>1</v>
      </c>
      <c r="BR107" s="108">
        <v>1</v>
      </c>
      <c r="BS107" s="108">
        <v>3</v>
      </c>
      <c r="BT107" s="108">
        <v>4</v>
      </c>
      <c r="BU107" s="108">
        <v>1</v>
      </c>
      <c r="BV107" s="108">
        <v>5</v>
      </c>
      <c r="BW107" s="108">
        <v>4</v>
      </c>
      <c r="BX107" s="108">
        <v>4</v>
      </c>
      <c r="BY107" s="108">
        <v>4</v>
      </c>
      <c r="BZ107" s="108">
        <v>4</v>
      </c>
      <c r="CA107" s="108">
        <v>3</v>
      </c>
      <c r="CB107" s="108">
        <v>4</v>
      </c>
      <c r="CC107" s="108">
        <v>5</v>
      </c>
      <c r="CD107" s="108">
        <v>3</v>
      </c>
      <c r="CE107" s="108">
        <v>5</v>
      </c>
      <c r="CF107" s="108">
        <v>2</v>
      </c>
      <c r="CG107" s="102">
        <v>3</v>
      </c>
      <c r="CH107" s="102">
        <v>2</v>
      </c>
      <c r="CI107" s="102">
        <v>0.28571428599999998</v>
      </c>
      <c r="CJ107" s="102">
        <v>0</v>
      </c>
      <c r="CK107" s="102">
        <v>0.428571429</v>
      </c>
      <c r="CL107" s="102">
        <v>3</v>
      </c>
      <c r="CM107" s="102">
        <v>0.28571428599999998</v>
      </c>
      <c r="CN107" s="102">
        <v>6</v>
      </c>
      <c r="CO107" s="102">
        <v>2</v>
      </c>
      <c r="CP107" s="102">
        <v>0.428571429</v>
      </c>
      <c r="CQ107" s="102">
        <v>0</v>
      </c>
      <c r="CR107" s="102">
        <v>0.428571429</v>
      </c>
      <c r="CS107" s="102">
        <v>0</v>
      </c>
      <c r="CT107" s="102">
        <v>0</v>
      </c>
      <c r="CU107" s="102">
        <v>0</v>
      </c>
      <c r="CV107" s="102">
        <v>0</v>
      </c>
      <c r="CW107" s="102">
        <v>0</v>
      </c>
      <c r="CX107" s="102">
        <v>0</v>
      </c>
      <c r="CY107" s="102">
        <v>0.571428571</v>
      </c>
      <c r="CZ107" s="102">
        <v>0.571428571</v>
      </c>
      <c r="DA107" s="102">
        <v>0</v>
      </c>
      <c r="DB107" s="102">
        <v>0</v>
      </c>
      <c r="DC107" s="102">
        <v>3.3333333E-2</v>
      </c>
      <c r="DD107" s="102">
        <v>0</v>
      </c>
      <c r="DE107" s="102">
        <v>8</v>
      </c>
      <c r="DF107" s="102">
        <v>0</v>
      </c>
    </row>
    <row r="108" spans="1:110">
      <c r="A108" s="108">
        <v>133</v>
      </c>
      <c r="B108" s="108"/>
      <c r="C108" s="102" t="s">
        <v>1710</v>
      </c>
      <c r="D108" s="102" t="s">
        <v>1699</v>
      </c>
      <c r="E108" s="102" t="s">
        <v>1700</v>
      </c>
      <c r="F108" s="102">
        <v>0</v>
      </c>
      <c r="G108" s="102">
        <v>0</v>
      </c>
      <c r="H108" s="102" t="s">
        <v>1710</v>
      </c>
      <c r="I108" s="102" t="s">
        <v>1701</v>
      </c>
      <c r="J108" s="102" t="s">
        <v>1703</v>
      </c>
      <c r="K108" s="102" t="s">
        <v>1700</v>
      </c>
      <c r="L108" s="102">
        <v>0</v>
      </c>
      <c r="M108" s="102">
        <v>0</v>
      </c>
      <c r="N108" s="102" t="s">
        <v>1701</v>
      </c>
      <c r="O108" s="102">
        <v>0</v>
      </c>
      <c r="P108" s="102">
        <v>0</v>
      </c>
      <c r="Q108" s="102">
        <v>0</v>
      </c>
      <c r="R108" s="102">
        <v>0</v>
      </c>
      <c r="S108" s="102">
        <v>0</v>
      </c>
      <c r="T108" s="102">
        <v>0</v>
      </c>
      <c r="U108" s="102" t="s">
        <v>1701</v>
      </c>
      <c r="V108" s="102" t="s">
        <v>1702</v>
      </c>
      <c r="W108" s="102">
        <v>0</v>
      </c>
      <c r="X108" s="102">
        <v>0</v>
      </c>
      <c r="Y108" s="102">
        <v>0</v>
      </c>
      <c r="Z108" s="102">
        <v>0</v>
      </c>
      <c r="AA108" s="102">
        <v>0</v>
      </c>
      <c r="AB108" s="102">
        <v>0</v>
      </c>
      <c r="AC108" s="102" t="s">
        <v>1712</v>
      </c>
      <c r="AD108" s="102">
        <v>1</v>
      </c>
      <c r="AE108" s="102">
        <v>0</v>
      </c>
      <c r="AF108" s="102">
        <v>3</v>
      </c>
      <c r="AG108" s="102">
        <v>0</v>
      </c>
      <c r="AH108" s="102" t="s">
        <v>62</v>
      </c>
      <c r="AI108" s="102">
        <v>5</v>
      </c>
      <c r="AJ108" s="102">
        <v>2</v>
      </c>
      <c r="AK108" s="102" t="s">
        <v>1739</v>
      </c>
      <c r="AL108" s="102">
        <v>0</v>
      </c>
      <c r="AM108" s="108">
        <v>0</v>
      </c>
      <c r="AN108" s="108">
        <v>6</v>
      </c>
      <c r="AO108" s="108">
        <v>5</v>
      </c>
      <c r="AP108" s="108">
        <v>5</v>
      </c>
      <c r="AQ108" s="108">
        <v>5</v>
      </c>
      <c r="AR108" s="108">
        <v>5</v>
      </c>
      <c r="AS108" s="108">
        <v>0</v>
      </c>
      <c r="AT108" s="108">
        <v>0</v>
      </c>
      <c r="AU108" s="108">
        <v>0</v>
      </c>
      <c r="AV108" s="108">
        <v>0</v>
      </c>
      <c r="AW108" s="108">
        <v>3</v>
      </c>
      <c r="AX108" s="108">
        <v>2</v>
      </c>
      <c r="AY108" s="108">
        <v>1</v>
      </c>
      <c r="AZ108" s="108">
        <v>2</v>
      </c>
      <c r="BA108" s="108">
        <v>1</v>
      </c>
      <c r="BB108" s="108">
        <v>1</v>
      </c>
      <c r="BC108" s="108">
        <v>2</v>
      </c>
      <c r="BD108" s="108">
        <v>2</v>
      </c>
      <c r="BE108" s="108">
        <v>1</v>
      </c>
      <c r="BF108" s="108">
        <v>1</v>
      </c>
      <c r="BG108" s="108">
        <v>1</v>
      </c>
      <c r="BH108" s="108">
        <v>2</v>
      </c>
      <c r="BI108" s="108">
        <v>1</v>
      </c>
      <c r="BJ108" s="108">
        <v>1</v>
      </c>
      <c r="BK108" s="108">
        <v>1</v>
      </c>
      <c r="BL108" s="108">
        <v>1</v>
      </c>
      <c r="BM108" s="108">
        <v>2</v>
      </c>
      <c r="BN108" s="108">
        <v>2</v>
      </c>
      <c r="BO108" s="108">
        <v>2</v>
      </c>
      <c r="BP108" s="108">
        <v>1</v>
      </c>
      <c r="BQ108" s="108">
        <v>1</v>
      </c>
      <c r="BR108" s="108">
        <v>1</v>
      </c>
      <c r="BS108" s="108">
        <v>4</v>
      </c>
      <c r="BT108" s="108">
        <v>6</v>
      </c>
      <c r="BU108" s="108">
        <v>6</v>
      </c>
      <c r="BV108" s="108">
        <v>1</v>
      </c>
      <c r="BW108" s="108">
        <v>4</v>
      </c>
      <c r="BX108" s="108">
        <v>6</v>
      </c>
      <c r="BY108" s="108">
        <v>4</v>
      </c>
      <c r="BZ108" s="108">
        <v>1</v>
      </c>
      <c r="CA108" s="108">
        <v>4</v>
      </c>
      <c r="CB108" s="108">
        <v>5</v>
      </c>
      <c r="CC108" s="108">
        <v>5</v>
      </c>
      <c r="CD108" s="108">
        <v>4</v>
      </c>
      <c r="CE108" s="108">
        <v>5</v>
      </c>
      <c r="CF108" s="108">
        <v>5</v>
      </c>
      <c r="CG108" s="102">
        <v>3</v>
      </c>
      <c r="CH108" s="102">
        <v>1</v>
      </c>
      <c r="CI108" s="102">
        <v>2</v>
      </c>
      <c r="CJ108" s="102">
        <v>0</v>
      </c>
      <c r="CK108" s="102">
        <v>0</v>
      </c>
      <c r="CL108" s="102">
        <v>3</v>
      </c>
      <c r="CM108" s="102">
        <v>0.28571428599999998</v>
      </c>
      <c r="CN108" s="102">
        <v>4</v>
      </c>
      <c r="CO108" s="102">
        <v>2</v>
      </c>
      <c r="CP108" s="102">
        <v>0</v>
      </c>
      <c r="CQ108" s="102">
        <v>0</v>
      </c>
      <c r="CR108" s="102">
        <v>0.28571428599999998</v>
      </c>
      <c r="CS108" s="102">
        <v>0</v>
      </c>
      <c r="CT108" s="102">
        <v>0</v>
      </c>
      <c r="CU108" s="102">
        <v>0</v>
      </c>
      <c r="CV108" s="102">
        <v>0</v>
      </c>
      <c r="CW108" s="102">
        <v>0</v>
      </c>
      <c r="CX108" s="102">
        <v>0</v>
      </c>
      <c r="CY108" s="102">
        <v>0.28571428599999998</v>
      </c>
      <c r="CZ108" s="102">
        <v>0.428571429</v>
      </c>
      <c r="DA108" s="102">
        <v>0</v>
      </c>
      <c r="DB108" s="102">
        <v>0</v>
      </c>
      <c r="DC108" s="102">
        <v>0</v>
      </c>
      <c r="DD108" s="102">
        <v>0</v>
      </c>
      <c r="DE108" s="102">
        <v>0</v>
      </c>
      <c r="DF108" s="102">
        <v>0</v>
      </c>
    </row>
    <row r="109" spans="1:110">
      <c r="A109" s="108">
        <v>134</v>
      </c>
      <c r="B109" s="108"/>
      <c r="C109" s="102" t="s">
        <v>1700</v>
      </c>
      <c r="D109" s="102" t="s">
        <v>1700</v>
      </c>
      <c r="E109" s="102" t="s">
        <v>62</v>
      </c>
      <c r="F109" s="102" t="s">
        <v>1699</v>
      </c>
      <c r="G109" s="102">
        <v>0</v>
      </c>
      <c r="H109" s="102" t="s">
        <v>1699</v>
      </c>
      <c r="I109" s="102" t="s">
        <v>1714</v>
      </c>
      <c r="J109" s="102" t="s">
        <v>1699</v>
      </c>
      <c r="K109" s="102" t="s">
        <v>1699</v>
      </c>
      <c r="L109" s="102">
        <v>0</v>
      </c>
      <c r="M109" s="102" t="s">
        <v>1715</v>
      </c>
      <c r="N109" s="102" t="s">
        <v>1704</v>
      </c>
      <c r="O109" s="102">
        <v>0</v>
      </c>
      <c r="P109" s="102">
        <v>0</v>
      </c>
      <c r="Q109" s="102" t="s">
        <v>1706</v>
      </c>
      <c r="R109" s="102">
        <v>0</v>
      </c>
      <c r="S109" s="102">
        <v>0</v>
      </c>
      <c r="T109" s="102">
        <v>0</v>
      </c>
      <c r="U109" s="102" t="s">
        <v>1699</v>
      </c>
      <c r="V109" s="102" t="s">
        <v>1699</v>
      </c>
      <c r="W109" s="102">
        <v>0</v>
      </c>
      <c r="X109" s="102">
        <v>0</v>
      </c>
      <c r="Y109" s="102">
        <v>0</v>
      </c>
      <c r="Z109" s="102">
        <v>0</v>
      </c>
      <c r="AA109" s="102" t="s">
        <v>1703</v>
      </c>
      <c r="AB109" s="102">
        <v>0</v>
      </c>
      <c r="AC109" s="102" t="s">
        <v>1718</v>
      </c>
      <c r="AD109" s="102">
        <v>2</v>
      </c>
      <c r="AE109" s="102">
        <v>3</v>
      </c>
      <c r="AF109" s="102">
        <v>4</v>
      </c>
      <c r="AG109" s="102">
        <v>3</v>
      </c>
      <c r="AH109" s="102">
        <v>60</v>
      </c>
      <c r="AI109" s="102">
        <v>4</v>
      </c>
      <c r="AJ109" s="102">
        <v>3</v>
      </c>
      <c r="AK109" s="102" t="s">
        <v>1713</v>
      </c>
      <c r="AL109" s="102">
        <v>0</v>
      </c>
      <c r="AM109" s="108">
        <v>0</v>
      </c>
      <c r="AN109" s="108">
        <v>5</v>
      </c>
      <c r="AO109" s="108">
        <v>6</v>
      </c>
      <c r="AP109" s="108">
        <v>5</v>
      </c>
      <c r="AQ109" s="108">
        <v>5</v>
      </c>
      <c r="AR109" s="108">
        <v>5</v>
      </c>
      <c r="AS109" s="108">
        <v>0</v>
      </c>
      <c r="AT109" s="108">
        <v>0</v>
      </c>
      <c r="AU109" s="108">
        <v>0</v>
      </c>
      <c r="AV109" s="108">
        <v>0</v>
      </c>
      <c r="AW109" s="108">
        <v>2</v>
      </c>
      <c r="AX109" s="108">
        <v>1</v>
      </c>
      <c r="AY109" s="108">
        <v>3</v>
      </c>
      <c r="AZ109" s="108">
        <v>3</v>
      </c>
      <c r="BA109" s="108">
        <v>2</v>
      </c>
      <c r="BB109" s="108">
        <v>2</v>
      </c>
      <c r="BC109" s="108">
        <v>3</v>
      </c>
      <c r="BD109" s="108">
        <v>3</v>
      </c>
      <c r="BE109" s="108">
        <v>3</v>
      </c>
      <c r="BF109" s="108">
        <v>3</v>
      </c>
      <c r="BG109" s="108">
        <v>3</v>
      </c>
      <c r="BH109" s="108">
        <v>3</v>
      </c>
      <c r="BI109" s="108">
        <v>2</v>
      </c>
      <c r="BJ109" s="108">
        <v>2</v>
      </c>
      <c r="BK109" s="108">
        <v>2</v>
      </c>
      <c r="BL109" s="108">
        <v>2</v>
      </c>
      <c r="BM109" s="108">
        <v>2</v>
      </c>
      <c r="BN109" s="108">
        <v>2</v>
      </c>
      <c r="BO109" s="108">
        <v>2</v>
      </c>
      <c r="BP109" s="108">
        <v>1</v>
      </c>
      <c r="BQ109" s="108">
        <v>2</v>
      </c>
      <c r="BR109" s="108">
        <v>1</v>
      </c>
      <c r="BS109" s="108">
        <v>1</v>
      </c>
      <c r="BT109" s="108">
        <v>6</v>
      </c>
      <c r="BU109" s="108">
        <v>6</v>
      </c>
      <c r="BV109" s="108">
        <v>2</v>
      </c>
      <c r="BW109" s="108">
        <v>1</v>
      </c>
      <c r="BX109" s="108">
        <v>6</v>
      </c>
      <c r="BY109" s="108">
        <v>6</v>
      </c>
      <c r="BZ109" s="108">
        <v>1</v>
      </c>
      <c r="CA109" s="108" t="s">
        <v>62</v>
      </c>
      <c r="CB109" s="108">
        <v>5</v>
      </c>
      <c r="CC109" s="108">
        <v>5</v>
      </c>
      <c r="CD109" s="108">
        <v>1</v>
      </c>
      <c r="CE109" s="108">
        <v>5</v>
      </c>
      <c r="CF109" s="108">
        <v>1</v>
      </c>
      <c r="CG109" s="102">
        <v>2</v>
      </c>
      <c r="CH109" s="102">
        <v>2</v>
      </c>
      <c r="CI109" s="102" t="s">
        <v>1744</v>
      </c>
      <c r="CJ109" s="102">
        <v>1</v>
      </c>
      <c r="CK109" s="102">
        <v>0</v>
      </c>
      <c r="CL109" s="102">
        <v>1</v>
      </c>
      <c r="CM109" s="102">
        <v>0.14285714299999999</v>
      </c>
      <c r="CN109" s="102">
        <v>1</v>
      </c>
      <c r="CO109" s="102">
        <v>1</v>
      </c>
      <c r="CP109" s="102">
        <v>0</v>
      </c>
      <c r="CQ109" s="102">
        <v>1</v>
      </c>
      <c r="CR109" s="102">
        <v>3.3333333E-2</v>
      </c>
      <c r="CS109" s="102">
        <v>0</v>
      </c>
      <c r="CT109" s="102">
        <v>0</v>
      </c>
      <c r="CU109" s="102">
        <v>6.6666666999999999E-2</v>
      </c>
      <c r="CV109" s="102">
        <v>0</v>
      </c>
      <c r="CW109" s="102">
        <v>0</v>
      </c>
      <c r="CX109" s="102">
        <v>0</v>
      </c>
      <c r="CY109" s="102">
        <v>1</v>
      </c>
      <c r="CZ109" s="102">
        <v>1</v>
      </c>
      <c r="DA109" s="102">
        <v>0</v>
      </c>
      <c r="DB109" s="102">
        <v>0</v>
      </c>
      <c r="DC109" s="102">
        <v>0</v>
      </c>
      <c r="DD109" s="102">
        <v>0</v>
      </c>
      <c r="DE109" s="102">
        <v>4</v>
      </c>
      <c r="DF109" s="102">
        <v>0</v>
      </c>
    </row>
    <row r="110" spans="1:110">
      <c r="A110" s="108">
        <v>135</v>
      </c>
      <c r="B110" s="108"/>
      <c r="C110" s="102" t="s">
        <v>1700</v>
      </c>
      <c r="D110" s="102" t="s">
        <v>1700</v>
      </c>
      <c r="E110" s="102" t="s">
        <v>1700</v>
      </c>
      <c r="F110" s="102">
        <v>0</v>
      </c>
      <c r="G110" s="102">
        <v>0</v>
      </c>
      <c r="H110" s="102" t="s">
        <v>1699</v>
      </c>
      <c r="I110" s="102" t="s">
        <v>1714</v>
      </c>
      <c r="J110" s="102" t="s">
        <v>1700</v>
      </c>
      <c r="K110" s="102" t="s">
        <v>1700</v>
      </c>
      <c r="L110" s="102">
        <v>0</v>
      </c>
      <c r="M110" s="102">
        <v>0</v>
      </c>
      <c r="N110" s="102" t="s">
        <v>1700</v>
      </c>
      <c r="O110" s="102">
        <v>0</v>
      </c>
      <c r="P110" s="102">
        <v>0</v>
      </c>
      <c r="Q110" s="102">
        <v>0</v>
      </c>
      <c r="R110" s="102">
        <v>0</v>
      </c>
      <c r="S110" s="102">
        <v>0</v>
      </c>
      <c r="T110" s="102">
        <v>0</v>
      </c>
      <c r="U110" s="102" t="s">
        <v>1699</v>
      </c>
      <c r="V110" s="102" t="s">
        <v>1699</v>
      </c>
      <c r="W110" s="102">
        <v>0</v>
      </c>
      <c r="X110" s="102">
        <v>0</v>
      </c>
      <c r="Y110" s="102">
        <v>0</v>
      </c>
      <c r="Z110" s="102">
        <v>0</v>
      </c>
      <c r="AA110" s="102">
        <v>0</v>
      </c>
      <c r="AB110" s="102">
        <v>0</v>
      </c>
      <c r="AC110" s="102" t="s">
        <v>1712</v>
      </c>
      <c r="AD110" s="102">
        <v>1</v>
      </c>
      <c r="AE110" s="102">
        <v>3</v>
      </c>
      <c r="AF110" s="102">
        <v>2</v>
      </c>
      <c r="AG110" s="102">
        <v>2</v>
      </c>
      <c r="AH110" s="102">
        <v>40</v>
      </c>
      <c r="AI110" s="102">
        <v>6</v>
      </c>
      <c r="AJ110" s="102">
        <v>3</v>
      </c>
      <c r="AK110" s="102" t="s">
        <v>1739</v>
      </c>
      <c r="AL110" s="102">
        <v>0</v>
      </c>
      <c r="AM110" s="108">
        <v>0</v>
      </c>
      <c r="AN110" s="108">
        <v>5</v>
      </c>
      <c r="AO110" s="108">
        <v>2</v>
      </c>
      <c r="AP110" s="108">
        <v>5</v>
      </c>
      <c r="AQ110" s="108">
        <v>5</v>
      </c>
      <c r="AR110" s="108">
        <v>2</v>
      </c>
      <c r="AS110" s="108">
        <v>1</v>
      </c>
      <c r="AT110" s="108">
        <v>0</v>
      </c>
      <c r="AU110" s="108">
        <v>0</v>
      </c>
      <c r="AV110" s="108">
        <v>0</v>
      </c>
      <c r="AW110" s="108">
        <v>4</v>
      </c>
      <c r="AX110" s="108">
        <v>2</v>
      </c>
      <c r="AY110" s="108">
        <v>2</v>
      </c>
      <c r="AZ110" s="108">
        <v>3</v>
      </c>
      <c r="BA110" s="108">
        <v>3</v>
      </c>
      <c r="BB110" s="108">
        <v>1</v>
      </c>
      <c r="BC110" s="108">
        <v>1</v>
      </c>
      <c r="BD110" s="108">
        <v>1</v>
      </c>
      <c r="BE110" s="108">
        <v>1</v>
      </c>
      <c r="BF110" s="108">
        <v>1</v>
      </c>
      <c r="BG110" s="108">
        <v>1</v>
      </c>
      <c r="BH110" s="108">
        <v>1</v>
      </c>
      <c r="BI110" s="108">
        <v>2</v>
      </c>
      <c r="BJ110" s="108">
        <v>2</v>
      </c>
      <c r="BK110" s="108">
        <v>2</v>
      </c>
      <c r="BL110" s="108">
        <v>2</v>
      </c>
      <c r="BM110" s="108">
        <v>2</v>
      </c>
      <c r="BN110" s="108">
        <v>2</v>
      </c>
      <c r="BO110" s="108">
        <v>2</v>
      </c>
      <c r="BP110" s="108">
        <v>1</v>
      </c>
      <c r="BQ110" s="108">
        <v>3</v>
      </c>
      <c r="BR110" s="108">
        <v>2</v>
      </c>
      <c r="BS110" s="108">
        <v>5</v>
      </c>
      <c r="BT110" s="108">
        <v>6</v>
      </c>
      <c r="BU110" s="108">
        <v>5</v>
      </c>
      <c r="BV110" s="108">
        <v>4</v>
      </c>
      <c r="BW110" s="108">
        <v>3</v>
      </c>
      <c r="BX110" s="108">
        <v>6</v>
      </c>
      <c r="BY110" s="108">
        <v>5</v>
      </c>
      <c r="BZ110" s="108">
        <v>4</v>
      </c>
      <c r="CA110" s="108">
        <v>4</v>
      </c>
      <c r="CB110" s="108">
        <v>5</v>
      </c>
      <c r="CC110" s="108">
        <v>3</v>
      </c>
      <c r="CD110" s="108">
        <v>3</v>
      </c>
      <c r="CE110" s="108">
        <v>5</v>
      </c>
      <c r="CF110" s="108">
        <v>2</v>
      </c>
      <c r="CG110" s="102">
        <v>2</v>
      </c>
      <c r="CH110" s="102">
        <v>2</v>
      </c>
      <c r="CI110" s="102">
        <v>2</v>
      </c>
      <c r="CJ110" s="102">
        <v>0</v>
      </c>
      <c r="CK110" s="102">
        <v>0</v>
      </c>
      <c r="CL110" s="102">
        <v>1</v>
      </c>
      <c r="CM110" s="102">
        <v>0.14285714299999999</v>
      </c>
      <c r="CN110" s="102">
        <v>2</v>
      </c>
      <c r="CO110" s="102">
        <v>2</v>
      </c>
      <c r="CP110" s="102">
        <v>0</v>
      </c>
      <c r="CQ110" s="102">
        <v>0</v>
      </c>
      <c r="CR110" s="102">
        <v>2</v>
      </c>
      <c r="CS110" s="102">
        <v>0</v>
      </c>
      <c r="CT110" s="102">
        <v>0</v>
      </c>
      <c r="CU110" s="102">
        <v>0</v>
      </c>
      <c r="CV110" s="102">
        <v>0</v>
      </c>
      <c r="CW110" s="102">
        <v>0</v>
      </c>
      <c r="CX110" s="102">
        <v>0</v>
      </c>
      <c r="CY110" s="102">
        <v>1</v>
      </c>
      <c r="CZ110" s="102">
        <v>1</v>
      </c>
      <c r="DA110" s="102">
        <v>0</v>
      </c>
      <c r="DB110" s="102">
        <v>0</v>
      </c>
      <c r="DC110" s="102">
        <v>0</v>
      </c>
      <c r="DD110" s="102">
        <v>0</v>
      </c>
      <c r="DE110" s="102">
        <v>0</v>
      </c>
      <c r="DF110" s="10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71DE-2AD3-D241-9370-1DDCF3376762}">
  <dimension ref="A1:DF117"/>
  <sheetViews>
    <sheetView topLeftCell="A97" workbookViewId="0">
      <selection activeCell="D11" sqref="D11"/>
    </sheetView>
  </sheetViews>
  <sheetFormatPr baseColWidth="10" defaultRowHeight="16"/>
  <cols>
    <col min="2" max="2" width="10.83203125" style="77"/>
  </cols>
  <sheetData>
    <row r="1" spans="1:110" ht="144">
      <c r="A1" s="99" t="s">
        <v>1321</v>
      </c>
      <c r="B1" s="116" t="s">
        <v>1778</v>
      </c>
      <c r="C1" s="99" t="s">
        <v>1591</v>
      </c>
      <c r="D1" s="99" t="s">
        <v>1592</v>
      </c>
      <c r="E1" s="99" t="s">
        <v>1593</v>
      </c>
      <c r="F1" s="99" t="s">
        <v>1594</v>
      </c>
      <c r="G1" s="99" t="s">
        <v>1595</v>
      </c>
      <c r="H1" s="99" t="s">
        <v>1596</v>
      </c>
      <c r="I1" s="99" t="s">
        <v>1597</v>
      </c>
      <c r="J1" s="99" t="s">
        <v>1598</v>
      </c>
      <c r="K1" s="99" t="s">
        <v>1599</v>
      </c>
      <c r="L1" s="99" t="s">
        <v>1600</v>
      </c>
      <c r="M1" s="99" t="s">
        <v>1601</v>
      </c>
      <c r="N1" s="99" t="s">
        <v>1602</v>
      </c>
      <c r="O1" s="99" t="s">
        <v>1603</v>
      </c>
      <c r="P1" s="99" t="s">
        <v>1604</v>
      </c>
      <c r="Q1" s="99" t="s">
        <v>1605</v>
      </c>
      <c r="R1" s="99" t="s">
        <v>1606</v>
      </c>
      <c r="S1" s="99" t="s">
        <v>1607</v>
      </c>
      <c r="T1" s="99" t="s">
        <v>1608</v>
      </c>
      <c r="U1" s="99" t="s">
        <v>1609</v>
      </c>
      <c r="V1" s="99" t="s">
        <v>1610</v>
      </c>
      <c r="W1" s="99" t="s">
        <v>1611</v>
      </c>
      <c r="X1" s="99" t="s">
        <v>1612</v>
      </c>
      <c r="Y1" s="99" t="s">
        <v>1613</v>
      </c>
      <c r="Z1" s="99" t="s">
        <v>1614</v>
      </c>
      <c r="AA1" s="99" t="s">
        <v>1615</v>
      </c>
      <c r="AB1" s="99" t="s">
        <v>1616</v>
      </c>
      <c r="AC1" s="99" t="s">
        <v>1617</v>
      </c>
      <c r="AD1" s="99" t="s">
        <v>1618</v>
      </c>
      <c r="AE1" s="99" t="s">
        <v>1619</v>
      </c>
      <c r="AF1" s="99" t="s">
        <v>1620</v>
      </c>
      <c r="AG1" s="99" t="s">
        <v>1621</v>
      </c>
      <c r="AH1" s="99" t="s">
        <v>1622</v>
      </c>
      <c r="AI1" s="99" t="s">
        <v>1623</v>
      </c>
      <c r="AJ1" s="99" t="s">
        <v>1624</v>
      </c>
      <c r="AK1" s="99" t="s">
        <v>1625</v>
      </c>
      <c r="AL1" s="99" t="s">
        <v>1626</v>
      </c>
      <c r="AM1" s="99" t="s">
        <v>1627</v>
      </c>
      <c r="AN1" s="99" t="s">
        <v>1628</v>
      </c>
      <c r="AO1" s="99" t="s">
        <v>1629</v>
      </c>
      <c r="AP1" s="99" t="s">
        <v>1630</v>
      </c>
      <c r="AQ1" s="99" t="s">
        <v>1631</v>
      </c>
      <c r="AR1" s="99" t="s">
        <v>1632</v>
      </c>
      <c r="AS1" s="99" t="s">
        <v>1633</v>
      </c>
      <c r="AT1" s="99" t="s">
        <v>1634</v>
      </c>
      <c r="AU1" s="99" t="s">
        <v>1635</v>
      </c>
      <c r="AV1" s="99" t="s">
        <v>1636</v>
      </c>
      <c r="AW1" s="99" t="s">
        <v>1637</v>
      </c>
      <c r="AX1" s="99" t="s">
        <v>1638</v>
      </c>
      <c r="AY1" s="99" t="s">
        <v>1639</v>
      </c>
      <c r="AZ1" s="99" t="s">
        <v>1640</v>
      </c>
      <c r="BA1" s="99" t="s">
        <v>1641</v>
      </c>
      <c r="BB1" s="99" t="s">
        <v>1642</v>
      </c>
      <c r="BC1" s="99" t="s">
        <v>1643</v>
      </c>
      <c r="BD1" s="99" t="s">
        <v>1644</v>
      </c>
      <c r="BE1" s="99" t="s">
        <v>1645</v>
      </c>
      <c r="BF1" s="99" t="s">
        <v>1646</v>
      </c>
      <c r="BG1" s="99" t="s">
        <v>1647</v>
      </c>
      <c r="BH1" s="99" t="s">
        <v>1648</v>
      </c>
      <c r="BI1" s="99" t="s">
        <v>1649</v>
      </c>
      <c r="BJ1" s="99" t="s">
        <v>1650</v>
      </c>
      <c r="BK1" s="99" t="s">
        <v>1651</v>
      </c>
      <c r="BL1" s="99" t="s">
        <v>1652</v>
      </c>
      <c r="BM1" s="99" t="s">
        <v>1653</v>
      </c>
      <c r="BN1" s="100" t="s">
        <v>1654</v>
      </c>
      <c r="BO1" s="100" t="s">
        <v>1655</v>
      </c>
      <c r="BP1" s="100" t="s">
        <v>1656</v>
      </c>
      <c r="BQ1" s="100" t="s">
        <v>1657</v>
      </c>
      <c r="BR1" s="100" t="s">
        <v>1658</v>
      </c>
      <c r="BS1" s="100" t="s">
        <v>1659</v>
      </c>
      <c r="BT1" s="100" t="s">
        <v>1660</v>
      </c>
      <c r="BU1" s="99" t="s">
        <v>1661</v>
      </c>
      <c r="BV1" s="99" t="s">
        <v>1662</v>
      </c>
      <c r="BW1" s="99" t="s">
        <v>1663</v>
      </c>
      <c r="BX1" s="99" t="s">
        <v>1664</v>
      </c>
      <c r="BY1" s="99" t="s">
        <v>1665</v>
      </c>
      <c r="BZ1" s="99" t="s">
        <v>1666</v>
      </c>
      <c r="CA1" s="99" t="s">
        <v>1667</v>
      </c>
      <c r="CB1" s="99" t="s">
        <v>1668</v>
      </c>
      <c r="CC1" s="99" t="s">
        <v>1669</v>
      </c>
      <c r="CD1" s="99" t="s">
        <v>1670</v>
      </c>
      <c r="CE1" s="99" t="s">
        <v>1671</v>
      </c>
      <c r="CF1" s="99" t="s">
        <v>1672</v>
      </c>
      <c r="CG1" s="99" t="s">
        <v>1673</v>
      </c>
      <c r="CH1" s="99" t="s">
        <v>1674</v>
      </c>
      <c r="CI1" s="99" t="s">
        <v>1675</v>
      </c>
      <c r="CJ1" s="99" t="s">
        <v>1676</v>
      </c>
      <c r="CK1" s="99" t="s">
        <v>1677</v>
      </c>
      <c r="CL1" s="99" t="s">
        <v>1678</v>
      </c>
      <c r="CM1" s="99" t="s">
        <v>1679</v>
      </c>
      <c r="CN1" s="99" t="s">
        <v>1680</v>
      </c>
      <c r="CO1" s="99" t="s">
        <v>1681</v>
      </c>
      <c r="CP1" s="99" t="s">
        <v>1682</v>
      </c>
      <c r="CQ1" s="99" t="s">
        <v>1683</v>
      </c>
      <c r="CR1" s="99" t="s">
        <v>1684</v>
      </c>
      <c r="CS1" s="99" t="s">
        <v>1685</v>
      </c>
      <c r="CT1" s="99" t="s">
        <v>1686</v>
      </c>
      <c r="CU1" s="99" t="s">
        <v>1687</v>
      </c>
      <c r="CV1" s="99" t="s">
        <v>1688</v>
      </c>
      <c r="CW1" s="99" t="s">
        <v>1689</v>
      </c>
      <c r="CX1" s="99" t="s">
        <v>1690</v>
      </c>
      <c r="CY1" s="99" t="s">
        <v>1691</v>
      </c>
      <c r="CZ1" s="99" t="s">
        <v>1692</v>
      </c>
      <c r="DA1" s="99" t="s">
        <v>1693</v>
      </c>
      <c r="DB1" s="99" t="s">
        <v>1694</v>
      </c>
      <c r="DC1" s="99" t="s">
        <v>1695</v>
      </c>
      <c r="DD1" s="99" t="s">
        <v>1696</v>
      </c>
      <c r="DE1" s="99" t="s">
        <v>1697</v>
      </c>
      <c r="DF1" s="99" t="s">
        <v>1698</v>
      </c>
    </row>
    <row r="2" spans="1:110">
      <c r="A2" s="102">
        <v>2</v>
      </c>
      <c r="B2" s="117">
        <v>171</v>
      </c>
      <c r="C2" s="111" t="s">
        <v>1700</v>
      </c>
      <c r="D2" s="111" t="s">
        <v>1699</v>
      </c>
      <c r="E2" s="111" t="s">
        <v>1699</v>
      </c>
      <c r="F2" s="111">
        <v>0</v>
      </c>
      <c r="G2" s="111" t="s">
        <v>1699</v>
      </c>
      <c r="H2" s="111" t="s">
        <v>1699</v>
      </c>
      <c r="I2" s="111" t="s">
        <v>1700</v>
      </c>
      <c r="J2" s="111" t="s">
        <v>1710</v>
      </c>
      <c r="K2" s="111" t="s">
        <v>1703</v>
      </c>
      <c r="L2" s="111" t="s">
        <v>1707</v>
      </c>
      <c r="M2" s="111" t="s">
        <v>1706</v>
      </c>
      <c r="N2" s="111">
        <v>0</v>
      </c>
      <c r="O2" s="111">
        <v>0</v>
      </c>
      <c r="P2" s="111">
        <v>0</v>
      </c>
      <c r="Q2" s="111">
        <v>0</v>
      </c>
      <c r="R2" s="111" t="s">
        <v>1704</v>
      </c>
      <c r="S2" s="111">
        <v>0</v>
      </c>
      <c r="T2" s="111">
        <v>0</v>
      </c>
      <c r="U2" s="111" t="s">
        <v>1702</v>
      </c>
      <c r="V2" s="111" t="s">
        <v>1710</v>
      </c>
      <c r="W2" s="111">
        <v>0</v>
      </c>
      <c r="X2" s="111">
        <v>0</v>
      </c>
      <c r="Y2" s="111">
        <v>0</v>
      </c>
      <c r="Z2" s="111" t="s">
        <v>1701</v>
      </c>
      <c r="AA2" s="111" t="s">
        <v>1752</v>
      </c>
      <c r="AB2" s="111">
        <v>0</v>
      </c>
      <c r="AC2" s="111" t="s">
        <v>1712</v>
      </c>
      <c r="AD2" s="111">
        <v>1</v>
      </c>
      <c r="AE2" s="111">
        <v>1</v>
      </c>
      <c r="AF2" s="111">
        <v>7</v>
      </c>
      <c r="AG2" s="111">
        <v>3</v>
      </c>
      <c r="AH2" s="111">
        <v>30</v>
      </c>
      <c r="AI2" s="111">
        <v>4</v>
      </c>
      <c r="AJ2" s="111">
        <v>2</v>
      </c>
      <c r="AK2" s="111" t="s">
        <v>1709</v>
      </c>
      <c r="AL2" s="111">
        <v>0</v>
      </c>
      <c r="AM2" s="111">
        <v>0</v>
      </c>
      <c r="AN2" s="111">
        <v>5</v>
      </c>
      <c r="AO2" s="111">
        <v>5</v>
      </c>
      <c r="AP2" s="111">
        <v>5</v>
      </c>
      <c r="AQ2" s="111">
        <v>5</v>
      </c>
      <c r="AR2" s="111">
        <v>5</v>
      </c>
      <c r="AS2" s="111">
        <v>0</v>
      </c>
      <c r="AT2" s="111">
        <v>0</v>
      </c>
      <c r="AU2" s="111">
        <v>0</v>
      </c>
      <c r="AV2" s="111">
        <v>0</v>
      </c>
      <c r="AW2" s="111">
        <v>2</v>
      </c>
      <c r="AX2" s="111">
        <v>2</v>
      </c>
      <c r="AY2" s="111">
        <v>2</v>
      </c>
      <c r="AZ2" s="111">
        <v>2</v>
      </c>
      <c r="BA2" s="111">
        <v>2</v>
      </c>
      <c r="BB2" s="111">
        <v>2</v>
      </c>
      <c r="BC2" s="111">
        <v>2</v>
      </c>
      <c r="BD2" s="111">
        <v>3</v>
      </c>
      <c r="BE2" s="111">
        <v>3</v>
      </c>
      <c r="BF2" s="111">
        <v>3</v>
      </c>
      <c r="BG2" s="111">
        <v>3</v>
      </c>
      <c r="BH2" s="111">
        <v>3</v>
      </c>
      <c r="BI2" s="111">
        <v>1</v>
      </c>
      <c r="BJ2" s="111">
        <v>2</v>
      </c>
      <c r="BK2" s="111">
        <v>1</v>
      </c>
      <c r="BL2" s="111">
        <v>2</v>
      </c>
      <c r="BM2" s="111">
        <v>2</v>
      </c>
      <c r="BN2" s="111">
        <v>2</v>
      </c>
      <c r="BO2" s="111">
        <v>1</v>
      </c>
      <c r="BP2" s="111">
        <v>1</v>
      </c>
      <c r="BQ2" s="111">
        <v>2</v>
      </c>
      <c r="BR2" s="111">
        <v>1</v>
      </c>
      <c r="BS2" s="111">
        <v>2</v>
      </c>
      <c r="BT2" s="111">
        <v>6</v>
      </c>
      <c r="BU2" s="111">
        <v>5</v>
      </c>
      <c r="BV2" s="111">
        <v>1</v>
      </c>
      <c r="BW2" s="111">
        <v>2</v>
      </c>
      <c r="BX2" s="111">
        <v>6</v>
      </c>
      <c r="BY2" s="111">
        <v>6</v>
      </c>
      <c r="BZ2" s="111">
        <v>1</v>
      </c>
      <c r="CA2" s="111">
        <v>4</v>
      </c>
      <c r="CB2" s="111">
        <v>5</v>
      </c>
      <c r="CC2" s="111">
        <v>4</v>
      </c>
      <c r="CD2" s="111">
        <v>1</v>
      </c>
      <c r="CE2" s="111">
        <v>5</v>
      </c>
      <c r="CF2" s="111">
        <v>1</v>
      </c>
      <c r="CG2" s="102">
        <v>2</v>
      </c>
      <c r="CH2" s="102">
        <v>1</v>
      </c>
      <c r="CI2" s="102">
        <v>1</v>
      </c>
      <c r="CJ2" s="102">
        <v>0</v>
      </c>
      <c r="CK2" s="102">
        <v>1</v>
      </c>
      <c r="CL2" s="102">
        <v>1</v>
      </c>
      <c r="CM2" s="102">
        <v>2</v>
      </c>
      <c r="CN2" s="102">
        <v>3</v>
      </c>
      <c r="CO2" s="102">
        <v>4</v>
      </c>
      <c r="CP2" s="102">
        <v>0.571428571</v>
      </c>
      <c r="CQ2" s="102">
        <v>6.6666666999999999E-2</v>
      </c>
      <c r="CR2" s="102">
        <v>0</v>
      </c>
      <c r="CS2" s="102">
        <v>0</v>
      </c>
      <c r="CT2" s="102">
        <v>0</v>
      </c>
      <c r="CU2" s="102">
        <v>0</v>
      </c>
      <c r="CV2" s="102">
        <v>3.3333333E-2</v>
      </c>
      <c r="CW2" s="102">
        <v>0</v>
      </c>
      <c r="CX2" s="102">
        <v>0</v>
      </c>
      <c r="CY2" s="102">
        <v>0.428571429</v>
      </c>
      <c r="CZ2" s="102">
        <v>3</v>
      </c>
      <c r="DA2" s="102">
        <v>0</v>
      </c>
      <c r="DB2" s="102">
        <v>0</v>
      </c>
      <c r="DC2" s="102">
        <v>0</v>
      </c>
      <c r="DD2" s="102">
        <v>0.28571428599999998</v>
      </c>
      <c r="DE2" s="102">
        <v>6</v>
      </c>
      <c r="DF2" s="102">
        <v>0</v>
      </c>
    </row>
    <row r="3" spans="1:110">
      <c r="A3" s="102">
        <v>3</v>
      </c>
      <c r="B3" s="117">
        <v>126</v>
      </c>
      <c r="C3" s="111" t="s">
        <v>1710</v>
      </c>
      <c r="D3" s="111" t="s">
        <v>1700</v>
      </c>
      <c r="E3" s="111" t="s">
        <v>1700</v>
      </c>
      <c r="F3" s="111">
        <v>0</v>
      </c>
      <c r="G3" s="111" t="s">
        <v>1701</v>
      </c>
      <c r="H3" s="111" t="s">
        <v>1700</v>
      </c>
      <c r="I3" s="111" t="s">
        <v>1714</v>
      </c>
      <c r="J3" s="111" t="s">
        <v>1700</v>
      </c>
      <c r="K3" s="111" t="s">
        <v>1710</v>
      </c>
      <c r="L3" s="111" t="s">
        <v>1702</v>
      </c>
      <c r="M3" s="111" t="s">
        <v>1706</v>
      </c>
      <c r="N3" s="111" t="s">
        <v>1700</v>
      </c>
      <c r="O3" s="111">
        <v>0</v>
      </c>
      <c r="P3" s="111">
        <v>0</v>
      </c>
      <c r="Q3" s="111">
        <v>0</v>
      </c>
      <c r="R3" s="111">
        <v>0</v>
      </c>
      <c r="S3" s="111">
        <v>0</v>
      </c>
      <c r="T3" s="111">
        <v>0</v>
      </c>
      <c r="U3" s="111" t="s">
        <v>1700</v>
      </c>
      <c r="V3" s="111" t="s">
        <v>1700</v>
      </c>
      <c r="W3" s="111">
        <v>0</v>
      </c>
      <c r="X3" s="111" t="s">
        <v>1701</v>
      </c>
      <c r="Y3" s="111" t="s">
        <v>1701</v>
      </c>
      <c r="Z3" s="111">
        <v>0</v>
      </c>
      <c r="AA3" s="111">
        <v>0</v>
      </c>
      <c r="AB3" s="111">
        <v>0</v>
      </c>
      <c r="AC3" s="111" t="s">
        <v>1712</v>
      </c>
      <c r="AD3" s="111">
        <v>1</v>
      </c>
      <c r="AE3" s="111">
        <v>0</v>
      </c>
      <c r="AF3" s="111">
        <v>8</v>
      </c>
      <c r="AG3" s="111">
        <v>5</v>
      </c>
      <c r="AH3" s="111">
        <v>40</v>
      </c>
      <c r="AI3" s="111">
        <v>6</v>
      </c>
      <c r="AJ3" s="111">
        <v>3</v>
      </c>
      <c r="AK3" s="111" t="s">
        <v>1709</v>
      </c>
      <c r="AL3" s="111">
        <v>0</v>
      </c>
      <c r="AM3" s="111">
        <v>0</v>
      </c>
      <c r="AN3" s="111">
        <v>6</v>
      </c>
      <c r="AO3" s="111">
        <v>6</v>
      </c>
      <c r="AP3" s="111">
        <v>4</v>
      </c>
      <c r="AQ3" s="111">
        <v>4</v>
      </c>
      <c r="AR3" s="111">
        <v>4</v>
      </c>
      <c r="AS3" s="111">
        <v>0</v>
      </c>
      <c r="AT3" s="111">
        <v>1</v>
      </c>
      <c r="AU3" s="111">
        <v>1</v>
      </c>
      <c r="AV3" s="111">
        <v>0</v>
      </c>
      <c r="AW3" s="111">
        <v>3</v>
      </c>
      <c r="AX3" s="111">
        <v>1</v>
      </c>
      <c r="AY3" s="111">
        <v>2</v>
      </c>
      <c r="AZ3" s="111">
        <v>3</v>
      </c>
      <c r="BA3" s="111">
        <v>2</v>
      </c>
      <c r="BB3" s="111">
        <v>2</v>
      </c>
      <c r="BC3" s="111">
        <v>1</v>
      </c>
      <c r="BD3" s="111">
        <v>2</v>
      </c>
      <c r="BE3" s="111">
        <v>2</v>
      </c>
      <c r="BF3" s="111">
        <v>2</v>
      </c>
      <c r="BG3" s="111">
        <v>2</v>
      </c>
      <c r="BH3" s="111">
        <v>2</v>
      </c>
      <c r="BI3" s="111">
        <v>2</v>
      </c>
      <c r="BJ3" s="111">
        <v>1</v>
      </c>
      <c r="BK3" s="111">
        <v>1</v>
      </c>
      <c r="BL3" s="111">
        <v>1</v>
      </c>
      <c r="BM3" s="111">
        <v>2</v>
      </c>
      <c r="BN3" s="111">
        <v>1</v>
      </c>
      <c r="BO3" s="111">
        <v>2</v>
      </c>
      <c r="BP3" s="111">
        <v>1</v>
      </c>
      <c r="BQ3" s="111">
        <v>4</v>
      </c>
      <c r="BR3" s="111">
        <v>2</v>
      </c>
      <c r="BS3" s="111">
        <v>5</v>
      </c>
      <c r="BT3" s="111">
        <v>3</v>
      </c>
      <c r="BU3" s="111">
        <v>3</v>
      </c>
      <c r="BV3" s="111">
        <v>4</v>
      </c>
      <c r="BW3" s="111">
        <v>5</v>
      </c>
      <c r="BX3" s="111">
        <v>4</v>
      </c>
      <c r="BY3" s="111">
        <v>3</v>
      </c>
      <c r="BZ3" s="111">
        <v>4</v>
      </c>
      <c r="CA3" s="111">
        <v>2</v>
      </c>
      <c r="CB3" s="111">
        <v>5</v>
      </c>
      <c r="CC3" s="111">
        <v>1</v>
      </c>
      <c r="CD3" s="111">
        <v>4</v>
      </c>
      <c r="CE3" s="111">
        <v>3</v>
      </c>
      <c r="CF3" s="111">
        <v>4</v>
      </c>
      <c r="CG3" s="102">
        <v>3</v>
      </c>
      <c r="CH3" s="102">
        <v>2</v>
      </c>
      <c r="CI3" s="102">
        <v>2</v>
      </c>
      <c r="CJ3" s="102">
        <v>0</v>
      </c>
      <c r="CK3" s="102">
        <v>0.28571428599999998</v>
      </c>
      <c r="CL3" s="102">
        <v>2</v>
      </c>
      <c r="CM3" s="102">
        <v>0.14285714299999999</v>
      </c>
      <c r="CN3" s="102">
        <v>2</v>
      </c>
      <c r="CO3" s="102">
        <v>3</v>
      </c>
      <c r="CP3" s="102">
        <v>0.428571429</v>
      </c>
      <c r="CQ3" s="102">
        <v>6.6666666999999999E-2</v>
      </c>
      <c r="CR3" s="102">
        <v>2</v>
      </c>
      <c r="CS3" s="102">
        <v>0</v>
      </c>
      <c r="CT3" s="102">
        <v>0</v>
      </c>
      <c r="CU3" s="102">
        <v>0</v>
      </c>
      <c r="CV3" s="102">
        <v>0</v>
      </c>
      <c r="CW3" s="102">
        <v>0</v>
      </c>
      <c r="CX3" s="102">
        <v>0</v>
      </c>
      <c r="CY3" s="102">
        <v>2</v>
      </c>
      <c r="CZ3" s="102">
        <v>2</v>
      </c>
      <c r="DA3" s="102">
        <v>0</v>
      </c>
      <c r="DB3" s="102">
        <v>0.28571428599999998</v>
      </c>
      <c r="DC3" s="102">
        <v>0.28571428599999998</v>
      </c>
      <c r="DD3" s="102">
        <v>0</v>
      </c>
      <c r="DE3" s="102">
        <v>0</v>
      </c>
      <c r="DF3" s="102">
        <v>0</v>
      </c>
    </row>
    <row r="4" spans="1:110">
      <c r="A4" s="102">
        <v>4</v>
      </c>
      <c r="B4" s="117"/>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02"/>
      <c r="CH4" s="102"/>
      <c r="CI4" s="102"/>
      <c r="CJ4" s="102"/>
      <c r="CK4" s="102"/>
      <c r="CL4" s="102"/>
      <c r="CM4" s="102"/>
      <c r="CN4" s="102"/>
      <c r="CO4" s="102"/>
      <c r="CP4" s="102"/>
      <c r="CQ4" s="102"/>
      <c r="CR4" s="102"/>
      <c r="CS4" s="102"/>
      <c r="CT4" s="102"/>
      <c r="CU4" s="102"/>
      <c r="CV4" s="102"/>
      <c r="CW4" s="102"/>
      <c r="CX4" s="102"/>
      <c r="CY4" s="102"/>
      <c r="CZ4" s="102"/>
      <c r="DA4" s="102"/>
      <c r="DB4" s="102"/>
      <c r="DC4" s="102"/>
      <c r="DD4" s="102"/>
      <c r="DE4" s="102"/>
      <c r="DF4" s="102"/>
    </row>
    <row r="5" spans="1:110">
      <c r="A5" s="102">
        <v>5</v>
      </c>
      <c r="B5" s="117">
        <v>351</v>
      </c>
      <c r="C5" s="111" t="s">
        <v>1741</v>
      </c>
      <c r="D5" s="111" t="s">
        <v>1715</v>
      </c>
      <c r="E5" s="111" t="s">
        <v>1740</v>
      </c>
      <c r="F5" s="111" t="s">
        <v>1720</v>
      </c>
      <c r="G5" s="111" t="s">
        <v>62</v>
      </c>
      <c r="H5" s="111" t="s">
        <v>1748</v>
      </c>
      <c r="I5" s="111" t="s">
        <v>1699</v>
      </c>
      <c r="J5" s="111" t="s">
        <v>1711</v>
      </c>
      <c r="K5" s="111" t="s">
        <v>1700</v>
      </c>
      <c r="L5" s="111" t="s">
        <v>1715</v>
      </c>
      <c r="M5" s="111">
        <v>0</v>
      </c>
      <c r="N5" s="111">
        <v>0</v>
      </c>
      <c r="O5" s="111" t="s">
        <v>1705</v>
      </c>
      <c r="P5" s="111">
        <v>0</v>
      </c>
      <c r="Q5" s="111">
        <v>0</v>
      </c>
      <c r="R5" s="111">
        <v>0</v>
      </c>
      <c r="S5" s="111" t="s">
        <v>1762</v>
      </c>
      <c r="T5" s="111" t="s">
        <v>1706</v>
      </c>
      <c r="U5" s="111" t="s">
        <v>1699</v>
      </c>
      <c r="V5" s="111" t="s">
        <v>1720</v>
      </c>
      <c r="W5" s="111" t="s">
        <v>1724</v>
      </c>
      <c r="X5" s="111">
        <v>0</v>
      </c>
      <c r="Y5" s="112" t="s">
        <v>1705</v>
      </c>
      <c r="Z5" s="111" t="s">
        <v>1706</v>
      </c>
      <c r="AA5" s="111" t="s">
        <v>1743</v>
      </c>
      <c r="AB5" s="111">
        <v>0</v>
      </c>
      <c r="AC5" s="111" t="s">
        <v>1718</v>
      </c>
      <c r="AD5" s="111">
        <v>2</v>
      </c>
      <c r="AE5" s="111">
        <v>2</v>
      </c>
      <c r="AF5" s="111">
        <v>8</v>
      </c>
      <c r="AG5" s="111">
        <v>4</v>
      </c>
      <c r="AH5" s="111">
        <v>45</v>
      </c>
      <c r="AI5" s="111">
        <v>6</v>
      </c>
      <c r="AJ5" s="111">
        <v>3</v>
      </c>
      <c r="AK5" s="111" t="s">
        <v>1739</v>
      </c>
      <c r="AL5" s="111">
        <v>0</v>
      </c>
      <c r="AM5" s="111">
        <v>0</v>
      </c>
      <c r="AN5" s="111">
        <v>5</v>
      </c>
      <c r="AO5" s="111">
        <v>6</v>
      </c>
      <c r="AP5" s="111">
        <v>5</v>
      </c>
      <c r="AQ5" s="111">
        <v>5</v>
      </c>
      <c r="AR5" s="111">
        <v>5</v>
      </c>
      <c r="AS5" s="111">
        <v>0</v>
      </c>
      <c r="AT5" s="111">
        <v>0</v>
      </c>
      <c r="AU5" s="111">
        <v>0</v>
      </c>
      <c r="AV5" s="111">
        <v>0</v>
      </c>
      <c r="AW5" s="111">
        <v>3</v>
      </c>
      <c r="AX5" s="111">
        <v>4</v>
      </c>
      <c r="AY5" s="111">
        <v>3</v>
      </c>
      <c r="AZ5" s="111">
        <v>3</v>
      </c>
      <c r="BA5" s="111">
        <v>3</v>
      </c>
      <c r="BB5" s="111">
        <v>3</v>
      </c>
      <c r="BC5" s="111">
        <v>3</v>
      </c>
      <c r="BD5" s="111">
        <v>3</v>
      </c>
      <c r="BE5" s="111">
        <v>3</v>
      </c>
      <c r="BF5" s="111">
        <v>3</v>
      </c>
      <c r="BG5" s="111">
        <v>3</v>
      </c>
      <c r="BH5" s="111">
        <v>3</v>
      </c>
      <c r="BI5" s="111">
        <v>2</v>
      </c>
      <c r="BJ5" s="111">
        <v>2</v>
      </c>
      <c r="BK5" s="111">
        <v>2</v>
      </c>
      <c r="BL5" s="111">
        <v>2</v>
      </c>
      <c r="BM5" s="111">
        <v>2</v>
      </c>
      <c r="BN5" s="111">
        <v>2</v>
      </c>
      <c r="BO5" s="111">
        <v>2</v>
      </c>
      <c r="BP5" s="111">
        <v>1</v>
      </c>
      <c r="BQ5" s="111">
        <v>3</v>
      </c>
      <c r="BR5" s="111">
        <v>1</v>
      </c>
      <c r="BS5" s="111">
        <v>3</v>
      </c>
      <c r="BT5" s="111">
        <v>6</v>
      </c>
      <c r="BU5" s="111">
        <v>6</v>
      </c>
      <c r="BV5" s="111">
        <v>2</v>
      </c>
      <c r="BW5" s="111">
        <v>2</v>
      </c>
      <c r="BX5" s="111">
        <v>5</v>
      </c>
      <c r="BY5" s="111">
        <v>5</v>
      </c>
      <c r="BZ5" s="111">
        <v>4</v>
      </c>
      <c r="CA5" s="111">
        <v>4</v>
      </c>
      <c r="CB5" s="111">
        <v>5</v>
      </c>
      <c r="CC5" s="111">
        <v>5</v>
      </c>
      <c r="CD5" s="111">
        <v>2</v>
      </c>
      <c r="CE5" s="111">
        <v>5</v>
      </c>
      <c r="CF5" s="111">
        <v>2</v>
      </c>
      <c r="CG5" s="102">
        <v>1.1428571430000001</v>
      </c>
      <c r="CH5" s="102">
        <v>1</v>
      </c>
      <c r="CI5" s="102">
        <v>1.428571429</v>
      </c>
      <c r="CJ5" s="102">
        <v>0.85714285700000004</v>
      </c>
      <c r="CK5" s="102" t="s">
        <v>1744</v>
      </c>
      <c r="CL5" s="102">
        <v>0.33333333300000001</v>
      </c>
      <c r="CM5" s="102">
        <v>1</v>
      </c>
      <c r="CN5" s="102">
        <v>0.71428571399999996</v>
      </c>
      <c r="CO5" s="102">
        <v>2</v>
      </c>
      <c r="CP5" s="102">
        <v>1</v>
      </c>
      <c r="CQ5" s="102">
        <v>0</v>
      </c>
      <c r="CR5" s="102">
        <v>0</v>
      </c>
      <c r="CS5" s="102">
        <v>0.133333333</v>
      </c>
      <c r="CT5" s="102">
        <v>0</v>
      </c>
      <c r="CU5" s="102">
        <v>0</v>
      </c>
      <c r="CV5" s="102">
        <v>0</v>
      </c>
      <c r="CW5" s="102">
        <v>0.26666666700000002</v>
      </c>
      <c r="CX5" s="102">
        <v>6.6666666999999999E-2</v>
      </c>
      <c r="CY5" s="102">
        <v>1</v>
      </c>
      <c r="CZ5" s="102">
        <v>0.85714285700000004</v>
      </c>
      <c r="DA5" s="102">
        <v>0.1</v>
      </c>
      <c r="DB5" s="102">
        <v>0</v>
      </c>
      <c r="DC5" s="102">
        <v>0.133333333</v>
      </c>
      <c r="DD5" s="102">
        <v>6.6666666999999999E-2</v>
      </c>
      <c r="DE5" s="102">
        <v>7</v>
      </c>
      <c r="DF5" s="102">
        <v>0</v>
      </c>
    </row>
    <row r="6" spans="1:110">
      <c r="A6" s="102">
        <v>6</v>
      </c>
      <c r="B6" s="117"/>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02"/>
      <c r="CH6" s="102"/>
      <c r="CI6" s="102"/>
      <c r="CJ6" s="102"/>
      <c r="CK6" s="102"/>
      <c r="CL6" s="102"/>
      <c r="CM6" s="102"/>
      <c r="CN6" s="102"/>
      <c r="CO6" s="102"/>
      <c r="CP6" s="102"/>
      <c r="CQ6" s="102"/>
      <c r="CR6" s="102"/>
      <c r="CS6" s="102"/>
      <c r="CT6" s="102"/>
      <c r="CU6" s="102"/>
      <c r="CV6" s="102"/>
      <c r="CW6" s="102"/>
      <c r="CX6" s="102"/>
      <c r="CY6" s="102"/>
      <c r="CZ6" s="102"/>
      <c r="DA6" s="102"/>
      <c r="DB6" s="102"/>
      <c r="DC6" s="102"/>
      <c r="DD6" s="102"/>
      <c r="DE6" s="102"/>
      <c r="DF6" s="102"/>
    </row>
    <row r="7" spans="1:110">
      <c r="A7" s="102">
        <v>7</v>
      </c>
      <c r="B7" s="117"/>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02"/>
      <c r="CH7" s="102"/>
      <c r="CI7" s="102"/>
      <c r="CJ7" s="102"/>
      <c r="CK7" s="102"/>
      <c r="CL7" s="102"/>
      <c r="CM7" s="102"/>
      <c r="CN7" s="102"/>
      <c r="CO7" s="102"/>
      <c r="CP7" s="102"/>
      <c r="CQ7" s="102"/>
      <c r="CR7" s="102"/>
      <c r="CS7" s="102"/>
      <c r="CT7" s="102"/>
      <c r="CU7" s="102"/>
      <c r="CV7" s="102"/>
      <c r="CW7" s="102"/>
      <c r="CX7" s="102"/>
      <c r="CY7" s="102"/>
      <c r="CZ7" s="102"/>
      <c r="DA7" s="102"/>
      <c r="DB7" s="102"/>
      <c r="DC7" s="102"/>
      <c r="DD7" s="102"/>
      <c r="DE7" s="102"/>
      <c r="DF7" s="102"/>
    </row>
    <row r="8" spans="1:110">
      <c r="A8" s="103">
        <v>8</v>
      </c>
      <c r="B8" s="118"/>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02"/>
      <c r="CH8" s="102"/>
      <c r="CI8" s="102"/>
      <c r="CJ8" s="102"/>
      <c r="CK8" s="102"/>
      <c r="CL8" s="102"/>
      <c r="CM8" s="102"/>
      <c r="CN8" s="102"/>
      <c r="CO8" s="102"/>
      <c r="CP8" s="102"/>
      <c r="CQ8" s="102"/>
      <c r="CR8" s="102"/>
      <c r="CS8" s="102"/>
      <c r="CT8" s="102"/>
      <c r="CU8" s="102"/>
      <c r="CV8" s="102"/>
      <c r="CW8" s="102"/>
      <c r="CX8" s="102"/>
      <c r="CY8" s="102"/>
      <c r="CZ8" s="102"/>
      <c r="DA8" s="102"/>
      <c r="DB8" s="102"/>
      <c r="DC8" s="102"/>
      <c r="DD8" s="102"/>
      <c r="DE8" s="102"/>
      <c r="DF8" s="102"/>
    </row>
    <row r="9" spans="1:110">
      <c r="A9" s="102">
        <v>9</v>
      </c>
      <c r="B9" s="117">
        <v>186</v>
      </c>
      <c r="C9" s="111" t="s">
        <v>1701</v>
      </c>
      <c r="D9" s="111" t="s">
        <v>1702</v>
      </c>
      <c r="E9" s="111" t="s">
        <v>1701</v>
      </c>
      <c r="F9" s="111" t="s">
        <v>1714</v>
      </c>
      <c r="G9" s="111">
        <v>0</v>
      </c>
      <c r="H9" s="111" t="s">
        <v>1701</v>
      </c>
      <c r="I9" s="111">
        <v>0</v>
      </c>
      <c r="J9" s="111" t="s">
        <v>1701</v>
      </c>
      <c r="K9" s="111" t="s">
        <v>1702</v>
      </c>
      <c r="L9" s="111" t="s">
        <v>1711</v>
      </c>
      <c r="M9" s="111">
        <v>0</v>
      </c>
      <c r="N9" s="111" t="s">
        <v>1700</v>
      </c>
      <c r="O9" s="111" t="s">
        <v>1707</v>
      </c>
      <c r="P9" s="111" t="s">
        <v>1749</v>
      </c>
      <c r="Q9" s="111" t="s">
        <v>1707</v>
      </c>
      <c r="R9" s="111" t="s">
        <v>1702</v>
      </c>
      <c r="S9" s="111">
        <v>0</v>
      </c>
      <c r="T9" s="111" t="s">
        <v>1701</v>
      </c>
      <c r="U9" s="111" t="s">
        <v>1720</v>
      </c>
      <c r="V9" s="111" t="s">
        <v>1711</v>
      </c>
      <c r="W9" s="111" t="s">
        <v>1707</v>
      </c>
      <c r="X9" s="111">
        <v>0</v>
      </c>
      <c r="Y9" s="111">
        <v>0</v>
      </c>
      <c r="Z9" s="111" t="s">
        <v>1711</v>
      </c>
      <c r="AA9" s="111" t="s">
        <v>1703</v>
      </c>
      <c r="AB9" s="111">
        <v>0</v>
      </c>
      <c r="AC9" s="111" t="s">
        <v>1712</v>
      </c>
      <c r="AD9" s="111">
        <v>2</v>
      </c>
      <c r="AE9" s="111">
        <v>2</v>
      </c>
      <c r="AF9" s="111">
        <v>4</v>
      </c>
      <c r="AG9" s="111">
        <v>2</v>
      </c>
      <c r="AH9" s="111">
        <v>45</v>
      </c>
      <c r="AI9" s="111">
        <v>4</v>
      </c>
      <c r="AJ9" s="111">
        <v>2</v>
      </c>
      <c r="AK9" s="111" t="s">
        <v>1709</v>
      </c>
      <c r="AL9" s="111">
        <v>0</v>
      </c>
      <c r="AM9" s="111">
        <v>0</v>
      </c>
      <c r="AN9" s="111">
        <v>5</v>
      </c>
      <c r="AO9" s="111">
        <v>4</v>
      </c>
      <c r="AP9" s="111">
        <v>5</v>
      </c>
      <c r="AQ9" s="111">
        <v>5</v>
      </c>
      <c r="AR9" s="111">
        <v>5</v>
      </c>
      <c r="AS9" s="111">
        <v>0</v>
      </c>
      <c r="AT9" s="111">
        <v>1</v>
      </c>
      <c r="AU9" s="111">
        <v>0</v>
      </c>
      <c r="AV9" s="111">
        <v>0</v>
      </c>
      <c r="AW9" s="111">
        <v>2</v>
      </c>
      <c r="AX9" s="111">
        <v>2</v>
      </c>
      <c r="AY9" s="111">
        <v>3</v>
      </c>
      <c r="AZ9" s="111">
        <v>3</v>
      </c>
      <c r="BA9" s="111">
        <v>3</v>
      </c>
      <c r="BB9" s="111">
        <v>3</v>
      </c>
      <c r="BC9" s="111">
        <v>3</v>
      </c>
      <c r="BD9" s="111">
        <v>3</v>
      </c>
      <c r="BE9" s="111">
        <v>3</v>
      </c>
      <c r="BF9" s="111">
        <v>3</v>
      </c>
      <c r="BG9" s="111">
        <v>3</v>
      </c>
      <c r="BH9" s="111">
        <v>3</v>
      </c>
      <c r="BI9" s="111">
        <v>2</v>
      </c>
      <c r="BJ9" s="111">
        <v>2</v>
      </c>
      <c r="BK9" s="111">
        <v>2</v>
      </c>
      <c r="BL9" s="111">
        <v>2</v>
      </c>
      <c r="BM9" s="111">
        <v>2</v>
      </c>
      <c r="BN9" s="111">
        <v>2</v>
      </c>
      <c r="BO9" s="111">
        <v>2</v>
      </c>
      <c r="BP9" s="111">
        <v>1</v>
      </c>
      <c r="BQ9" s="111">
        <v>1</v>
      </c>
      <c r="BR9" s="111">
        <v>1</v>
      </c>
      <c r="BS9" s="111">
        <v>2</v>
      </c>
      <c r="BT9" s="111">
        <v>6</v>
      </c>
      <c r="BU9" s="111">
        <v>5</v>
      </c>
      <c r="BV9" s="111">
        <v>5</v>
      </c>
      <c r="BW9" s="111">
        <v>2</v>
      </c>
      <c r="BX9" s="111">
        <v>5</v>
      </c>
      <c r="BY9" s="111">
        <v>6</v>
      </c>
      <c r="BZ9" s="111">
        <v>1</v>
      </c>
      <c r="CA9" s="111">
        <v>5</v>
      </c>
      <c r="CB9" s="111">
        <v>4</v>
      </c>
      <c r="CC9" s="111">
        <v>5</v>
      </c>
      <c r="CD9" s="111">
        <v>1</v>
      </c>
      <c r="CE9" s="111">
        <v>5</v>
      </c>
      <c r="CF9" s="111">
        <v>4</v>
      </c>
      <c r="CG9" s="102">
        <v>0.28571428599999998</v>
      </c>
      <c r="CH9" s="102">
        <v>0.428571429</v>
      </c>
      <c r="CI9" s="102">
        <v>0.28571428599999998</v>
      </c>
      <c r="CJ9" s="102">
        <v>0.14285714299999999</v>
      </c>
      <c r="CK9" s="102">
        <v>0</v>
      </c>
      <c r="CL9" s="102">
        <v>0.28571428599999998</v>
      </c>
      <c r="CM9" s="102">
        <v>0</v>
      </c>
      <c r="CN9" s="102">
        <v>0.28571428599999998</v>
      </c>
      <c r="CO9" s="102">
        <v>0.428571429</v>
      </c>
      <c r="CP9" s="102">
        <v>0.71428571399999996</v>
      </c>
      <c r="CQ9" s="102">
        <v>0</v>
      </c>
      <c r="CR9" s="102">
        <v>2</v>
      </c>
      <c r="CS9" s="102">
        <v>0.571428571</v>
      </c>
      <c r="CT9" s="102">
        <v>0.233333333</v>
      </c>
      <c r="CU9" s="102">
        <v>0.571428571</v>
      </c>
      <c r="CV9" s="102">
        <v>0.428571429</v>
      </c>
      <c r="CW9" s="102">
        <v>0</v>
      </c>
      <c r="CX9" s="102">
        <v>0.28571428599999998</v>
      </c>
      <c r="CY9" s="102">
        <v>0.85714285700000004</v>
      </c>
      <c r="CZ9" s="102">
        <v>0.71428571399999996</v>
      </c>
      <c r="DA9" s="102">
        <v>0.571428571</v>
      </c>
      <c r="DB9" s="102">
        <v>0</v>
      </c>
      <c r="DC9" s="102">
        <v>0</v>
      </c>
      <c r="DD9" s="102">
        <v>0.71428571399999996</v>
      </c>
      <c r="DE9" s="102">
        <v>4</v>
      </c>
      <c r="DF9" s="102">
        <v>0</v>
      </c>
    </row>
    <row r="10" spans="1:110">
      <c r="A10" s="102">
        <v>10</v>
      </c>
      <c r="B10" s="117"/>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02"/>
      <c r="CH10" s="102"/>
      <c r="CI10" s="102"/>
      <c r="CJ10" s="102"/>
      <c r="CK10" s="102"/>
      <c r="CL10" s="102"/>
      <c r="CM10" s="102"/>
      <c r="CN10" s="102"/>
      <c r="CO10" s="102"/>
      <c r="CP10" s="102"/>
      <c r="CQ10" s="102"/>
      <c r="CR10" s="102"/>
      <c r="CS10" s="102"/>
      <c r="CT10" s="102"/>
      <c r="CU10" s="102"/>
      <c r="CV10" s="102"/>
      <c r="CW10" s="102"/>
      <c r="CX10" s="102"/>
      <c r="CY10" s="102"/>
      <c r="CZ10" s="102"/>
      <c r="DA10" s="102"/>
      <c r="DB10" s="102"/>
      <c r="DC10" s="102"/>
      <c r="DD10" s="102"/>
      <c r="DE10" s="102"/>
      <c r="DF10" s="102"/>
    </row>
    <row r="11" spans="1:110">
      <c r="A11" s="102">
        <v>11</v>
      </c>
      <c r="B11" s="117">
        <v>170</v>
      </c>
      <c r="C11" s="111" t="s">
        <v>1700</v>
      </c>
      <c r="D11" s="111" t="s">
        <v>1699</v>
      </c>
      <c r="E11" s="111" t="s">
        <v>1701</v>
      </c>
      <c r="F11" s="111">
        <v>0</v>
      </c>
      <c r="G11" s="111" t="s">
        <v>1701</v>
      </c>
      <c r="H11" s="111" t="s">
        <v>1700</v>
      </c>
      <c r="I11" s="111" t="s">
        <v>1706</v>
      </c>
      <c r="J11" s="111" t="s">
        <v>1700</v>
      </c>
      <c r="K11" s="111" t="s">
        <v>1701</v>
      </c>
      <c r="L11" s="111" t="s">
        <v>1701</v>
      </c>
      <c r="M11" s="111" t="s">
        <v>1701</v>
      </c>
      <c r="N11" s="111" t="s">
        <v>1705</v>
      </c>
      <c r="O11" s="111">
        <v>0</v>
      </c>
      <c r="P11" s="111">
        <v>0</v>
      </c>
      <c r="Q11" s="111">
        <v>0</v>
      </c>
      <c r="R11" s="111">
        <v>0</v>
      </c>
      <c r="S11" s="111">
        <v>0</v>
      </c>
      <c r="T11" s="111">
        <v>0</v>
      </c>
      <c r="U11" s="111" t="s">
        <v>1699</v>
      </c>
      <c r="V11" s="111" t="s">
        <v>1700</v>
      </c>
      <c r="W11" s="111" t="s">
        <v>1706</v>
      </c>
      <c r="X11" s="111">
        <v>0</v>
      </c>
      <c r="Y11" s="111" t="s">
        <v>1704</v>
      </c>
      <c r="Z11" s="113">
        <v>0</v>
      </c>
      <c r="AA11" s="111" t="s">
        <v>62</v>
      </c>
      <c r="AB11" s="111">
        <v>0</v>
      </c>
      <c r="AC11" s="111" t="s">
        <v>1712</v>
      </c>
      <c r="AD11" s="111">
        <v>1</v>
      </c>
      <c r="AE11" s="111">
        <v>1</v>
      </c>
      <c r="AF11" s="111">
        <v>9</v>
      </c>
      <c r="AG11" s="111">
        <v>6</v>
      </c>
      <c r="AH11" s="111">
        <v>60</v>
      </c>
      <c r="AI11" s="111">
        <v>5</v>
      </c>
      <c r="AJ11" s="111">
        <v>4</v>
      </c>
      <c r="AK11" s="111" t="s">
        <v>1709</v>
      </c>
      <c r="AL11" s="111">
        <v>0</v>
      </c>
      <c r="AM11" s="111">
        <v>0</v>
      </c>
      <c r="AN11" s="111">
        <v>5</v>
      </c>
      <c r="AO11" s="111">
        <v>5</v>
      </c>
      <c r="AP11" s="111">
        <v>5</v>
      </c>
      <c r="AQ11" s="111">
        <v>5</v>
      </c>
      <c r="AR11" s="111">
        <v>5</v>
      </c>
      <c r="AS11" s="111">
        <v>0</v>
      </c>
      <c r="AT11" s="111">
        <v>0</v>
      </c>
      <c r="AU11" s="111">
        <v>0</v>
      </c>
      <c r="AV11" s="111">
        <v>0</v>
      </c>
      <c r="AW11" s="111">
        <v>1</v>
      </c>
      <c r="AX11" s="111">
        <v>1</v>
      </c>
      <c r="AY11" s="111">
        <v>3</v>
      </c>
      <c r="AZ11" s="111">
        <v>3</v>
      </c>
      <c r="BA11" s="111">
        <v>3</v>
      </c>
      <c r="BB11" s="111">
        <v>3</v>
      </c>
      <c r="BC11" s="111">
        <v>3</v>
      </c>
      <c r="BD11" s="111">
        <v>3</v>
      </c>
      <c r="BE11" s="111">
        <v>3</v>
      </c>
      <c r="BF11" s="111">
        <v>3</v>
      </c>
      <c r="BG11" s="111">
        <v>3</v>
      </c>
      <c r="BH11" s="111">
        <v>3</v>
      </c>
      <c r="BI11" s="111">
        <v>2</v>
      </c>
      <c r="BJ11" s="111">
        <v>2</v>
      </c>
      <c r="BK11" s="111">
        <v>2</v>
      </c>
      <c r="BL11" s="111">
        <v>2</v>
      </c>
      <c r="BM11" s="111">
        <v>2</v>
      </c>
      <c r="BN11" s="111">
        <v>2</v>
      </c>
      <c r="BO11" s="111">
        <v>2</v>
      </c>
      <c r="BP11" s="111">
        <v>1</v>
      </c>
      <c r="BQ11" s="111">
        <v>2</v>
      </c>
      <c r="BR11" s="111">
        <v>1</v>
      </c>
      <c r="BS11" s="111">
        <v>2</v>
      </c>
      <c r="BT11" s="111">
        <v>6</v>
      </c>
      <c r="BU11" s="111">
        <v>6</v>
      </c>
      <c r="BV11" s="111">
        <v>2</v>
      </c>
      <c r="BW11" s="111">
        <v>4</v>
      </c>
      <c r="BX11" s="111">
        <v>6</v>
      </c>
      <c r="BY11" s="111">
        <v>6</v>
      </c>
      <c r="BZ11" s="111">
        <v>1</v>
      </c>
      <c r="CA11" s="111">
        <v>5</v>
      </c>
      <c r="CB11" s="111">
        <v>4</v>
      </c>
      <c r="CC11" s="111">
        <v>5</v>
      </c>
      <c r="CD11" s="111">
        <v>5</v>
      </c>
      <c r="CE11" s="111">
        <v>5</v>
      </c>
      <c r="CF11" s="111">
        <v>1</v>
      </c>
      <c r="CG11" s="102">
        <v>2</v>
      </c>
      <c r="CH11" s="102">
        <v>1</v>
      </c>
      <c r="CI11" s="102">
        <v>0.28571428599999998</v>
      </c>
      <c r="CJ11" s="102">
        <v>0</v>
      </c>
      <c r="CK11" s="102">
        <v>0.28571428599999998</v>
      </c>
      <c r="CL11" s="102">
        <v>2</v>
      </c>
      <c r="CM11" s="102">
        <v>6.6666666999999999E-2</v>
      </c>
      <c r="CN11" s="102">
        <v>2</v>
      </c>
      <c r="CO11" s="102">
        <v>0.28571428599999998</v>
      </c>
      <c r="CP11" s="102">
        <v>0.28571428599999998</v>
      </c>
      <c r="CQ11" s="102">
        <v>0.28571428599999998</v>
      </c>
      <c r="CR11" s="102">
        <v>0.133333333</v>
      </c>
      <c r="CS11" s="102">
        <v>0</v>
      </c>
      <c r="CT11" s="102">
        <v>0</v>
      </c>
      <c r="CU11" s="102">
        <v>0</v>
      </c>
      <c r="CV11" s="102">
        <v>0</v>
      </c>
      <c r="CW11" s="102">
        <v>0</v>
      </c>
      <c r="CX11" s="102">
        <v>0</v>
      </c>
      <c r="CY11" s="102">
        <v>1</v>
      </c>
      <c r="CZ11" s="102">
        <v>2</v>
      </c>
      <c r="DA11" s="102">
        <v>6.6666666999999999E-2</v>
      </c>
      <c r="DB11" s="102">
        <v>0</v>
      </c>
      <c r="DC11" s="102">
        <v>3.3333333E-2</v>
      </c>
      <c r="DD11" s="102">
        <v>0</v>
      </c>
      <c r="DE11" s="102" t="s">
        <v>1744</v>
      </c>
      <c r="DF11" s="102">
        <v>0</v>
      </c>
    </row>
    <row r="12" spans="1:110">
      <c r="A12" s="102">
        <v>12</v>
      </c>
      <c r="B12" s="117">
        <v>132</v>
      </c>
      <c r="C12" s="111" t="s">
        <v>1701</v>
      </c>
      <c r="D12" s="111" t="s">
        <v>1701</v>
      </c>
      <c r="E12" s="111" t="s">
        <v>1701</v>
      </c>
      <c r="F12" s="111" t="s">
        <v>1706</v>
      </c>
      <c r="G12" s="111" t="s">
        <v>1704</v>
      </c>
      <c r="H12" s="111" t="s">
        <v>1701</v>
      </c>
      <c r="I12" s="111" t="s">
        <v>1701</v>
      </c>
      <c r="J12" s="111" t="s">
        <v>1701</v>
      </c>
      <c r="K12" s="111" t="s">
        <v>1707</v>
      </c>
      <c r="L12" s="111" t="s">
        <v>1707</v>
      </c>
      <c r="M12" s="111" t="s">
        <v>1704</v>
      </c>
      <c r="N12" s="111" t="s">
        <v>1705</v>
      </c>
      <c r="O12" s="111" t="s">
        <v>1720</v>
      </c>
      <c r="P12" s="111" t="s">
        <v>1707</v>
      </c>
      <c r="Q12" s="111">
        <v>0</v>
      </c>
      <c r="R12" s="111">
        <v>0</v>
      </c>
      <c r="S12" s="111" t="s">
        <v>1722</v>
      </c>
      <c r="T12" s="111" t="s">
        <v>1705</v>
      </c>
      <c r="U12" s="111" t="s">
        <v>1707</v>
      </c>
      <c r="V12" s="111" t="s">
        <v>1707</v>
      </c>
      <c r="W12" s="111" t="s">
        <v>1705</v>
      </c>
      <c r="X12" s="111" t="s">
        <v>1701</v>
      </c>
      <c r="Y12" s="111" t="s">
        <v>1706</v>
      </c>
      <c r="Z12" s="111" t="s">
        <v>1706</v>
      </c>
      <c r="AA12" s="111" t="s">
        <v>1706</v>
      </c>
      <c r="AB12" s="111">
        <v>0</v>
      </c>
      <c r="AC12" s="111" t="s">
        <v>1718</v>
      </c>
      <c r="AD12" s="111">
        <v>1</v>
      </c>
      <c r="AE12" s="111">
        <v>3</v>
      </c>
      <c r="AF12" s="111">
        <v>7</v>
      </c>
      <c r="AG12" s="111">
        <v>3</v>
      </c>
      <c r="AH12" s="111">
        <v>20</v>
      </c>
      <c r="AI12" s="111" t="s">
        <v>62</v>
      </c>
      <c r="AJ12" s="111">
        <v>2</v>
      </c>
      <c r="AK12" s="111" t="s">
        <v>1709</v>
      </c>
      <c r="AL12" s="111">
        <v>0</v>
      </c>
      <c r="AM12" s="111">
        <v>0</v>
      </c>
      <c r="AN12" s="111">
        <v>6</v>
      </c>
      <c r="AO12" s="111">
        <v>5</v>
      </c>
      <c r="AP12" s="111">
        <v>5</v>
      </c>
      <c r="AQ12" s="111">
        <v>4</v>
      </c>
      <c r="AR12" s="111">
        <v>3</v>
      </c>
      <c r="AS12" s="111">
        <v>2</v>
      </c>
      <c r="AT12" s="111">
        <v>1</v>
      </c>
      <c r="AU12" s="111">
        <v>1</v>
      </c>
      <c r="AV12" s="111">
        <v>0</v>
      </c>
      <c r="AW12" s="111">
        <v>3</v>
      </c>
      <c r="AX12" s="111">
        <v>2</v>
      </c>
      <c r="AY12" s="111">
        <v>2</v>
      </c>
      <c r="AZ12" s="111">
        <v>2</v>
      </c>
      <c r="BA12" s="111">
        <v>2</v>
      </c>
      <c r="BB12" s="111">
        <v>2</v>
      </c>
      <c r="BC12" s="111">
        <v>2</v>
      </c>
      <c r="BD12" s="111">
        <v>2</v>
      </c>
      <c r="BE12" s="111">
        <v>3</v>
      </c>
      <c r="BF12" s="111">
        <v>3</v>
      </c>
      <c r="BG12" s="111">
        <v>3</v>
      </c>
      <c r="BH12" s="111">
        <v>3</v>
      </c>
      <c r="BI12" s="111">
        <v>2</v>
      </c>
      <c r="BJ12" s="111">
        <v>2</v>
      </c>
      <c r="BK12" s="111">
        <v>2</v>
      </c>
      <c r="BL12" s="111">
        <v>2</v>
      </c>
      <c r="BM12" s="111">
        <v>2</v>
      </c>
      <c r="BN12" s="111">
        <v>2</v>
      </c>
      <c r="BO12" s="111">
        <v>2</v>
      </c>
      <c r="BP12" s="111">
        <v>1</v>
      </c>
      <c r="BQ12" s="111">
        <v>5</v>
      </c>
      <c r="BR12" s="111">
        <v>2</v>
      </c>
      <c r="BS12" s="111">
        <v>2</v>
      </c>
      <c r="BT12" s="111">
        <v>6</v>
      </c>
      <c r="BU12" s="111">
        <v>5</v>
      </c>
      <c r="BV12" s="111">
        <v>2</v>
      </c>
      <c r="BW12" s="111">
        <v>2</v>
      </c>
      <c r="BX12" s="111">
        <v>5</v>
      </c>
      <c r="BY12" s="111">
        <v>3</v>
      </c>
      <c r="BZ12" s="111">
        <v>2</v>
      </c>
      <c r="CA12" s="111">
        <v>4</v>
      </c>
      <c r="CB12" s="111">
        <v>3</v>
      </c>
      <c r="CC12" s="111">
        <v>5</v>
      </c>
      <c r="CD12" s="111">
        <v>2</v>
      </c>
      <c r="CE12" s="111">
        <v>5</v>
      </c>
      <c r="CF12" s="111">
        <v>4</v>
      </c>
      <c r="CG12" s="102">
        <v>0.28571428599999998</v>
      </c>
      <c r="CH12" s="102">
        <v>0.28571428599999998</v>
      </c>
      <c r="CI12" s="102">
        <v>0.28571428599999998</v>
      </c>
      <c r="CJ12" s="102">
        <v>6.6666666999999999E-2</v>
      </c>
      <c r="CK12" s="102">
        <v>3.3333333E-2</v>
      </c>
      <c r="CL12" s="102">
        <v>0.28571428599999998</v>
      </c>
      <c r="CM12" s="102">
        <v>0.28571428599999998</v>
      </c>
      <c r="CN12" s="102">
        <v>0.28571428599999998</v>
      </c>
      <c r="CO12" s="102">
        <v>0.571428571</v>
      </c>
      <c r="CP12" s="102">
        <v>0.571428571</v>
      </c>
      <c r="CQ12" s="102">
        <v>3.3333333E-2</v>
      </c>
      <c r="CR12" s="102">
        <v>0.133333333</v>
      </c>
      <c r="CS12" s="102">
        <v>0.85714285700000004</v>
      </c>
      <c r="CT12" s="102">
        <v>0.571428571</v>
      </c>
      <c r="CU12" s="102">
        <v>0</v>
      </c>
      <c r="CV12" s="102">
        <v>0</v>
      </c>
      <c r="CW12" s="102">
        <v>0.2</v>
      </c>
      <c r="CX12" s="102">
        <v>0.133333333</v>
      </c>
      <c r="CY12" s="102">
        <v>0.571428571</v>
      </c>
      <c r="CZ12" s="102">
        <v>0.571428571</v>
      </c>
      <c r="DA12" s="102">
        <v>0.133333333</v>
      </c>
      <c r="DB12" s="102">
        <v>0.28571428599999998</v>
      </c>
      <c r="DC12" s="102">
        <v>6.6666666999999999E-2</v>
      </c>
      <c r="DD12" s="102">
        <v>6.6666666999999999E-2</v>
      </c>
      <c r="DE12" s="102">
        <v>6.6666666999999999E-2</v>
      </c>
      <c r="DF12" s="102">
        <v>0</v>
      </c>
    </row>
    <row r="13" spans="1:110">
      <c r="A13" s="102">
        <v>13</v>
      </c>
      <c r="B13" s="117">
        <v>84</v>
      </c>
      <c r="C13" s="111" t="s">
        <v>1715</v>
      </c>
      <c r="D13" s="111" t="s">
        <v>1715</v>
      </c>
      <c r="E13" s="111" t="s">
        <v>1701</v>
      </c>
      <c r="F13" s="111" t="s">
        <v>1714</v>
      </c>
      <c r="G13" s="111" t="s">
        <v>1708</v>
      </c>
      <c r="H13" s="111" t="s">
        <v>1714</v>
      </c>
      <c r="I13" s="111" t="s">
        <v>1707</v>
      </c>
      <c r="J13" s="111" t="s">
        <v>1714</v>
      </c>
      <c r="K13" s="111" t="s">
        <v>1714</v>
      </c>
      <c r="L13" s="111" t="s">
        <v>1720</v>
      </c>
      <c r="M13" s="111" t="s">
        <v>1702</v>
      </c>
      <c r="N13" s="111" t="s">
        <v>1707</v>
      </c>
      <c r="O13" s="111" t="s">
        <v>1701</v>
      </c>
      <c r="P13" s="111" t="s">
        <v>1699</v>
      </c>
      <c r="Q13" s="111" t="s">
        <v>1701</v>
      </c>
      <c r="R13" s="111" t="s">
        <v>1707</v>
      </c>
      <c r="S13" s="111">
        <v>0</v>
      </c>
      <c r="T13" s="111" t="s">
        <v>1720</v>
      </c>
      <c r="U13" s="111" t="s">
        <v>1720</v>
      </c>
      <c r="V13" s="111" t="s">
        <v>1708</v>
      </c>
      <c r="W13" s="111" t="s">
        <v>1707</v>
      </c>
      <c r="X13" s="111" t="s">
        <v>1714</v>
      </c>
      <c r="Y13" s="111" t="s">
        <v>1702</v>
      </c>
      <c r="Z13" s="111" t="s">
        <v>1702</v>
      </c>
      <c r="AA13" s="111" t="s">
        <v>1743</v>
      </c>
      <c r="AB13" s="111" t="s">
        <v>1700</v>
      </c>
      <c r="AC13" s="111" t="s">
        <v>1718</v>
      </c>
      <c r="AD13" s="111">
        <v>2</v>
      </c>
      <c r="AE13" s="111">
        <v>7</v>
      </c>
      <c r="AF13" s="111">
        <v>8</v>
      </c>
      <c r="AG13" s="111">
        <v>5</v>
      </c>
      <c r="AH13" s="111">
        <v>40</v>
      </c>
      <c r="AI13" s="111">
        <v>6</v>
      </c>
      <c r="AJ13" s="111">
        <v>5</v>
      </c>
      <c r="AK13" s="111" t="s">
        <v>1709</v>
      </c>
      <c r="AL13" s="111">
        <v>0</v>
      </c>
      <c r="AM13" s="111">
        <v>0</v>
      </c>
      <c r="AN13" s="111">
        <v>4</v>
      </c>
      <c r="AO13" s="111">
        <v>4</v>
      </c>
      <c r="AP13" s="111">
        <v>5</v>
      </c>
      <c r="AQ13" s="111">
        <v>4</v>
      </c>
      <c r="AR13" s="111">
        <v>3</v>
      </c>
      <c r="AS13" s="111">
        <v>0</v>
      </c>
      <c r="AT13" s="111">
        <v>0</v>
      </c>
      <c r="AU13" s="111">
        <v>3</v>
      </c>
      <c r="AV13" s="111">
        <v>1</v>
      </c>
      <c r="AW13" s="111">
        <v>2</v>
      </c>
      <c r="AX13" s="111">
        <v>1</v>
      </c>
      <c r="AY13" s="111">
        <v>3</v>
      </c>
      <c r="AZ13" s="111">
        <v>3</v>
      </c>
      <c r="BA13" s="111">
        <v>3</v>
      </c>
      <c r="BB13" s="111">
        <v>3</v>
      </c>
      <c r="BC13" s="111">
        <v>3</v>
      </c>
      <c r="BD13" s="111">
        <v>3</v>
      </c>
      <c r="BE13" s="111">
        <v>3</v>
      </c>
      <c r="BF13" s="111">
        <v>3</v>
      </c>
      <c r="BG13" s="111">
        <v>3</v>
      </c>
      <c r="BH13" s="111">
        <v>3</v>
      </c>
      <c r="BI13" s="111">
        <v>2</v>
      </c>
      <c r="BJ13" s="111">
        <v>2</v>
      </c>
      <c r="BK13" s="111">
        <v>2</v>
      </c>
      <c r="BL13" s="111">
        <v>2</v>
      </c>
      <c r="BM13" s="111">
        <v>2</v>
      </c>
      <c r="BN13" s="111">
        <v>2</v>
      </c>
      <c r="BO13" s="111">
        <v>2</v>
      </c>
      <c r="BP13" s="111">
        <v>2</v>
      </c>
      <c r="BQ13" s="111">
        <v>1</v>
      </c>
      <c r="BR13" s="111">
        <v>1</v>
      </c>
      <c r="BS13" s="111">
        <v>3</v>
      </c>
      <c r="BT13" s="111">
        <v>3</v>
      </c>
      <c r="BU13" s="111">
        <v>4</v>
      </c>
      <c r="BV13" s="111">
        <v>4</v>
      </c>
      <c r="BW13" s="111">
        <v>3</v>
      </c>
      <c r="BX13" s="111">
        <v>4</v>
      </c>
      <c r="BY13" s="111">
        <v>3</v>
      </c>
      <c r="BZ13" s="111">
        <v>2</v>
      </c>
      <c r="CA13" s="111">
        <v>3</v>
      </c>
      <c r="CB13" s="111">
        <v>4</v>
      </c>
      <c r="CC13" s="111">
        <v>5</v>
      </c>
      <c r="CD13" s="111">
        <v>1</v>
      </c>
      <c r="CE13" s="111">
        <v>5</v>
      </c>
      <c r="CF13" s="111">
        <v>2</v>
      </c>
      <c r="CG13" s="102">
        <v>1</v>
      </c>
      <c r="CH13" s="102">
        <v>1</v>
      </c>
      <c r="CI13" s="102">
        <v>0.28571428599999998</v>
      </c>
      <c r="CJ13" s="102">
        <v>0.14285714299999999</v>
      </c>
      <c r="CK13" s="102">
        <v>5</v>
      </c>
      <c r="CL13" s="102">
        <v>0.14285714299999999</v>
      </c>
      <c r="CM13" s="102">
        <v>0.571428571</v>
      </c>
      <c r="CN13" s="102">
        <v>0.14285714299999999</v>
      </c>
      <c r="CO13" s="102">
        <v>0.14285714299999999</v>
      </c>
      <c r="CP13" s="102">
        <v>0.85714285700000004</v>
      </c>
      <c r="CQ13" s="102">
        <v>0.428571429</v>
      </c>
      <c r="CR13" s="102">
        <v>0.571428571</v>
      </c>
      <c r="CS13" s="102">
        <v>0.28571428599999998</v>
      </c>
      <c r="CT13" s="102">
        <v>1</v>
      </c>
      <c r="CU13" s="102">
        <v>0.28571428599999998</v>
      </c>
      <c r="CV13" s="102">
        <v>0.571428571</v>
      </c>
      <c r="CW13" s="102">
        <v>0</v>
      </c>
      <c r="CX13" s="102">
        <v>0.85714285700000004</v>
      </c>
      <c r="CY13" s="102">
        <v>0.85714285700000004</v>
      </c>
      <c r="CZ13" s="102">
        <v>5</v>
      </c>
      <c r="DA13" s="102">
        <v>0.571428571</v>
      </c>
      <c r="DB13" s="102">
        <v>0.14285714299999999</v>
      </c>
      <c r="DC13" s="102">
        <v>0.428571429</v>
      </c>
      <c r="DD13" s="102">
        <v>0.428571429</v>
      </c>
      <c r="DE13" s="102">
        <v>7</v>
      </c>
      <c r="DF13" s="102">
        <v>2</v>
      </c>
    </row>
    <row r="14" spans="1:110">
      <c r="A14" s="102">
        <v>14</v>
      </c>
      <c r="B14" s="117"/>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02"/>
      <c r="CH14" s="102"/>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row>
    <row r="15" spans="1:110">
      <c r="A15" s="102">
        <v>16</v>
      </c>
      <c r="B15" s="117"/>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02"/>
      <c r="CH15" s="102"/>
      <c r="CI15" s="102"/>
      <c r="CJ15" s="102"/>
      <c r="CK15" s="102"/>
      <c r="CL15" s="102"/>
      <c r="CM15" s="102"/>
      <c r="CN15" s="102"/>
      <c r="CO15" s="102"/>
      <c r="CP15" s="102"/>
      <c r="CQ15" s="102"/>
      <c r="CR15" s="102"/>
      <c r="CS15" s="102"/>
      <c r="CT15" s="102"/>
      <c r="CU15" s="102"/>
      <c r="CV15" s="102"/>
      <c r="CW15" s="102"/>
      <c r="CX15" s="102"/>
      <c r="CY15" s="102"/>
      <c r="CZ15" s="102"/>
      <c r="DA15" s="102"/>
      <c r="DB15" s="102"/>
      <c r="DC15" s="102"/>
      <c r="DD15" s="102"/>
      <c r="DE15" s="102"/>
      <c r="DF15" s="102"/>
    </row>
    <row r="16" spans="1:110">
      <c r="A16" s="102">
        <v>18</v>
      </c>
      <c r="B16" s="117">
        <v>130</v>
      </c>
      <c r="C16" s="111" t="s">
        <v>1707</v>
      </c>
      <c r="D16" s="111" t="s">
        <v>1701</v>
      </c>
      <c r="E16" s="111" t="s">
        <v>1705</v>
      </c>
      <c r="F16" s="111" t="s">
        <v>1762</v>
      </c>
      <c r="G16" s="111">
        <v>0</v>
      </c>
      <c r="H16" s="111" t="s">
        <v>1707</v>
      </c>
      <c r="I16" s="111" t="s">
        <v>1722</v>
      </c>
      <c r="J16" s="111" t="s">
        <v>1706</v>
      </c>
      <c r="K16" s="111" t="s">
        <v>1711</v>
      </c>
      <c r="L16" s="111">
        <v>0</v>
      </c>
      <c r="M16" s="111">
        <v>0</v>
      </c>
      <c r="N16" s="111" t="s">
        <v>1711</v>
      </c>
      <c r="O16" s="111" t="s">
        <v>1702</v>
      </c>
      <c r="P16" s="111">
        <v>0</v>
      </c>
      <c r="Q16" s="111" t="s">
        <v>1704</v>
      </c>
      <c r="R16" s="111">
        <v>0</v>
      </c>
      <c r="S16" s="111" t="s">
        <v>1705</v>
      </c>
      <c r="T16" s="111" t="s">
        <v>1741</v>
      </c>
      <c r="U16" s="111" t="s">
        <v>1705</v>
      </c>
      <c r="V16" s="111" t="s">
        <v>1741</v>
      </c>
      <c r="W16" s="111" t="s">
        <v>1707</v>
      </c>
      <c r="X16" s="111" t="s">
        <v>1701</v>
      </c>
      <c r="Y16" s="111" t="s">
        <v>1714</v>
      </c>
      <c r="Z16" s="111" t="s">
        <v>1706</v>
      </c>
      <c r="AA16" s="111" t="s">
        <v>1700</v>
      </c>
      <c r="AB16" s="111">
        <v>0</v>
      </c>
      <c r="AC16" s="111" t="s">
        <v>1738</v>
      </c>
      <c r="AD16" s="111">
        <v>3</v>
      </c>
      <c r="AE16" s="111">
        <v>2</v>
      </c>
      <c r="AF16" s="111">
        <v>2</v>
      </c>
      <c r="AG16" s="111">
        <v>2</v>
      </c>
      <c r="AH16" s="111">
        <v>120</v>
      </c>
      <c r="AI16" s="111">
        <v>4</v>
      </c>
      <c r="AJ16" s="111">
        <v>2</v>
      </c>
      <c r="AK16" s="111" t="s">
        <v>1754</v>
      </c>
      <c r="AL16" s="111">
        <v>0</v>
      </c>
      <c r="AM16" s="111">
        <v>0</v>
      </c>
      <c r="AN16" s="111">
        <v>5</v>
      </c>
      <c r="AO16" s="111">
        <v>5</v>
      </c>
      <c r="AP16" s="111">
        <v>5</v>
      </c>
      <c r="AQ16" s="111">
        <v>5</v>
      </c>
      <c r="AR16" s="111">
        <v>5</v>
      </c>
      <c r="AS16" s="111">
        <v>0</v>
      </c>
      <c r="AT16" s="111">
        <v>0</v>
      </c>
      <c r="AU16" s="111">
        <v>0</v>
      </c>
      <c r="AV16" s="111">
        <v>0</v>
      </c>
      <c r="AW16" s="111">
        <v>5</v>
      </c>
      <c r="AX16" s="111">
        <v>4</v>
      </c>
      <c r="AY16" s="111">
        <v>3</v>
      </c>
      <c r="AZ16" s="111">
        <v>3</v>
      </c>
      <c r="BA16" s="111">
        <v>3</v>
      </c>
      <c r="BB16" s="111">
        <v>3</v>
      </c>
      <c r="BC16" s="111">
        <v>3</v>
      </c>
      <c r="BD16" s="111">
        <v>3</v>
      </c>
      <c r="BE16" s="111">
        <v>3</v>
      </c>
      <c r="BF16" s="111">
        <v>3</v>
      </c>
      <c r="BG16" s="111">
        <v>3</v>
      </c>
      <c r="BH16" s="111">
        <v>3</v>
      </c>
      <c r="BI16" s="111">
        <v>2</v>
      </c>
      <c r="BJ16" s="111">
        <v>2</v>
      </c>
      <c r="BK16" s="111">
        <v>2</v>
      </c>
      <c r="BL16" s="111">
        <v>2</v>
      </c>
      <c r="BM16" s="111">
        <v>2</v>
      </c>
      <c r="BN16" s="111">
        <v>2</v>
      </c>
      <c r="BO16" s="111">
        <v>2</v>
      </c>
      <c r="BP16" s="111">
        <v>2</v>
      </c>
      <c r="BQ16" s="111">
        <v>5</v>
      </c>
      <c r="BR16" s="111">
        <v>1</v>
      </c>
      <c r="BS16" s="111">
        <v>4</v>
      </c>
      <c r="BT16" s="111">
        <v>6</v>
      </c>
      <c r="BU16" s="111">
        <v>4</v>
      </c>
      <c r="BV16" s="111">
        <v>4</v>
      </c>
      <c r="BW16" s="111">
        <v>4</v>
      </c>
      <c r="BX16" s="111">
        <v>5</v>
      </c>
      <c r="BY16" s="111">
        <v>5</v>
      </c>
      <c r="BZ16" s="111">
        <v>4</v>
      </c>
      <c r="CA16" s="111">
        <v>5</v>
      </c>
      <c r="CB16" s="111" t="s">
        <v>62</v>
      </c>
      <c r="CC16" s="111">
        <v>3</v>
      </c>
      <c r="CD16" s="111">
        <v>3</v>
      </c>
      <c r="CE16" s="111">
        <v>2</v>
      </c>
      <c r="CF16" s="111">
        <v>4</v>
      </c>
      <c r="CG16" s="102">
        <v>0.571428571</v>
      </c>
      <c r="CH16" s="102">
        <v>0.28571428599999998</v>
      </c>
      <c r="CI16" s="102">
        <v>0.133333333</v>
      </c>
      <c r="CJ16" s="102">
        <v>0.26666666700000002</v>
      </c>
      <c r="CK16" s="102">
        <v>0</v>
      </c>
      <c r="CL16" s="102">
        <v>0.571428571</v>
      </c>
      <c r="CM16" s="102">
        <v>0.2</v>
      </c>
      <c r="CN16" s="102">
        <v>6.6666666999999999E-2</v>
      </c>
      <c r="CO16" s="102">
        <v>0.71428571399999996</v>
      </c>
      <c r="CP16" s="102">
        <v>0</v>
      </c>
      <c r="CQ16" s="102">
        <v>0</v>
      </c>
      <c r="CR16" s="102">
        <v>0.71428571399999996</v>
      </c>
      <c r="CS16" s="102">
        <v>0.428571429</v>
      </c>
      <c r="CT16" s="102">
        <v>0</v>
      </c>
      <c r="CU16" s="102">
        <v>3.3333333E-2</v>
      </c>
      <c r="CV16" s="102">
        <v>0</v>
      </c>
      <c r="CW16" s="102">
        <v>0.133333333</v>
      </c>
      <c r="CX16" s="102">
        <v>1.1428571430000001</v>
      </c>
      <c r="CY16" s="102">
        <v>0.133333333</v>
      </c>
      <c r="CZ16" s="102">
        <v>1.1428571430000001</v>
      </c>
      <c r="DA16" s="102">
        <v>0.571428571</v>
      </c>
      <c r="DB16" s="102">
        <v>0.28571428599999998</v>
      </c>
      <c r="DC16" s="102">
        <v>0.14285714299999999</v>
      </c>
      <c r="DD16" s="102">
        <v>6.6666666999999999E-2</v>
      </c>
      <c r="DE16" s="102">
        <v>2</v>
      </c>
      <c r="DF16" s="102">
        <v>0</v>
      </c>
    </row>
    <row r="17" spans="1:110">
      <c r="A17" s="102">
        <v>19</v>
      </c>
      <c r="B17" s="117"/>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02"/>
      <c r="CH17" s="102"/>
      <c r="CI17" s="102"/>
      <c r="CJ17" s="102"/>
      <c r="CK17" s="102"/>
      <c r="CL17" s="102"/>
      <c r="CM17" s="102"/>
      <c r="CN17" s="102"/>
      <c r="CO17" s="102"/>
      <c r="CP17" s="102"/>
      <c r="CQ17" s="102"/>
      <c r="CR17" s="102"/>
      <c r="CS17" s="102"/>
      <c r="CT17" s="102"/>
      <c r="CU17" s="102"/>
      <c r="CV17" s="102"/>
      <c r="CW17" s="102"/>
      <c r="CX17" s="102"/>
      <c r="CY17" s="102"/>
      <c r="CZ17" s="102"/>
      <c r="DA17" s="102"/>
      <c r="DB17" s="102"/>
      <c r="DC17" s="102"/>
      <c r="DD17" s="102"/>
      <c r="DE17" s="102"/>
      <c r="DF17" s="102"/>
    </row>
    <row r="18" spans="1:110">
      <c r="A18" s="102">
        <v>20</v>
      </c>
      <c r="B18" s="117">
        <v>106</v>
      </c>
      <c r="C18" s="111" t="s">
        <v>1700</v>
      </c>
      <c r="D18" s="111" t="s">
        <v>1699</v>
      </c>
      <c r="E18" s="111" t="s">
        <v>1700</v>
      </c>
      <c r="F18" s="111">
        <v>0</v>
      </c>
      <c r="G18" s="111">
        <v>0</v>
      </c>
      <c r="H18" s="111" t="s">
        <v>1704</v>
      </c>
      <c r="I18" s="111">
        <v>0</v>
      </c>
      <c r="J18" s="111" t="s">
        <v>1710</v>
      </c>
      <c r="K18" s="111" t="s">
        <v>1710</v>
      </c>
      <c r="L18" s="111">
        <v>0</v>
      </c>
      <c r="M18" s="111">
        <v>0</v>
      </c>
      <c r="N18" s="111">
        <v>0</v>
      </c>
      <c r="O18" s="111">
        <v>0</v>
      </c>
      <c r="P18" s="111">
        <v>0</v>
      </c>
      <c r="Q18" s="111">
        <v>0</v>
      </c>
      <c r="R18" s="111">
        <v>0</v>
      </c>
      <c r="S18" s="111">
        <v>0</v>
      </c>
      <c r="T18" s="111">
        <v>0</v>
      </c>
      <c r="U18" s="111" t="s">
        <v>1702</v>
      </c>
      <c r="V18" s="111" t="s">
        <v>1700</v>
      </c>
      <c r="W18" s="111">
        <v>0</v>
      </c>
      <c r="X18" s="111">
        <v>0</v>
      </c>
      <c r="Y18" s="111" t="s">
        <v>1701</v>
      </c>
      <c r="Z18" s="111">
        <v>0</v>
      </c>
      <c r="AA18" s="111" t="s">
        <v>1751</v>
      </c>
      <c r="AB18" s="111">
        <v>0</v>
      </c>
      <c r="AC18" s="111">
        <v>1</v>
      </c>
      <c r="AD18" s="111">
        <v>1</v>
      </c>
      <c r="AE18" s="111">
        <v>3</v>
      </c>
      <c r="AF18" s="111">
        <v>8</v>
      </c>
      <c r="AG18" s="111">
        <v>3</v>
      </c>
      <c r="AH18" s="111">
        <v>30</v>
      </c>
      <c r="AI18" s="111">
        <v>3</v>
      </c>
      <c r="AJ18" s="111">
        <v>3</v>
      </c>
      <c r="AK18" s="111" t="s">
        <v>1739</v>
      </c>
      <c r="AL18" s="111">
        <v>0</v>
      </c>
      <c r="AM18" s="111">
        <v>0</v>
      </c>
      <c r="AN18" s="111">
        <v>5</v>
      </c>
      <c r="AO18" s="111">
        <v>5</v>
      </c>
      <c r="AP18" s="111">
        <v>5</v>
      </c>
      <c r="AQ18" s="111">
        <v>5</v>
      </c>
      <c r="AR18" s="111">
        <v>5</v>
      </c>
      <c r="AS18" s="111">
        <v>1</v>
      </c>
      <c r="AT18" s="111">
        <v>1</v>
      </c>
      <c r="AU18" s="111">
        <v>1</v>
      </c>
      <c r="AV18" s="111">
        <v>1</v>
      </c>
      <c r="AW18" s="111">
        <v>3</v>
      </c>
      <c r="AX18" s="111">
        <v>3</v>
      </c>
      <c r="AY18" s="111">
        <v>2</v>
      </c>
      <c r="AZ18" s="111">
        <v>2</v>
      </c>
      <c r="BA18" s="111">
        <v>2</v>
      </c>
      <c r="BB18" s="111">
        <v>2</v>
      </c>
      <c r="BC18" s="111">
        <v>2</v>
      </c>
      <c r="BD18" s="111">
        <v>2</v>
      </c>
      <c r="BE18" s="111">
        <v>2</v>
      </c>
      <c r="BF18" s="111">
        <v>2</v>
      </c>
      <c r="BG18" s="111">
        <v>2</v>
      </c>
      <c r="BH18" s="111">
        <v>2</v>
      </c>
      <c r="BI18" s="111">
        <v>2</v>
      </c>
      <c r="BJ18" s="111">
        <v>1</v>
      </c>
      <c r="BK18" s="111">
        <v>1</v>
      </c>
      <c r="BL18" s="111">
        <v>1</v>
      </c>
      <c r="BM18" s="111">
        <v>2</v>
      </c>
      <c r="BN18" s="111">
        <v>1</v>
      </c>
      <c r="BO18" s="111">
        <v>2</v>
      </c>
      <c r="BP18" s="111">
        <v>2</v>
      </c>
      <c r="BQ18" s="111">
        <v>2</v>
      </c>
      <c r="BR18" s="111">
        <v>1</v>
      </c>
      <c r="BS18" s="111">
        <v>3</v>
      </c>
      <c r="BT18" s="111">
        <v>4</v>
      </c>
      <c r="BU18" s="111">
        <v>5</v>
      </c>
      <c r="BV18" s="111">
        <v>3</v>
      </c>
      <c r="BW18" s="111">
        <v>4</v>
      </c>
      <c r="BX18" s="111">
        <v>5</v>
      </c>
      <c r="BY18" s="111">
        <v>4</v>
      </c>
      <c r="BZ18" s="111">
        <v>4</v>
      </c>
      <c r="CA18" s="111">
        <v>4</v>
      </c>
      <c r="CB18" s="111">
        <v>5</v>
      </c>
      <c r="CC18" s="111">
        <v>5</v>
      </c>
      <c r="CD18" s="111">
        <v>3</v>
      </c>
      <c r="CE18" s="111">
        <v>3</v>
      </c>
      <c r="CF18" s="111">
        <v>3</v>
      </c>
      <c r="CG18" s="102">
        <v>2</v>
      </c>
      <c r="CH18" s="102">
        <v>1</v>
      </c>
      <c r="CI18" s="102">
        <v>2</v>
      </c>
      <c r="CJ18" s="102">
        <v>0</v>
      </c>
      <c r="CK18" s="102">
        <v>0</v>
      </c>
      <c r="CL18" s="102">
        <v>3.3333333E-2</v>
      </c>
      <c r="CM18" s="102">
        <v>0</v>
      </c>
      <c r="CN18" s="102">
        <v>3</v>
      </c>
      <c r="CO18" s="102">
        <v>3</v>
      </c>
      <c r="CP18" s="102">
        <v>0</v>
      </c>
      <c r="CQ18" s="102">
        <v>0</v>
      </c>
      <c r="CR18" s="102">
        <v>0</v>
      </c>
      <c r="CS18" s="102">
        <v>0</v>
      </c>
      <c r="CT18" s="102">
        <v>0</v>
      </c>
      <c r="CU18" s="102">
        <v>0</v>
      </c>
      <c r="CV18" s="102">
        <v>0</v>
      </c>
      <c r="CW18" s="102">
        <v>0</v>
      </c>
      <c r="CX18" s="102">
        <v>0</v>
      </c>
      <c r="CY18" s="102">
        <v>0.428571429</v>
      </c>
      <c r="CZ18" s="102">
        <v>2</v>
      </c>
      <c r="DA18" s="102">
        <v>0</v>
      </c>
      <c r="DB18" s="102">
        <v>0</v>
      </c>
      <c r="DC18" s="102">
        <v>0.28571428599999998</v>
      </c>
      <c r="DD18" s="102">
        <v>0</v>
      </c>
      <c r="DE18" s="102">
        <v>10</v>
      </c>
      <c r="DF18" s="102">
        <v>0</v>
      </c>
    </row>
    <row r="19" spans="1:110">
      <c r="A19" s="102">
        <v>22</v>
      </c>
      <c r="B19" s="117"/>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02"/>
      <c r="CH19" s="102"/>
      <c r="CI19" s="102"/>
      <c r="CJ19" s="102"/>
      <c r="CK19" s="102"/>
      <c r="CL19" s="102"/>
      <c r="CM19" s="102"/>
      <c r="CN19" s="102"/>
      <c r="CO19" s="102"/>
      <c r="CP19" s="102"/>
      <c r="CQ19" s="102"/>
      <c r="CR19" s="102"/>
      <c r="CS19" s="102"/>
      <c r="CT19" s="102"/>
      <c r="CU19" s="102"/>
      <c r="CV19" s="102"/>
      <c r="CW19" s="102"/>
      <c r="CX19" s="102"/>
      <c r="CY19" s="102"/>
      <c r="CZ19" s="102"/>
      <c r="DA19" s="102"/>
      <c r="DB19" s="102"/>
      <c r="DC19" s="102"/>
      <c r="DD19" s="102"/>
      <c r="DE19" s="102"/>
      <c r="DF19" s="102"/>
    </row>
    <row r="20" spans="1:110">
      <c r="A20" s="102">
        <v>23</v>
      </c>
      <c r="B20" s="117"/>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02"/>
      <c r="CH20" s="102"/>
      <c r="CI20" s="102"/>
      <c r="CJ20" s="102"/>
      <c r="CK20" s="102"/>
      <c r="CL20" s="102"/>
      <c r="CM20" s="102"/>
      <c r="CN20" s="102"/>
      <c r="CO20" s="102"/>
      <c r="CP20" s="102"/>
      <c r="CQ20" s="102"/>
      <c r="CR20" s="102"/>
      <c r="CS20" s="102"/>
      <c r="CT20" s="102"/>
      <c r="CU20" s="102"/>
      <c r="CV20" s="102"/>
      <c r="CW20" s="102"/>
      <c r="CX20" s="102"/>
      <c r="CY20" s="102"/>
      <c r="CZ20" s="102"/>
      <c r="DA20" s="102"/>
      <c r="DB20" s="102"/>
      <c r="DC20" s="102"/>
      <c r="DD20" s="102"/>
      <c r="DE20" s="102"/>
      <c r="DF20" s="102"/>
    </row>
    <row r="21" spans="1:110">
      <c r="A21" s="102">
        <v>24</v>
      </c>
      <c r="B21" s="117"/>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02"/>
      <c r="CH21" s="102"/>
      <c r="CI21" s="102"/>
      <c r="CJ21" s="102"/>
      <c r="CK21" s="102"/>
      <c r="CL21" s="102"/>
      <c r="CM21" s="102"/>
      <c r="CN21" s="102"/>
      <c r="CO21" s="102"/>
      <c r="CP21" s="102"/>
      <c r="CQ21" s="102"/>
      <c r="CR21" s="102"/>
      <c r="CS21" s="102"/>
      <c r="CT21" s="102"/>
      <c r="CU21" s="102"/>
      <c r="CV21" s="102"/>
      <c r="CW21" s="102"/>
      <c r="CX21" s="102"/>
      <c r="CY21" s="102"/>
      <c r="CZ21" s="102"/>
      <c r="DA21" s="102"/>
      <c r="DB21" s="102"/>
      <c r="DC21" s="102"/>
      <c r="DD21" s="102"/>
      <c r="DE21" s="102"/>
      <c r="DF21" s="102"/>
    </row>
    <row r="22" spans="1:110">
      <c r="A22" s="102">
        <v>25</v>
      </c>
      <c r="B22" s="117"/>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02"/>
      <c r="CH22" s="102"/>
      <c r="CI22" s="102"/>
      <c r="CJ22" s="102"/>
      <c r="CK22" s="102"/>
      <c r="CL22" s="102"/>
      <c r="CM22" s="102"/>
      <c r="CN22" s="102"/>
      <c r="CO22" s="102"/>
      <c r="CP22" s="102"/>
      <c r="CQ22" s="102"/>
      <c r="CR22" s="102"/>
      <c r="CS22" s="102"/>
      <c r="CT22" s="102"/>
      <c r="CU22" s="102"/>
      <c r="CV22" s="102"/>
      <c r="CW22" s="102"/>
      <c r="CX22" s="102"/>
      <c r="CY22" s="102"/>
      <c r="CZ22" s="102"/>
      <c r="DA22" s="102"/>
      <c r="DB22" s="102"/>
      <c r="DC22" s="102"/>
      <c r="DD22" s="102"/>
      <c r="DE22" s="102"/>
      <c r="DF22" s="102"/>
    </row>
    <row r="23" spans="1:110">
      <c r="A23" s="102">
        <v>26</v>
      </c>
      <c r="B23" s="117"/>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02"/>
      <c r="CH23" s="102"/>
      <c r="CI23" s="102"/>
      <c r="CJ23" s="102"/>
      <c r="CK23" s="102"/>
      <c r="CL23" s="102"/>
      <c r="CM23" s="102"/>
      <c r="CN23" s="102"/>
      <c r="CO23" s="102"/>
      <c r="CP23" s="102"/>
      <c r="CQ23" s="102"/>
      <c r="CR23" s="102"/>
      <c r="CS23" s="102"/>
      <c r="CT23" s="102"/>
      <c r="CU23" s="102"/>
      <c r="CV23" s="102"/>
      <c r="CW23" s="102"/>
      <c r="CX23" s="102"/>
      <c r="CY23" s="102"/>
      <c r="CZ23" s="102"/>
      <c r="DA23" s="102"/>
      <c r="DB23" s="102"/>
      <c r="DC23" s="102"/>
      <c r="DD23" s="102"/>
      <c r="DE23" s="102"/>
      <c r="DF23" s="102"/>
    </row>
    <row r="24" spans="1:110">
      <c r="A24" s="102">
        <v>27</v>
      </c>
      <c r="B24" s="117"/>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02"/>
      <c r="CH24" s="102"/>
      <c r="CI24" s="102"/>
      <c r="CJ24" s="102"/>
      <c r="CK24" s="102"/>
      <c r="CL24" s="102"/>
      <c r="CM24" s="102"/>
      <c r="CN24" s="102"/>
      <c r="CO24" s="102"/>
      <c r="CP24" s="102"/>
      <c r="CQ24" s="102"/>
      <c r="CR24" s="102"/>
      <c r="CS24" s="102"/>
      <c r="CT24" s="102"/>
      <c r="CU24" s="102"/>
      <c r="CV24" s="102"/>
      <c r="CW24" s="102"/>
      <c r="CX24" s="102"/>
      <c r="CY24" s="102"/>
      <c r="CZ24" s="102"/>
      <c r="DA24" s="102"/>
      <c r="DB24" s="102"/>
      <c r="DC24" s="102"/>
      <c r="DD24" s="102"/>
      <c r="DE24" s="102"/>
      <c r="DF24" s="102"/>
    </row>
    <row r="25" spans="1:110">
      <c r="A25" s="102">
        <v>28</v>
      </c>
      <c r="B25" s="117">
        <v>0</v>
      </c>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02"/>
      <c r="CH25" s="102"/>
      <c r="CI25" s="102"/>
      <c r="CJ25" s="102"/>
      <c r="CK25" s="102"/>
      <c r="CL25" s="102"/>
      <c r="CM25" s="102"/>
      <c r="CN25" s="102"/>
      <c r="CO25" s="102"/>
      <c r="CP25" s="102"/>
      <c r="CQ25" s="102"/>
      <c r="CR25" s="102"/>
      <c r="CS25" s="102"/>
      <c r="CT25" s="102"/>
      <c r="CU25" s="102"/>
      <c r="CV25" s="102"/>
      <c r="CW25" s="102"/>
      <c r="CX25" s="102"/>
      <c r="CY25" s="102"/>
      <c r="CZ25" s="102"/>
      <c r="DA25" s="102"/>
      <c r="DB25" s="102"/>
      <c r="DC25" s="102"/>
      <c r="DD25" s="102"/>
      <c r="DE25" s="102"/>
      <c r="DF25" s="102"/>
    </row>
    <row r="26" spans="1:110">
      <c r="A26" s="102">
        <v>29</v>
      </c>
      <c r="B26" s="117"/>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02"/>
      <c r="CH26" s="102"/>
      <c r="CI26" s="102"/>
      <c r="CJ26" s="102"/>
      <c r="CK26" s="102"/>
      <c r="CL26" s="102"/>
      <c r="CM26" s="102"/>
      <c r="CN26" s="102"/>
      <c r="CO26" s="102"/>
      <c r="CP26" s="102"/>
      <c r="CQ26" s="102"/>
      <c r="CR26" s="102"/>
      <c r="CS26" s="102"/>
      <c r="CT26" s="102"/>
      <c r="CU26" s="102"/>
      <c r="CV26" s="102"/>
      <c r="CW26" s="102"/>
      <c r="CX26" s="102"/>
      <c r="CY26" s="102"/>
      <c r="CZ26" s="102"/>
      <c r="DA26" s="102"/>
      <c r="DB26" s="102"/>
      <c r="DC26" s="102"/>
      <c r="DD26" s="102"/>
      <c r="DE26" s="102"/>
      <c r="DF26" s="102"/>
    </row>
    <row r="27" spans="1:110">
      <c r="A27" s="102">
        <v>30</v>
      </c>
      <c r="B27" s="117">
        <v>422</v>
      </c>
      <c r="C27" s="111" t="s">
        <v>1748</v>
      </c>
      <c r="D27" s="111" t="s">
        <v>1703</v>
      </c>
      <c r="E27" s="111" t="s">
        <v>1748</v>
      </c>
      <c r="F27" s="111" t="s">
        <v>1706</v>
      </c>
      <c r="G27" s="111" t="s">
        <v>1748</v>
      </c>
      <c r="H27" s="111" t="s">
        <v>1748</v>
      </c>
      <c r="I27" s="111" t="s">
        <v>1748</v>
      </c>
      <c r="J27" s="111" t="s">
        <v>1721</v>
      </c>
      <c r="K27" s="111" t="s">
        <v>1752</v>
      </c>
      <c r="L27" s="111" t="s">
        <v>1748</v>
      </c>
      <c r="M27" s="111" t="s">
        <v>1748</v>
      </c>
      <c r="N27" s="111" t="s">
        <v>1748</v>
      </c>
      <c r="O27" s="111" t="s">
        <v>1721</v>
      </c>
      <c r="P27" s="111">
        <v>0</v>
      </c>
      <c r="Q27" s="111">
        <v>0</v>
      </c>
      <c r="R27" s="111">
        <v>0</v>
      </c>
      <c r="S27" s="111" t="s">
        <v>1762</v>
      </c>
      <c r="T27" s="111" t="s">
        <v>1705</v>
      </c>
      <c r="U27" s="111" t="s">
        <v>1748</v>
      </c>
      <c r="V27" s="111" t="s">
        <v>1707</v>
      </c>
      <c r="W27" s="111" t="s">
        <v>1748</v>
      </c>
      <c r="X27" s="111" t="s">
        <v>1724</v>
      </c>
      <c r="Y27" s="111" t="s">
        <v>1721</v>
      </c>
      <c r="Z27" s="111" t="s">
        <v>1724</v>
      </c>
      <c r="AA27" s="111" t="s">
        <v>1722</v>
      </c>
      <c r="AB27" s="111">
        <v>0</v>
      </c>
      <c r="AC27" s="111" t="s">
        <v>1718</v>
      </c>
      <c r="AD27" s="111">
        <v>1</v>
      </c>
      <c r="AE27" s="111">
        <v>9</v>
      </c>
      <c r="AF27" s="111">
        <v>10</v>
      </c>
      <c r="AG27" s="111">
        <v>6</v>
      </c>
      <c r="AH27" s="111">
        <v>35</v>
      </c>
      <c r="AI27" s="111">
        <v>5</v>
      </c>
      <c r="AJ27" s="111">
        <v>4</v>
      </c>
      <c r="AK27" s="111" t="s">
        <v>1759</v>
      </c>
      <c r="AL27" s="111">
        <v>0</v>
      </c>
      <c r="AM27" s="111">
        <v>0</v>
      </c>
      <c r="AN27" s="111">
        <v>6</v>
      </c>
      <c r="AO27" s="111">
        <v>6</v>
      </c>
      <c r="AP27" s="111">
        <v>4</v>
      </c>
      <c r="AQ27" s="111">
        <v>4</v>
      </c>
      <c r="AR27" s="111">
        <v>2</v>
      </c>
      <c r="AS27" s="111">
        <v>0</v>
      </c>
      <c r="AT27" s="111">
        <v>0</v>
      </c>
      <c r="AU27" s="111">
        <v>0</v>
      </c>
      <c r="AV27" s="111">
        <v>0</v>
      </c>
      <c r="AW27" s="111">
        <v>2</v>
      </c>
      <c r="AX27" s="111">
        <v>4</v>
      </c>
      <c r="AY27" s="111">
        <v>3</v>
      </c>
      <c r="AZ27" s="111">
        <v>3</v>
      </c>
      <c r="BA27" s="111">
        <v>3</v>
      </c>
      <c r="BB27" s="111">
        <v>3</v>
      </c>
      <c r="BC27" s="111">
        <v>3</v>
      </c>
      <c r="BD27" s="111">
        <v>3</v>
      </c>
      <c r="BE27" s="111">
        <v>3</v>
      </c>
      <c r="BF27" s="111">
        <v>3</v>
      </c>
      <c r="BG27" s="111">
        <v>3</v>
      </c>
      <c r="BH27" s="111">
        <v>3</v>
      </c>
      <c r="BI27" s="111">
        <v>2</v>
      </c>
      <c r="BJ27" s="111">
        <v>2</v>
      </c>
      <c r="BK27" s="111">
        <v>2</v>
      </c>
      <c r="BL27" s="111">
        <v>2</v>
      </c>
      <c r="BM27" s="111">
        <v>2</v>
      </c>
      <c r="BN27" s="111">
        <v>1</v>
      </c>
      <c r="BO27" s="111">
        <v>2</v>
      </c>
      <c r="BP27" s="111">
        <v>2</v>
      </c>
      <c r="BQ27" s="111">
        <v>2</v>
      </c>
      <c r="BR27" s="111">
        <v>2</v>
      </c>
      <c r="BS27" s="111">
        <v>2</v>
      </c>
      <c r="BT27" s="111">
        <v>6</v>
      </c>
      <c r="BU27" s="111">
        <v>6</v>
      </c>
      <c r="BV27" s="111">
        <v>2</v>
      </c>
      <c r="BW27" s="111">
        <v>2</v>
      </c>
      <c r="BX27" s="111">
        <v>5</v>
      </c>
      <c r="BY27" s="111">
        <v>3</v>
      </c>
      <c r="BZ27" s="111">
        <v>3</v>
      </c>
      <c r="CA27" s="111">
        <v>4</v>
      </c>
      <c r="CB27" s="111">
        <v>3</v>
      </c>
      <c r="CC27" s="111">
        <v>2</v>
      </c>
      <c r="CD27" s="111">
        <v>2</v>
      </c>
      <c r="CE27" s="111">
        <v>3</v>
      </c>
      <c r="CF27" s="111">
        <v>2</v>
      </c>
      <c r="CG27" s="102">
        <v>0.33333333300000001</v>
      </c>
      <c r="CH27" s="102">
        <v>4</v>
      </c>
      <c r="CI27" s="102">
        <v>0.33333333300000001</v>
      </c>
      <c r="CJ27" s="102">
        <v>6.6666666999999999E-2</v>
      </c>
      <c r="CK27" s="102">
        <v>0.33333333300000001</v>
      </c>
      <c r="CL27" s="102">
        <v>0.33333333300000001</v>
      </c>
      <c r="CM27" s="102">
        <v>0.33333333300000001</v>
      </c>
      <c r="CN27" s="102">
        <v>0.16666666699999999</v>
      </c>
      <c r="CO27" s="102">
        <v>6</v>
      </c>
      <c r="CP27" s="102">
        <v>0.33333333300000001</v>
      </c>
      <c r="CQ27" s="102">
        <v>0.33333333300000001</v>
      </c>
      <c r="CR27" s="102">
        <v>0.33333333300000001</v>
      </c>
      <c r="CS27" s="102">
        <v>0.16666666699999999</v>
      </c>
      <c r="CT27" s="102">
        <v>0</v>
      </c>
      <c r="CU27" s="102">
        <v>0</v>
      </c>
      <c r="CV27" s="102">
        <v>0</v>
      </c>
      <c r="CW27" s="102">
        <v>0.26666666700000002</v>
      </c>
      <c r="CX27" s="102">
        <v>0.133333333</v>
      </c>
      <c r="CY27" s="102">
        <v>0.33333333300000001</v>
      </c>
      <c r="CZ27" s="102">
        <v>0.571428571</v>
      </c>
      <c r="DA27" s="102">
        <v>0.33333333300000001</v>
      </c>
      <c r="DB27" s="102">
        <v>0.1</v>
      </c>
      <c r="DC27" s="102">
        <v>0.16666666699999999</v>
      </c>
      <c r="DD27" s="102">
        <v>0.1</v>
      </c>
      <c r="DE27" s="102">
        <v>0.2</v>
      </c>
      <c r="DF27" s="102">
        <v>0</v>
      </c>
    </row>
    <row r="28" spans="1:110">
      <c r="A28" s="102">
        <v>31</v>
      </c>
      <c r="B28" s="117"/>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02"/>
      <c r="CH28" s="102"/>
      <c r="CI28" s="102"/>
      <c r="CJ28" s="102"/>
      <c r="CK28" s="102"/>
      <c r="CL28" s="102"/>
      <c r="CM28" s="102"/>
      <c r="CN28" s="102"/>
      <c r="CO28" s="102"/>
      <c r="CP28" s="102"/>
      <c r="CQ28" s="102"/>
      <c r="CR28" s="102"/>
      <c r="CS28" s="102"/>
      <c r="CT28" s="102"/>
      <c r="CU28" s="102"/>
      <c r="CV28" s="102"/>
      <c r="CW28" s="102"/>
      <c r="CX28" s="102"/>
      <c r="CY28" s="102"/>
      <c r="CZ28" s="102"/>
      <c r="DA28" s="102"/>
      <c r="DB28" s="102"/>
      <c r="DC28" s="102"/>
      <c r="DD28" s="102"/>
      <c r="DE28" s="102"/>
      <c r="DF28" s="102"/>
    </row>
    <row r="29" spans="1:110">
      <c r="A29" s="102">
        <v>32</v>
      </c>
      <c r="B29" s="117">
        <v>114</v>
      </c>
      <c r="C29" s="111" t="s">
        <v>1711</v>
      </c>
      <c r="D29" s="111" t="s">
        <v>1701</v>
      </c>
      <c r="E29" s="111" t="s">
        <v>1749</v>
      </c>
      <c r="F29" s="111">
        <v>0</v>
      </c>
      <c r="G29" s="111" t="s">
        <v>1711</v>
      </c>
      <c r="H29" s="111" t="s">
        <v>1702</v>
      </c>
      <c r="I29" s="111" t="s">
        <v>1714</v>
      </c>
      <c r="J29" s="111" t="s">
        <v>1701</v>
      </c>
      <c r="K29" s="111" t="s">
        <v>1701</v>
      </c>
      <c r="L29" s="111" t="s">
        <v>1701</v>
      </c>
      <c r="M29" s="111">
        <v>0</v>
      </c>
      <c r="N29" s="111" t="s">
        <v>1701</v>
      </c>
      <c r="O29" s="111" t="s">
        <v>62</v>
      </c>
      <c r="P29" s="111" t="s">
        <v>1714</v>
      </c>
      <c r="Q29" s="111">
        <v>0</v>
      </c>
      <c r="R29" s="111">
        <v>0</v>
      </c>
      <c r="S29" s="111">
        <v>0</v>
      </c>
      <c r="T29" s="111">
        <v>0</v>
      </c>
      <c r="U29" s="111" t="s">
        <v>1702</v>
      </c>
      <c r="V29" s="111" t="s">
        <v>1701</v>
      </c>
      <c r="W29" s="111" t="s">
        <v>1706</v>
      </c>
      <c r="X29" s="111">
        <v>0</v>
      </c>
      <c r="Y29" s="111">
        <v>0</v>
      </c>
      <c r="Z29" s="111" t="s">
        <v>1706</v>
      </c>
      <c r="AA29" s="111" t="s">
        <v>1703</v>
      </c>
      <c r="AB29" s="111">
        <v>0</v>
      </c>
      <c r="AC29" s="111" t="s">
        <v>1718</v>
      </c>
      <c r="AD29" s="111">
        <v>2</v>
      </c>
      <c r="AE29" s="111">
        <v>0</v>
      </c>
      <c r="AF29" s="111">
        <v>7</v>
      </c>
      <c r="AG29" s="111">
        <v>7</v>
      </c>
      <c r="AH29" s="111">
        <v>45</v>
      </c>
      <c r="AI29" s="111">
        <v>5</v>
      </c>
      <c r="AJ29" s="111">
        <v>3</v>
      </c>
      <c r="AK29" s="111" t="s">
        <v>1739</v>
      </c>
      <c r="AL29" s="111">
        <v>0</v>
      </c>
      <c r="AM29" s="111">
        <v>0</v>
      </c>
      <c r="AN29" s="111">
        <v>4</v>
      </c>
      <c r="AO29" s="111">
        <v>5</v>
      </c>
      <c r="AP29" s="111">
        <v>5</v>
      </c>
      <c r="AQ29" s="111">
        <v>5</v>
      </c>
      <c r="AR29" s="111">
        <v>5</v>
      </c>
      <c r="AS29" s="111">
        <v>0</v>
      </c>
      <c r="AT29" s="111">
        <v>0</v>
      </c>
      <c r="AU29" s="111">
        <v>0</v>
      </c>
      <c r="AV29" s="111">
        <v>0</v>
      </c>
      <c r="AW29" s="111">
        <v>3</v>
      </c>
      <c r="AX29" s="111">
        <v>3</v>
      </c>
      <c r="AY29" s="111">
        <v>3</v>
      </c>
      <c r="AZ29" s="111">
        <v>3</v>
      </c>
      <c r="BA29" s="111">
        <v>3</v>
      </c>
      <c r="BB29" s="111">
        <v>3</v>
      </c>
      <c r="BC29" s="111">
        <v>3</v>
      </c>
      <c r="BD29" s="111">
        <v>3</v>
      </c>
      <c r="BE29" s="111">
        <v>3</v>
      </c>
      <c r="BF29" s="111">
        <v>3</v>
      </c>
      <c r="BG29" s="111">
        <v>3</v>
      </c>
      <c r="BH29" s="111">
        <v>3</v>
      </c>
      <c r="BI29" s="111">
        <v>2</v>
      </c>
      <c r="BJ29" s="111">
        <v>2</v>
      </c>
      <c r="BK29" s="111">
        <v>2</v>
      </c>
      <c r="BL29" s="111">
        <v>2</v>
      </c>
      <c r="BM29" s="111">
        <v>2</v>
      </c>
      <c r="BN29" s="111">
        <v>2</v>
      </c>
      <c r="BO29" s="111">
        <v>2</v>
      </c>
      <c r="BP29" s="111">
        <v>1</v>
      </c>
      <c r="BQ29" s="111">
        <v>1</v>
      </c>
      <c r="BR29" s="111">
        <v>1</v>
      </c>
      <c r="BS29" s="111">
        <v>2</v>
      </c>
      <c r="BT29" s="111">
        <v>6</v>
      </c>
      <c r="BU29" s="111">
        <v>5</v>
      </c>
      <c r="BV29" s="111">
        <v>5</v>
      </c>
      <c r="BW29" s="111">
        <v>6</v>
      </c>
      <c r="BX29" s="111">
        <v>6</v>
      </c>
      <c r="BY29" s="111">
        <v>6</v>
      </c>
      <c r="BZ29" s="111">
        <v>1</v>
      </c>
      <c r="CA29" s="111">
        <v>5</v>
      </c>
      <c r="CB29" s="111" t="s">
        <v>62</v>
      </c>
      <c r="CC29" s="111">
        <v>5</v>
      </c>
      <c r="CD29" s="111">
        <v>3</v>
      </c>
      <c r="CE29" s="111">
        <v>4</v>
      </c>
      <c r="CF29" s="111">
        <v>2</v>
      </c>
      <c r="CG29" s="102">
        <v>0.71428571399999996</v>
      </c>
      <c r="CH29" s="102">
        <v>0.28571428599999998</v>
      </c>
      <c r="CI29" s="102">
        <v>0.233333333</v>
      </c>
      <c r="CJ29" s="102">
        <v>0</v>
      </c>
      <c r="CK29" s="102">
        <v>0.71428571399999996</v>
      </c>
      <c r="CL29" s="102">
        <v>0.428571429</v>
      </c>
      <c r="CM29" s="102">
        <v>0.14285714299999999</v>
      </c>
      <c r="CN29" s="102">
        <v>0.28571428599999998</v>
      </c>
      <c r="CO29" s="102">
        <v>0.28571428599999998</v>
      </c>
      <c r="CP29" s="102">
        <v>0.28571428599999998</v>
      </c>
      <c r="CQ29" s="102">
        <v>0</v>
      </c>
      <c r="CR29" s="102">
        <v>0.28571428599999998</v>
      </c>
      <c r="CS29" s="102" t="s">
        <v>1744</v>
      </c>
      <c r="CT29" s="102">
        <v>0.14285714299999999</v>
      </c>
      <c r="CU29" s="102">
        <v>0</v>
      </c>
      <c r="CV29" s="102">
        <v>0</v>
      </c>
      <c r="CW29" s="102">
        <v>0</v>
      </c>
      <c r="CX29" s="102">
        <v>0</v>
      </c>
      <c r="CY29" s="102">
        <v>0.428571429</v>
      </c>
      <c r="CZ29" s="102">
        <v>0.28571428599999998</v>
      </c>
      <c r="DA29" s="102">
        <v>6.6666666999999999E-2</v>
      </c>
      <c r="DB29" s="102">
        <v>0</v>
      </c>
      <c r="DC29" s="102">
        <v>0</v>
      </c>
      <c r="DD29" s="102">
        <v>6.6666666999999999E-2</v>
      </c>
      <c r="DE29" s="102">
        <v>4</v>
      </c>
      <c r="DF29" s="102">
        <v>0</v>
      </c>
    </row>
    <row r="30" spans="1:110">
      <c r="A30" s="102">
        <v>33</v>
      </c>
      <c r="B30" s="117"/>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02"/>
      <c r="CH30" s="102"/>
      <c r="CI30" s="102"/>
      <c r="CJ30" s="102"/>
      <c r="CK30" s="102"/>
      <c r="CL30" s="102"/>
      <c r="CM30" s="102"/>
      <c r="CN30" s="102"/>
      <c r="CO30" s="102"/>
      <c r="CP30" s="102"/>
      <c r="CQ30" s="102"/>
      <c r="CR30" s="102"/>
      <c r="CS30" s="102"/>
      <c r="CT30" s="102"/>
      <c r="CU30" s="102"/>
      <c r="CV30" s="102"/>
      <c r="CW30" s="102"/>
      <c r="CX30" s="102"/>
      <c r="CY30" s="102"/>
      <c r="CZ30" s="102"/>
      <c r="DA30" s="102"/>
      <c r="DB30" s="102"/>
      <c r="DC30" s="102"/>
      <c r="DD30" s="102"/>
      <c r="DE30" s="102"/>
      <c r="DF30" s="102"/>
    </row>
    <row r="31" spans="1:110">
      <c r="A31" s="102">
        <v>35</v>
      </c>
      <c r="B31" s="117"/>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row>
    <row r="32" spans="1:110">
      <c r="A32" s="102">
        <v>36</v>
      </c>
      <c r="B32" s="117">
        <v>142</v>
      </c>
      <c r="C32" s="111" t="s">
        <v>1700</v>
      </c>
      <c r="D32" s="111" t="s">
        <v>1699</v>
      </c>
      <c r="E32" s="111" t="s">
        <v>1701</v>
      </c>
      <c r="F32" s="111" t="s">
        <v>1701</v>
      </c>
      <c r="G32" s="111" t="s">
        <v>1702</v>
      </c>
      <c r="H32" s="111" t="s">
        <v>1701</v>
      </c>
      <c r="I32" s="111" t="s">
        <v>1707</v>
      </c>
      <c r="J32" s="111" t="s">
        <v>1720</v>
      </c>
      <c r="K32" s="111" t="s">
        <v>1715</v>
      </c>
      <c r="L32" s="111" t="s">
        <v>1700</v>
      </c>
      <c r="M32" s="111">
        <v>0</v>
      </c>
      <c r="N32" s="111" t="s">
        <v>1700</v>
      </c>
      <c r="O32" s="111" t="s">
        <v>1705</v>
      </c>
      <c r="P32" s="111" t="s">
        <v>1706</v>
      </c>
      <c r="Q32" s="111" t="s">
        <v>1714</v>
      </c>
      <c r="R32" s="111" t="s">
        <v>1705</v>
      </c>
      <c r="S32" s="111">
        <v>0</v>
      </c>
      <c r="T32" s="111" t="s">
        <v>1702</v>
      </c>
      <c r="U32" s="111" t="s">
        <v>1707</v>
      </c>
      <c r="V32" s="111" t="s">
        <v>1700</v>
      </c>
      <c r="W32" s="111" t="s">
        <v>1702</v>
      </c>
      <c r="X32" s="111" t="s">
        <v>1701</v>
      </c>
      <c r="Y32" s="111" t="s">
        <v>1705</v>
      </c>
      <c r="Z32" s="111" t="s">
        <v>1701</v>
      </c>
      <c r="AA32" s="111" t="s">
        <v>1752</v>
      </c>
      <c r="AB32" s="111">
        <v>0</v>
      </c>
      <c r="AC32" s="111" t="s">
        <v>1746</v>
      </c>
      <c r="AD32" s="111">
        <v>1</v>
      </c>
      <c r="AE32" s="111">
        <v>2</v>
      </c>
      <c r="AF32" s="111">
        <v>8</v>
      </c>
      <c r="AG32" s="111">
        <v>5</v>
      </c>
      <c r="AH32" s="111">
        <v>40</v>
      </c>
      <c r="AI32" s="111">
        <v>4</v>
      </c>
      <c r="AJ32" s="111">
        <v>3</v>
      </c>
      <c r="AK32" s="111" t="s">
        <v>1713</v>
      </c>
      <c r="AL32" s="111">
        <v>0</v>
      </c>
      <c r="AM32" s="111">
        <v>0</v>
      </c>
      <c r="AN32" s="111">
        <v>5</v>
      </c>
      <c r="AO32" s="111">
        <v>5</v>
      </c>
      <c r="AP32" s="111">
        <v>5</v>
      </c>
      <c r="AQ32" s="111">
        <v>5</v>
      </c>
      <c r="AR32" s="111">
        <v>5</v>
      </c>
      <c r="AS32" s="111">
        <v>1</v>
      </c>
      <c r="AT32" s="111">
        <v>1</v>
      </c>
      <c r="AU32" s="111">
        <v>2</v>
      </c>
      <c r="AV32" s="111">
        <v>0</v>
      </c>
      <c r="AW32" s="111">
        <v>3</v>
      </c>
      <c r="AX32" s="111">
        <v>3</v>
      </c>
      <c r="AY32" s="111">
        <v>2</v>
      </c>
      <c r="AZ32" s="111">
        <v>3</v>
      </c>
      <c r="BA32" s="111">
        <v>2</v>
      </c>
      <c r="BB32" s="111">
        <v>2</v>
      </c>
      <c r="BC32" s="111">
        <v>3</v>
      </c>
      <c r="BD32" s="111">
        <v>3</v>
      </c>
      <c r="BE32" s="111">
        <v>3</v>
      </c>
      <c r="BF32" s="111">
        <v>3</v>
      </c>
      <c r="BG32" s="111">
        <v>3</v>
      </c>
      <c r="BH32" s="111">
        <v>3</v>
      </c>
      <c r="BI32" s="111">
        <v>2</v>
      </c>
      <c r="BJ32" s="111">
        <v>2</v>
      </c>
      <c r="BK32" s="111">
        <v>2</v>
      </c>
      <c r="BL32" s="111" t="s">
        <v>62</v>
      </c>
      <c r="BM32" s="111">
        <v>2</v>
      </c>
      <c r="BN32" s="111">
        <v>2</v>
      </c>
      <c r="BO32" s="111">
        <v>2</v>
      </c>
      <c r="BP32" s="111">
        <v>2</v>
      </c>
      <c r="BQ32" s="111">
        <v>4</v>
      </c>
      <c r="BR32" s="111">
        <v>2</v>
      </c>
      <c r="BS32" s="111">
        <v>4</v>
      </c>
      <c r="BT32" s="111">
        <v>4</v>
      </c>
      <c r="BU32" s="111">
        <v>5</v>
      </c>
      <c r="BV32" s="111">
        <v>5</v>
      </c>
      <c r="BW32" s="111">
        <v>4</v>
      </c>
      <c r="BX32" s="111">
        <v>6</v>
      </c>
      <c r="BY32" s="111">
        <v>6</v>
      </c>
      <c r="BZ32" s="111">
        <v>2</v>
      </c>
      <c r="CA32" s="111">
        <v>3</v>
      </c>
      <c r="CB32" s="111">
        <v>2</v>
      </c>
      <c r="CC32" s="111">
        <v>4</v>
      </c>
      <c r="CD32" s="111">
        <v>2</v>
      </c>
      <c r="CE32" s="111">
        <v>2</v>
      </c>
      <c r="CF32" s="111">
        <v>2</v>
      </c>
      <c r="CG32" s="102">
        <v>2</v>
      </c>
      <c r="CH32" s="102">
        <v>1</v>
      </c>
      <c r="CI32" s="102">
        <v>0.28571428599999998</v>
      </c>
      <c r="CJ32" s="102">
        <v>0.28571428599999998</v>
      </c>
      <c r="CK32" s="102">
        <v>0.428571429</v>
      </c>
      <c r="CL32" s="102">
        <v>0.28571428599999998</v>
      </c>
      <c r="CM32" s="102">
        <v>0.571428571</v>
      </c>
      <c r="CN32" s="102">
        <v>0.85714285700000004</v>
      </c>
      <c r="CO32" s="102">
        <v>1</v>
      </c>
      <c r="CP32" s="102">
        <v>2</v>
      </c>
      <c r="CQ32" s="102">
        <v>0</v>
      </c>
      <c r="CR32" s="102">
        <v>2</v>
      </c>
      <c r="CS32" s="102">
        <v>0.133333333</v>
      </c>
      <c r="CT32" s="102">
        <v>6.6666666999999999E-2</v>
      </c>
      <c r="CU32" s="102">
        <v>0.14285714299999999</v>
      </c>
      <c r="CV32" s="102">
        <v>0.133333333</v>
      </c>
      <c r="CW32" s="102">
        <v>0</v>
      </c>
      <c r="CX32" s="102">
        <v>0.428571429</v>
      </c>
      <c r="CY32" s="102">
        <v>0.571428571</v>
      </c>
      <c r="CZ32" s="102">
        <v>2</v>
      </c>
      <c r="DA32" s="102">
        <v>0.428571429</v>
      </c>
      <c r="DB32" s="102">
        <v>0.28571428599999998</v>
      </c>
      <c r="DC32" s="102">
        <v>0.133333333</v>
      </c>
      <c r="DD32" s="102">
        <v>0.28571428599999998</v>
      </c>
      <c r="DE32" s="102">
        <v>6</v>
      </c>
      <c r="DF32" s="102">
        <v>0</v>
      </c>
    </row>
    <row r="33" spans="1:110">
      <c r="A33" s="102">
        <v>37</v>
      </c>
      <c r="B33" s="117">
        <v>119</v>
      </c>
      <c r="C33" s="111" t="s">
        <v>1722</v>
      </c>
      <c r="D33" s="111" t="s">
        <v>1702</v>
      </c>
      <c r="E33" s="111" t="s">
        <v>1701</v>
      </c>
      <c r="F33" s="111" t="s">
        <v>1714</v>
      </c>
      <c r="G33" s="111" t="s">
        <v>1701</v>
      </c>
      <c r="H33" s="111" t="s">
        <v>1699</v>
      </c>
      <c r="I33" s="111" t="s">
        <v>1714</v>
      </c>
      <c r="J33" s="111" t="s">
        <v>1701</v>
      </c>
      <c r="K33" s="111" t="s">
        <v>1700</v>
      </c>
      <c r="L33" s="111" t="s">
        <v>1700</v>
      </c>
      <c r="M33" s="111" t="s">
        <v>1699</v>
      </c>
      <c r="N33" s="111" t="s">
        <v>1701</v>
      </c>
      <c r="O33" s="111" t="s">
        <v>1702</v>
      </c>
      <c r="P33" s="111">
        <v>0</v>
      </c>
      <c r="Q33" s="111">
        <v>0</v>
      </c>
      <c r="R33" s="111" t="s">
        <v>1705</v>
      </c>
      <c r="S33" s="111">
        <v>0</v>
      </c>
      <c r="T33" s="111" t="s">
        <v>1705</v>
      </c>
      <c r="U33" s="111" t="s">
        <v>1707</v>
      </c>
      <c r="V33" s="111" t="s">
        <v>1700</v>
      </c>
      <c r="W33" s="111" t="s">
        <v>1714</v>
      </c>
      <c r="X33" s="111" t="s">
        <v>1704</v>
      </c>
      <c r="Y33" s="111" t="s">
        <v>1706</v>
      </c>
      <c r="Z33" s="111" t="s">
        <v>1699</v>
      </c>
      <c r="AA33" s="111" t="s">
        <v>1711</v>
      </c>
      <c r="AB33" s="111">
        <v>0</v>
      </c>
      <c r="AC33" s="111" t="s">
        <v>1718</v>
      </c>
      <c r="AD33" s="111">
        <v>2</v>
      </c>
      <c r="AE33" s="111">
        <v>2</v>
      </c>
      <c r="AF33" s="111">
        <v>10</v>
      </c>
      <c r="AG33" s="111">
        <v>2</v>
      </c>
      <c r="AH33" s="111">
        <v>40</v>
      </c>
      <c r="AI33" s="111">
        <v>4</v>
      </c>
      <c r="AJ33" s="111">
        <v>3</v>
      </c>
      <c r="AK33" s="111" t="s">
        <v>1747</v>
      </c>
      <c r="AL33" s="111">
        <v>0</v>
      </c>
      <c r="AM33" s="111">
        <v>0</v>
      </c>
      <c r="AN33" s="111">
        <v>5</v>
      </c>
      <c r="AO33" s="111">
        <v>1</v>
      </c>
      <c r="AP33" s="111">
        <v>2</v>
      </c>
      <c r="AQ33" s="111">
        <v>2</v>
      </c>
      <c r="AR33" s="111">
        <v>2</v>
      </c>
      <c r="AS33" s="111">
        <v>1</v>
      </c>
      <c r="AT33" s="111">
        <v>0</v>
      </c>
      <c r="AU33" s="111">
        <v>0</v>
      </c>
      <c r="AV33" s="111">
        <v>0</v>
      </c>
      <c r="AW33" s="111">
        <v>4</v>
      </c>
      <c r="AX33" s="111">
        <v>2</v>
      </c>
      <c r="AY33" s="111">
        <v>3</v>
      </c>
      <c r="AZ33" s="111">
        <v>3</v>
      </c>
      <c r="BA33" s="111">
        <v>2</v>
      </c>
      <c r="BB33" s="111">
        <v>2</v>
      </c>
      <c r="BC33" s="111">
        <v>2</v>
      </c>
      <c r="BD33" s="111">
        <v>3</v>
      </c>
      <c r="BE33" s="111">
        <v>3</v>
      </c>
      <c r="BF33" s="111">
        <v>3</v>
      </c>
      <c r="BG33" s="111">
        <v>3</v>
      </c>
      <c r="BH33" s="111">
        <v>3</v>
      </c>
      <c r="BI33" s="111">
        <v>2</v>
      </c>
      <c r="BJ33" s="111">
        <v>2</v>
      </c>
      <c r="BK33" s="111">
        <v>2</v>
      </c>
      <c r="BL33" s="111">
        <v>2</v>
      </c>
      <c r="BM33" s="111">
        <v>2</v>
      </c>
      <c r="BN33" s="111">
        <v>2</v>
      </c>
      <c r="BO33" s="111">
        <v>2</v>
      </c>
      <c r="BP33" s="111">
        <v>1</v>
      </c>
      <c r="BQ33" s="111">
        <v>2</v>
      </c>
      <c r="BR33" s="111">
        <v>1</v>
      </c>
      <c r="BS33" s="111">
        <v>3</v>
      </c>
      <c r="BT33" s="111">
        <v>3</v>
      </c>
      <c r="BU33" s="111">
        <v>4</v>
      </c>
      <c r="BV33" s="111">
        <v>2</v>
      </c>
      <c r="BW33" s="111">
        <v>2</v>
      </c>
      <c r="BX33" s="111">
        <v>3</v>
      </c>
      <c r="BY33" s="111">
        <v>6</v>
      </c>
      <c r="BZ33" s="111">
        <v>1</v>
      </c>
      <c r="CA33" s="111">
        <v>5</v>
      </c>
      <c r="CB33" s="111">
        <v>4</v>
      </c>
      <c r="CC33" s="111">
        <v>3</v>
      </c>
      <c r="CD33" s="111">
        <v>3</v>
      </c>
      <c r="CE33" s="111">
        <v>4</v>
      </c>
      <c r="CF33" s="111">
        <v>2</v>
      </c>
      <c r="CG33" s="102">
        <v>0.2</v>
      </c>
      <c r="CH33" s="102">
        <v>0.428571429</v>
      </c>
      <c r="CI33" s="102">
        <v>0.28571428599999998</v>
      </c>
      <c r="CJ33" s="102">
        <v>0.14285714299999999</v>
      </c>
      <c r="CK33" s="102">
        <v>0.28571428599999998</v>
      </c>
      <c r="CL33" s="102">
        <v>1</v>
      </c>
      <c r="CM33" s="102">
        <v>0.14285714299999999</v>
      </c>
      <c r="CN33" s="102">
        <v>0.28571428599999998</v>
      </c>
      <c r="CO33" s="102">
        <v>2</v>
      </c>
      <c r="CP33" s="102">
        <v>2</v>
      </c>
      <c r="CQ33" s="102">
        <v>1</v>
      </c>
      <c r="CR33" s="102">
        <v>0.28571428599999998</v>
      </c>
      <c r="CS33" s="102">
        <v>0.428571429</v>
      </c>
      <c r="CT33" s="102">
        <v>0</v>
      </c>
      <c r="CU33" s="102">
        <v>0</v>
      </c>
      <c r="CV33" s="102">
        <v>0.133333333</v>
      </c>
      <c r="CW33" s="102">
        <v>0</v>
      </c>
      <c r="CX33" s="102">
        <v>0.133333333</v>
      </c>
      <c r="CY33" s="102">
        <v>0.571428571</v>
      </c>
      <c r="CZ33" s="102">
        <v>2</v>
      </c>
      <c r="DA33" s="102">
        <v>0.14285714299999999</v>
      </c>
      <c r="DB33" s="102">
        <v>3.3333333E-2</v>
      </c>
      <c r="DC33" s="102">
        <v>6.6666666999999999E-2</v>
      </c>
      <c r="DD33" s="102">
        <v>1</v>
      </c>
      <c r="DE33" s="102">
        <v>0.71428571399999996</v>
      </c>
      <c r="DF33" s="102">
        <v>0</v>
      </c>
    </row>
    <row r="34" spans="1:110">
      <c r="A34" s="102">
        <v>38</v>
      </c>
      <c r="B34" s="117">
        <v>533</v>
      </c>
      <c r="C34" s="111" t="s">
        <v>1699</v>
      </c>
      <c r="D34" s="111" t="s">
        <v>1720</v>
      </c>
      <c r="E34" s="111" t="s">
        <v>1706</v>
      </c>
      <c r="F34" s="111" t="s">
        <v>1706</v>
      </c>
      <c r="G34" s="111">
        <v>0</v>
      </c>
      <c r="H34" s="111" t="s">
        <v>1700</v>
      </c>
      <c r="I34" s="111" t="s">
        <v>1705</v>
      </c>
      <c r="J34" s="111" t="s">
        <v>1710</v>
      </c>
      <c r="K34" s="111" t="s">
        <v>1701</v>
      </c>
      <c r="L34" s="111" t="s">
        <v>1714</v>
      </c>
      <c r="M34" s="111">
        <v>0</v>
      </c>
      <c r="N34" s="111" t="s">
        <v>1706</v>
      </c>
      <c r="O34" s="111">
        <v>0</v>
      </c>
      <c r="P34" s="111">
        <v>0</v>
      </c>
      <c r="Q34" s="111" t="s">
        <v>1704</v>
      </c>
      <c r="R34" s="111" t="s">
        <v>1704</v>
      </c>
      <c r="S34" s="111">
        <v>0</v>
      </c>
      <c r="T34" s="111">
        <v>0</v>
      </c>
      <c r="U34" s="111" t="s">
        <v>1707</v>
      </c>
      <c r="V34" s="111" t="s">
        <v>1715</v>
      </c>
      <c r="W34" s="111">
        <v>0</v>
      </c>
      <c r="X34" s="111">
        <v>0</v>
      </c>
      <c r="Y34" s="111" t="s">
        <v>1702</v>
      </c>
      <c r="Z34" s="111">
        <v>0</v>
      </c>
      <c r="AA34" s="111" t="s">
        <v>1708</v>
      </c>
      <c r="AB34" s="111">
        <v>0</v>
      </c>
      <c r="AC34" s="111" t="s">
        <v>1712</v>
      </c>
      <c r="AD34" s="111">
        <v>1</v>
      </c>
      <c r="AE34" s="111">
        <v>4</v>
      </c>
      <c r="AF34" s="111">
        <v>4</v>
      </c>
      <c r="AG34" s="111">
        <v>4</v>
      </c>
      <c r="AH34" s="111">
        <v>45</v>
      </c>
      <c r="AI34" s="111">
        <v>5</v>
      </c>
      <c r="AJ34" s="111">
        <v>2</v>
      </c>
      <c r="AK34" s="111" t="s">
        <v>1709</v>
      </c>
      <c r="AL34" s="111">
        <v>0</v>
      </c>
      <c r="AM34" s="111">
        <v>0</v>
      </c>
      <c r="AN34" s="111">
        <v>5</v>
      </c>
      <c r="AO34" s="111">
        <v>5</v>
      </c>
      <c r="AP34" s="111">
        <v>5</v>
      </c>
      <c r="AQ34" s="111">
        <v>5</v>
      </c>
      <c r="AR34" s="111">
        <v>5</v>
      </c>
      <c r="AS34" s="111">
        <v>0</v>
      </c>
      <c r="AT34" s="111">
        <v>0</v>
      </c>
      <c r="AU34" s="111">
        <v>0</v>
      </c>
      <c r="AV34" s="111">
        <v>0</v>
      </c>
      <c r="AW34" s="111">
        <v>3</v>
      </c>
      <c r="AX34" s="111">
        <v>4</v>
      </c>
      <c r="AY34" s="111">
        <v>3</v>
      </c>
      <c r="AZ34" s="111">
        <v>3</v>
      </c>
      <c r="BA34" s="111">
        <v>2</v>
      </c>
      <c r="BB34" s="111">
        <v>3</v>
      </c>
      <c r="BC34" s="111">
        <v>2</v>
      </c>
      <c r="BD34" s="111">
        <v>2</v>
      </c>
      <c r="BE34" s="111">
        <v>2</v>
      </c>
      <c r="BF34" s="111">
        <v>2</v>
      </c>
      <c r="BG34" s="111">
        <v>2</v>
      </c>
      <c r="BH34" s="111">
        <v>3</v>
      </c>
      <c r="BI34" s="111">
        <v>2</v>
      </c>
      <c r="BJ34" s="111">
        <v>2</v>
      </c>
      <c r="BK34" s="111">
        <v>2</v>
      </c>
      <c r="BL34" s="111">
        <v>2</v>
      </c>
      <c r="BM34" s="111">
        <v>2</v>
      </c>
      <c r="BN34" s="111">
        <v>2</v>
      </c>
      <c r="BO34" s="111">
        <v>2</v>
      </c>
      <c r="BP34" s="111">
        <v>1</v>
      </c>
      <c r="BQ34" s="111">
        <v>4</v>
      </c>
      <c r="BR34" s="111">
        <v>2</v>
      </c>
      <c r="BS34" s="111">
        <v>5</v>
      </c>
      <c r="BT34" s="111">
        <v>6</v>
      </c>
      <c r="BU34" s="111">
        <v>6</v>
      </c>
      <c r="BV34" s="111">
        <v>1</v>
      </c>
      <c r="BW34" s="111">
        <v>5</v>
      </c>
      <c r="BX34" s="111">
        <v>6</v>
      </c>
      <c r="BY34" s="111">
        <v>5</v>
      </c>
      <c r="BZ34" s="111">
        <v>2</v>
      </c>
      <c r="CA34" s="111">
        <v>5</v>
      </c>
      <c r="CB34" s="111">
        <v>4</v>
      </c>
      <c r="CC34" s="111">
        <v>4</v>
      </c>
      <c r="CD34" s="111">
        <v>2</v>
      </c>
      <c r="CE34" s="111">
        <v>4</v>
      </c>
      <c r="CF34" s="111">
        <v>3</v>
      </c>
      <c r="CG34" s="102">
        <v>1</v>
      </c>
      <c r="CH34" s="102">
        <v>0.85714285700000004</v>
      </c>
      <c r="CI34" s="102">
        <v>6.6666666999999999E-2</v>
      </c>
      <c r="CJ34" s="102">
        <v>6.6666666999999999E-2</v>
      </c>
      <c r="CK34" s="102">
        <v>0</v>
      </c>
      <c r="CL34" s="102">
        <v>2</v>
      </c>
      <c r="CM34" s="102">
        <v>0.133333333</v>
      </c>
      <c r="CN34" s="102">
        <v>3</v>
      </c>
      <c r="CO34" s="102">
        <v>0.28571428599999998</v>
      </c>
      <c r="CP34" s="102">
        <v>0.14285714299999999</v>
      </c>
      <c r="CQ34" s="102">
        <v>0</v>
      </c>
      <c r="CR34" s="102">
        <v>6.6666666999999999E-2</v>
      </c>
      <c r="CS34" s="102">
        <v>0</v>
      </c>
      <c r="CT34" s="102">
        <v>0</v>
      </c>
      <c r="CU34" s="102">
        <v>3.3333333E-2</v>
      </c>
      <c r="CV34" s="102">
        <v>3.3333333E-2</v>
      </c>
      <c r="CW34" s="102">
        <v>0</v>
      </c>
      <c r="CX34" s="102">
        <v>0</v>
      </c>
      <c r="CY34" s="102">
        <v>0.571428571</v>
      </c>
      <c r="CZ34" s="102">
        <v>1</v>
      </c>
      <c r="DA34" s="102">
        <v>0</v>
      </c>
      <c r="DB34" s="102">
        <v>0</v>
      </c>
      <c r="DC34" s="102">
        <v>0.428571429</v>
      </c>
      <c r="DD34" s="102">
        <v>0</v>
      </c>
      <c r="DE34" s="102">
        <v>5</v>
      </c>
      <c r="DF34" s="102">
        <v>0</v>
      </c>
    </row>
    <row r="35" spans="1:110">
      <c r="A35" s="102">
        <v>39</v>
      </c>
      <c r="B35" s="117">
        <v>496</v>
      </c>
      <c r="C35" s="111" t="s">
        <v>1700</v>
      </c>
      <c r="D35" s="111" t="s">
        <v>1721</v>
      </c>
      <c r="E35" s="111" t="s">
        <v>1705</v>
      </c>
      <c r="F35" s="111" t="s">
        <v>1701</v>
      </c>
      <c r="G35" s="111" t="s">
        <v>1707</v>
      </c>
      <c r="H35" s="111" t="s">
        <v>1707</v>
      </c>
      <c r="I35" s="111" t="s">
        <v>1707</v>
      </c>
      <c r="J35" s="111" t="s">
        <v>1710</v>
      </c>
      <c r="K35" s="111" t="s">
        <v>1710</v>
      </c>
      <c r="L35" s="111" t="s">
        <v>1720</v>
      </c>
      <c r="M35" s="111">
        <v>0</v>
      </c>
      <c r="N35" s="111" t="s">
        <v>1720</v>
      </c>
      <c r="O35" s="111" t="s">
        <v>1710</v>
      </c>
      <c r="P35" s="111">
        <v>0</v>
      </c>
      <c r="Q35" s="111">
        <v>0</v>
      </c>
      <c r="R35" s="111" t="s">
        <v>1706</v>
      </c>
      <c r="S35" s="111">
        <v>0</v>
      </c>
      <c r="T35" s="111">
        <v>0</v>
      </c>
      <c r="U35" s="111" t="s">
        <v>1703</v>
      </c>
      <c r="V35" s="111" t="s">
        <v>1700</v>
      </c>
      <c r="W35" s="111" t="s">
        <v>1703</v>
      </c>
      <c r="X35" s="111">
        <v>0</v>
      </c>
      <c r="Y35" s="111" t="s">
        <v>1707</v>
      </c>
      <c r="Z35" s="111" t="s">
        <v>1702</v>
      </c>
      <c r="AA35" s="111" t="s">
        <v>1710</v>
      </c>
      <c r="AB35" s="111">
        <v>0</v>
      </c>
      <c r="AC35" s="111" t="s">
        <v>1712</v>
      </c>
      <c r="AD35" s="111">
        <v>2</v>
      </c>
      <c r="AE35" s="111">
        <v>2</v>
      </c>
      <c r="AF35" s="111">
        <v>4</v>
      </c>
      <c r="AG35" s="111">
        <v>5</v>
      </c>
      <c r="AH35" s="111">
        <v>60</v>
      </c>
      <c r="AI35" s="111">
        <v>5</v>
      </c>
      <c r="AJ35" s="111">
        <v>2</v>
      </c>
      <c r="AK35" s="111" t="s">
        <v>1713</v>
      </c>
      <c r="AL35" s="111">
        <v>0</v>
      </c>
      <c r="AM35" s="111">
        <v>0</v>
      </c>
      <c r="AN35" s="111">
        <v>6</v>
      </c>
      <c r="AO35" s="111">
        <v>6</v>
      </c>
      <c r="AP35" s="111">
        <v>5</v>
      </c>
      <c r="AQ35" s="111">
        <v>5</v>
      </c>
      <c r="AR35" s="111">
        <v>5</v>
      </c>
      <c r="AS35" s="111">
        <v>0</v>
      </c>
      <c r="AT35" s="111">
        <v>0</v>
      </c>
      <c r="AU35" s="111">
        <v>1</v>
      </c>
      <c r="AV35" s="111">
        <v>1</v>
      </c>
      <c r="AW35" s="111">
        <v>2</v>
      </c>
      <c r="AX35" s="111">
        <v>4</v>
      </c>
      <c r="AY35" s="111">
        <v>3</v>
      </c>
      <c r="AZ35" s="111">
        <v>3</v>
      </c>
      <c r="BA35" s="111">
        <v>3</v>
      </c>
      <c r="BB35" s="111">
        <v>3</v>
      </c>
      <c r="BC35" s="111">
        <v>3</v>
      </c>
      <c r="BD35" s="111">
        <v>2</v>
      </c>
      <c r="BE35" s="111">
        <v>3</v>
      </c>
      <c r="BF35" s="111">
        <v>3</v>
      </c>
      <c r="BG35" s="111">
        <v>3</v>
      </c>
      <c r="BH35" s="111">
        <v>3</v>
      </c>
      <c r="BI35" s="111">
        <v>2</v>
      </c>
      <c r="BJ35" s="111">
        <v>2</v>
      </c>
      <c r="BK35" s="111">
        <v>2</v>
      </c>
      <c r="BL35" s="111">
        <v>2</v>
      </c>
      <c r="BM35" s="111">
        <v>2</v>
      </c>
      <c r="BN35" s="111">
        <v>1</v>
      </c>
      <c r="BO35" s="111">
        <v>2</v>
      </c>
      <c r="BP35" s="111">
        <v>3</v>
      </c>
      <c r="BQ35" s="111">
        <v>5</v>
      </c>
      <c r="BR35" s="111">
        <v>4</v>
      </c>
      <c r="BS35" s="111">
        <v>4</v>
      </c>
      <c r="BT35" s="111">
        <v>3</v>
      </c>
      <c r="BU35" s="111">
        <v>4</v>
      </c>
      <c r="BV35" s="111">
        <v>4</v>
      </c>
      <c r="BW35" s="111">
        <v>4</v>
      </c>
      <c r="BX35" s="111">
        <v>3</v>
      </c>
      <c r="BY35" s="111">
        <v>6</v>
      </c>
      <c r="BZ35" s="111">
        <v>4</v>
      </c>
      <c r="CA35" s="111">
        <v>5</v>
      </c>
      <c r="CB35" s="111">
        <v>2</v>
      </c>
      <c r="CC35" s="111">
        <v>5</v>
      </c>
      <c r="CD35" s="111">
        <v>1</v>
      </c>
      <c r="CE35" s="111">
        <v>5</v>
      </c>
      <c r="CF35" s="111">
        <v>2</v>
      </c>
      <c r="CG35" s="102">
        <v>2</v>
      </c>
      <c r="CH35" s="102">
        <v>0.16666666699999999</v>
      </c>
      <c r="CI35" s="102">
        <v>0.133333333</v>
      </c>
      <c r="CJ35" s="102">
        <v>0.28571428599999998</v>
      </c>
      <c r="CK35" s="102">
        <v>0.571428571</v>
      </c>
      <c r="CL35" s="102">
        <v>0.571428571</v>
      </c>
      <c r="CM35" s="102">
        <v>0.571428571</v>
      </c>
      <c r="CN35" s="102">
        <v>3</v>
      </c>
      <c r="CO35" s="102">
        <v>3</v>
      </c>
      <c r="CP35" s="102">
        <v>0.85714285700000004</v>
      </c>
      <c r="CQ35" s="102">
        <v>0</v>
      </c>
      <c r="CR35" s="102">
        <v>0.85714285700000004</v>
      </c>
      <c r="CS35" s="102">
        <v>3</v>
      </c>
      <c r="CT35" s="102">
        <v>0</v>
      </c>
      <c r="CU35" s="102">
        <v>0</v>
      </c>
      <c r="CV35" s="102">
        <v>6.6666666999999999E-2</v>
      </c>
      <c r="CW35" s="102">
        <v>0</v>
      </c>
      <c r="CX35" s="102">
        <v>0</v>
      </c>
      <c r="CY35" s="102">
        <v>4</v>
      </c>
      <c r="CZ35" s="102">
        <v>2</v>
      </c>
      <c r="DA35" s="102">
        <v>4</v>
      </c>
      <c r="DB35" s="102">
        <v>0</v>
      </c>
      <c r="DC35" s="102">
        <v>0.571428571</v>
      </c>
      <c r="DD35" s="102">
        <v>0.428571429</v>
      </c>
      <c r="DE35" s="102">
        <v>3</v>
      </c>
      <c r="DF35" s="102">
        <v>0</v>
      </c>
    </row>
    <row r="36" spans="1:110">
      <c r="A36" s="102">
        <v>40</v>
      </c>
      <c r="B36" s="117"/>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02"/>
      <c r="CH36" s="102"/>
      <c r="CI36" s="102"/>
      <c r="CJ36" s="102"/>
      <c r="CK36" s="102"/>
      <c r="CL36" s="102"/>
      <c r="CM36" s="102"/>
      <c r="CN36" s="102"/>
      <c r="CO36" s="102"/>
      <c r="CP36" s="102"/>
      <c r="CQ36" s="102"/>
      <c r="CR36" s="102"/>
      <c r="CS36" s="102"/>
      <c r="CT36" s="102"/>
      <c r="CU36" s="102"/>
      <c r="CV36" s="102"/>
      <c r="CW36" s="102"/>
      <c r="CX36" s="102"/>
      <c r="CY36" s="102"/>
      <c r="CZ36" s="102"/>
      <c r="DA36" s="102"/>
      <c r="DB36" s="102"/>
      <c r="DC36" s="102"/>
      <c r="DD36" s="102"/>
      <c r="DE36" s="102"/>
      <c r="DF36" s="102"/>
    </row>
    <row r="37" spans="1:110">
      <c r="A37" s="102">
        <v>41</v>
      </c>
      <c r="B37" s="117"/>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02"/>
      <c r="CH37" s="102"/>
      <c r="CI37" s="102"/>
      <c r="CJ37" s="102"/>
      <c r="CK37" s="102"/>
      <c r="CL37" s="102"/>
      <c r="CM37" s="102"/>
      <c r="CN37" s="102"/>
      <c r="CO37" s="102"/>
      <c r="CP37" s="102"/>
      <c r="CQ37" s="102"/>
      <c r="CR37" s="102"/>
      <c r="CS37" s="102"/>
      <c r="CT37" s="102"/>
      <c r="CU37" s="102"/>
      <c r="CV37" s="102"/>
      <c r="CW37" s="102"/>
      <c r="CX37" s="102"/>
      <c r="CY37" s="102"/>
      <c r="CZ37" s="102"/>
      <c r="DA37" s="102"/>
      <c r="DB37" s="102"/>
      <c r="DC37" s="102"/>
      <c r="DD37" s="102"/>
      <c r="DE37" s="102"/>
      <c r="DF37" s="102"/>
    </row>
    <row r="38" spans="1:110">
      <c r="A38" s="102">
        <v>42</v>
      </c>
      <c r="B38" s="117">
        <v>282</v>
      </c>
      <c r="C38" s="111">
        <v>0</v>
      </c>
      <c r="D38" s="111" t="s">
        <v>1711</v>
      </c>
      <c r="E38" s="111" t="s">
        <v>1707</v>
      </c>
      <c r="F38" s="111" t="s">
        <v>1714</v>
      </c>
      <c r="G38" s="111">
        <v>0</v>
      </c>
      <c r="H38" s="111" t="s">
        <v>1705</v>
      </c>
      <c r="I38" s="111">
        <v>0</v>
      </c>
      <c r="J38" s="111" t="s">
        <v>1714</v>
      </c>
      <c r="K38" s="111" t="s">
        <v>1702</v>
      </c>
      <c r="L38" s="111">
        <v>0</v>
      </c>
      <c r="M38" s="111">
        <v>0</v>
      </c>
      <c r="N38" s="111" t="s">
        <v>1715</v>
      </c>
      <c r="O38" s="111">
        <v>0</v>
      </c>
      <c r="P38" s="111">
        <v>0</v>
      </c>
      <c r="Q38" s="111">
        <v>0</v>
      </c>
      <c r="R38" s="111">
        <v>0</v>
      </c>
      <c r="S38" s="111">
        <v>0</v>
      </c>
      <c r="T38" s="111">
        <v>0</v>
      </c>
      <c r="U38" s="111" t="s">
        <v>1711</v>
      </c>
      <c r="V38" s="111" t="s">
        <v>1715</v>
      </c>
      <c r="W38" s="111" t="s">
        <v>1715</v>
      </c>
      <c r="X38" s="111" t="s">
        <v>1704</v>
      </c>
      <c r="Y38" s="111" t="s">
        <v>1740</v>
      </c>
      <c r="Z38" s="111" t="s">
        <v>1704</v>
      </c>
      <c r="AA38" s="111" t="s">
        <v>1743</v>
      </c>
      <c r="AB38" s="111">
        <v>0</v>
      </c>
      <c r="AC38" s="111" t="s">
        <v>1718</v>
      </c>
      <c r="AD38" s="111">
        <v>1</v>
      </c>
      <c r="AE38" s="111">
        <v>2</v>
      </c>
      <c r="AF38" s="111">
        <v>8</v>
      </c>
      <c r="AG38" s="111">
        <v>1</v>
      </c>
      <c r="AH38" s="111">
        <v>10</v>
      </c>
      <c r="AI38" s="111">
        <v>2</v>
      </c>
      <c r="AJ38" s="111">
        <v>2</v>
      </c>
      <c r="AK38" s="111" t="s">
        <v>1709</v>
      </c>
      <c r="AL38" s="111">
        <v>3</v>
      </c>
      <c r="AM38" s="111">
        <v>1</v>
      </c>
      <c r="AN38" s="111">
        <v>5</v>
      </c>
      <c r="AO38" s="111">
        <v>4</v>
      </c>
      <c r="AP38" s="111">
        <v>5</v>
      </c>
      <c r="AQ38" s="111">
        <v>4</v>
      </c>
      <c r="AR38" s="111">
        <v>4</v>
      </c>
      <c r="AS38" s="111">
        <v>2</v>
      </c>
      <c r="AT38" s="111">
        <v>2</v>
      </c>
      <c r="AU38" s="111">
        <v>2</v>
      </c>
      <c r="AV38" s="111">
        <v>2</v>
      </c>
      <c r="AW38" s="111">
        <v>5</v>
      </c>
      <c r="AX38" s="111">
        <v>4</v>
      </c>
      <c r="AY38" s="111">
        <v>1</v>
      </c>
      <c r="AZ38" s="111">
        <v>2</v>
      </c>
      <c r="BA38" s="111">
        <v>1</v>
      </c>
      <c r="BB38" s="111">
        <v>1</v>
      </c>
      <c r="BC38" s="111">
        <v>2</v>
      </c>
      <c r="BD38" s="111">
        <v>1</v>
      </c>
      <c r="BE38" s="111">
        <v>1</v>
      </c>
      <c r="BF38" s="111">
        <v>2</v>
      </c>
      <c r="BG38" s="111">
        <v>2</v>
      </c>
      <c r="BH38" s="111">
        <v>3</v>
      </c>
      <c r="BI38" s="111">
        <v>1</v>
      </c>
      <c r="BJ38" s="111">
        <v>1</v>
      </c>
      <c r="BK38" s="111">
        <v>1</v>
      </c>
      <c r="BL38" s="111">
        <v>1</v>
      </c>
      <c r="BM38" s="111">
        <v>1</v>
      </c>
      <c r="BN38" s="111">
        <v>1</v>
      </c>
      <c r="BO38" s="111">
        <v>1</v>
      </c>
      <c r="BP38" s="111">
        <v>3</v>
      </c>
      <c r="BQ38" s="111">
        <v>4</v>
      </c>
      <c r="BR38" s="111">
        <v>1</v>
      </c>
      <c r="BS38" s="111">
        <v>6</v>
      </c>
      <c r="BT38" s="111">
        <v>3</v>
      </c>
      <c r="BU38" s="111">
        <v>2</v>
      </c>
      <c r="BV38" s="111">
        <v>6</v>
      </c>
      <c r="BW38" s="111">
        <v>6</v>
      </c>
      <c r="BX38" s="111">
        <v>2</v>
      </c>
      <c r="BY38" s="111">
        <v>1</v>
      </c>
      <c r="BZ38" s="111">
        <v>5</v>
      </c>
      <c r="CA38" s="111">
        <v>1</v>
      </c>
      <c r="CB38" s="111">
        <v>2</v>
      </c>
      <c r="CC38" s="111">
        <v>2</v>
      </c>
      <c r="CD38" s="111">
        <v>5</v>
      </c>
      <c r="CE38" s="111">
        <v>3</v>
      </c>
      <c r="CF38" s="111">
        <v>5</v>
      </c>
      <c r="CG38" s="102">
        <v>0</v>
      </c>
      <c r="CH38" s="102">
        <v>0.71428571399999996</v>
      </c>
      <c r="CI38" s="102">
        <v>0.571428571</v>
      </c>
      <c r="CJ38" s="102">
        <v>0.14285714299999999</v>
      </c>
      <c r="CK38" s="102">
        <v>0</v>
      </c>
      <c r="CL38" s="102">
        <v>0.133333333</v>
      </c>
      <c r="CM38" s="102">
        <v>0</v>
      </c>
      <c r="CN38" s="102">
        <v>0.14285714299999999</v>
      </c>
      <c r="CO38" s="102">
        <v>0.428571429</v>
      </c>
      <c r="CP38" s="102">
        <v>0</v>
      </c>
      <c r="CQ38" s="102">
        <v>0</v>
      </c>
      <c r="CR38" s="102">
        <v>1</v>
      </c>
      <c r="CS38" s="102">
        <v>0</v>
      </c>
      <c r="CT38" s="102">
        <v>0</v>
      </c>
      <c r="CU38" s="102">
        <v>0</v>
      </c>
      <c r="CV38" s="102">
        <v>0</v>
      </c>
      <c r="CW38" s="102">
        <v>0</v>
      </c>
      <c r="CX38" s="102">
        <v>0</v>
      </c>
      <c r="CY38" s="102">
        <v>0.71428571399999996</v>
      </c>
      <c r="CZ38" s="102">
        <v>1</v>
      </c>
      <c r="DA38" s="102">
        <v>1</v>
      </c>
      <c r="DB38" s="102">
        <v>3.3333333E-2</v>
      </c>
      <c r="DC38" s="102">
        <v>1.428571429</v>
      </c>
      <c r="DD38" s="102">
        <v>3.3333333E-2</v>
      </c>
      <c r="DE38" s="102">
        <v>7</v>
      </c>
      <c r="DF38" s="102">
        <v>0</v>
      </c>
    </row>
    <row r="39" spans="1:110">
      <c r="A39" s="102">
        <v>43</v>
      </c>
      <c r="B39" s="117"/>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02"/>
      <c r="CH39" s="102"/>
      <c r="CI39" s="102"/>
      <c r="CJ39" s="102"/>
      <c r="CK39" s="102"/>
      <c r="CL39" s="102"/>
      <c r="CM39" s="102"/>
      <c r="CN39" s="102"/>
      <c r="CO39" s="102"/>
      <c r="CP39" s="102"/>
      <c r="CQ39" s="102"/>
      <c r="CR39" s="102"/>
      <c r="CS39" s="102"/>
      <c r="CT39" s="102"/>
      <c r="CU39" s="102"/>
      <c r="CV39" s="102"/>
      <c r="CW39" s="102"/>
      <c r="CX39" s="102"/>
      <c r="CY39" s="102"/>
      <c r="CZ39" s="102"/>
      <c r="DA39" s="102"/>
      <c r="DB39" s="102"/>
      <c r="DC39" s="102"/>
      <c r="DD39" s="102"/>
      <c r="DE39" s="102"/>
      <c r="DF39" s="102"/>
    </row>
    <row r="40" spans="1:110">
      <c r="A40" s="102">
        <v>46</v>
      </c>
      <c r="B40" s="117"/>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row>
    <row r="41" spans="1:110">
      <c r="A41" s="102">
        <v>47</v>
      </c>
      <c r="B41" s="117">
        <v>282</v>
      </c>
      <c r="C41" s="111" t="s">
        <v>1699</v>
      </c>
      <c r="D41" s="111" t="s">
        <v>1700</v>
      </c>
      <c r="E41" s="111" t="s">
        <v>1699</v>
      </c>
      <c r="F41" s="111">
        <v>0</v>
      </c>
      <c r="G41" s="111" t="s">
        <v>1699</v>
      </c>
      <c r="H41" s="111" t="s">
        <v>1699</v>
      </c>
      <c r="I41" s="111" t="s">
        <v>1702</v>
      </c>
      <c r="J41" s="111" t="s">
        <v>1699</v>
      </c>
      <c r="K41" s="111" t="s">
        <v>1700</v>
      </c>
      <c r="L41" s="111" t="s">
        <v>1714</v>
      </c>
      <c r="M41" s="111">
        <v>0</v>
      </c>
      <c r="N41" s="111" t="s">
        <v>1704</v>
      </c>
      <c r="O41" s="111" t="s">
        <v>1701</v>
      </c>
      <c r="P41" s="111">
        <v>0</v>
      </c>
      <c r="Q41" s="111">
        <v>0</v>
      </c>
      <c r="R41" s="111">
        <v>0</v>
      </c>
      <c r="S41" s="111">
        <v>0</v>
      </c>
      <c r="T41" s="111">
        <v>0</v>
      </c>
      <c r="U41" s="111" t="s">
        <v>1700</v>
      </c>
      <c r="V41" s="111" t="s">
        <v>1700</v>
      </c>
      <c r="W41" s="111">
        <v>0</v>
      </c>
      <c r="X41" s="111">
        <v>0</v>
      </c>
      <c r="Y41" s="111" t="s">
        <v>1714</v>
      </c>
      <c r="Z41" s="111">
        <v>0</v>
      </c>
      <c r="AA41" s="111" t="s">
        <v>1751</v>
      </c>
      <c r="AB41" s="111">
        <v>0</v>
      </c>
      <c r="AC41" s="111" t="s">
        <v>1712</v>
      </c>
      <c r="AD41" s="111">
        <v>2</v>
      </c>
      <c r="AE41" s="111">
        <v>2</v>
      </c>
      <c r="AF41" s="111">
        <v>7</v>
      </c>
      <c r="AG41" s="111">
        <v>7</v>
      </c>
      <c r="AH41" s="111">
        <v>52</v>
      </c>
      <c r="AI41" s="111">
        <v>6</v>
      </c>
      <c r="AJ41" s="111">
        <v>3</v>
      </c>
      <c r="AK41" s="111" t="s">
        <v>1739</v>
      </c>
      <c r="AL41" s="111">
        <v>0</v>
      </c>
      <c r="AM41" s="111">
        <v>0</v>
      </c>
      <c r="AN41" s="111">
        <v>6</v>
      </c>
      <c r="AO41" s="111">
        <v>5</v>
      </c>
      <c r="AP41" s="111">
        <v>5</v>
      </c>
      <c r="AQ41" s="111">
        <v>5</v>
      </c>
      <c r="AR41" s="111">
        <v>5</v>
      </c>
      <c r="AS41" s="111">
        <v>0</v>
      </c>
      <c r="AT41" s="111">
        <v>1</v>
      </c>
      <c r="AU41" s="111" t="s">
        <v>62</v>
      </c>
      <c r="AV41" s="111" t="s">
        <v>62</v>
      </c>
      <c r="AW41" s="111">
        <v>4</v>
      </c>
      <c r="AX41" s="111">
        <v>3</v>
      </c>
      <c r="AY41" s="111">
        <v>2</v>
      </c>
      <c r="AZ41" s="111">
        <v>2</v>
      </c>
      <c r="BA41" s="111">
        <v>1</v>
      </c>
      <c r="BB41" s="111">
        <v>2</v>
      </c>
      <c r="BC41" s="111">
        <v>3</v>
      </c>
      <c r="BD41" s="111">
        <v>2</v>
      </c>
      <c r="BE41" s="111">
        <v>3</v>
      </c>
      <c r="BF41" s="111">
        <v>3</v>
      </c>
      <c r="BG41" s="111">
        <v>3</v>
      </c>
      <c r="BH41" s="111">
        <v>3</v>
      </c>
      <c r="BI41" s="111">
        <v>2</v>
      </c>
      <c r="BJ41" s="111">
        <v>1</v>
      </c>
      <c r="BK41" s="111">
        <v>1</v>
      </c>
      <c r="BL41" s="111">
        <v>1</v>
      </c>
      <c r="BM41" s="111">
        <v>2</v>
      </c>
      <c r="BN41" s="111">
        <v>2</v>
      </c>
      <c r="BO41" s="111">
        <v>2</v>
      </c>
      <c r="BP41" s="111">
        <v>1</v>
      </c>
      <c r="BQ41" s="111">
        <v>3</v>
      </c>
      <c r="BR41" s="111">
        <v>1</v>
      </c>
      <c r="BS41" s="111">
        <v>2</v>
      </c>
      <c r="BT41" s="111">
        <v>4</v>
      </c>
      <c r="BU41" s="111">
        <v>1</v>
      </c>
      <c r="BV41" s="111">
        <v>2</v>
      </c>
      <c r="BW41" s="111">
        <v>2</v>
      </c>
      <c r="BX41" s="111">
        <v>5</v>
      </c>
      <c r="BY41" s="111">
        <v>1</v>
      </c>
      <c r="BZ41" s="111">
        <v>2</v>
      </c>
      <c r="CA41" s="111">
        <v>5</v>
      </c>
      <c r="CB41" s="111">
        <v>5</v>
      </c>
      <c r="CC41" s="111">
        <v>5</v>
      </c>
      <c r="CD41" s="111">
        <v>5</v>
      </c>
      <c r="CE41" s="111">
        <v>5</v>
      </c>
      <c r="CF41" s="111">
        <v>4</v>
      </c>
      <c r="CG41" s="102">
        <v>1</v>
      </c>
      <c r="CH41" s="102">
        <v>2</v>
      </c>
      <c r="CI41" s="102">
        <v>1</v>
      </c>
      <c r="CJ41" s="102">
        <v>0</v>
      </c>
      <c r="CK41" s="102">
        <v>1</v>
      </c>
      <c r="CL41" s="102">
        <v>1</v>
      </c>
      <c r="CM41" s="102">
        <v>0.428571429</v>
      </c>
      <c r="CN41" s="102">
        <v>1</v>
      </c>
      <c r="CO41" s="102">
        <v>2</v>
      </c>
      <c r="CP41" s="102">
        <v>0.14285714299999999</v>
      </c>
      <c r="CQ41" s="102">
        <v>0</v>
      </c>
      <c r="CR41" s="102">
        <v>3.3333333E-2</v>
      </c>
      <c r="CS41" s="102">
        <v>0.28571428599999998</v>
      </c>
      <c r="CT41" s="102">
        <v>0</v>
      </c>
      <c r="CU41" s="102">
        <v>0</v>
      </c>
      <c r="CV41" s="102">
        <v>0</v>
      </c>
      <c r="CW41" s="102">
        <v>0</v>
      </c>
      <c r="CX41" s="102">
        <v>0</v>
      </c>
      <c r="CY41" s="102">
        <v>2</v>
      </c>
      <c r="CZ41" s="102">
        <v>2</v>
      </c>
      <c r="DA41" s="102">
        <v>0</v>
      </c>
      <c r="DB41" s="102">
        <v>0</v>
      </c>
      <c r="DC41" s="102">
        <v>0.14285714299999999</v>
      </c>
      <c r="DD41" s="102">
        <v>0</v>
      </c>
      <c r="DE41" s="102">
        <v>10</v>
      </c>
      <c r="DF41" s="102">
        <v>0</v>
      </c>
    </row>
    <row r="42" spans="1:110">
      <c r="A42" s="102">
        <v>48</v>
      </c>
      <c r="B42" s="117"/>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row>
    <row r="43" spans="1:110">
      <c r="A43" s="102">
        <v>49</v>
      </c>
      <c r="B43" s="117">
        <v>396</v>
      </c>
      <c r="C43" s="111" t="s">
        <v>1702</v>
      </c>
      <c r="D43" s="111" t="s">
        <v>1707</v>
      </c>
      <c r="E43" s="111" t="s">
        <v>1707</v>
      </c>
      <c r="F43" s="111" t="s">
        <v>1714</v>
      </c>
      <c r="G43" s="111" t="s">
        <v>1701</v>
      </c>
      <c r="H43" s="111" t="s">
        <v>1711</v>
      </c>
      <c r="I43" s="111" t="s">
        <v>1704</v>
      </c>
      <c r="J43" s="111" t="s">
        <v>1701</v>
      </c>
      <c r="K43" s="111" t="s">
        <v>1702</v>
      </c>
      <c r="L43" s="111" t="s">
        <v>1701</v>
      </c>
      <c r="M43" s="111">
        <v>0</v>
      </c>
      <c r="N43" s="111" t="s">
        <v>1714</v>
      </c>
      <c r="O43" s="111" t="s">
        <v>1714</v>
      </c>
      <c r="P43" s="111" t="s">
        <v>1704</v>
      </c>
      <c r="Q43" s="111" t="s">
        <v>1704</v>
      </c>
      <c r="R43" s="111">
        <v>0</v>
      </c>
      <c r="S43" s="111" t="s">
        <v>1704</v>
      </c>
      <c r="T43" s="111" t="s">
        <v>1704</v>
      </c>
      <c r="U43" s="111" t="s">
        <v>1702</v>
      </c>
      <c r="V43" s="111" t="s">
        <v>1701</v>
      </c>
      <c r="W43" s="111" t="s">
        <v>1706</v>
      </c>
      <c r="X43" s="111" t="s">
        <v>1706</v>
      </c>
      <c r="Y43" s="111" t="s">
        <v>1701</v>
      </c>
      <c r="Z43" s="111" t="s">
        <v>1701</v>
      </c>
      <c r="AA43" s="111" t="s">
        <v>1710</v>
      </c>
      <c r="AB43" s="111">
        <v>0</v>
      </c>
      <c r="AC43" s="111" t="s">
        <v>1746</v>
      </c>
      <c r="AD43" s="111">
        <v>3</v>
      </c>
      <c r="AE43" s="111">
        <v>0</v>
      </c>
      <c r="AF43" s="111">
        <v>4</v>
      </c>
      <c r="AG43" s="111">
        <v>5</v>
      </c>
      <c r="AH43" s="111">
        <v>60</v>
      </c>
      <c r="AI43" s="111">
        <v>6</v>
      </c>
      <c r="AJ43" s="111">
        <v>2</v>
      </c>
      <c r="AK43" s="111" t="s">
        <v>1713</v>
      </c>
      <c r="AL43" s="111">
        <v>0</v>
      </c>
      <c r="AM43" s="111">
        <v>0</v>
      </c>
      <c r="AN43" s="111">
        <v>6</v>
      </c>
      <c r="AO43" s="111">
        <v>5</v>
      </c>
      <c r="AP43" s="111">
        <v>5</v>
      </c>
      <c r="AQ43" s="111">
        <v>5</v>
      </c>
      <c r="AR43" s="111">
        <v>5</v>
      </c>
      <c r="AS43" s="111">
        <v>1</v>
      </c>
      <c r="AT43" s="111">
        <v>0</v>
      </c>
      <c r="AU43" s="111">
        <v>0</v>
      </c>
      <c r="AV43" s="111">
        <v>0</v>
      </c>
      <c r="AW43" s="111">
        <v>2</v>
      </c>
      <c r="AX43" s="111">
        <v>3</v>
      </c>
      <c r="AY43" s="111">
        <v>3</v>
      </c>
      <c r="AZ43" s="111">
        <v>3</v>
      </c>
      <c r="BA43" s="111">
        <v>1</v>
      </c>
      <c r="BB43" s="111">
        <v>2</v>
      </c>
      <c r="BC43" s="111">
        <v>3</v>
      </c>
      <c r="BD43" s="111">
        <v>3</v>
      </c>
      <c r="BE43" s="111">
        <v>3</v>
      </c>
      <c r="BF43" s="111">
        <v>3</v>
      </c>
      <c r="BG43" s="111">
        <v>3</v>
      </c>
      <c r="BH43" s="111">
        <v>3</v>
      </c>
      <c r="BI43" s="111">
        <v>2</v>
      </c>
      <c r="BJ43" s="111">
        <v>1</v>
      </c>
      <c r="BK43" s="111">
        <v>2</v>
      </c>
      <c r="BL43" s="111">
        <v>2</v>
      </c>
      <c r="BM43" s="111">
        <v>2</v>
      </c>
      <c r="BN43" s="111">
        <v>2</v>
      </c>
      <c r="BO43" s="111">
        <v>2</v>
      </c>
      <c r="BP43" s="111">
        <v>2</v>
      </c>
      <c r="BQ43" s="111" t="s">
        <v>62</v>
      </c>
      <c r="BR43" s="111">
        <v>1</v>
      </c>
      <c r="BS43" s="111">
        <v>4</v>
      </c>
      <c r="BT43" s="111">
        <v>6</v>
      </c>
      <c r="BU43" s="111">
        <v>6</v>
      </c>
      <c r="BV43" s="111">
        <v>2</v>
      </c>
      <c r="BW43" s="111">
        <v>3</v>
      </c>
      <c r="BX43" s="111">
        <v>6</v>
      </c>
      <c r="BY43" s="111">
        <v>5</v>
      </c>
      <c r="BZ43" s="111">
        <v>4</v>
      </c>
      <c r="CA43" s="111">
        <v>4</v>
      </c>
      <c r="CB43" s="111">
        <v>4</v>
      </c>
      <c r="CC43" s="111">
        <v>5</v>
      </c>
      <c r="CD43" s="111">
        <v>1</v>
      </c>
      <c r="CE43" s="111">
        <v>2</v>
      </c>
      <c r="CF43" s="111">
        <v>2</v>
      </c>
      <c r="CG43" s="102">
        <v>0.428571429</v>
      </c>
      <c r="CH43" s="102">
        <v>0.571428571</v>
      </c>
      <c r="CI43" s="102">
        <v>0.571428571</v>
      </c>
      <c r="CJ43" s="102">
        <v>0.14285714299999999</v>
      </c>
      <c r="CK43" s="102">
        <v>0.28571428599999998</v>
      </c>
      <c r="CL43" s="102">
        <v>0.71428571399999996</v>
      </c>
      <c r="CM43" s="102">
        <v>3.3333333E-2</v>
      </c>
      <c r="CN43" s="102">
        <v>0.28571428599999998</v>
      </c>
      <c r="CO43" s="102">
        <v>0.428571429</v>
      </c>
      <c r="CP43" s="102">
        <v>0.28571428599999998</v>
      </c>
      <c r="CQ43" s="102">
        <v>0</v>
      </c>
      <c r="CR43" s="102">
        <v>0.14285714299999999</v>
      </c>
      <c r="CS43" s="102">
        <v>0.14285714299999999</v>
      </c>
      <c r="CT43" s="102">
        <v>3.3333333E-2</v>
      </c>
      <c r="CU43" s="102">
        <v>3.3333333E-2</v>
      </c>
      <c r="CV43" s="102">
        <v>0</v>
      </c>
      <c r="CW43" s="102">
        <v>3.3333333E-2</v>
      </c>
      <c r="CX43" s="102">
        <v>3.3333333E-2</v>
      </c>
      <c r="CY43" s="102">
        <v>0.428571429</v>
      </c>
      <c r="CZ43" s="102">
        <v>0.28571428599999998</v>
      </c>
      <c r="DA43" s="102">
        <v>6.6666666999999999E-2</v>
      </c>
      <c r="DB43" s="102">
        <v>6.6666666999999999E-2</v>
      </c>
      <c r="DC43" s="102">
        <v>0.28571428599999998</v>
      </c>
      <c r="DD43" s="102">
        <v>0.28571428599999998</v>
      </c>
      <c r="DE43" s="102">
        <v>3</v>
      </c>
      <c r="DF43" s="102">
        <v>0</v>
      </c>
    </row>
    <row r="44" spans="1:110">
      <c r="A44" s="102">
        <v>50</v>
      </c>
      <c r="B44" s="117"/>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02"/>
      <c r="CH44" s="102"/>
      <c r="CI44" s="102"/>
      <c r="CJ44" s="102"/>
      <c r="CK44" s="102"/>
      <c r="CL44" s="102"/>
      <c r="CM44" s="102"/>
      <c r="CN44" s="102"/>
      <c r="CO44" s="102"/>
      <c r="CP44" s="102"/>
      <c r="CQ44" s="102"/>
      <c r="CR44" s="102"/>
      <c r="CS44" s="102"/>
      <c r="CT44" s="102"/>
      <c r="CU44" s="102"/>
      <c r="CV44" s="102"/>
      <c r="CW44" s="102"/>
      <c r="CX44" s="102"/>
      <c r="CY44" s="102"/>
      <c r="CZ44" s="102"/>
      <c r="DA44" s="102"/>
      <c r="DB44" s="102"/>
      <c r="DC44" s="102"/>
      <c r="DD44" s="102"/>
      <c r="DE44" s="102"/>
      <c r="DF44" s="102"/>
    </row>
    <row r="45" spans="1:110">
      <c r="A45" s="102">
        <v>51</v>
      </c>
      <c r="B45" s="117">
        <v>200</v>
      </c>
      <c r="C45" s="111" t="s">
        <v>1702</v>
      </c>
      <c r="D45" s="111" t="s">
        <v>1702</v>
      </c>
      <c r="E45" s="111" t="s">
        <v>1702</v>
      </c>
      <c r="F45" s="111">
        <v>0</v>
      </c>
      <c r="G45" s="111">
        <v>0</v>
      </c>
      <c r="H45" s="111" t="s">
        <v>1699</v>
      </c>
      <c r="I45" s="111" t="s">
        <v>1699</v>
      </c>
      <c r="J45" s="111" t="s">
        <v>1700</v>
      </c>
      <c r="K45" s="111" t="s">
        <v>1700</v>
      </c>
      <c r="L45" s="111" t="s">
        <v>1714</v>
      </c>
      <c r="M45" s="111" t="s">
        <v>1701</v>
      </c>
      <c r="N45" s="111" t="s">
        <v>1699</v>
      </c>
      <c r="O45" s="111">
        <v>0</v>
      </c>
      <c r="P45" s="111">
        <v>0</v>
      </c>
      <c r="Q45" s="111">
        <v>0</v>
      </c>
      <c r="R45" s="111" t="s">
        <v>1704</v>
      </c>
      <c r="S45" s="111">
        <v>0</v>
      </c>
      <c r="T45" s="111">
        <v>0</v>
      </c>
      <c r="U45" s="111" t="s">
        <v>1699</v>
      </c>
      <c r="V45" s="111" t="s">
        <v>1711</v>
      </c>
      <c r="W45" s="111">
        <v>0</v>
      </c>
      <c r="X45" s="111">
        <v>0</v>
      </c>
      <c r="Y45" s="111" t="s">
        <v>1701</v>
      </c>
      <c r="Z45" s="111" t="s">
        <v>1714</v>
      </c>
      <c r="AA45" s="111" t="s">
        <v>1708</v>
      </c>
      <c r="AB45" s="111">
        <v>0</v>
      </c>
      <c r="AC45" s="111" t="s">
        <v>1718</v>
      </c>
      <c r="AD45" s="111">
        <v>2</v>
      </c>
      <c r="AE45" s="111">
        <v>1</v>
      </c>
      <c r="AF45" s="111">
        <v>6</v>
      </c>
      <c r="AG45" s="111">
        <v>5</v>
      </c>
      <c r="AH45" s="111">
        <v>15</v>
      </c>
      <c r="AI45" s="111">
        <v>5</v>
      </c>
      <c r="AJ45" s="111">
        <v>2</v>
      </c>
      <c r="AK45" s="111" t="s">
        <v>1709</v>
      </c>
      <c r="AL45" s="111">
        <v>0</v>
      </c>
      <c r="AM45" s="111">
        <v>0</v>
      </c>
      <c r="AN45" s="111">
        <v>5</v>
      </c>
      <c r="AO45" s="111">
        <v>6</v>
      </c>
      <c r="AP45" s="111">
        <v>5</v>
      </c>
      <c r="AQ45" s="111">
        <v>5</v>
      </c>
      <c r="AR45" s="111">
        <v>5</v>
      </c>
      <c r="AS45" s="111">
        <v>0</v>
      </c>
      <c r="AT45" s="111">
        <v>0</v>
      </c>
      <c r="AU45" s="111">
        <v>0</v>
      </c>
      <c r="AV45" s="111">
        <v>0</v>
      </c>
      <c r="AW45" s="111">
        <v>3</v>
      </c>
      <c r="AX45" s="111">
        <v>2</v>
      </c>
      <c r="AY45" s="111">
        <v>3</v>
      </c>
      <c r="AZ45" s="111">
        <v>3</v>
      </c>
      <c r="BA45" s="111">
        <v>3</v>
      </c>
      <c r="BB45" s="111">
        <v>3</v>
      </c>
      <c r="BC45" s="111">
        <v>3</v>
      </c>
      <c r="BD45" s="111">
        <v>3</v>
      </c>
      <c r="BE45" s="111">
        <v>3</v>
      </c>
      <c r="BF45" s="111">
        <v>3</v>
      </c>
      <c r="BG45" s="111">
        <v>3</v>
      </c>
      <c r="BH45" s="111">
        <v>3</v>
      </c>
      <c r="BI45" s="111">
        <v>2</v>
      </c>
      <c r="BJ45" s="111">
        <v>2</v>
      </c>
      <c r="BK45" s="111">
        <v>2</v>
      </c>
      <c r="BL45" s="111">
        <v>1</v>
      </c>
      <c r="BM45" s="111">
        <v>2</v>
      </c>
      <c r="BN45" s="111">
        <v>2</v>
      </c>
      <c r="BO45" s="111">
        <v>2</v>
      </c>
      <c r="BP45" s="111">
        <v>1</v>
      </c>
      <c r="BQ45" s="111">
        <v>1</v>
      </c>
      <c r="BR45" s="111">
        <v>1</v>
      </c>
      <c r="BS45" s="111">
        <v>2</v>
      </c>
      <c r="BT45" s="111">
        <v>5</v>
      </c>
      <c r="BU45" s="111">
        <v>6</v>
      </c>
      <c r="BV45" s="111">
        <v>2</v>
      </c>
      <c r="BW45" s="111">
        <v>2</v>
      </c>
      <c r="BX45" s="111">
        <v>6</v>
      </c>
      <c r="BY45" s="111">
        <v>5</v>
      </c>
      <c r="BZ45" s="111">
        <v>2</v>
      </c>
      <c r="CA45" s="111">
        <v>5</v>
      </c>
      <c r="CB45" s="111">
        <v>5</v>
      </c>
      <c r="CC45" s="111">
        <v>4</v>
      </c>
      <c r="CD45" s="111">
        <v>2</v>
      </c>
      <c r="CE45" s="111">
        <v>4</v>
      </c>
      <c r="CF45" s="111">
        <v>3</v>
      </c>
      <c r="CG45" s="102">
        <v>0.428571429</v>
      </c>
      <c r="CH45" s="102">
        <v>0.428571429</v>
      </c>
      <c r="CI45" s="102">
        <v>0.428571429</v>
      </c>
      <c r="CJ45" s="102">
        <v>0</v>
      </c>
      <c r="CK45" s="102">
        <v>0</v>
      </c>
      <c r="CL45" s="102">
        <v>1</v>
      </c>
      <c r="CM45" s="102">
        <v>1</v>
      </c>
      <c r="CN45" s="102">
        <v>2</v>
      </c>
      <c r="CO45" s="102">
        <v>2</v>
      </c>
      <c r="CP45" s="102">
        <v>0.14285714299999999</v>
      </c>
      <c r="CQ45" s="102">
        <v>0.28571428599999998</v>
      </c>
      <c r="CR45" s="102">
        <v>1</v>
      </c>
      <c r="CS45" s="102">
        <v>0</v>
      </c>
      <c r="CT45" s="102">
        <v>0</v>
      </c>
      <c r="CU45" s="102">
        <v>0</v>
      </c>
      <c r="CV45" s="102">
        <v>3.3333333E-2</v>
      </c>
      <c r="CW45" s="102">
        <v>0</v>
      </c>
      <c r="CX45" s="102">
        <v>0</v>
      </c>
      <c r="CY45" s="102">
        <v>1</v>
      </c>
      <c r="CZ45" s="102">
        <v>0.71428571399999996</v>
      </c>
      <c r="DA45" s="102">
        <v>0</v>
      </c>
      <c r="DB45" s="102">
        <v>0</v>
      </c>
      <c r="DC45" s="102">
        <v>0.28571428599999998</v>
      </c>
      <c r="DD45" s="102">
        <v>0.14285714299999999</v>
      </c>
      <c r="DE45" s="102">
        <v>5</v>
      </c>
      <c r="DF45" s="102">
        <v>0</v>
      </c>
    </row>
    <row r="46" spans="1:110">
      <c r="A46" s="102">
        <v>52</v>
      </c>
      <c r="B46" s="117"/>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02"/>
      <c r="CH46" s="102"/>
      <c r="CI46" s="102"/>
      <c r="CJ46" s="102"/>
      <c r="CK46" s="102"/>
      <c r="CL46" s="102"/>
      <c r="CM46" s="102"/>
      <c r="CN46" s="102"/>
      <c r="CO46" s="102"/>
      <c r="CP46" s="102"/>
      <c r="CQ46" s="102"/>
      <c r="CR46" s="102"/>
      <c r="CS46" s="102"/>
      <c r="CT46" s="102"/>
      <c r="CU46" s="102"/>
      <c r="CV46" s="102"/>
      <c r="CW46" s="102"/>
      <c r="CX46" s="102"/>
      <c r="CY46" s="102"/>
      <c r="CZ46" s="102"/>
      <c r="DA46" s="102"/>
      <c r="DB46" s="102"/>
      <c r="DC46" s="102"/>
      <c r="DD46" s="102"/>
      <c r="DE46" s="102"/>
      <c r="DF46" s="102"/>
    </row>
    <row r="47" spans="1:110">
      <c r="A47" s="102">
        <v>53</v>
      </c>
      <c r="B47" s="117"/>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02"/>
      <c r="CH47" s="102"/>
      <c r="CI47" s="102"/>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row>
    <row r="48" spans="1:110">
      <c r="A48" s="102">
        <v>54</v>
      </c>
      <c r="B48" s="117"/>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02"/>
      <c r="CH48" s="102"/>
      <c r="CI48" s="102"/>
      <c r="CJ48" s="102"/>
      <c r="CK48" s="102"/>
      <c r="CL48" s="102"/>
      <c r="CM48" s="102"/>
      <c r="CN48" s="102"/>
      <c r="CO48" s="102"/>
      <c r="CP48" s="102"/>
      <c r="CQ48" s="102"/>
      <c r="CR48" s="102"/>
      <c r="CS48" s="102"/>
      <c r="CT48" s="102"/>
      <c r="CU48" s="102"/>
      <c r="CV48" s="102"/>
      <c r="CW48" s="102"/>
      <c r="CX48" s="102"/>
      <c r="CY48" s="102"/>
      <c r="CZ48" s="102"/>
      <c r="DA48" s="102"/>
      <c r="DB48" s="102"/>
      <c r="DC48" s="102"/>
      <c r="DD48" s="102"/>
      <c r="DE48" s="102"/>
      <c r="DF48" s="102"/>
    </row>
    <row r="49" spans="1:110">
      <c r="A49" s="102">
        <v>55</v>
      </c>
      <c r="B49" s="117"/>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02"/>
      <c r="CH49" s="102"/>
      <c r="CI49" s="102"/>
      <c r="CJ49" s="102"/>
      <c r="CK49" s="102"/>
      <c r="CL49" s="102"/>
      <c r="CM49" s="102"/>
      <c r="CN49" s="102"/>
      <c r="CO49" s="102"/>
      <c r="CP49" s="102"/>
      <c r="CQ49" s="102"/>
      <c r="CR49" s="102"/>
      <c r="CS49" s="102"/>
      <c r="CT49" s="102"/>
      <c r="CU49" s="102"/>
      <c r="CV49" s="102"/>
      <c r="CW49" s="102"/>
      <c r="CX49" s="102"/>
      <c r="CY49" s="102"/>
      <c r="CZ49" s="102"/>
      <c r="DA49" s="102"/>
      <c r="DB49" s="102"/>
      <c r="DC49" s="102"/>
      <c r="DD49" s="102"/>
      <c r="DE49" s="102"/>
      <c r="DF49" s="102"/>
    </row>
    <row r="50" spans="1:110">
      <c r="A50" s="102">
        <v>56</v>
      </c>
      <c r="B50" s="117"/>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row>
    <row r="51" spans="1:110">
      <c r="A51" s="102">
        <v>57</v>
      </c>
      <c r="B51" s="117">
        <v>177</v>
      </c>
      <c r="C51" s="111" t="s">
        <v>1699</v>
      </c>
      <c r="D51" s="111" t="s">
        <v>1699</v>
      </c>
      <c r="E51" s="111" t="s">
        <v>1699</v>
      </c>
      <c r="F51" s="111" t="s">
        <v>1704</v>
      </c>
      <c r="G51" s="111" t="s">
        <v>1702</v>
      </c>
      <c r="H51" s="111" t="s">
        <v>1700</v>
      </c>
      <c r="I51" s="111" t="s">
        <v>1701</v>
      </c>
      <c r="J51" s="111" t="s">
        <v>1700</v>
      </c>
      <c r="K51" s="111" t="s">
        <v>1700</v>
      </c>
      <c r="L51" s="111" t="s">
        <v>1699</v>
      </c>
      <c r="M51" s="111">
        <v>0</v>
      </c>
      <c r="N51" s="111" t="s">
        <v>1701</v>
      </c>
      <c r="O51" s="111" t="s">
        <v>1704</v>
      </c>
      <c r="P51" s="111">
        <v>0</v>
      </c>
      <c r="Q51" s="111" t="s">
        <v>1706</v>
      </c>
      <c r="R51" s="111" t="s">
        <v>1704</v>
      </c>
      <c r="S51" s="111">
        <v>0</v>
      </c>
      <c r="T51" s="111" t="s">
        <v>1701</v>
      </c>
      <c r="U51" s="111" t="s">
        <v>1707</v>
      </c>
      <c r="V51" s="111" t="s">
        <v>1700</v>
      </c>
      <c r="W51" s="111" t="s">
        <v>1711</v>
      </c>
      <c r="X51" s="111" t="s">
        <v>1705</v>
      </c>
      <c r="Y51" s="111" t="s">
        <v>1705</v>
      </c>
      <c r="Z51" s="111" t="s">
        <v>1705</v>
      </c>
      <c r="AA51" s="111" t="s">
        <v>1717</v>
      </c>
      <c r="AB51" s="111">
        <v>0</v>
      </c>
      <c r="AC51" s="111" t="s">
        <v>1712</v>
      </c>
      <c r="AD51" s="111">
        <v>2</v>
      </c>
      <c r="AE51" s="111">
        <v>2</v>
      </c>
      <c r="AF51" s="111">
        <v>8</v>
      </c>
      <c r="AG51" s="111">
        <v>2</v>
      </c>
      <c r="AH51" s="111">
        <v>30</v>
      </c>
      <c r="AI51" s="111">
        <v>3</v>
      </c>
      <c r="AJ51" s="111">
        <v>2</v>
      </c>
      <c r="AK51" s="111" t="s">
        <v>1709</v>
      </c>
      <c r="AL51" s="111">
        <v>0</v>
      </c>
      <c r="AM51" s="111">
        <v>0</v>
      </c>
      <c r="AN51" s="111">
        <v>5</v>
      </c>
      <c r="AO51" s="111">
        <v>5</v>
      </c>
      <c r="AP51" s="111">
        <v>5</v>
      </c>
      <c r="AQ51" s="111">
        <v>5</v>
      </c>
      <c r="AR51" s="111">
        <v>4</v>
      </c>
      <c r="AS51" s="111">
        <v>1</v>
      </c>
      <c r="AT51" s="111">
        <v>1</v>
      </c>
      <c r="AU51" s="111">
        <v>2</v>
      </c>
      <c r="AV51" s="111">
        <v>1</v>
      </c>
      <c r="AW51" s="111">
        <v>3</v>
      </c>
      <c r="AX51" s="111">
        <v>3</v>
      </c>
      <c r="AY51" s="111">
        <v>3</v>
      </c>
      <c r="AZ51" s="111">
        <v>3</v>
      </c>
      <c r="BA51" s="111">
        <v>3</v>
      </c>
      <c r="BB51" s="111">
        <v>3</v>
      </c>
      <c r="BC51" s="111">
        <v>3</v>
      </c>
      <c r="BD51" s="111">
        <v>3</v>
      </c>
      <c r="BE51" s="111">
        <v>3</v>
      </c>
      <c r="BF51" s="111">
        <v>3</v>
      </c>
      <c r="BG51" s="111">
        <v>3</v>
      </c>
      <c r="BH51" s="111">
        <v>3</v>
      </c>
      <c r="BI51" s="111">
        <v>2</v>
      </c>
      <c r="BJ51" s="111">
        <v>2</v>
      </c>
      <c r="BK51" s="111">
        <v>2</v>
      </c>
      <c r="BL51" s="111">
        <v>2</v>
      </c>
      <c r="BM51" s="111" t="s">
        <v>62</v>
      </c>
      <c r="BN51" s="111">
        <v>2</v>
      </c>
      <c r="BO51" s="111">
        <v>2</v>
      </c>
      <c r="BP51" s="111">
        <v>1</v>
      </c>
      <c r="BQ51" s="111">
        <v>1</v>
      </c>
      <c r="BR51" s="111">
        <v>1</v>
      </c>
      <c r="BS51" s="111">
        <v>2</v>
      </c>
      <c r="BT51" s="111">
        <v>6</v>
      </c>
      <c r="BU51" s="111">
        <v>6</v>
      </c>
      <c r="BV51" s="111">
        <v>2</v>
      </c>
      <c r="BW51" s="111">
        <v>2</v>
      </c>
      <c r="BX51" s="111">
        <v>5</v>
      </c>
      <c r="BY51" s="111">
        <v>6</v>
      </c>
      <c r="BZ51" s="111">
        <v>3</v>
      </c>
      <c r="CA51" s="111">
        <v>5</v>
      </c>
      <c r="CB51" s="111">
        <v>5</v>
      </c>
      <c r="CC51" s="111">
        <v>5</v>
      </c>
      <c r="CD51" s="111">
        <v>5</v>
      </c>
      <c r="CE51" s="111">
        <v>5</v>
      </c>
      <c r="CF51" s="111">
        <v>2</v>
      </c>
      <c r="CG51" s="102">
        <v>1</v>
      </c>
      <c r="CH51" s="102">
        <v>1</v>
      </c>
      <c r="CI51" s="102">
        <v>1</v>
      </c>
      <c r="CJ51" s="102">
        <v>3.3333333E-2</v>
      </c>
      <c r="CK51" s="102">
        <v>0.428571429</v>
      </c>
      <c r="CL51" s="102">
        <v>2</v>
      </c>
      <c r="CM51" s="102">
        <v>0.28571428599999998</v>
      </c>
      <c r="CN51" s="102">
        <v>2</v>
      </c>
      <c r="CO51" s="102">
        <v>2</v>
      </c>
      <c r="CP51" s="102">
        <v>1</v>
      </c>
      <c r="CQ51" s="102">
        <v>0</v>
      </c>
      <c r="CR51" s="102">
        <v>0.28571428599999998</v>
      </c>
      <c r="CS51" s="102">
        <v>3.3333333E-2</v>
      </c>
      <c r="CT51" s="102">
        <v>0</v>
      </c>
      <c r="CU51" s="102">
        <v>6.6666666999999999E-2</v>
      </c>
      <c r="CV51" s="102">
        <v>3.3333333E-2</v>
      </c>
      <c r="CW51" s="102">
        <v>0</v>
      </c>
      <c r="CX51" s="102">
        <v>0.28571428599999998</v>
      </c>
      <c r="CY51" s="102">
        <v>0.571428571</v>
      </c>
      <c r="CZ51" s="102">
        <v>2</v>
      </c>
      <c r="DA51" s="102">
        <v>0.71428571399999996</v>
      </c>
      <c r="DB51" s="102">
        <v>0.133333333</v>
      </c>
      <c r="DC51" s="102">
        <v>0.133333333</v>
      </c>
      <c r="DD51" s="102">
        <v>0.133333333</v>
      </c>
      <c r="DE51" s="102">
        <v>8</v>
      </c>
      <c r="DF51" s="102">
        <v>0</v>
      </c>
    </row>
    <row r="52" spans="1:110">
      <c r="A52" s="102">
        <v>58</v>
      </c>
      <c r="B52" s="117">
        <v>261</v>
      </c>
      <c r="C52" s="111" t="s">
        <v>1700</v>
      </c>
      <c r="D52" s="111" t="s">
        <v>1699</v>
      </c>
      <c r="E52" s="111" t="s">
        <v>1704</v>
      </c>
      <c r="F52" s="111" t="s">
        <v>1704</v>
      </c>
      <c r="G52" s="111" t="s">
        <v>1700</v>
      </c>
      <c r="H52" s="111" t="s">
        <v>1700</v>
      </c>
      <c r="I52" s="111" t="s">
        <v>1704</v>
      </c>
      <c r="J52" s="111" t="s">
        <v>1700</v>
      </c>
      <c r="K52" s="111" t="s">
        <v>1714</v>
      </c>
      <c r="L52" s="111" t="s">
        <v>1714</v>
      </c>
      <c r="M52" s="111">
        <v>0</v>
      </c>
      <c r="N52" s="111" t="s">
        <v>1704</v>
      </c>
      <c r="O52" s="111">
        <v>0</v>
      </c>
      <c r="P52" s="111">
        <v>0</v>
      </c>
      <c r="Q52" s="111" t="s">
        <v>1706</v>
      </c>
      <c r="R52" s="111" t="s">
        <v>1704</v>
      </c>
      <c r="S52" s="111">
        <v>0</v>
      </c>
      <c r="T52" s="111">
        <v>0</v>
      </c>
      <c r="U52" s="111" t="s">
        <v>1701</v>
      </c>
      <c r="V52" s="111" t="s">
        <v>1714</v>
      </c>
      <c r="W52" s="111" t="s">
        <v>1704</v>
      </c>
      <c r="X52" s="111">
        <v>0</v>
      </c>
      <c r="Y52" s="111">
        <v>0</v>
      </c>
      <c r="Z52" s="111">
        <v>0</v>
      </c>
      <c r="AA52" s="111" t="s">
        <v>1710</v>
      </c>
      <c r="AB52" s="111">
        <v>0</v>
      </c>
      <c r="AC52" s="111" t="s">
        <v>1712</v>
      </c>
      <c r="AD52" s="111">
        <v>2</v>
      </c>
      <c r="AE52" s="111">
        <v>2</v>
      </c>
      <c r="AF52" s="111">
        <v>4</v>
      </c>
      <c r="AG52" s="111">
        <v>6</v>
      </c>
      <c r="AH52" s="111">
        <v>60</v>
      </c>
      <c r="AI52" s="111">
        <v>4</v>
      </c>
      <c r="AJ52" s="111">
        <v>2</v>
      </c>
      <c r="AK52" s="111" t="s">
        <v>1739</v>
      </c>
      <c r="AL52" s="111">
        <v>0</v>
      </c>
      <c r="AM52" s="111">
        <v>0</v>
      </c>
      <c r="AN52" s="111">
        <v>5</v>
      </c>
      <c r="AO52" s="111">
        <v>4</v>
      </c>
      <c r="AP52" s="111">
        <v>5</v>
      </c>
      <c r="AQ52" s="111">
        <v>5</v>
      </c>
      <c r="AR52" s="111">
        <v>5</v>
      </c>
      <c r="AS52" s="111">
        <v>2</v>
      </c>
      <c r="AT52" s="111">
        <v>2</v>
      </c>
      <c r="AU52" s="111">
        <v>2</v>
      </c>
      <c r="AV52" s="111">
        <v>2</v>
      </c>
      <c r="AW52" s="111">
        <v>3</v>
      </c>
      <c r="AX52" s="114">
        <v>5</v>
      </c>
      <c r="AY52" s="111">
        <v>3</v>
      </c>
      <c r="AZ52" s="111">
        <v>3</v>
      </c>
      <c r="BA52" s="111">
        <v>2</v>
      </c>
      <c r="BB52" s="111">
        <v>2</v>
      </c>
      <c r="BC52" s="111">
        <v>3</v>
      </c>
      <c r="BD52" s="111">
        <v>2</v>
      </c>
      <c r="BE52" s="111">
        <v>3</v>
      </c>
      <c r="BF52" s="111">
        <v>3</v>
      </c>
      <c r="BG52" s="111">
        <v>3</v>
      </c>
      <c r="BH52" s="111">
        <v>3</v>
      </c>
      <c r="BI52" s="111">
        <v>2</v>
      </c>
      <c r="BJ52" s="111">
        <v>2</v>
      </c>
      <c r="BK52" s="111">
        <v>2</v>
      </c>
      <c r="BL52" s="111">
        <v>1</v>
      </c>
      <c r="BM52" s="111">
        <v>2</v>
      </c>
      <c r="BN52" s="111">
        <v>2</v>
      </c>
      <c r="BO52" s="111">
        <v>2</v>
      </c>
      <c r="BP52" s="111">
        <v>1</v>
      </c>
      <c r="BQ52" s="111">
        <v>4</v>
      </c>
      <c r="BR52" s="111">
        <v>1</v>
      </c>
      <c r="BS52" s="111">
        <v>2</v>
      </c>
      <c r="BT52" s="111">
        <v>5</v>
      </c>
      <c r="BU52" s="111">
        <v>6</v>
      </c>
      <c r="BV52" s="111">
        <v>2</v>
      </c>
      <c r="BW52" s="111">
        <v>2</v>
      </c>
      <c r="BX52" s="111">
        <v>5</v>
      </c>
      <c r="BY52" s="111">
        <v>5</v>
      </c>
      <c r="BZ52" s="111">
        <v>2</v>
      </c>
      <c r="CA52" s="111">
        <v>5</v>
      </c>
      <c r="CB52" s="111">
        <v>5</v>
      </c>
      <c r="CC52" s="111">
        <v>5</v>
      </c>
      <c r="CD52" s="111">
        <v>2</v>
      </c>
      <c r="CE52" s="111">
        <v>5</v>
      </c>
      <c r="CF52" s="111">
        <v>2</v>
      </c>
      <c r="CG52" s="102">
        <v>2</v>
      </c>
      <c r="CH52" s="102">
        <v>1</v>
      </c>
      <c r="CI52" s="102">
        <v>3.3333333E-2</v>
      </c>
      <c r="CJ52" s="102">
        <v>3.3333333E-2</v>
      </c>
      <c r="CK52" s="102">
        <v>2</v>
      </c>
      <c r="CL52" s="102">
        <v>2</v>
      </c>
      <c r="CM52" s="102">
        <v>3.3333333E-2</v>
      </c>
      <c r="CN52" s="102">
        <v>2</v>
      </c>
      <c r="CO52" s="102">
        <v>0.14285714299999999</v>
      </c>
      <c r="CP52" s="102">
        <v>0.14285714299999999</v>
      </c>
      <c r="CQ52" s="102">
        <v>0</v>
      </c>
      <c r="CR52" s="102">
        <v>3.3333333E-2</v>
      </c>
      <c r="CS52" s="102">
        <v>0</v>
      </c>
      <c r="CT52" s="102">
        <v>0</v>
      </c>
      <c r="CU52" s="102">
        <v>6.6666666999999999E-2</v>
      </c>
      <c r="CV52" s="102">
        <v>3.3333333E-2</v>
      </c>
      <c r="CW52" s="102">
        <v>0</v>
      </c>
      <c r="CX52" s="102">
        <v>0</v>
      </c>
      <c r="CY52" s="102">
        <v>0.28571428599999998</v>
      </c>
      <c r="CZ52" s="102">
        <v>0.14285714299999999</v>
      </c>
      <c r="DA52" s="102">
        <v>3.3333333E-2</v>
      </c>
      <c r="DB52" s="102">
        <v>0</v>
      </c>
      <c r="DC52" s="102">
        <v>0</v>
      </c>
      <c r="DD52" s="102">
        <v>0</v>
      </c>
      <c r="DE52" s="102">
        <v>3</v>
      </c>
      <c r="DF52" s="102">
        <v>0</v>
      </c>
    </row>
    <row r="53" spans="1:110">
      <c r="A53" s="102">
        <v>59</v>
      </c>
      <c r="B53" s="117">
        <v>140</v>
      </c>
      <c r="C53" s="111" t="s">
        <v>1707</v>
      </c>
      <c r="D53" s="111" t="s">
        <v>1699</v>
      </c>
      <c r="E53" s="111" t="s">
        <v>1721</v>
      </c>
      <c r="F53" s="111" t="s">
        <v>1706</v>
      </c>
      <c r="G53" s="111">
        <v>0</v>
      </c>
      <c r="H53" s="111">
        <v>0</v>
      </c>
      <c r="I53" s="111" t="s">
        <v>1722</v>
      </c>
      <c r="J53" s="111" t="s">
        <v>1702</v>
      </c>
      <c r="K53" s="111" t="s">
        <v>1707</v>
      </c>
      <c r="L53" s="111" t="s">
        <v>1705</v>
      </c>
      <c r="M53" s="111">
        <v>0</v>
      </c>
      <c r="N53" s="111" t="s">
        <v>1705</v>
      </c>
      <c r="O53" s="111" t="s">
        <v>1710</v>
      </c>
      <c r="P53" s="111" t="s">
        <v>1706</v>
      </c>
      <c r="Q53" s="111" t="s">
        <v>1707</v>
      </c>
      <c r="R53" s="111" t="s">
        <v>1704</v>
      </c>
      <c r="S53" s="111" t="s">
        <v>1705</v>
      </c>
      <c r="T53" s="111" t="s">
        <v>1721</v>
      </c>
      <c r="U53" s="111" t="s">
        <v>1749</v>
      </c>
      <c r="V53" s="111" t="s">
        <v>1720</v>
      </c>
      <c r="W53" s="111" t="s">
        <v>1748</v>
      </c>
      <c r="X53" s="111" t="s">
        <v>1706</v>
      </c>
      <c r="Y53" s="111" t="s">
        <v>1706</v>
      </c>
      <c r="Z53" s="111">
        <v>0</v>
      </c>
      <c r="AA53" s="111" t="s">
        <v>1703</v>
      </c>
      <c r="AB53" s="111">
        <v>0</v>
      </c>
      <c r="AC53" s="111">
        <v>2</v>
      </c>
      <c r="AD53" s="111">
        <v>2</v>
      </c>
      <c r="AE53" s="111">
        <v>2</v>
      </c>
      <c r="AF53" s="111">
        <v>10</v>
      </c>
      <c r="AG53" s="111">
        <v>3</v>
      </c>
      <c r="AH53" s="111">
        <v>30</v>
      </c>
      <c r="AI53" s="111">
        <v>3</v>
      </c>
      <c r="AJ53" s="111">
        <v>3</v>
      </c>
      <c r="AK53" s="111" t="s">
        <v>1739</v>
      </c>
      <c r="AL53" s="111">
        <v>0</v>
      </c>
      <c r="AM53" s="111">
        <v>0</v>
      </c>
      <c r="AN53" s="111">
        <v>2</v>
      </c>
      <c r="AO53" s="111">
        <v>5</v>
      </c>
      <c r="AP53" s="111">
        <v>3</v>
      </c>
      <c r="AQ53" s="111">
        <v>3</v>
      </c>
      <c r="AR53" s="111">
        <v>3</v>
      </c>
      <c r="AS53" s="111">
        <v>0</v>
      </c>
      <c r="AT53" s="111">
        <v>0</v>
      </c>
      <c r="AU53" s="111">
        <v>1</v>
      </c>
      <c r="AV53" s="111">
        <v>0</v>
      </c>
      <c r="AW53" s="111">
        <v>5</v>
      </c>
      <c r="AX53" s="111">
        <v>2</v>
      </c>
      <c r="AY53" s="111">
        <v>2</v>
      </c>
      <c r="AZ53" s="111">
        <v>2</v>
      </c>
      <c r="BA53" s="111">
        <v>1</v>
      </c>
      <c r="BB53" s="111">
        <v>1</v>
      </c>
      <c r="BC53" s="111">
        <v>2</v>
      </c>
      <c r="BD53" s="111">
        <v>2</v>
      </c>
      <c r="BE53" s="111">
        <v>2</v>
      </c>
      <c r="BF53" s="111">
        <v>2</v>
      </c>
      <c r="BG53" s="111">
        <v>2</v>
      </c>
      <c r="BH53" s="111">
        <v>3</v>
      </c>
      <c r="BI53" s="111">
        <v>2</v>
      </c>
      <c r="BJ53" s="111">
        <v>1</v>
      </c>
      <c r="BK53" s="111">
        <v>1</v>
      </c>
      <c r="BL53" s="111">
        <v>1</v>
      </c>
      <c r="BM53" s="111">
        <v>2</v>
      </c>
      <c r="BN53" s="111">
        <v>2</v>
      </c>
      <c r="BO53" s="111">
        <v>2</v>
      </c>
      <c r="BP53" s="111">
        <v>2</v>
      </c>
      <c r="BQ53" s="111">
        <v>3</v>
      </c>
      <c r="BR53" s="111">
        <v>3</v>
      </c>
      <c r="BS53" s="111">
        <v>4</v>
      </c>
      <c r="BT53" s="111">
        <v>4</v>
      </c>
      <c r="BU53" s="111">
        <v>6</v>
      </c>
      <c r="BV53" s="111">
        <v>4</v>
      </c>
      <c r="BW53" s="111">
        <v>5</v>
      </c>
      <c r="BX53" s="111">
        <v>6</v>
      </c>
      <c r="BY53" s="111">
        <v>2</v>
      </c>
      <c r="BZ53" s="111">
        <v>3</v>
      </c>
      <c r="CA53" s="111">
        <v>2</v>
      </c>
      <c r="CB53" s="111">
        <v>4</v>
      </c>
      <c r="CC53" s="111">
        <v>5</v>
      </c>
      <c r="CD53" s="111">
        <v>4</v>
      </c>
      <c r="CE53" s="111">
        <v>3</v>
      </c>
      <c r="CF53" s="111">
        <v>5</v>
      </c>
      <c r="CG53" s="102">
        <v>0.571428571</v>
      </c>
      <c r="CH53" s="102">
        <v>1</v>
      </c>
      <c r="CI53" s="102">
        <v>0.16666666699999999</v>
      </c>
      <c r="CJ53" s="102">
        <v>6.6666666999999999E-2</v>
      </c>
      <c r="CK53" s="102">
        <v>0</v>
      </c>
      <c r="CL53" s="102">
        <v>0</v>
      </c>
      <c r="CM53" s="102">
        <v>0.2</v>
      </c>
      <c r="CN53" s="102">
        <v>0.428571429</v>
      </c>
      <c r="CO53" s="102">
        <v>0.571428571</v>
      </c>
      <c r="CP53" s="102">
        <v>0.133333333</v>
      </c>
      <c r="CQ53" s="102">
        <v>0</v>
      </c>
      <c r="CR53" s="102">
        <v>0.133333333</v>
      </c>
      <c r="CS53" s="102">
        <v>3</v>
      </c>
      <c r="CT53" s="102">
        <v>6.6666666999999999E-2</v>
      </c>
      <c r="CU53" s="102">
        <v>0.571428571</v>
      </c>
      <c r="CV53" s="102">
        <v>3.3333333E-2</v>
      </c>
      <c r="CW53" s="102">
        <v>0.133333333</v>
      </c>
      <c r="CX53" s="102">
        <v>0.16666666699999999</v>
      </c>
      <c r="CY53" s="102">
        <v>0.233333333</v>
      </c>
      <c r="CZ53" s="102">
        <v>0.85714285700000004</v>
      </c>
      <c r="DA53" s="102">
        <v>0.33333333300000001</v>
      </c>
      <c r="DB53" s="102">
        <v>6.6666666999999999E-2</v>
      </c>
      <c r="DC53" s="102">
        <v>6.6666666999999999E-2</v>
      </c>
      <c r="DD53" s="102">
        <v>0</v>
      </c>
      <c r="DE53" s="102">
        <v>4</v>
      </c>
      <c r="DF53" s="102">
        <v>0</v>
      </c>
    </row>
    <row r="54" spans="1:110">
      <c r="A54" s="102">
        <v>60</v>
      </c>
      <c r="B54" s="117">
        <v>262</v>
      </c>
      <c r="C54" s="111" t="s">
        <v>1700</v>
      </c>
      <c r="D54" s="111" t="s">
        <v>1699</v>
      </c>
      <c r="E54" s="111" t="s">
        <v>1720</v>
      </c>
      <c r="F54" s="111" t="s">
        <v>1706</v>
      </c>
      <c r="G54" s="111" t="s">
        <v>1724</v>
      </c>
      <c r="H54" s="111" t="s">
        <v>1699</v>
      </c>
      <c r="I54" s="111" t="s">
        <v>1714</v>
      </c>
      <c r="J54" s="111" t="s">
        <v>1724</v>
      </c>
      <c r="K54" s="111" t="s">
        <v>1710</v>
      </c>
      <c r="L54" s="111" t="s">
        <v>1704</v>
      </c>
      <c r="M54" s="111">
        <v>0</v>
      </c>
      <c r="N54" s="111">
        <v>0</v>
      </c>
      <c r="O54" s="111">
        <v>0</v>
      </c>
      <c r="P54" s="111">
        <v>0</v>
      </c>
      <c r="Q54" s="111">
        <v>0</v>
      </c>
      <c r="R54" s="111">
        <v>0</v>
      </c>
      <c r="S54" s="111">
        <v>0</v>
      </c>
      <c r="T54" s="111">
        <v>0</v>
      </c>
      <c r="U54" s="111" t="s">
        <v>1702</v>
      </c>
      <c r="V54" s="111" t="s">
        <v>1703</v>
      </c>
      <c r="W54" s="111" t="s">
        <v>1705</v>
      </c>
      <c r="X54" s="111">
        <v>0</v>
      </c>
      <c r="Y54" s="111" t="s">
        <v>1706</v>
      </c>
      <c r="Z54" s="111">
        <v>0</v>
      </c>
      <c r="AA54" s="111" t="s">
        <v>1710</v>
      </c>
      <c r="AB54" s="111">
        <v>0</v>
      </c>
      <c r="AC54" s="111" t="s">
        <v>1712</v>
      </c>
      <c r="AD54" s="111">
        <v>1</v>
      </c>
      <c r="AE54" s="111">
        <v>0</v>
      </c>
      <c r="AF54" s="111">
        <v>4</v>
      </c>
      <c r="AG54" s="111">
        <v>1</v>
      </c>
      <c r="AH54" s="111">
        <v>30</v>
      </c>
      <c r="AI54" s="111">
        <v>4</v>
      </c>
      <c r="AJ54" s="111">
        <v>2</v>
      </c>
      <c r="AK54" s="111" t="s">
        <v>1709</v>
      </c>
      <c r="AL54" s="111">
        <v>0</v>
      </c>
      <c r="AM54" s="111">
        <v>0</v>
      </c>
      <c r="AN54" s="111">
        <v>5</v>
      </c>
      <c r="AO54" s="111">
        <v>5</v>
      </c>
      <c r="AP54" s="111">
        <v>4</v>
      </c>
      <c r="AQ54" s="111">
        <v>5</v>
      </c>
      <c r="AR54" s="111">
        <v>5</v>
      </c>
      <c r="AS54" s="111">
        <v>0</v>
      </c>
      <c r="AT54" s="111">
        <v>2</v>
      </c>
      <c r="AU54" s="111">
        <v>1</v>
      </c>
      <c r="AV54" s="111">
        <v>3</v>
      </c>
      <c r="AW54" s="111">
        <v>5</v>
      </c>
      <c r="AX54" s="111">
        <v>4</v>
      </c>
      <c r="AY54" s="111">
        <v>3</v>
      </c>
      <c r="AZ54" s="111">
        <v>3</v>
      </c>
      <c r="BA54" s="111">
        <v>3</v>
      </c>
      <c r="BB54" s="111">
        <v>3</v>
      </c>
      <c r="BC54" s="111">
        <v>3</v>
      </c>
      <c r="BD54" s="111">
        <v>3</v>
      </c>
      <c r="BE54" s="111">
        <v>3</v>
      </c>
      <c r="BF54" s="111">
        <v>3</v>
      </c>
      <c r="BG54" s="111">
        <v>3</v>
      </c>
      <c r="BH54" s="111">
        <v>3</v>
      </c>
      <c r="BI54" s="111">
        <v>1</v>
      </c>
      <c r="BJ54" s="111">
        <v>1</v>
      </c>
      <c r="BK54" s="111">
        <v>2</v>
      </c>
      <c r="BL54" s="111">
        <v>2</v>
      </c>
      <c r="BM54" s="111">
        <v>2</v>
      </c>
      <c r="BN54" s="111">
        <v>2</v>
      </c>
      <c r="BO54" s="111">
        <v>2</v>
      </c>
      <c r="BP54" s="111">
        <v>5</v>
      </c>
      <c r="BQ54" s="111">
        <v>4</v>
      </c>
      <c r="BR54" s="111">
        <v>2</v>
      </c>
      <c r="BS54" s="111">
        <v>4</v>
      </c>
      <c r="BT54" s="111">
        <v>3</v>
      </c>
      <c r="BU54" s="111">
        <v>4</v>
      </c>
      <c r="BV54" s="111">
        <v>4</v>
      </c>
      <c r="BW54" s="111">
        <v>5</v>
      </c>
      <c r="BX54" s="111">
        <v>3</v>
      </c>
      <c r="BY54" s="111">
        <v>1</v>
      </c>
      <c r="BZ54" s="111">
        <v>5</v>
      </c>
      <c r="CA54" s="111">
        <v>1</v>
      </c>
      <c r="CB54" s="111">
        <v>1</v>
      </c>
      <c r="CC54" s="111">
        <v>2</v>
      </c>
      <c r="CD54" s="111">
        <v>5</v>
      </c>
      <c r="CE54" s="111">
        <v>4</v>
      </c>
      <c r="CF54" s="111">
        <v>5</v>
      </c>
      <c r="CG54" s="102">
        <v>2</v>
      </c>
      <c r="CH54" s="102">
        <v>1</v>
      </c>
      <c r="CI54" s="102">
        <v>0.85714285700000004</v>
      </c>
      <c r="CJ54" s="102">
        <v>6.6666666999999999E-2</v>
      </c>
      <c r="CK54" s="102">
        <v>0.1</v>
      </c>
      <c r="CL54" s="102">
        <v>1</v>
      </c>
      <c r="CM54" s="102">
        <v>0.14285714299999999</v>
      </c>
      <c r="CN54" s="102">
        <v>0.1</v>
      </c>
      <c r="CO54" s="102">
        <v>3</v>
      </c>
      <c r="CP54" s="102">
        <v>3.3333333E-2</v>
      </c>
      <c r="CQ54" s="102">
        <v>0</v>
      </c>
      <c r="CR54" s="102">
        <v>0</v>
      </c>
      <c r="CS54" s="102">
        <v>0</v>
      </c>
      <c r="CT54" s="102">
        <v>0</v>
      </c>
      <c r="CU54" s="102">
        <v>0</v>
      </c>
      <c r="CV54" s="102">
        <v>0</v>
      </c>
      <c r="CW54" s="102">
        <v>0</v>
      </c>
      <c r="CX54" s="102">
        <v>0</v>
      </c>
      <c r="CY54" s="102">
        <v>0.428571429</v>
      </c>
      <c r="CZ54" s="102">
        <v>4</v>
      </c>
      <c r="DA54" s="102">
        <v>0.133333333</v>
      </c>
      <c r="DB54" s="102">
        <v>0</v>
      </c>
      <c r="DC54" s="102">
        <v>6.6666666999999999E-2</v>
      </c>
      <c r="DD54" s="102">
        <v>0</v>
      </c>
      <c r="DE54" s="102">
        <v>3</v>
      </c>
      <c r="DF54" s="102">
        <v>0</v>
      </c>
    </row>
    <row r="55" spans="1:110">
      <c r="A55" s="102">
        <v>61</v>
      </c>
      <c r="B55" s="117"/>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02"/>
      <c r="CH55" s="102"/>
      <c r="CI55" s="102"/>
      <c r="CJ55" s="102"/>
      <c r="CK55" s="102"/>
      <c r="CL55" s="102"/>
      <c r="CM55" s="102"/>
      <c r="CN55" s="102"/>
      <c r="CO55" s="102"/>
      <c r="CP55" s="102"/>
      <c r="CQ55" s="102"/>
      <c r="CR55" s="102"/>
      <c r="CS55" s="102"/>
      <c r="CT55" s="102"/>
      <c r="CU55" s="102"/>
      <c r="CV55" s="102"/>
      <c r="CW55" s="102"/>
      <c r="CX55" s="102"/>
      <c r="CY55" s="102"/>
      <c r="CZ55" s="102"/>
      <c r="DA55" s="102"/>
      <c r="DB55" s="102"/>
      <c r="DC55" s="102"/>
      <c r="DD55" s="102"/>
      <c r="DE55" s="102"/>
      <c r="DF55" s="102"/>
    </row>
    <row r="56" spans="1:110">
      <c r="A56" s="102">
        <v>62</v>
      </c>
      <c r="B56" s="117"/>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02"/>
      <c r="CH56" s="102"/>
      <c r="CI56" s="102"/>
      <c r="CJ56" s="102"/>
      <c r="CK56" s="102"/>
      <c r="CL56" s="102"/>
      <c r="CM56" s="102"/>
      <c r="CN56" s="102"/>
      <c r="CO56" s="102"/>
      <c r="CP56" s="102"/>
      <c r="CQ56" s="102"/>
      <c r="CR56" s="102"/>
      <c r="CS56" s="102"/>
      <c r="CT56" s="102"/>
      <c r="CU56" s="102"/>
      <c r="CV56" s="102"/>
      <c r="CW56" s="102"/>
      <c r="CX56" s="102"/>
      <c r="CY56" s="102"/>
      <c r="CZ56" s="102"/>
      <c r="DA56" s="102"/>
      <c r="DB56" s="102"/>
      <c r="DC56" s="102"/>
      <c r="DD56" s="102"/>
      <c r="DE56" s="102"/>
      <c r="DF56" s="102"/>
    </row>
    <row r="57" spans="1:110">
      <c r="A57" s="102">
        <v>64</v>
      </c>
      <c r="B57" s="117">
        <v>172</v>
      </c>
      <c r="C57" s="111" t="s">
        <v>1710</v>
      </c>
      <c r="D57" s="111" t="s">
        <v>1707</v>
      </c>
      <c r="E57" s="111" t="s">
        <v>1701</v>
      </c>
      <c r="F57" s="111">
        <v>0</v>
      </c>
      <c r="G57" s="111" t="s">
        <v>1706</v>
      </c>
      <c r="H57" s="111" t="s">
        <v>1702</v>
      </c>
      <c r="I57" s="111" t="s">
        <v>1705</v>
      </c>
      <c r="J57" s="111" t="s">
        <v>1706</v>
      </c>
      <c r="K57" s="111" t="s">
        <v>1700</v>
      </c>
      <c r="L57" s="111" t="s">
        <v>1704</v>
      </c>
      <c r="M57" s="111">
        <v>0</v>
      </c>
      <c r="N57" s="111" t="s">
        <v>1704</v>
      </c>
      <c r="O57" s="111">
        <v>0</v>
      </c>
      <c r="P57" s="111">
        <v>0</v>
      </c>
      <c r="Q57" s="111">
        <v>0</v>
      </c>
      <c r="R57" s="111">
        <v>0</v>
      </c>
      <c r="S57" s="111">
        <v>0</v>
      </c>
      <c r="T57" s="111">
        <v>0</v>
      </c>
      <c r="U57" s="111" t="s">
        <v>1706</v>
      </c>
      <c r="V57" s="111" t="s">
        <v>1701</v>
      </c>
      <c r="W57" s="111" t="s">
        <v>1714</v>
      </c>
      <c r="X57" s="111">
        <v>0</v>
      </c>
      <c r="Y57" s="111">
        <v>0</v>
      </c>
      <c r="Z57" s="111">
        <v>0</v>
      </c>
      <c r="AA57" s="111" t="s">
        <v>1743</v>
      </c>
      <c r="AB57" s="111">
        <v>0</v>
      </c>
      <c r="AC57" s="111" t="s">
        <v>1712</v>
      </c>
      <c r="AD57" s="111">
        <v>1</v>
      </c>
      <c r="AE57" s="111">
        <v>0</v>
      </c>
      <c r="AF57" s="111">
        <v>6</v>
      </c>
      <c r="AG57" s="111">
        <v>3</v>
      </c>
      <c r="AH57" s="111">
        <v>45</v>
      </c>
      <c r="AI57" s="111">
        <v>2</v>
      </c>
      <c r="AJ57" s="111">
        <v>4</v>
      </c>
      <c r="AK57" s="111" t="s">
        <v>1709</v>
      </c>
      <c r="AL57" s="111">
        <v>0</v>
      </c>
      <c r="AM57" s="111">
        <v>0</v>
      </c>
      <c r="AN57" s="111">
        <v>5</v>
      </c>
      <c r="AO57" s="111">
        <v>5</v>
      </c>
      <c r="AP57" s="111">
        <v>5</v>
      </c>
      <c r="AQ57" s="111">
        <v>5</v>
      </c>
      <c r="AR57" s="111">
        <v>5</v>
      </c>
      <c r="AS57" s="111">
        <v>0</v>
      </c>
      <c r="AT57" s="111">
        <v>0</v>
      </c>
      <c r="AU57" s="111">
        <v>0</v>
      </c>
      <c r="AV57" s="111">
        <v>0</v>
      </c>
      <c r="AW57" s="111">
        <v>2</v>
      </c>
      <c r="AX57" s="111">
        <v>1</v>
      </c>
      <c r="AY57" s="111">
        <v>3</v>
      </c>
      <c r="AZ57" s="111">
        <v>3</v>
      </c>
      <c r="BA57" s="111">
        <v>1</v>
      </c>
      <c r="BB57" s="111">
        <v>2</v>
      </c>
      <c r="BC57" s="111">
        <v>3</v>
      </c>
      <c r="BD57" s="111">
        <v>3</v>
      </c>
      <c r="BE57" s="111">
        <v>3</v>
      </c>
      <c r="BF57" s="111">
        <v>3</v>
      </c>
      <c r="BG57" s="111">
        <v>3</v>
      </c>
      <c r="BH57" s="111">
        <v>3</v>
      </c>
      <c r="BI57" s="111">
        <v>2</v>
      </c>
      <c r="BJ57" s="111">
        <v>2</v>
      </c>
      <c r="BK57" s="111">
        <v>2</v>
      </c>
      <c r="BL57" s="111" t="s">
        <v>62</v>
      </c>
      <c r="BM57" s="111">
        <v>2</v>
      </c>
      <c r="BN57" s="111">
        <v>2</v>
      </c>
      <c r="BO57" s="111">
        <v>2</v>
      </c>
      <c r="BP57" s="111">
        <v>1</v>
      </c>
      <c r="BQ57" s="111">
        <v>1</v>
      </c>
      <c r="BR57" s="111">
        <v>1</v>
      </c>
      <c r="BS57" s="111">
        <v>6</v>
      </c>
      <c r="BT57" s="111">
        <v>6</v>
      </c>
      <c r="BU57" s="111">
        <v>5</v>
      </c>
      <c r="BV57" s="111">
        <v>2</v>
      </c>
      <c r="BW57" s="111">
        <v>4</v>
      </c>
      <c r="BX57" s="111">
        <v>5</v>
      </c>
      <c r="BY57" s="111">
        <v>6</v>
      </c>
      <c r="BZ57" s="111" t="s">
        <v>62</v>
      </c>
      <c r="CA57" s="111">
        <v>4</v>
      </c>
      <c r="CB57" s="111">
        <v>5</v>
      </c>
      <c r="CC57" s="111">
        <v>5</v>
      </c>
      <c r="CD57" s="111">
        <v>1</v>
      </c>
      <c r="CE57" s="111">
        <v>5</v>
      </c>
      <c r="CF57" s="111">
        <v>3</v>
      </c>
      <c r="CG57" s="102">
        <v>3</v>
      </c>
      <c r="CH57" s="102">
        <v>0.571428571</v>
      </c>
      <c r="CI57" s="102">
        <v>0.28571428599999998</v>
      </c>
      <c r="CJ57" s="102">
        <v>0</v>
      </c>
      <c r="CK57" s="102">
        <v>6.6666666999999999E-2</v>
      </c>
      <c r="CL57" s="102">
        <v>0.428571429</v>
      </c>
      <c r="CM57" s="102">
        <v>0.133333333</v>
      </c>
      <c r="CN57" s="102">
        <v>6.6666666999999999E-2</v>
      </c>
      <c r="CO57" s="102">
        <v>2</v>
      </c>
      <c r="CP57" s="102">
        <v>3.3333333E-2</v>
      </c>
      <c r="CQ57" s="102">
        <v>0</v>
      </c>
      <c r="CR57" s="102">
        <v>3.3333333E-2</v>
      </c>
      <c r="CS57" s="102">
        <v>0</v>
      </c>
      <c r="CT57" s="102">
        <v>0</v>
      </c>
      <c r="CU57" s="102">
        <v>0</v>
      </c>
      <c r="CV57" s="102">
        <v>0</v>
      </c>
      <c r="CW57" s="102">
        <v>0</v>
      </c>
      <c r="CX57" s="102">
        <v>0</v>
      </c>
      <c r="CY57" s="102">
        <v>6.6666666999999999E-2</v>
      </c>
      <c r="CZ57" s="102">
        <v>0.28571428599999998</v>
      </c>
      <c r="DA57" s="102">
        <v>0.14285714299999999</v>
      </c>
      <c r="DB57" s="102">
        <v>0</v>
      </c>
      <c r="DC57" s="102">
        <v>0</v>
      </c>
      <c r="DD57" s="102">
        <v>0</v>
      </c>
      <c r="DE57" s="102">
        <v>7</v>
      </c>
      <c r="DF57" s="102">
        <v>0</v>
      </c>
    </row>
    <row r="58" spans="1:110">
      <c r="A58" s="102">
        <v>65</v>
      </c>
      <c r="B58" s="117"/>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02"/>
      <c r="CH58" s="102"/>
      <c r="CI58" s="102"/>
      <c r="CJ58" s="102"/>
      <c r="CK58" s="102"/>
      <c r="CL58" s="102"/>
      <c r="CM58" s="102"/>
      <c r="CN58" s="102"/>
      <c r="CO58" s="102"/>
      <c r="CP58" s="102"/>
      <c r="CQ58" s="102"/>
      <c r="CR58" s="102"/>
      <c r="CS58" s="102"/>
      <c r="CT58" s="102"/>
      <c r="CU58" s="102"/>
      <c r="CV58" s="102"/>
      <c r="CW58" s="102"/>
      <c r="CX58" s="102"/>
      <c r="CY58" s="102"/>
      <c r="CZ58" s="102"/>
      <c r="DA58" s="102"/>
      <c r="DB58" s="102"/>
      <c r="DC58" s="102"/>
      <c r="DD58" s="102"/>
      <c r="DE58" s="102"/>
      <c r="DF58" s="102"/>
    </row>
    <row r="59" spans="1:110">
      <c r="A59" s="102">
        <v>67</v>
      </c>
      <c r="B59" s="117"/>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11"/>
      <c r="CA59" s="111"/>
      <c r="CB59" s="111"/>
      <c r="CC59" s="111"/>
      <c r="CD59" s="111"/>
      <c r="CE59" s="111"/>
      <c r="CF59" s="111"/>
      <c r="CG59" s="102"/>
      <c r="CH59" s="102"/>
      <c r="CI59" s="102"/>
      <c r="CJ59" s="102"/>
      <c r="CK59" s="102"/>
      <c r="CL59" s="102"/>
      <c r="CM59" s="102"/>
      <c r="CN59" s="102"/>
      <c r="CO59" s="102"/>
      <c r="CP59" s="102"/>
      <c r="CQ59" s="102"/>
      <c r="CR59" s="102"/>
      <c r="CS59" s="102"/>
      <c r="CT59" s="102"/>
      <c r="CU59" s="102"/>
      <c r="CV59" s="102"/>
      <c r="CW59" s="102"/>
      <c r="CX59" s="102"/>
      <c r="CY59" s="102"/>
      <c r="CZ59" s="102"/>
      <c r="DA59" s="102"/>
      <c r="DB59" s="102"/>
      <c r="DC59" s="102"/>
      <c r="DD59" s="102"/>
      <c r="DE59" s="102"/>
      <c r="DF59" s="102"/>
    </row>
    <row r="60" spans="1:110">
      <c r="A60" s="102">
        <v>68</v>
      </c>
      <c r="B60" s="117"/>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1"/>
      <c r="BP60" s="111"/>
      <c r="BQ60" s="111"/>
      <c r="BR60" s="111"/>
      <c r="BS60" s="111"/>
      <c r="BT60" s="111"/>
      <c r="BU60" s="111"/>
      <c r="BV60" s="111"/>
      <c r="BW60" s="111"/>
      <c r="BX60" s="111"/>
      <c r="BY60" s="111"/>
      <c r="BZ60" s="111"/>
      <c r="CA60" s="111"/>
      <c r="CB60" s="111"/>
      <c r="CC60" s="111"/>
      <c r="CD60" s="111"/>
      <c r="CE60" s="111"/>
      <c r="CF60" s="111"/>
      <c r="CG60" s="102"/>
      <c r="CH60" s="102"/>
      <c r="CI60" s="102"/>
      <c r="CJ60" s="102"/>
      <c r="CK60" s="102"/>
      <c r="CL60" s="102"/>
      <c r="CM60" s="102"/>
      <c r="CN60" s="102"/>
      <c r="CO60" s="102"/>
      <c r="CP60" s="102"/>
      <c r="CQ60" s="102"/>
      <c r="CR60" s="102"/>
      <c r="CS60" s="102"/>
      <c r="CT60" s="102"/>
      <c r="CU60" s="102"/>
      <c r="CV60" s="102"/>
      <c r="CW60" s="102"/>
      <c r="CX60" s="102"/>
      <c r="CY60" s="102"/>
      <c r="CZ60" s="102"/>
      <c r="DA60" s="102"/>
      <c r="DB60" s="102"/>
      <c r="DC60" s="102"/>
      <c r="DD60" s="102"/>
      <c r="DE60" s="102"/>
      <c r="DF60" s="102"/>
    </row>
    <row r="61" spans="1:110">
      <c r="A61" s="102">
        <v>69</v>
      </c>
      <c r="B61" s="117">
        <v>241</v>
      </c>
      <c r="C61" s="111" t="s">
        <v>1699</v>
      </c>
      <c r="D61" s="111" t="s">
        <v>1711</v>
      </c>
      <c r="E61" s="111" t="s">
        <v>1707</v>
      </c>
      <c r="F61" s="111">
        <v>0</v>
      </c>
      <c r="G61" s="111" t="s">
        <v>1714</v>
      </c>
      <c r="H61" s="111" t="s">
        <v>1720</v>
      </c>
      <c r="I61" s="111" t="s">
        <v>1702</v>
      </c>
      <c r="J61" s="111" t="s">
        <v>1699</v>
      </c>
      <c r="K61" s="111" t="s">
        <v>1720</v>
      </c>
      <c r="L61" s="111" t="s">
        <v>1699</v>
      </c>
      <c r="M61" s="111" t="s">
        <v>1714</v>
      </c>
      <c r="N61" s="111">
        <v>0</v>
      </c>
      <c r="O61" s="111">
        <v>0</v>
      </c>
      <c r="P61" s="111">
        <v>0</v>
      </c>
      <c r="Q61" s="111">
        <v>0</v>
      </c>
      <c r="R61" s="111">
        <v>0</v>
      </c>
      <c r="S61" s="111">
        <v>0</v>
      </c>
      <c r="T61" s="111">
        <v>0</v>
      </c>
      <c r="U61" s="111" t="s">
        <v>1707</v>
      </c>
      <c r="V61" s="111" t="s">
        <v>1711</v>
      </c>
      <c r="W61" s="111" t="s">
        <v>1702</v>
      </c>
      <c r="X61" s="111">
        <v>0</v>
      </c>
      <c r="Y61" s="111" t="s">
        <v>1702</v>
      </c>
      <c r="Z61" s="111">
        <v>0</v>
      </c>
      <c r="AA61" s="111" t="s">
        <v>1699</v>
      </c>
      <c r="AB61" s="111">
        <v>0</v>
      </c>
      <c r="AC61" s="111" t="s">
        <v>1712</v>
      </c>
      <c r="AD61" s="111">
        <v>2</v>
      </c>
      <c r="AE61" s="111">
        <v>3</v>
      </c>
      <c r="AF61" s="111">
        <v>7</v>
      </c>
      <c r="AG61" s="111">
        <v>5</v>
      </c>
      <c r="AH61" s="111">
        <v>15</v>
      </c>
      <c r="AI61" s="111">
        <v>3</v>
      </c>
      <c r="AJ61" s="111">
        <v>3</v>
      </c>
      <c r="AK61" s="111" t="s">
        <v>1739</v>
      </c>
      <c r="AL61" s="111">
        <v>0</v>
      </c>
      <c r="AM61" s="111">
        <v>0</v>
      </c>
      <c r="AN61" s="111">
        <v>5</v>
      </c>
      <c r="AO61" s="111">
        <v>5</v>
      </c>
      <c r="AP61" s="111">
        <v>5</v>
      </c>
      <c r="AQ61" s="111">
        <v>5</v>
      </c>
      <c r="AR61" s="111">
        <v>5</v>
      </c>
      <c r="AS61" s="111">
        <v>0</v>
      </c>
      <c r="AT61" s="111">
        <v>0</v>
      </c>
      <c r="AU61" s="111">
        <v>0</v>
      </c>
      <c r="AV61" s="111">
        <v>0</v>
      </c>
      <c r="AW61" s="111">
        <v>3</v>
      </c>
      <c r="AX61" s="111">
        <v>2</v>
      </c>
      <c r="AY61" s="111">
        <v>3</v>
      </c>
      <c r="AZ61" s="111">
        <v>3</v>
      </c>
      <c r="BA61" s="111">
        <v>1</v>
      </c>
      <c r="BB61" s="111">
        <v>2</v>
      </c>
      <c r="BC61" s="111">
        <v>3</v>
      </c>
      <c r="BD61" s="111">
        <v>3</v>
      </c>
      <c r="BE61" s="111">
        <v>2</v>
      </c>
      <c r="BF61" s="111">
        <v>2</v>
      </c>
      <c r="BG61" s="111">
        <v>3</v>
      </c>
      <c r="BH61" s="111">
        <v>3</v>
      </c>
      <c r="BI61" s="111">
        <v>1</v>
      </c>
      <c r="BJ61" s="111">
        <v>1</v>
      </c>
      <c r="BK61" s="111">
        <v>1</v>
      </c>
      <c r="BL61" s="111">
        <v>2</v>
      </c>
      <c r="BM61" s="111">
        <v>2</v>
      </c>
      <c r="BN61" s="111">
        <v>2</v>
      </c>
      <c r="BO61" s="111">
        <v>2</v>
      </c>
      <c r="BP61" s="111">
        <v>2</v>
      </c>
      <c r="BQ61" s="111">
        <v>3</v>
      </c>
      <c r="BR61" s="111">
        <v>1</v>
      </c>
      <c r="BS61" s="111">
        <v>3</v>
      </c>
      <c r="BT61" s="111">
        <v>5</v>
      </c>
      <c r="BU61" s="111">
        <v>5</v>
      </c>
      <c r="BV61" s="111">
        <v>2</v>
      </c>
      <c r="BW61" s="111">
        <v>2</v>
      </c>
      <c r="BX61" s="111">
        <v>5</v>
      </c>
      <c r="BY61" s="111">
        <v>5</v>
      </c>
      <c r="BZ61" s="111">
        <v>2</v>
      </c>
      <c r="CA61" s="111">
        <v>5</v>
      </c>
      <c r="CB61" s="111">
        <v>4</v>
      </c>
      <c r="CC61" s="111">
        <v>4</v>
      </c>
      <c r="CD61" s="111">
        <v>2</v>
      </c>
      <c r="CE61" s="111">
        <v>4</v>
      </c>
      <c r="CF61" s="111">
        <v>3</v>
      </c>
      <c r="CG61" s="102">
        <v>1</v>
      </c>
      <c r="CH61" s="102">
        <v>0.71428571399999996</v>
      </c>
      <c r="CI61" s="102">
        <v>0.571428571</v>
      </c>
      <c r="CJ61" s="102">
        <v>0</v>
      </c>
      <c r="CK61" s="102">
        <v>0.14285714299999999</v>
      </c>
      <c r="CL61" s="102">
        <v>0.85714285700000004</v>
      </c>
      <c r="CM61" s="102">
        <v>0.428571429</v>
      </c>
      <c r="CN61" s="102">
        <v>1</v>
      </c>
      <c r="CO61" s="102">
        <v>0.85714285700000004</v>
      </c>
      <c r="CP61" s="102">
        <v>1</v>
      </c>
      <c r="CQ61" s="102">
        <v>0.14285714299999999</v>
      </c>
      <c r="CR61" s="102">
        <v>0</v>
      </c>
      <c r="CS61" s="102">
        <v>0</v>
      </c>
      <c r="CT61" s="102">
        <v>0</v>
      </c>
      <c r="CU61" s="102">
        <v>0</v>
      </c>
      <c r="CV61" s="102">
        <v>0</v>
      </c>
      <c r="CW61" s="102">
        <v>0</v>
      </c>
      <c r="CX61" s="102">
        <v>0</v>
      </c>
      <c r="CY61" s="102">
        <v>0.571428571</v>
      </c>
      <c r="CZ61" s="102">
        <v>0.71428571399999996</v>
      </c>
      <c r="DA61" s="102">
        <v>0.428571429</v>
      </c>
      <c r="DB61" s="102">
        <v>0</v>
      </c>
      <c r="DC61" s="102">
        <v>0.428571429</v>
      </c>
      <c r="DD61" s="102">
        <v>0</v>
      </c>
      <c r="DE61" s="102">
        <v>1</v>
      </c>
      <c r="DF61" s="102">
        <v>0</v>
      </c>
    </row>
    <row r="62" spans="1:110">
      <c r="A62" s="102">
        <v>70</v>
      </c>
      <c r="B62" s="117"/>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11"/>
      <c r="CD62" s="111"/>
      <c r="CE62" s="111"/>
      <c r="CF62" s="111"/>
      <c r="CG62" s="102"/>
      <c r="CH62" s="102"/>
      <c r="CI62" s="102"/>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row>
    <row r="63" spans="1:110">
      <c r="A63" s="102">
        <v>71</v>
      </c>
      <c r="B63" s="117"/>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02"/>
      <c r="CH63" s="102"/>
      <c r="CI63" s="102"/>
      <c r="CJ63" s="102"/>
      <c r="CK63" s="102"/>
      <c r="CL63" s="102"/>
      <c r="CM63" s="102"/>
      <c r="CN63" s="102"/>
      <c r="CO63" s="102"/>
      <c r="CP63" s="102"/>
      <c r="CQ63" s="102"/>
      <c r="CR63" s="102"/>
      <c r="CS63" s="102"/>
      <c r="CT63" s="102"/>
      <c r="CU63" s="102"/>
      <c r="CV63" s="102"/>
      <c r="CW63" s="102"/>
      <c r="CX63" s="102"/>
      <c r="CY63" s="102"/>
      <c r="CZ63" s="102"/>
      <c r="DA63" s="102"/>
      <c r="DB63" s="102"/>
      <c r="DC63" s="102"/>
      <c r="DD63" s="102"/>
      <c r="DE63" s="102"/>
      <c r="DF63" s="102"/>
    </row>
    <row r="64" spans="1:110">
      <c r="A64" s="102">
        <v>72</v>
      </c>
      <c r="B64" s="117"/>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11"/>
      <c r="CD64" s="111"/>
      <c r="CE64" s="111"/>
      <c r="CF64" s="111"/>
      <c r="CG64" s="102"/>
      <c r="CH64" s="102"/>
      <c r="CI64" s="102"/>
      <c r="CJ64" s="102"/>
      <c r="CK64" s="102"/>
      <c r="CL64" s="102"/>
      <c r="CM64" s="102"/>
      <c r="CN64" s="102"/>
      <c r="CO64" s="102"/>
      <c r="CP64" s="102"/>
      <c r="CQ64" s="102"/>
      <c r="CR64" s="102"/>
      <c r="CS64" s="102"/>
      <c r="CT64" s="102"/>
      <c r="CU64" s="102"/>
      <c r="CV64" s="102"/>
      <c r="CW64" s="102"/>
      <c r="CX64" s="102"/>
      <c r="CY64" s="102"/>
      <c r="CZ64" s="102"/>
      <c r="DA64" s="102"/>
      <c r="DB64" s="102"/>
      <c r="DC64" s="102"/>
      <c r="DD64" s="102"/>
      <c r="DE64" s="102"/>
      <c r="DF64" s="102"/>
    </row>
    <row r="65" spans="1:110">
      <c r="A65" s="102">
        <v>73</v>
      </c>
      <c r="B65" s="117">
        <v>211</v>
      </c>
      <c r="C65" s="111" t="s">
        <v>1702</v>
      </c>
      <c r="D65" s="111" t="s">
        <v>1720</v>
      </c>
      <c r="E65" s="111" t="s">
        <v>1711</v>
      </c>
      <c r="F65" s="111" t="s">
        <v>1701</v>
      </c>
      <c r="G65" s="111" t="s">
        <v>1707</v>
      </c>
      <c r="H65" s="111" t="s">
        <v>1701</v>
      </c>
      <c r="I65" s="111" t="s">
        <v>1702</v>
      </c>
      <c r="J65" s="111" t="s">
        <v>1711</v>
      </c>
      <c r="K65" s="111" t="s">
        <v>1741</v>
      </c>
      <c r="L65" s="111" t="s">
        <v>1714</v>
      </c>
      <c r="M65" s="111">
        <v>0</v>
      </c>
      <c r="N65" s="111" t="s">
        <v>1714</v>
      </c>
      <c r="O65" s="111" t="s">
        <v>1701</v>
      </c>
      <c r="P65" s="111" t="s">
        <v>1702</v>
      </c>
      <c r="Q65" s="111" t="s">
        <v>1702</v>
      </c>
      <c r="R65" s="111">
        <v>0</v>
      </c>
      <c r="S65" s="111" t="s">
        <v>1701</v>
      </c>
      <c r="T65" s="111" t="s">
        <v>1702</v>
      </c>
      <c r="U65" s="111" t="s">
        <v>1715</v>
      </c>
      <c r="V65" s="111" t="s">
        <v>1707</v>
      </c>
      <c r="W65" s="111" t="s">
        <v>1702</v>
      </c>
      <c r="X65" s="111" t="s">
        <v>1702</v>
      </c>
      <c r="Y65" s="111" t="s">
        <v>1707</v>
      </c>
      <c r="Z65" s="111" t="s">
        <v>1701</v>
      </c>
      <c r="AA65" s="111" t="s">
        <v>1711</v>
      </c>
      <c r="AB65" s="111">
        <v>0</v>
      </c>
      <c r="AC65" s="111" t="s">
        <v>1738</v>
      </c>
      <c r="AD65" s="111">
        <v>3</v>
      </c>
      <c r="AE65" s="111">
        <v>6</v>
      </c>
      <c r="AF65" s="111">
        <v>4</v>
      </c>
      <c r="AG65" s="111">
        <v>3</v>
      </c>
      <c r="AH65" s="111">
        <v>20</v>
      </c>
      <c r="AI65" s="111">
        <v>5</v>
      </c>
      <c r="AJ65" s="111">
        <v>2</v>
      </c>
      <c r="AK65" s="111" t="s">
        <v>1747</v>
      </c>
      <c r="AL65" s="111">
        <v>0</v>
      </c>
      <c r="AM65" s="111">
        <v>0</v>
      </c>
      <c r="AN65" s="111">
        <v>6</v>
      </c>
      <c r="AO65" s="111">
        <v>3</v>
      </c>
      <c r="AP65" s="111">
        <v>5</v>
      </c>
      <c r="AQ65" s="111">
        <v>4</v>
      </c>
      <c r="AR65" s="111">
        <v>4</v>
      </c>
      <c r="AS65" s="111">
        <v>1</v>
      </c>
      <c r="AT65" s="111">
        <v>3</v>
      </c>
      <c r="AU65" s="111">
        <v>3</v>
      </c>
      <c r="AV65" s="111">
        <v>3</v>
      </c>
      <c r="AW65" s="111">
        <v>4</v>
      </c>
      <c r="AX65" s="111">
        <v>4</v>
      </c>
      <c r="AY65" s="111">
        <v>2</v>
      </c>
      <c r="AZ65" s="111">
        <v>3</v>
      </c>
      <c r="BA65" s="111">
        <v>1</v>
      </c>
      <c r="BB65" s="111">
        <v>2</v>
      </c>
      <c r="BC65" s="111">
        <v>2</v>
      </c>
      <c r="BD65" s="111">
        <v>2</v>
      </c>
      <c r="BE65" s="111">
        <v>3</v>
      </c>
      <c r="BF65" s="111">
        <v>3</v>
      </c>
      <c r="BG65" s="111">
        <v>3</v>
      </c>
      <c r="BH65" s="111">
        <v>3</v>
      </c>
      <c r="BI65" s="111">
        <v>2</v>
      </c>
      <c r="BJ65" s="111">
        <v>2</v>
      </c>
      <c r="BK65" s="111">
        <v>2</v>
      </c>
      <c r="BL65" s="111">
        <v>2</v>
      </c>
      <c r="BM65" s="111">
        <v>2</v>
      </c>
      <c r="BN65" s="111">
        <v>1</v>
      </c>
      <c r="BO65" s="111">
        <v>2</v>
      </c>
      <c r="BP65" s="111">
        <v>4</v>
      </c>
      <c r="BQ65" s="111">
        <v>4</v>
      </c>
      <c r="BR65" s="111">
        <v>3</v>
      </c>
      <c r="BS65" s="111">
        <v>4</v>
      </c>
      <c r="BT65" s="111">
        <v>5</v>
      </c>
      <c r="BU65" s="111">
        <v>5</v>
      </c>
      <c r="BV65" s="111">
        <v>5</v>
      </c>
      <c r="BW65" s="111">
        <v>4</v>
      </c>
      <c r="BX65" s="111">
        <v>3</v>
      </c>
      <c r="BY65" s="111">
        <v>3</v>
      </c>
      <c r="BZ65" s="111">
        <v>3</v>
      </c>
      <c r="CA65" s="111">
        <v>3</v>
      </c>
      <c r="CB65" s="111">
        <v>3</v>
      </c>
      <c r="CC65" s="111">
        <v>5</v>
      </c>
      <c r="CD65" s="111">
        <v>3</v>
      </c>
      <c r="CE65" s="111">
        <v>4</v>
      </c>
      <c r="CF65" s="111">
        <v>4</v>
      </c>
      <c r="CG65" s="102">
        <v>0.428571429</v>
      </c>
      <c r="CH65" s="102">
        <v>0.85714285700000004</v>
      </c>
      <c r="CI65" s="102">
        <v>0.71428571399999996</v>
      </c>
      <c r="CJ65" s="102">
        <v>0.28571428599999998</v>
      </c>
      <c r="CK65" s="102">
        <v>0.571428571</v>
      </c>
      <c r="CL65" s="102">
        <v>0.28571428599999998</v>
      </c>
      <c r="CM65" s="102">
        <v>0.428571429</v>
      </c>
      <c r="CN65" s="102">
        <v>0.71428571399999996</v>
      </c>
      <c r="CO65" s="102">
        <v>1.1428571430000001</v>
      </c>
      <c r="CP65" s="102">
        <v>0.14285714299999999</v>
      </c>
      <c r="CQ65" s="102">
        <v>0</v>
      </c>
      <c r="CR65" s="102">
        <v>0.14285714299999999</v>
      </c>
      <c r="CS65" s="102">
        <v>0.28571428599999998</v>
      </c>
      <c r="CT65" s="102">
        <v>0.428571429</v>
      </c>
      <c r="CU65" s="102">
        <v>0.428571429</v>
      </c>
      <c r="CV65" s="102">
        <v>0</v>
      </c>
      <c r="CW65" s="102">
        <v>0.28571428599999998</v>
      </c>
      <c r="CX65" s="102">
        <v>0.428571429</v>
      </c>
      <c r="CY65" s="102">
        <v>1</v>
      </c>
      <c r="CZ65" s="102">
        <v>0.571428571</v>
      </c>
      <c r="DA65" s="102">
        <v>0.428571429</v>
      </c>
      <c r="DB65" s="102">
        <v>0.428571429</v>
      </c>
      <c r="DC65" s="102">
        <v>0.571428571</v>
      </c>
      <c r="DD65" s="102">
        <v>0.28571428599999998</v>
      </c>
      <c r="DE65" s="102">
        <v>0.71428571399999996</v>
      </c>
      <c r="DF65" s="102">
        <v>0</v>
      </c>
    </row>
    <row r="66" spans="1:110">
      <c r="A66" s="102">
        <v>74</v>
      </c>
      <c r="B66" s="117"/>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11"/>
      <c r="CD66" s="111"/>
      <c r="CE66" s="111"/>
      <c r="CF66" s="111"/>
      <c r="CG66" s="102"/>
      <c r="CH66" s="102"/>
      <c r="CI66" s="102"/>
      <c r="CJ66" s="102"/>
      <c r="CK66" s="102"/>
      <c r="CL66" s="102"/>
      <c r="CM66" s="102"/>
      <c r="CN66" s="102"/>
      <c r="CO66" s="102"/>
      <c r="CP66" s="102"/>
      <c r="CQ66" s="102"/>
      <c r="CR66" s="102"/>
      <c r="CS66" s="102"/>
      <c r="CT66" s="102"/>
      <c r="CU66" s="102"/>
      <c r="CV66" s="102"/>
      <c r="CW66" s="102"/>
      <c r="CX66" s="102"/>
      <c r="CY66" s="102"/>
      <c r="CZ66" s="102"/>
      <c r="DA66" s="102"/>
      <c r="DB66" s="102"/>
      <c r="DC66" s="102"/>
      <c r="DD66" s="102"/>
      <c r="DE66" s="102"/>
      <c r="DF66" s="102"/>
    </row>
    <row r="67" spans="1:110">
      <c r="A67" s="102">
        <v>76</v>
      </c>
      <c r="B67" s="117">
        <v>403</v>
      </c>
      <c r="C67" s="111" t="s">
        <v>1700</v>
      </c>
      <c r="D67" s="111" t="s">
        <v>1700</v>
      </c>
      <c r="E67" s="111" t="s">
        <v>1710</v>
      </c>
      <c r="F67" s="111" t="s">
        <v>1724</v>
      </c>
      <c r="G67" s="111" t="s">
        <v>1699</v>
      </c>
      <c r="H67" s="111" t="s">
        <v>1699</v>
      </c>
      <c r="I67" s="111" t="s">
        <v>1711</v>
      </c>
      <c r="J67" s="111" t="s">
        <v>1699</v>
      </c>
      <c r="K67" s="111" t="s">
        <v>1700</v>
      </c>
      <c r="L67" s="111" t="s">
        <v>1740</v>
      </c>
      <c r="M67" s="111"/>
      <c r="N67" s="111" t="s">
        <v>1705</v>
      </c>
      <c r="O67" s="111">
        <v>0</v>
      </c>
      <c r="P67" s="111">
        <v>0</v>
      </c>
      <c r="Q67" s="111" t="s">
        <v>1704</v>
      </c>
      <c r="R67" s="111" t="s">
        <v>1704</v>
      </c>
      <c r="S67" s="111">
        <v>0</v>
      </c>
      <c r="T67" s="111" t="s">
        <v>1704</v>
      </c>
      <c r="U67" s="111" t="s">
        <v>1707</v>
      </c>
      <c r="V67" s="111" t="s">
        <v>1700</v>
      </c>
      <c r="W67" s="111" t="s">
        <v>1705</v>
      </c>
      <c r="X67" s="111" t="s">
        <v>1705</v>
      </c>
      <c r="Y67" s="111" t="s">
        <v>1706</v>
      </c>
      <c r="Z67" s="111">
        <v>0</v>
      </c>
      <c r="AA67" s="111" t="s">
        <v>1703</v>
      </c>
      <c r="AB67" s="111">
        <v>0</v>
      </c>
      <c r="AC67" s="111" t="s">
        <v>1712</v>
      </c>
      <c r="AD67" s="111">
        <v>1</v>
      </c>
      <c r="AE67" s="111">
        <v>2</v>
      </c>
      <c r="AF67" s="111">
        <v>5</v>
      </c>
      <c r="AG67" s="111">
        <v>5</v>
      </c>
      <c r="AH67" s="111"/>
      <c r="AI67" s="111">
        <v>6</v>
      </c>
      <c r="AJ67" s="111">
        <v>2</v>
      </c>
      <c r="AK67" s="111" t="s">
        <v>1739</v>
      </c>
      <c r="AL67" s="111">
        <v>0</v>
      </c>
      <c r="AM67" s="111">
        <v>0</v>
      </c>
      <c r="AN67" s="111">
        <v>5</v>
      </c>
      <c r="AO67" s="111">
        <v>5</v>
      </c>
      <c r="AP67" s="111">
        <v>5</v>
      </c>
      <c r="AQ67" s="111">
        <v>5</v>
      </c>
      <c r="AR67" s="111">
        <v>5</v>
      </c>
      <c r="AS67" s="111">
        <v>0</v>
      </c>
      <c r="AT67" s="111">
        <v>0</v>
      </c>
      <c r="AU67" s="111">
        <v>0</v>
      </c>
      <c r="AV67" s="111">
        <v>1</v>
      </c>
      <c r="AW67" s="111">
        <v>1</v>
      </c>
      <c r="AX67" s="111">
        <v>3</v>
      </c>
      <c r="AY67" s="111">
        <v>3</v>
      </c>
      <c r="AZ67" s="111">
        <v>3</v>
      </c>
      <c r="BA67" s="111">
        <v>2</v>
      </c>
      <c r="BB67" s="111">
        <v>3</v>
      </c>
      <c r="BC67" s="111">
        <v>3</v>
      </c>
      <c r="BD67" s="111">
        <v>3</v>
      </c>
      <c r="BE67" s="111">
        <v>2</v>
      </c>
      <c r="BF67" s="111">
        <v>3</v>
      </c>
      <c r="BG67" s="111">
        <v>3</v>
      </c>
      <c r="BH67" s="111">
        <v>3</v>
      </c>
      <c r="BI67" s="111">
        <v>2</v>
      </c>
      <c r="BJ67" s="111">
        <v>2</v>
      </c>
      <c r="BK67" s="111">
        <v>2</v>
      </c>
      <c r="BL67" s="111">
        <v>2</v>
      </c>
      <c r="BM67" s="111">
        <v>2</v>
      </c>
      <c r="BN67" s="111">
        <v>2</v>
      </c>
      <c r="BO67" s="111">
        <v>2</v>
      </c>
      <c r="BP67" s="111">
        <v>1</v>
      </c>
      <c r="BQ67" s="111">
        <v>2</v>
      </c>
      <c r="BR67" s="111">
        <v>1</v>
      </c>
      <c r="BS67" s="111">
        <v>2</v>
      </c>
      <c r="BT67" s="111">
        <v>6</v>
      </c>
      <c r="BU67" s="111">
        <v>6</v>
      </c>
      <c r="BV67" s="111">
        <v>2</v>
      </c>
      <c r="BW67" s="111">
        <v>2</v>
      </c>
      <c r="BX67" s="111">
        <v>6</v>
      </c>
      <c r="BY67" s="111">
        <v>5</v>
      </c>
      <c r="BZ67" s="111">
        <v>2</v>
      </c>
      <c r="CA67" s="111">
        <v>5</v>
      </c>
      <c r="CB67" s="111">
        <v>5</v>
      </c>
      <c r="CC67" s="111">
        <v>5</v>
      </c>
      <c r="CD67" s="111">
        <v>1</v>
      </c>
      <c r="CE67" s="111">
        <v>4</v>
      </c>
      <c r="CF67" s="111">
        <v>1</v>
      </c>
      <c r="CG67" s="102">
        <v>2</v>
      </c>
      <c r="CH67" s="102">
        <v>2</v>
      </c>
      <c r="CI67" s="102">
        <v>3</v>
      </c>
      <c r="CJ67" s="102">
        <v>0.1</v>
      </c>
      <c r="CK67" s="102">
        <v>1</v>
      </c>
      <c r="CL67" s="102">
        <v>1</v>
      </c>
      <c r="CM67" s="102">
        <v>0.71428571399999996</v>
      </c>
      <c r="CN67" s="102">
        <v>1</v>
      </c>
      <c r="CO67" s="102">
        <v>2</v>
      </c>
      <c r="CP67" s="102">
        <v>1.428571429</v>
      </c>
      <c r="CQ67" s="102"/>
      <c r="CR67" s="102">
        <v>0.133333333</v>
      </c>
      <c r="CS67" s="102">
        <v>0</v>
      </c>
      <c r="CT67" s="102">
        <v>0</v>
      </c>
      <c r="CU67" s="102">
        <v>3.3333333E-2</v>
      </c>
      <c r="CV67" s="102">
        <v>3.3333333E-2</v>
      </c>
      <c r="CW67" s="102">
        <v>0</v>
      </c>
      <c r="CX67" s="102">
        <v>3.3333333E-2</v>
      </c>
      <c r="CY67" s="102">
        <v>0.571428571</v>
      </c>
      <c r="CZ67" s="102">
        <v>2</v>
      </c>
      <c r="DA67" s="102">
        <v>0.133333333</v>
      </c>
      <c r="DB67" s="102">
        <v>0.133333333</v>
      </c>
      <c r="DC67" s="102">
        <v>6.6666666999999999E-2</v>
      </c>
      <c r="DD67" s="102">
        <v>0</v>
      </c>
      <c r="DE67" s="102">
        <v>4</v>
      </c>
      <c r="DF67" s="102">
        <v>0</v>
      </c>
    </row>
    <row r="68" spans="1:110">
      <c r="A68" s="102">
        <v>77</v>
      </c>
      <c r="B68" s="117">
        <v>400</v>
      </c>
      <c r="C68" s="111" t="s">
        <v>1700</v>
      </c>
      <c r="D68" s="111" t="s">
        <v>1700</v>
      </c>
      <c r="E68" s="111" t="s">
        <v>1702</v>
      </c>
      <c r="F68" s="111" t="s">
        <v>1706</v>
      </c>
      <c r="G68" s="111" t="s">
        <v>1699</v>
      </c>
      <c r="H68" s="111" t="s">
        <v>1699</v>
      </c>
      <c r="I68" s="111" t="s">
        <v>1711</v>
      </c>
      <c r="J68" s="111" t="s">
        <v>1700</v>
      </c>
      <c r="K68" s="111" t="s">
        <v>1710</v>
      </c>
      <c r="L68" s="111" t="s">
        <v>1700</v>
      </c>
      <c r="M68" s="111">
        <v>0</v>
      </c>
      <c r="N68" s="111" t="s">
        <v>1724</v>
      </c>
      <c r="O68" s="111">
        <v>0</v>
      </c>
      <c r="P68" s="111">
        <v>0</v>
      </c>
      <c r="Q68" s="111">
        <v>0</v>
      </c>
      <c r="R68" s="111">
        <v>0</v>
      </c>
      <c r="S68" s="111">
        <v>0</v>
      </c>
      <c r="T68" s="111">
        <v>0</v>
      </c>
      <c r="U68" s="111" t="s">
        <v>1707</v>
      </c>
      <c r="V68" s="111" t="s">
        <v>1700</v>
      </c>
      <c r="W68" s="111" t="s">
        <v>1706</v>
      </c>
      <c r="X68" s="111">
        <v>0</v>
      </c>
      <c r="Y68" s="111" t="s">
        <v>1706</v>
      </c>
      <c r="Z68" s="111">
        <v>0</v>
      </c>
      <c r="AA68" s="111" t="s">
        <v>1703</v>
      </c>
      <c r="AB68" s="111">
        <v>0</v>
      </c>
      <c r="AC68" s="111" t="s">
        <v>1712</v>
      </c>
      <c r="AD68" s="111">
        <v>1</v>
      </c>
      <c r="AE68" s="111">
        <v>2</v>
      </c>
      <c r="AF68" s="111">
        <v>8</v>
      </c>
      <c r="AG68" s="111">
        <v>5</v>
      </c>
      <c r="AH68" s="111">
        <v>30</v>
      </c>
      <c r="AI68" s="111">
        <v>5</v>
      </c>
      <c r="AJ68" s="111">
        <v>2</v>
      </c>
      <c r="AK68" s="111" t="s">
        <v>1739</v>
      </c>
      <c r="AL68" s="111">
        <v>0</v>
      </c>
      <c r="AM68" s="111">
        <v>0</v>
      </c>
      <c r="AN68" s="111">
        <v>5</v>
      </c>
      <c r="AO68" s="111">
        <v>5</v>
      </c>
      <c r="AP68" s="111">
        <v>5</v>
      </c>
      <c r="AQ68" s="111">
        <v>5</v>
      </c>
      <c r="AR68" s="111">
        <v>4</v>
      </c>
      <c r="AS68" s="111">
        <v>0</v>
      </c>
      <c r="AT68" s="111">
        <v>0</v>
      </c>
      <c r="AU68" s="111">
        <v>0</v>
      </c>
      <c r="AV68" s="111">
        <v>0</v>
      </c>
      <c r="AW68" s="111">
        <v>2</v>
      </c>
      <c r="AX68" s="111">
        <v>1</v>
      </c>
      <c r="AY68" s="111">
        <v>3</v>
      </c>
      <c r="AZ68" s="111">
        <v>3</v>
      </c>
      <c r="BA68" s="111">
        <v>1</v>
      </c>
      <c r="BB68" s="111">
        <v>2</v>
      </c>
      <c r="BC68" s="111">
        <v>3</v>
      </c>
      <c r="BD68" s="111">
        <v>2</v>
      </c>
      <c r="BE68" s="111">
        <v>3</v>
      </c>
      <c r="BF68" s="111">
        <v>3</v>
      </c>
      <c r="BG68" s="111">
        <v>3</v>
      </c>
      <c r="BH68" s="111">
        <v>3</v>
      </c>
      <c r="BI68" s="111">
        <v>2</v>
      </c>
      <c r="BJ68" s="111">
        <v>2</v>
      </c>
      <c r="BK68" s="111">
        <v>2</v>
      </c>
      <c r="BL68" s="111">
        <v>2</v>
      </c>
      <c r="BM68" s="111">
        <v>2</v>
      </c>
      <c r="BN68" s="111">
        <v>2</v>
      </c>
      <c r="BO68" s="111">
        <v>2</v>
      </c>
      <c r="BP68" s="111">
        <v>1</v>
      </c>
      <c r="BQ68" s="111">
        <v>2</v>
      </c>
      <c r="BR68" s="111">
        <v>2</v>
      </c>
      <c r="BS68" s="111">
        <v>3</v>
      </c>
      <c r="BT68" s="111">
        <v>5</v>
      </c>
      <c r="BU68" s="111">
        <v>6</v>
      </c>
      <c r="BV68" s="111">
        <v>3</v>
      </c>
      <c r="BW68" s="111">
        <v>2</v>
      </c>
      <c r="BX68" s="111">
        <v>5</v>
      </c>
      <c r="BY68" s="111">
        <v>4</v>
      </c>
      <c r="BZ68" s="111">
        <v>2</v>
      </c>
      <c r="CA68" s="111">
        <v>4</v>
      </c>
      <c r="CB68" s="111">
        <v>5</v>
      </c>
      <c r="CC68" s="111">
        <v>4</v>
      </c>
      <c r="CD68" s="111">
        <v>1</v>
      </c>
      <c r="CE68" s="111">
        <v>5</v>
      </c>
      <c r="CF68" s="111">
        <v>2</v>
      </c>
      <c r="CG68" s="102">
        <v>2</v>
      </c>
      <c r="CH68" s="102">
        <v>2</v>
      </c>
      <c r="CI68" s="102">
        <v>0.428571429</v>
      </c>
      <c r="CJ68" s="102">
        <v>6.6666666999999999E-2</v>
      </c>
      <c r="CK68" s="102">
        <v>1</v>
      </c>
      <c r="CL68" s="102">
        <v>1</v>
      </c>
      <c r="CM68" s="102">
        <v>0.71428571399999996</v>
      </c>
      <c r="CN68" s="102">
        <v>2</v>
      </c>
      <c r="CO68" s="102">
        <v>3</v>
      </c>
      <c r="CP68" s="102">
        <v>2</v>
      </c>
      <c r="CQ68" s="102">
        <v>0</v>
      </c>
      <c r="CR68" s="102">
        <v>0.1</v>
      </c>
      <c r="CS68" s="102">
        <v>0</v>
      </c>
      <c r="CT68" s="102">
        <v>0</v>
      </c>
      <c r="CU68" s="102">
        <v>0</v>
      </c>
      <c r="CV68" s="102">
        <v>0</v>
      </c>
      <c r="CW68" s="102">
        <v>0</v>
      </c>
      <c r="CX68" s="102">
        <v>0</v>
      </c>
      <c r="CY68" s="102">
        <v>0.571428571</v>
      </c>
      <c r="CZ68" s="102">
        <v>2</v>
      </c>
      <c r="DA68" s="102">
        <v>6.6666666999999999E-2</v>
      </c>
      <c r="DB68" s="102">
        <v>0</v>
      </c>
      <c r="DC68" s="102">
        <v>6.6666666999999999E-2</v>
      </c>
      <c r="DD68" s="102">
        <v>0</v>
      </c>
      <c r="DE68" s="102">
        <v>4</v>
      </c>
      <c r="DF68" s="102">
        <v>0</v>
      </c>
    </row>
    <row r="69" spans="1:110">
      <c r="A69" s="102">
        <v>78</v>
      </c>
      <c r="B69" s="117"/>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02"/>
      <c r="CH69" s="102"/>
      <c r="CI69" s="102"/>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row>
    <row r="70" spans="1:110">
      <c r="A70" s="102">
        <v>79</v>
      </c>
      <c r="B70" s="117"/>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1"/>
      <c r="BP70" s="111"/>
      <c r="BQ70" s="111"/>
      <c r="BR70" s="111"/>
      <c r="BS70" s="111"/>
      <c r="BT70" s="111"/>
      <c r="BU70" s="111"/>
      <c r="BV70" s="111"/>
      <c r="BW70" s="111"/>
      <c r="BX70" s="111"/>
      <c r="BY70" s="111"/>
      <c r="BZ70" s="111"/>
      <c r="CA70" s="111"/>
      <c r="CB70" s="111"/>
      <c r="CC70" s="111"/>
      <c r="CD70" s="111"/>
      <c r="CE70" s="111"/>
      <c r="CF70" s="111"/>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row>
    <row r="71" spans="1:110">
      <c r="A71" s="102">
        <v>80</v>
      </c>
      <c r="B71" s="117"/>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02"/>
      <c r="CH71" s="102"/>
      <c r="CI71" s="102"/>
      <c r="CJ71" s="102"/>
      <c r="CK71" s="102"/>
      <c r="CL71" s="102"/>
      <c r="CM71" s="102"/>
      <c r="CN71" s="102"/>
      <c r="CO71" s="102"/>
      <c r="CP71" s="102"/>
      <c r="CQ71" s="102"/>
      <c r="CR71" s="102"/>
      <c r="CS71" s="102"/>
      <c r="CT71" s="102"/>
      <c r="CU71" s="102"/>
      <c r="CV71" s="102"/>
      <c r="CW71" s="102"/>
      <c r="CX71" s="102"/>
      <c r="CY71" s="102"/>
      <c r="CZ71" s="102"/>
      <c r="DA71" s="102"/>
      <c r="DB71" s="102"/>
      <c r="DC71" s="102"/>
      <c r="DD71" s="102"/>
      <c r="DE71" s="102"/>
      <c r="DF71" s="102"/>
    </row>
    <row r="72" spans="1:110">
      <c r="A72" s="102">
        <v>81</v>
      </c>
      <c r="B72" s="117"/>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02"/>
      <c r="CH72" s="102"/>
      <c r="CI72" s="102"/>
      <c r="CJ72" s="102"/>
      <c r="CK72" s="102"/>
      <c r="CL72" s="102"/>
      <c r="CM72" s="102"/>
      <c r="CN72" s="102"/>
      <c r="CO72" s="102"/>
      <c r="CP72" s="102"/>
      <c r="CQ72" s="102"/>
      <c r="CR72" s="102"/>
      <c r="CS72" s="102"/>
      <c r="CT72" s="102"/>
      <c r="CU72" s="102"/>
      <c r="CV72" s="102"/>
      <c r="CW72" s="102"/>
      <c r="CX72" s="102"/>
      <c r="CY72" s="102"/>
      <c r="CZ72" s="102"/>
      <c r="DA72" s="102"/>
      <c r="DB72" s="102"/>
      <c r="DC72" s="102"/>
      <c r="DD72" s="102"/>
      <c r="DE72" s="102"/>
      <c r="DF72" s="102"/>
    </row>
    <row r="73" spans="1:110">
      <c r="A73" s="102">
        <v>82</v>
      </c>
      <c r="B73" s="117"/>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1"/>
      <c r="BP73" s="111"/>
      <c r="BQ73" s="111"/>
      <c r="BR73" s="111"/>
      <c r="BS73" s="111"/>
      <c r="BT73" s="111"/>
      <c r="BU73" s="111"/>
      <c r="BV73" s="111"/>
      <c r="BW73" s="111"/>
      <c r="BX73" s="111"/>
      <c r="BY73" s="111"/>
      <c r="BZ73" s="111"/>
      <c r="CA73" s="111"/>
      <c r="CB73" s="111"/>
      <c r="CC73" s="111"/>
      <c r="CD73" s="111"/>
      <c r="CE73" s="111"/>
      <c r="CF73" s="111"/>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row>
    <row r="74" spans="1:110">
      <c r="A74" s="102">
        <v>83</v>
      </c>
      <c r="B74" s="117"/>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02"/>
      <c r="CH74" s="102"/>
      <c r="CI74" s="102"/>
      <c r="CJ74" s="102"/>
      <c r="CK74" s="102"/>
      <c r="CL74" s="102"/>
      <c r="CM74" s="102"/>
      <c r="CN74" s="102"/>
      <c r="CO74" s="102"/>
      <c r="CP74" s="102"/>
      <c r="CQ74" s="102"/>
      <c r="CR74" s="102"/>
      <c r="CS74" s="102"/>
      <c r="CT74" s="102"/>
      <c r="CU74" s="102"/>
      <c r="CV74" s="102"/>
      <c r="CW74" s="102"/>
      <c r="CX74" s="102"/>
      <c r="CY74" s="102"/>
      <c r="CZ74" s="102"/>
      <c r="DA74" s="102"/>
      <c r="DB74" s="102"/>
      <c r="DC74" s="102"/>
      <c r="DD74" s="102"/>
      <c r="DE74" s="102"/>
      <c r="DF74" s="102"/>
    </row>
    <row r="75" spans="1:110">
      <c r="A75" s="102">
        <v>84</v>
      </c>
      <c r="B75" s="117"/>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02"/>
      <c r="CH75" s="102"/>
      <c r="CI75" s="102"/>
      <c r="CJ75" s="102"/>
      <c r="CK75" s="102"/>
      <c r="CL75" s="102"/>
      <c r="CM75" s="102"/>
      <c r="CN75" s="102"/>
      <c r="CO75" s="102"/>
      <c r="CP75" s="102"/>
      <c r="CQ75" s="102"/>
      <c r="CR75" s="102"/>
      <c r="CS75" s="102"/>
      <c r="CT75" s="102"/>
      <c r="CU75" s="102"/>
      <c r="CV75" s="102"/>
      <c r="CW75" s="102"/>
      <c r="CX75" s="102"/>
      <c r="CY75" s="102"/>
      <c r="CZ75" s="102"/>
      <c r="DA75" s="102"/>
      <c r="DB75" s="102"/>
      <c r="DC75" s="102"/>
      <c r="DD75" s="102"/>
      <c r="DE75" s="102"/>
      <c r="DF75" s="102"/>
    </row>
    <row r="76" spans="1:110">
      <c r="A76" s="102">
        <v>86</v>
      </c>
      <c r="B76" s="117"/>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row>
    <row r="77" spans="1:110">
      <c r="A77" s="102">
        <v>88</v>
      </c>
      <c r="B77" s="117">
        <v>470</v>
      </c>
      <c r="C77" s="111" t="s">
        <v>1699</v>
      </c>
      <c r="D77" s="111" t="s">
        <v>1699</v>
      </c>
      <c r="E77" s="111" t="s">
        <v>1714</v>
      </c>
      <c r="F77" s="111">
        <v>0</v>
      </c>
      <c r="G77" s="111" t="s">
        <v>1714</v>
      </c>
      <c r="H77" s="111" t="s">
        <v>1699</v>
      </c>
      <c r="I77" s="111" t="s">
        <v>1714</v>
      </c>
      <c r="J77" s="111" t="s">
        <v>1699</v>
      </c>
      <c r="K77" s="111" t="s">
        <v>1699</v>
      </c>
      <c r="L77" s="111" t="s">
        <v>1699</v>
      </c>
      <c r="M77" s="111" t="s">
        <v>1699</v>
      </c>
      <c r="N77" s="111" t="s">
        <v>1699</v>
      </c>
      <c r="O77" s="111" t="s">
        <v>1699</v>
      </c>
      <c r="P77" s="111">
        <v>0</v>
      </c>
      <c r="Q77" s="111">
        <v>0</v>
      </c>
      <c r="R77" s="111">
        <v>0</v>
      </c>
      <c r="S77" s="111">
        <v>0</v>
      </c>
      <c r="T77" s="111">
        <v>0</v>
      </c>
      <c r="U77" s="111" t="s">
        <v>1699</v>
      </c>
      <c r="V77" s="111" t="s">
        <v>1699</v>
      </c>
      <c r="W77" s="111" t="s">
        <v>1704</v>
      </c>
      <c r="X77" s="111" t="s">
        <v>1704</v>
      </c>
      <c r="Y77" s="111" t="s">
        <v>1714</v>
      </c>
      <c r="Z77" s="111">
        <v>0</v>
      </c>
      <c r="AA77" s="111" t="s">
        <v>1717</v>
      </c>
      <c r="AB77" s="111">
        <v>0</v>
      </c>
      <c r="AC77" s="111" t="s">
        <v>1712</v>
      </c>
      <c r="AD77" s="111">
        <v>1</v>
      </c>
      <c r="AE77" s="111">
        <v>0</v>
      </c>
      <c r="AF77" s="111">
        <v>8</v>
      </c>
      <c r="AG77" s="111">
        <v>3</v>
      </c>
      <c r="AH77" s="111">
        <v>30</v>
      </c>
      <c r="AI77" s="111">
        <v>5</v>
      </c>
      <c r="AJ77" s="111">
        <v>2</v>
      </c>
      <c r="AK77" s="111" t="s">
        <v>1709</v>
      </c>
      <c r="AL77" s="111">
        <v>0</v>
      </c>
      <c r="AM77" s="111">
        <v>0</v>
      </c>
      <c r="AN77" s="111">
        <v>6</v>
      </c>
      <c r="AO77" s="111">
        <v>4</v>
      </c>
      <c r="AP77" s="111">
        <v>5</v>
      </c>
      <c r="AQ77" s="111">
        <v>5</v>
      </c>
      <c r="AR77" s="111">
        <v>4</v>
      </c>
      <c r="AS77" s="111">
        <v>1</v>
      </c>
      <c r="AT77" s="111">
        <v>1</v>
      </c>
      <c r="AU77" s="111">
        <v>1</v>
      </c>
      <c r="AV77" s="111">
        <v>1</v>
      </c>
      <c r="AW77" s="111">
        <v>4</v>
      </c>
      <c r="AX77" s="111">
        <v>5</v>
      </c>
      <c r="AY77" s="111">
        <v>2</v>
      </c>
      <c r="AZ77" s="111">
        <v>2</v>
      </c>
      <c r="BA77" s="111">
        <v>1</v>
      </c>
      <c r="BB77" s="111">
        <v>3</v>
      </c>
      <c r="BC77" s="111">
        <v>3</v>
      </c>
      <c r="BD77" s="111">
        <v>2</v>
      </c>
      <c r="BE77" s="111">
        <v>3</v>
      </c>
      <c r="BF77" s="111">
        <v>3</v>
      </c>
      <c r="BG77" s="111">
        <v>3</v>
      </c>
      <c r="BH77" s="111">
        <v>3</v>
      </c>
      <c r="BI77" s="111">
        <v>1</v>
      </c>
      <c r="BJ77" s="111">
        <v>1</v>
      </c>
      <c r="BK77" s="111">
        <v>1</v>
      </c>
      <c r="BL77" s="111">
        <v>1</v>
      </c>
      <c r="BM77" s="111">
        <v>2</v>
      </c>
      <c r="BN77" s="111">
        <v>1</v>
      </c>
      <c r="BO77" s="111">
        <v>2</v>
      </c>
      <c r="BP77" s="111">
        <v>2</v>
      </c>
      <c r="BQ77" s="111">
        <v>2</v>
      </c>
      <c r="BR77" s="111">
        <v>1</v>
      </c>
      <c r="BS77" s="111">
        <v>5</v>
      </c>
      <c r="BT77" s="111">
        <v>4</v>
      </c>
      <c r="BU77" s="111">
        <v>6</v>
      </c>
      <c r="BV77" s="111">
        <v>5</v>
      </c>
      <c r="BW77" s="111">
        <v>5</v>
      </c>
      <c r="BX77" s="111">
        <v>5</v>
      </c>
      <c r="BY77" s="111">
        <v>1</v>
      </c>
      <c r="BZ77" s="111">
        <v>4</v>
      </c>
      <c r="CA77" s="111">
        <v>1</v>
      </c>
      <c r="CB77" s="111">
        <v>4</v>
      </c>
      <c r="CC77" s="111">
        <v>3</v>
      </c>
      <c r="CD77" s="111">
        <v>3</v>
      </c>
      <c r="CE77" s="111">
        <v>2</v>
      </c>
      <c r="CF77" s="111">
        <v>4</v>
      </c>
      <c r="CG77" s="102">
        <v>1</v>
      </c>
      <c r="CH77" s="102">
        <v>1</v>
      </c>
      <c r="CI77" s="102">
        <v>0.14285714299999999</v>
      </c>
      <c r="CJ77" s="102">
        <v>0</v>
      </c>
      <c r="CK77" s="102">
        <v>0.14285714299999999</v>
      </c>
      <c r="CL77" s="102">
        <v>1</v>
      </c>
      <c r="CM77" s="102">
        <v>0.14285714299999999</v>
      </c>
      <c r="CN77" s="102">
        <v>1</v>
      </c>
      <c r="CO77" s="102">
        <v>1</v>
      </c>
      <c r="CP77" s="102">
        <v>1</v>
      </c>
      <c r="CQ77" s="102">
        <v>1</v>
      </c>
      <c r="CR77" s="102">
        <v>1</v>
      </c>
      <c r="CS77" s="102">
        <v>1</v>
      </c>
      <c r="CT77" s="102">
        <v>0</v>
      </c>
      <c r="CU77" s="102">
        <v>0</v>
      </c>
      <c r="CV77" s="102">
        <v>0</v>
      </c>
      <c r="CW77" s="102">
        <v>0</v>
      </c>
      <c r="CX77" s="102">
        <v>0</v>
      </c>
      <c r="CY77" s="102">
        <v>1</v>
      </c>
      <c r="CZ77" s="102">
        <v>1</v>
      </c>
      <c r="DA77" s="102">
        <v>3.3333333E-2</v>
      </c>
      <c r="DB77" s="102">
        <v>3.3333333E-2</v>
      </c>
      <c r="DC77" s="102">
        <v>0.14285714299999999</v>
      </c>
      <c r="DD77" s="102">
        <v>0</v>
      </c>
      <c r="DE77" s="102">
        <v>8</v>
      </c>
      <c r="DF77" s="102">
        <v>0</v>
      </c>
    </row>
    <row r="78" spans="1:110">
      <c r="A78" s="102">
        <v>89</v>
      </c>
      <c r="B78" s="117"/>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1"/>
      <c r="BP78" s="111"/>
      <c r="BQ78" s="111"/>
      <c r="BR78" s="111"/>
      <c r="BS78" s="111"/>
      <c r="BT78" s="111"/>
      <c r="BU78" s="111"/>
      <c r="BV78" s="111"/>
      <c r="BW78" s="111"/>
      <c r="BX78" s="111"/>
      <c r="BY78" s="111"/>
      <c r="BZ78" s="111"/>
      <c r="CA78" s="111"/>
      <c r="CB78" s="111"/>
      <c r="CC78" s="111"/>
      <c r="CD78" s="111"/>
      <c r="CE78" s="111"/>
      <c r="CF78" s="111"/>
      <c r="CG78" s="102"/>
      <c r="CH78" s="102"/>
      <c r="CI78" s="102"/>
      <c r="CJ78" s="102"/>
      <c r="CK78" s="102"/>
      <c r="CL78" s="102"/>
      <c r="CM78" s="102"/>
      <c r="CN78" s="102"/>
      <c r="CO78" s="102"/>
      <c r="CP78" s="102"/>
      <c r="CQ78" s="102"/>
      <c r="CR78" s="102"/>
      <c r="CS78" s="102"/>
      <c r="CT78" s="102"/>
      <c r="CU78" s="102"/>
      <c r="CV78" s="102"/>
      <c r="CW78" s="102"/>
      <c r="CX78" s="102"/>
      <c r="CY78" s="102"/>
      <c r="CZ78" s="102"/>
      <c r="DA78" s="102"/>
      <c r="DB78" s="102"/>
      <c r="DC78" s="102"/>
      <c r="DD78" s="102"/>
      <c r="DE78" s="102"/>
      <c r="DF78" s="102"/>
    </row>
    <row r="79" spans="1:110">
      <c r="A79" s="102">
        <v>93</v>
      </c>
      <c r="B79" s="117"/>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1"/>
      <c r="BP79" s="111"/>
      <c r="BQ79" s="111"/>
      <c r="BR79" s="111"/>
      <c r="BS79" s="111"/>
      <c r="BT79" s="111"/>
      <c r="BU79" s="111"/>
      <c r="BV79" s="111"/>
      <c r="BW79" s="111"/>
      <c r="BX79" s="111"/>
      <c r="BY79" s="111"/>
      <c r="BZ79" s="111"/>
      <c r="CA79" s="111"/>
      <c r="CB79" s="111"/>
      <c r="CC79" s="111"/>
      <c r="CD79" s="111"/>
      <c r="CE79" s="111"/>
      <c r="CF79" s="111"/>
      <c r="CG79" s="102"/>
      <c r="CH79" s="102"/>
      <c r="CI79" s="102"/>
      <c r="CJ79" s="102"/>
      <c r="CK79" s="102"/>
      <c r="CL79" s="102"/>
      <c r="CM79" s="102"/>
      <c r="CN79" s="102"/>
      <c r="CO79" s="102"/>
      <c r="CP79" s="102"/>
      <c r="CQ79" s="102"/>
      <c r="CR79" s="102"/>
      <c r="CS79" s="102"/>
      <c r="CT79" s="102"/>
      <c r="CU79" s="102"/>
      <c r="CV79" s="102"/>
      <c r="CW79" s="102"/>
      <c r="CX79" s="102"/>
      <c r="CY79" s="102"/>
      <c r="CZ79" s="102"/>
      <c r="DA79" s="102"/>
      <c r="DB79" s="102"/>
      <c r="DC79" s="102"/>
      <c r="DD79" s="102"/>
      <c r="DE79" s="102"/>
      <c r="DF79" s="102"/>
    </row>
    <row r="80" spans="1:110">
      <c r="A80" s="102">
        <v>94</v>
      </c>
      <c r="B80" s="117">
        <v>205</v>
      </c>
      <c r="C80" s="111" t="s">
        <v>1707</v>
      </c>
      <c r="D80" s="111" t="s">
        <v>1711</v>
      </c>
      <c r="E80" s="111" t="s">
        <v>1707</v>
      </c>
      <c r="F80" s="111">
        <v>0</v>
      </c>
      <c r="G80" s="111">
        <v>0</v>
      </c>
      <c r="H80" s="111" t="s">
        <v>1720</v>
      </c>
      <c r="I80" s="111" t="s">
        <v>1701</v>
      </c>
      <c r="J80" s="111" t="s">
        <v>1707</v>
      </c>
      <c r="K80" s="111" t="s">
        <v>1699</v>
      </c>
      <c r="L80" s="111" t="s">
        <v>1702</v>
      </c>
      <c r="M80" s="111">
        <v>0</v>
      </c>
      <c r="N80" s="111">
        <v>0</v>
      </c>
      <c r="O80" s="111">
        <v>0</v>
      </c>
      <c r="P80" s="111">
        <v>0</v>
      </c>
      <c r="Q80" s="111">
        <v>0</v>
      </c>
      <c r="R80" s="111">
        <v>0</v>
      </c>
      <c r="S80" s="111">
        <v>0</v>
      </c>
      <c r="T80" s="111">
        <v>0</v>
      </c>
      <c r="U80" s="111" t="s">
        <v>1702</v>
      </c>
      <c r="V80" s="111" t="s">
        <v>1699</v>
      </c>
      <c r="W80" s="111" t="s">
        <v>1704</v>
      </c>
      <c r="X80" s="111">
        <v>0</v>
      </c>
      <c r="Y80" s="111">
        <v>0</v>
      </c>
      <c r="Z80" s="111">
        <v>0</v>
      </c>
      <c r="AA80" s="111" t="s">
        <v>1710</v>
      </c>
      <c r="AB80" s="111">
        <v>0</v>
      </c>
      <c r="AC80" s="111">
        <v>1</v>
      </c>
      <c r="AD80" s="111">
        <v>1</v>
      </c>
      <c r="AE80" s="111">
        <v>0</v>
      </c>
      <c r="AF80" s="111">
        <v>6</v>
      </c>
      <c r="AG80" s="111">
        <v>5</v>
      </c>
      <c r="AH80" s="111">
        <v>30</v>
      </c>
      <c r="AI80" s="111">
        <v>4</v>
      </c>
      <c r="AJ80" s="111">
        <v>3</v>
      </c>
      <c r="AK80" s="111" t="s">
        <v>1709</v>
      </c>
      <c r="AL80" s="111">
        <v>0</v>
      </c>
      <c r="AM80" s="111">
        <v>0</v>
      </c>
      <c r="AN80" s="111">
        <v>5</v>
      </c>
      <c r="AO80" s="111">
        <v>5</v>
      </c>
      <c r="AP80" s="111">
        <v>5</v>
      </c>
      <c r="AQ80" s="111">
        <v>5</v>
      </c>
      <c r="AR80" s="111">
        <v>5</v>
      </c>
      <c r="AS80" s="111">
        <v>0</v>
      </c>
      <c r="AT80" s="111">
        <v>0</v>
      </c>
      <c r="AU80" s="111">
        <v>0</v>
      </c>
      <c r="AV80" s="111">
        <v>0</v>
      </c>
      <c r="AW80" s="111">
        <v>2</v>
      </c>
      <c r="AX80" s="111">
        <v>1</v>
      </c>
      <c r="AY80" s="111">
        <v>2</v>
      </c>
      <c r="AZ80" s="111">
        <v>3</v>
      </c>
      <c r="BA80" s="111">
        <v>1</v>
      </c>
      <c r="BB80" s="111">
        <v>2</v>
      </c>
      <c r="BC80" s="111">
        <v>3</v>
      </c>
      <c r="BD80" s="111">
        <v>2</v>
      </c>
      <c r="BE80" s="111">
        <v>3</v>
      </c>
      <c r="BF80" s="111">
        <v>3</v>
      </c>
      <c r="BG80" s="111">
        <v>3</v>
      </c>
      <c r="BH80" s="111">
        <v>3</v>
      </c>
      <c r="BI80" s="111">
        <v>1</v>
      </c>
      <c r="BJ80" s="111">
        <v>1</v>
      </c>
      <c r="BK80" s="111">
        <v>1</v>
      </c>
      <c r="BL80" s="111">
        <v>2</v>
      </c>
      <c r="BM80" s="111">
        <v>2</v>
      </c>
      <c r="BN80" s="111">
        <v>2</v>
      </c>
      <c r="BO80" s="111">
        <v>2</v>
      </c>
      <c r="BP80" s="111">
        <v>1</v>
      </c>
      <c r="BQ80" s="111">
        <v>3</v>
      </c>
      <c r="BR80" s="111">
        <v>1</v>
      </c>
      <c r="BS80" s="111">
        <v>1</v>
      </c>
      <c r="BT80" s="111">
        <v>6</v>
      </c>
      <c r="BU80" s="111">
        <v>6</v>
      </c>
      <c r="BV80" s="111">
        <v>1</v>
      </c>
      <c r="BW80" s="111">
        <v>2</v>
      </c>
      <c r="BX80" s="111">
        <v>6</v>
      </c>
      <c r="BY80" s="111">
        <v>6</v>
      </c>
      <c r="BZ80" s="111">
        <v>1</v>
      </c>
      <c r="CA80" s="111">
        <v>6</v>
      </c>
      <c r="CB80" s="111">
        <v>5</v>
      </c>
      <c r="CC80" s="111">
        <v>5</v>
      </c>
      <c r="CD80" s="111">
        <v>2</v>
      </c>
      <c r="CE80" s="111">
        <v>5</v>
      </c>
      <c r="CF80" s="111">
        <v>2</v>
      </c>
      <c r="CG80" s="102">
        <v>0.571428571</v>
      </c>
      <c r="CH80" s="102">
        <v>0.71428571399999996</v>
      </c>
      <c r="CI80" s="102">
        <v>0.571428571</v>
      </c>
      <c r="CJ80" s="102">
        <v>0</v>
      </c>
      <c r="CK80" s="102">
        <v>0</v>
      </c>
      <c r="CL80" s="102">
        <v>0.85714285700000004</v>
      </c>
      <c r="CM80" s="102">
        <v>0.28571428599999998</v>
      </c>
      <c r="CN80" s="102">
        <v>0.571428571</v>
      </c>
      <c r="CO80" s="102">
        <v>1</v>
      </c>
      <c r="CP80" s="102">
        <v>0.428571429</v>
      </c>
      <c r="CQ80" s="102">
        <v>0</v>
      </c>
      <c r="CR80" s="102">
        <v>0</v>
      </c>
      <c r="CS80" s="102">
        <v>0</v>
      </c>
      <c r="CT80" s="102">
        <v>0</v>
      </c>
      <c r="CU80" s="102">
        <v>0</v>
      </c>
      <c r="CV80" s="102">
        <v>0</v>
      </c>
      <c r="CW80" s="102">
        <v>0</v>
      </c>
      <c r="CX80" s="102">
        <v>0</v>
      </c>
      <c r="CY80" s="102">
        <v>0.428571429</v>
      </c>
      <c r="CZ80" s="102">
        <v>1</v>
      </c>
      <c r="DA80" s="102">
        <v>3.3333333E-2</v>
      </c>
      <c r="DB80" s="102">
        <v>0</v>
      </c>
      <c r="DC80" s="102">
        <v>0</v>
      </c>
      <c r="DD80" s="102">
        <v>0</v>
      </c>
      <c r="DE80" s="102">
        <v>3</v>
      </c>
      <c r="DF80" s="102">
        <v>0</v>
      </c>
    </row>
    <row r="81" spans="1:110">
      <c r="A81" s="102">
        <v>95</v>
      </c>
      <c r="B81" s="117">
        <v>277</v>
      </c>
      <c r="C81" s="111" t="s">
        <v>1700</v>
      </c>
      <c r="D81" s="111" t="s">
        <v>1699</v>
      </c>
      <c r="E81" s="111" t="s">
        <v>1707</v>
      </c>
      <c r="F81" s="111" t="s">
        <v>1705</v>
      </c>
      <c r="G81" s="111" t="s">
        <v>1705</v>
      </c>
      <c r="H81" s="111" t="s">
        <v>1710</v>
      </c>
      <c r="I81" s="111" t="s">
        <v>1711</v>
      </c>
      <c r="J81" s="111" t="s">
        <v>1720</v>
      </c>
      <c r="K81" s="111" t="s">
        <v>1752</v>
      </c>
      <c r="L81" s="111" t="s">
        <v>1710</v>
      </c>
      <c r="M81" s="111" t="s">
        <v>1707</v>
      </c>
      <c r="N81" s="111" t="s">
        <v>1700</v>
      </c>
      <c r="O81" s="111" t="s">
        <v>1724</v>
      </c>
      <c r="P81" s="111" t="s">
        <v>1704</v>
      </c>
      <c r="Q81" s="111" t="s">
        <v>1704</v>
      </c>
      <c r="R81" s="111" t="s">
        <v>1704</v>
      </c>
      <c r="S81" s="111" t="s">
        <v>1704</v>
      </c>
      <c r="T81" s="111" t="s">
        <v>1704</v>
      </c>
      <c r="U81" s="111" t="s">
        <v>1711</v>
      </c>
      <c r="V81" s="111" t="s">
        <v>1708</v>
      </c>
      <c r="W81" s="111" t="s">
        <v>1699</v>
      </c>
      <c r="X81" s="111" t="s">
        <v>1704</v>
      </c>
      <c r="Y81" s="111" t="s">
        <v>1699</v>
      </c>
      <c r="Z81" s="111" t="s">
        <v>1714</v>
      </c>
      <c r="AA81" s="111" t="s">
        <v>1700</v>
      </c>
      <c r="AB81" s="111">
        <v>0</v>
      </c>
      <c r="AC81" s="111" t="s">
        <v>1712</v>
      </c>
      <c r="AD81" s="111">
        <v>1</v>
      </c>
      <c r="AE81" s="111">
        <v>4</v>
      </c>
      <c r="AF81" s="111">
        <v>8</v>
      </c>
      <c r="AG81" s="111">
        <v>7</v>
      </c>
      <c r="AH81" s="111">
        <v>30</v>
      </c>
      <c r="AI81" s="111">
        <v>4</v>
      </c>
      <c r="AJ81" s="111">
        <v>3</v>
      </c>
      <c r="AK81" s="111" t="s">
        <v>1709</v>
      </c>
      <c r="AL81" s="111">
        <v>0</v>
      </c>
      <c r="AM81" s="111">
        <v>0</v>
      </c>
      <c r="AN81" s="111">
        <v>6</v>
      </c>
      <c r="AO81" s="111">
        <v>6</v>
      </c>
      <c r="AP81" s="111">
        <v>5</v>
      </c>
      <c r="AQ81" s="111">
        <v>5</v>
      </c>
      <c r="AR81" s="111">
        <v>5</v>
      </c>
      <c r="AS81" s="111">
        <v>1</v>
      </c>
      <c r="AT81" s="111">
        <v>0</v>
      </c>
      <c r="AU81" s="111">
        <v>1</v>
      </c>
      <c r="AV81" s="111">
        <v>0</v>
      </c>
      <c r="AW81" s="111">
        <v>2</v>
      </c>
      <c r="AX81" s="111">
        <v>1</v>
      </c>
      <c r="AY81" s="111">
        <v>3</v>
      </c>
      <c r="AZ81" s="111">
        <v>3</v>
      </c>
      <c r="BA81" s="111">
        <v>2</v>
      </c>
      <c r="BB81" s="111">
        <v>2</v>
      </c>
      <c r="BC81" s="111">
        <v>3</v>
      </c>
      <c r="BD81" s="111">
        <v>2</v>
      </c>
      <c r="BE81" s="111">
        <v>3</v>
      </c>
      <c r="BF81" s="111">
        <v>3</v>
      </c>
      <c r="BG81" s="111">
        <v>3</v>
      </c>
      <c r="BH81" s="111">
        <v>3</v>
      </c>
      <c r="BI81" s="111">
        <v>2</v>
      </c>
      <c r="BJ81" s="111">
        <v>1</v>
      </c>
      <c r="BK81" s="111">
        <v>1</v>
      </c>
      <c r="BL81" s="111">
        <v>2</v>
      </c>
      <c r="BM81" s="111" t="s">
        <v>1039</v>
      </c>
      <c r="BN81" s="111">
        <v>1</v>
      </c>
      <c r="BO81" s="111">
        <v>2</v>
      </c>
      <c r="BP81" s="111">
        <v>1</v>
      </c>
      <c r="BQ81" s="111">
        <v>2</v>
      </c>
      <c r="BR81" s="111">
        <v>1</v>
      </c>
      <c r="BS81" s="111">
        <v>4</v>
      </c>
      <c r="BT81" s="111">
        <v>4</v>
      </c>
      <c r="BU81" s="111">
        <v>5</v>
      </c>
      <c r="BV81" s="111">
        <v>2</v>
      </c>
      <c r="BW81" s="111">
        <v>4</v>
      </c>
      <c r="BX81" s="111">
        <v>5</v>
      </c>
      <c r="BY81" s="111">
        <v>4</v>
      </c>
      <c r="BZ81" s="111">
        <v>3</v>
      </c>
      <c r="CA81" s="111">
        <v>4</v>
      </c>
      <c r="CB81" s="111">
        <v>5</v>
      </c>
      <c r="CC81" s="111">
        <v>4</v>
      </c>
      <c r="CD81" s="111">
        <v>3</v>
      </c>
      <c r="CE81" s="111">
        <v>4</v>
      </c>
      <c r="CF81" s="111">
        <v>2</v>
      </c>
      <c r="CG81" s="102">
        <v>2</v>
      </c>
      <c r="CH81" s="102">
        <v>1</v>
      </c>
      <c r="CI81" s="102">
        <v>0.571428571</v>
      </c>
      <c r="CJ81" s="102">
        <v>0.133333333</v>
      </c>
      <c r="CK81" s="102">
        <v>0.133333333</v>
      </c>
      <c r="CL81" s="102">
        <v>3</v>
      </c>
      <c r="CM81" s="102">
        <v>0.71428571399999996</v>
      </c>
      <c r="CN81" s="102">
        <v>0.85714285700000004</v>
      </c>
      <c r="CO81" s="102">
        <v>6</v>
      </c>
      <c r="CP81" s="102">
        <v>3</v>
      </c>
      <c r="CQ81" s="102">
        <v>0.571428571</v>
      </c>
      <c r="CR81" s="102">
        <v>2</v>
      </c>
      <c r="CS81" s="102">
        <v>0.1</v>
      </c>
      <c r="CT81" s="102">
        <v>3.3333333E-2</v>
      </c>
      <c r="CU81" s="102">
        <v>3.3333333E-2</v>
      </c>
      <c r="CV81" s="102">
        <v>3.3333333E-2</v>
      </c>
      <c r="CW81" s="102">
        <v>3.3333333E-2</v>
      </c>
      <c r="CX81" s="102">
        <v>3.3333333E-2</v>
      </c>
      <c r="CY81" s="102">
        <v>0.71428571399999996</v>
      </c>
      <c r="CZ81" s="102">
        <v>5</v>
      </c>
      <c r="DA81" s="102">
        <v>1</v>
      </c>
      <c r="DB81" s="102">
        <v>3.3333333E-2</v>
      </c>
      <c r="DC81" s="102">
        <v>1</v>
      </c>
      <c r="DD81" s="102">
        <v>0.14285714299999999</v>
      </c>
      <c r="DE81" s="102">
        <v>2</v>
      </c>
      <c r="DF81" s="102">
        <v>0</v>
      </c>
    </row>
    <row r="82" spans="1:110">
      <c r="A82" s="102">
        <v>96</v>
      </c>
      <c r="B82" s="117">
        <v>238</v>
      </c>
      <c r="C82" s="111" t="s">
        <v>1699</v>
      </c>
      <c r="D82" s="111" t="s">
        <v>1699</v>
      </c>
      <c r="E82" s="111" t="s">
        <v>1701</v>
      </c>
      <c r="F82" s="111">
        <v>0</v>
      </c>
      <c r="G82" s="111" t="s">
        <v>1702</v>
      </c>
      <c r="H82" s="111" t="s">
        <v>1707</v>
      </c>
      <c r="I82" s="111" t="s">
        <v>1707</v>
      </c>
      <c r="J82" s="111" t="s">
        <v>1714</v>
      </c>
      <c r="K82" s="111" t="s">
        <v>1699</v>
      </c>
      <c r="L82" s="111" t="s">
        <v>1699</v>
      </c>
      <c r="M82" s="111">
        <v>0</v>
      </c>
      <c r="N82" s="111">
        <v>0</v>
      </c>
      <c r="O82" s="111">
        <v>0</v>
      </c>
      <c r="P82" s="111">
        <v>0</v>
      </c>
      <c r="Q82" s="111">
        <v>0</v>
      </c>
      <c r="R82" s="111">
        <v>0</v>
      </c>
      <c r="S82" s="111">
        <v>0</v>
      </c>
      <c r="T82" s="111">
        <v>0</v>
      </c>
      <c r="U82" s="111" t="s">
        <v>1702</v>
      </c>
      <c r="V82" s="111" t="s">
        <v>1707</v>
      </c>
      <c r="W82" s="111" t="s">
        <v>1704</v>
      </c>
      <c r="X82" s="111">
        <v>0</v>
      </c>
      <c r="Y82" s="111">
        <v>0</v>
      </c>
      <c r="Z82" s="111">
        <v>0</v>
      </c>
      <c r="AA82" s="111" t="s">
        <v>1708</v>
      </c>
      <c r="AB82" s="111">
        <v>0</v>
      </c>
      <c r="AC82" s="111" t="s">
        <v>1718</v>
      </c>
      <c r="AD82" s="111">
        <v>2</v>
      </c>
      <c r="AE82" s="111">
        <v>0</v>
      </c>
      <c r="AF82" s="111">
        <v>6</v>
      </c>
      <c r="AG82" s="111">
        <v>2</v>
      </c>
      <c r="AH82" s="111">
        <v>15</v>
      </c>
      <c r="AI82" s="111">
        <v>4</v>
      </c>
      <c r="AJ82" s="111">
        <v>3</v>
      </c>
      <c r="AK82" s="111" t="s">
        <v>1739</v>
      </c>
      <c r="AL82" s="111">
        <v>0</v>
      </c>
      <c r="AM82" s="111">
        <v>0</v>
      </c>
      <c r="AN82" s="111">
        <v>6</v>
      </c>
      <c r="AO82" s="111">
        <v>6</v>
      </c>
      <c r="AP82" s="111">
        <v>5</v>
      </c>
      <c r="AQ82" s="111">
        <v>5</v>
      </c>
      <c r="AR82" s="111">
        <v>5</v>
      </c>
      <c r="AS82" s="111">
        <v>0</v>
      </c>
      <c r="AT82" s="111">
        <v>0</v>
      </c>
      <c r="AU82" s="111">
        <v>0</v>
      </c>
      <c r="AV82" s="111">
        <v>0</v>
      </c>
      <c r="AW82" s="111">
        <v>2</v>
      </c>
      <c r="AX82" s="111">
        <v>3</v>
      </c>
      <c r="AY82" s="111">
        <v>3</v>
      </c>
      <c r="AZ82" s="111">
        <v>3</v>
      </c>
      <c r="BA82" s="111">
        <v>1</v>
      </c>
      <c r="BB82" s="111" t="s">
        <v>62</v>
      </c>
      <c r="BC82" s="111">
        <v>3</v>
      </c>
      <c r="BD82" s="111">
        <v>3</v>
      </c>
      <c r="BE82" s="111">
        <v>2</v>
      </c>
      <c r="BF82" s="111">
        <v>3</v>
      </c>
      <c r="BG82" s="111">
        <v>3</v>
      </c>
      <c r="BH82" s="111">
        <v>3</v>
      </c>
      <c r="BI82" s="111">
        <v>2</v>
      </c>
      <c r="BJ82" s="111">
        <v>2</v>
      </c>
      <c r="BK82" s="111">
        <v>2</v>
      </c>
      <c r="BL82" s="111">
        <v>2</v>
      </c>
      <c r="BM82" s="111">
        <v>2</v>
      </c>
      <c r="BN82" s="111">
        <v>2</v>
      </c>
      <c r="BO82" s="111">
        <v>2</v>
      </c>
      <c r="BP82" s="111">
        <v>1</v>
      </c>
      <c r="BQ82" s="111">
        <v>3</v>
      </c>
      <c r="BR82" s="111">
        <v>2</v>
      </c>
      <c r="BS82" s="111">
        <v>2</v>
      </c>
      <c r="BT82" s="111">
        <v>6</v>
      </c>
      <c r="BU82" s="111">
        <v>6</v>
      </c>
      <c r="BV82" s="111">
        <v>2</v>
      </c>
      <c r="BW82" s="111">
        <v>2</v>
      </c>
      <c r="BX82" s="111">
        <v>6</v>
      </c>
      <c r="BY82" s="111">
        <v>6</v>
      </c>
      <c r="BZ82" s="111">
        <v>2</v>
      </c>
      <c r="CA82" s="111">
        <v>4</v>
      </c>
      <c r="CB82" s="111">
        <v>5</v>
      </c>
      <c r="CC82" s="111">
        <v>5</v>
      </c>
      <c r="CD82" s="111">
        <v>1</v>
      </c>
      <c r="CE82" s="111">
        <v>4</v>
      </c>
      <c r="CF82" s="111">
        <v>2</v>
      </c>
      <c r="CG82" s="102">
        <v>1</v>
      </c>
      <c r="CH82" s="102">
        <v>1</v>
      </c>
      <c r="CI82" s="102">
        <v>0.28571428599999998</v>
      </c>
      <c r="CJ82" s="102">
        <v>0</v>
      </c>
      <c r="CK82" s="102">
        <v>0.428571429</v>
      </c>
      <c r="CL82" s="102">
        <v>0.571428571</v>
      </c>
      <c r="CM82" s="102">
        <v>0.571428571</v>
      </c>
      <c r="CN82" s="102">
        <v>0.14285714299999999</v>
      </c>
      <c r="CO82" s="102">
        <v>1</v>
      </c>
      <c r="CP82" s="102">
        <v>1</v>
      </c>
      <c r="CQ82" s="102">
        <v>0</v>
      </c>
      <c r="CR82" s="102">
        <v>0</v>
      </c>
      <c r="CS82" s="102">
        <v>0</v>
      </c>
      <c r="CT82" s="102">
        <v>0</v>
      </c>
      <c r="CU82" s="102">
        <v>0</v>
      </c>
      <c r="CV82" s="102">
        <v>0</v>
      </c>
      <c r="CW82" s="102">
        <v>0</v>
      </c>
      <c r="CX82" s="102">
        <v>0</v>
      </c>
      <c r="CY82" s="102">
        <v>0.428571429</v>
      </c>
      <c r="CZ82" s="102">
        <v>0.571428571</v>
      </c>
      <c r="DA82" s="102">
        <v>3.3333333E-2</v>
      </c>
      <c r="DB82" s="102">
        <v>0</v>
      </c>
      <c r="DC82" s="102">
        <v>0</v>
      </c>
      <c r="DD82" s="102">
        <v>0</v>
      </c>
      <c r="DE82" s="102">
        <v>5</v>
      </c>
      <c r="DF82" s="102">
        <v>0</v>
      </c>
    </row>
    <row r="83" spans="1:110">
      <c r="A83" s="102">
        <v>97</v>
      </c>
      <c r="B83" s="117"/>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1"/>
      <c r="BP83" s="111"/>
      <c r="BQ83" s="111"/>
      <c r="BR83" s="111"/>
      <c r="BS83" s="111"/>
      <c r="BT83" s="111"/>
      <c r="BU83" s="111"/>
      <c r="BV83" s="111"/>
      <c r="BW83" s="111"/>
      <c r="BX83" s="111"/>
      <c r="BY83" s="111"/>
      <c r="BZ83" s="111"/>
      <c r="CA83" s="111"/>
      <c r="CB83" s="111"/>
      <c r="CC83" s="111"/>
      <c r="CD83" s="111"/>
      <c r="CE83" s="111"/>
      <c r="CF83" s="111"/>
      <c r="CG83" s="102"/>
      <c r="CH83" s="102"/>
      <c r="CI83" s="102"/>
      <c r="CJ83" s="102"/>
      <c r="CK83" s="102"/>
      <c r="CL83" s="102"/>
      <c r="CM83" s="102"/>
      <c r="CN83" s="102"/>
      <c r="CO83" s="102"/>
      <c r="CP83" s="102"/>
      <c r="CQ83" s="102"/>
      <c r="CR83" s="102"/>
      <c r="CS83" s="102"/>
      <c r="CT83" s="102"/>
      <c r="CU83" s="102"/>
      <c r="CV83" s="102"/>
      <c r="CW83" s="102"/>
      <c r="CX83" s="102"/>
      <c r="CY83" s="102"/>
      <c r="CZ83" s="102"/>
      <c r="DA83" s="102"/>
      <c r="DB83" s="102"/>
      <c r="DC83" s="102"/>
      <c r="DD83" s="102"/>
      <c r="DE83" s="102"/>
      <c r="DF83" s="102"/>
    </row>
    <row r="84" spans="1:110">
      <c r="A84" s="102">
        <v>98</v>
      </c>
      <c r="B84" s="117">
        <v>437</v>
      </c>
      <c r="C84" s="111" t="s">
        <v>1699</v>
      </c>
      <c r="D84" s="111" t="s">
        <v>1700</v>
      </c>
      <c r="E84" s="111" t="s">
        <v>1701</v>
      </c>
      <c r="F84" s="111">
        <v>0</v>
      </c>
      <c r="G84" s="111" t="s">
        <v>1711</v>
      </c>
      <c r="H84" s="111" t="s">
        <v>1699</v>
      </c>
      <c r="I84" s="111" t="s">
        <v>62</v>
      </c>
      <c r="J84" s="111" t="s">
        <v>1701</v>
      </c>
      <c r="K84" s="111" t="s">
        <v>1700</v>
      </c>
      <c r="L84" s="111" t="s">
        <v>1699</v>
      </c>
      <c r="M84" s="111">
        <v>0</v>
      </c>
      <c r="N84" s="111" t="s">
        <v>1699</v>
      </c>
      <c r="O84" s="111">
        <v>0</v>
      </c>
      <c r="P84" s="111">
        <v>0</v>
      </c>
      <c r="Q84" s="111">
        <v>0</v>
      </c>
      <c r="R84" s="111">
        <v>0</v>
      </c>
      <c r="S84" s="111">
        <v>0</v>
      </c>
      <c r="T84" s="111">
        <v>0</v>
      </c>
      <c r="U84" s="111" t="s">
        <v>1710</v>
      </c>
      <c r="V84" s="111" t="s">
        <v>1703</v>
      </c>
      <c r="W84" s="111">
        <v>0</v>
      </c>
      <c r="X84" s="111">
        <v>0</v>
      </c>
      <c r="Y84" s="111">
        <v>0</v>
      </c>
      <c r="Z84" s="111">
        <v>0</v>
      </c>
      <c r="AA84" s="111">
        <v>0</v>
      </c>
      <c r="AB84" s="111">
        <v>0</v>
      </c>
      <c r="AC84" s="111" t="s">
        <v>1718</v>
      </c>
      <c r="AD84" s="111">
        <v>2</v>
      </c>
      <c r="AE84" s="111">
        <v>2</v>
      </c>
      <c r="AF84" s="111">
        <v>5</v>
      </c>
      <c r="AG84" s="111">
        <v>3</v>
      </c>
      <c r="AH84" s="111">
        <v>30</v>
      </c>
      <c r="AI84" s="111">
        <v>3</v>
      </c>
      <c r="AJ84" s="111">
        <v>3</v>
      </c>
      <c r="AK84" s="111" t="s">
        <v>1709</v>
      </c>
      <c r="AL84" s="111">
        <v>0</v>
      </c>
      <c r="AM84" s="111">
        <v>0</v>
      </c>
      <c r="AN84" s="111">
        <v>5</v>
      </c>
      <c r="AO84" s="111">
        <v>6</v>
      </c>
      <c r="AP84" s="111">
        <v>5</v>
      </c>
      <c r="AQ84" s="111">
        <v>5</v>
      </c>
      <c r="AR84" s="111">
        <v>5</v>
      </c>
      <c r="AS84" s="111">
        <v>0</v>
      </c>
      <c r="AT84" s="111">
        <v>0</v>
      </c>
      <c r="AU84" s="111">
        <v>0</v>
      </c>
      <c r="AV84" s="111">
        <v>0</v>
      </c>
      <c r="AW84" s="111">
        <v>2</v>
      </c>
      <c r="AX84" s="111">
        <v>3</v>
      </c>
      <c r="AY84" s="111">
        <v>1</v>
      </c>
      <c r="AZ84" s="111">
        <v>1</v>
      </c>
      <c r="BA84" s="111">
        <v>1</v>
      </c>
      <c r="BB84" s="111">
        <v>2</v>
      </c>
      <c r="BC84" s="111">
        <v>3</v>
      </c>
      <c r="BD84" s="111">
        <v>1</v>
      </c>
      <c r="BE84" s="111">
        <v>1</v>
      </c>
      <c r="BF84" s="111">
        <v>2</v>
      </c>
      <c r="BG84" s="111">
        <v>3</v>
      </c>
      <c r="BH84" s="111">
        <v>3</v>
      </c>
      <c r="BI84" s="111">
        <v>2</v>
      </c>
      <c r="BJ84" s="111">
        <v>2</v>
      </c>
      <c r="BK84" s="111">
        <v>2</v>
      </c>
      <c r="BL84" s="111">
        <v>2</v>
      </c>
      <c r="BM84" s="111">
        <v>2</v>
      </c>
      <c r="BN84" s="111">
        <v>2</v>
      </c>
      <c r="BO84" s="111">
        <v>2</v>
      </c>
      <c r="BP84" s="111">
        <v>1</v>
      </c>
      <c r="BQ84" s="111">
        <v>2</v>
      </c>
      <c r="BR84" s="111">
        <v>2</v>
      </c>
      <c r="BS84" s="111">
        <v>3</v>
      </c>
      <c r="BT84" s="111">
        <v>6</v>
      </c>
      <c r="BU84" s="111">
        <v>6</v>
      </c>
      <c r="BV84" s="111">
        <v>2</v>
      </c>
      <c r="BW84" s="111">
        <v>3</v>
      </c>
      <c r="BX84" s="111">
        <v>6</v>
      </c>
      <c r="BY84" s="111">
        <v>6</v>
      </c>
      <c r="BZ84" s="111">
        <v>2</v>
      </c>
      <c r="CA84" s="111">
        <v>6</v>
      </c>
      <c r="CB84" s="111">
        <v>5</v>
      </c>
      <c r="CC84" s="111">
        <v>3</v>
      </c>
      <c r="CD84" s="111">
        <v>1</v>
      </c>
      <c r="CE84" s="111">
        <v>5</v>
      </c>
      <c r="CF84" s="111">
        <v>5</v>
      </c>
      <c r="CG84" s="102">
        <v>1</v>
      </c>
      <c r="CH84" s="102">
        <v>2</v>
      </c>
      <c r="CI84" s="102">
        <v>0.28571428599999998</v>
      </c>
      <c r="CJ84" s="102">
        <v>0</v>
      </c>
      <c r="CK84" s="102">
        <v>0.71428571399999996</v>
      </c>
      <c r="CL84" s="102">
        <v>1</v>
      </c>
      <c r="CM84" s="102" t="s">
        <v>1744</v>
      </c>
      <c r="CN84" s="102">
        <v>0.28571428599999998</v>
      </c>
      <c r="CO84" s="102">
        <v>2</v>
      </c>
      <c r="CP84" s="102">
        <v>1</v>
      </c>
      <c r="CQ84" s="102">
        <v>0</v>
      </c>
      <c r="CR84" s="102">
        <v>1</v>
      </c>
      <c r="CS84" s="102">
        <v>0</v>
      </c>
      <c r="CT84" s="102">
        <v>0</v>
      </c>
      <c r="CU84" s="102">
        <v>0</v>
      </c>
      <c r="CV84" s="102">
        <v>0</v>
      </c>
      <c r="CW84" s="102">
        <v>0</v>
      </c>
      <c r="CX84" s="102">
        <v>0</v>
      </c>
      <c r="CY84" s="102">
        <v>3</v>
      </c>
      <c r="CZ84" s="102">
        <v>4</v>
      </c>
      <c r="DA84" s="102">
        <v>0</v>
      </c>
      <c r="DB84" s="102">
        <v>0</v>
      </c>
      <c r="DC84" s="102">
        <v>0</v>
      </c>
      <c r="DD84" s="102">
        <v>0</v>
      </c>
      <c r="DE84" s="102">
        <v>0</v>
      </c>
      <c r="DF84" s="102">
        <v>0</v>
      </c>
    </row>
    <row r="85" spans="1:110">
      <c r="A85" s="102">
        <v>99</v>
      </c>
      <c r="B85" s="117"/>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c r="AM85" s="111"/>
      <c r="AN85" s="111"/>
      <c r="AO85" s="111"/>
      <c r="AP85" s="111"/>
      <c r="AQ85" s="111"/>
      <c r="AR85" s="111"/>
      <c r="AS85" s="111"/>
      <c r="AT85" s="111"/>
      <c r="AU85" s="111"/>
      <c r="AV85" s="111"/>
      <c r="AW85" s="111"/>
      <c r="AX85" s="111"/>
      <c r="AY85" s="111"/>
      <c r="AZ85" s="111"/>
      <c r="BA85" s="111"/>
      <c r="BB85" s="111"/>
      <c r="BC85" s="111"/>
      <c r="BD85" s="111"/>
      <c r="BE85" s="111"/>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row>
    <row r="86" spans="1:110">
      <c r="A86" s="102">
        <v>100</v>
      </c>
      <c r="B86" s="117">
        <v>199</v>
      </c>
      <c r="C86" s="111" t="s">
        <v>1699</v>
      </c>
      <c r="D86" s="111" t="s">
        <v>1699</v>
      </c>
      <c r="E86" s="111" t="s">
        <v>1701</v>
      </c>
      <c r="F86" s="111" t="s">
        <v>1714</v>
      </c>
      <c r="G86" s="111" t="s">
        <v>1714</v>
      </c>
      <c r="H86" s="111" t="s">
        <v>1706</v>
      </c>
      <c r="I86" s="111">
        <v>0</v>
      </c>
      <c r="J86" s="111" t="s">
        <v>1702</v>
      </c>
      <c r="K86" s="111" t="s">
        <v>1702</v>
      </c>
      <c r="L86" s="111" t="s">
        <v>1700</v>
      </c>
      <c r="M86" s="111">
        <v>0</v>
      </c>
      <c r="N86" s="111" t="s">
        <v>1724</v>
      </c>
      <c r="O86" s="111">
        <v>0</v>
      </c>
      <c r="P86" s="111">
        <v>0</v>
      </c>
      <c r="Q86" s="111" t="s">
        <v>1702</v>
      </c>
      <c r="R86" s="111" t="s">
        <v>1714</v>
      </c>
      <c r="S86" s="111">
        <v>0</v>
      </c>
      <c r="T86" s="111" t="s">
        <v>1704</v>
      </c>
      <c r="U86" s="111" t="s">
        <v>1701</v>
      </c>
      <c r="V86" s="111" t="s">
        <v>1699</v>
      </c>
      <c r="W86" s="111" t="s">
        <v>1704</v>
      </c>
      <c r="X86" s="111" t="s">
        <v>1704</v>
      </c>
      <c r="Y86" s="111">
        <v>0</v>
      </c>
      <c r="Z86" s="111" t="s">
        <v>1701</v>
      </c>
      <c r="AA86" s="111" t="s">
        <v>1699</v>
      </c>
      <c r="AB86" s="111">
        <v>0</v>
      </c>
      <c r="AC86" s="111" t="s">
        <v>1712</v>
      </c>
      <c r="AD86" s="111">
        <v>2</v>
      </c>
      <c r="AE86" s="111">
        <v>2</v>
      </c>
      <c r="AF86" s="111">
        <v>3</v>
      </c>
      <c r="AG86" s="111">
        <v>0</v>
      </c>
      <c r="AH86" s="111">
        <v>0</v>
      </c>
      <c r="AI86" s="111">
        <v>3</v>
      </c>
      <c r="AJ86" s="111">
        <v>2</v>
      </c>
      <c r="AK86" s="111" t="s">
        <v>1739</v>
      </c>
      <c r="AL86" s="111">
        <v>0</v>
      </c>
      <c r="AM86" s="111">
        <v>0</v>
      </c>
      <c r="AN86" s="111">
        <v>5</v>
      </c>
      <c r="AO86" s="111">
        <v>5</v>
      </c>
      <c r="AP86" s="111">
        <v>5</v>
      </c>
      <c r="AQ86" s="111">
        <v>5</v>
      </c>
      <c r="AR86" s="111">
        <v>5</v>
      </c>
      <c r="AS86" s="111">
        <v>0</v>
      </c>
      <c r="AT86" s="111">
        <v>0</v>
      </c>
      <c r="AU86" s="111">
        <v>1</v>
      </c>
      <c r="AV86" s="111">
        <v>1</v>
      </c>
      <c r="AW86" s="111">
        <v>3</v>
      </c>
      <c r="AX86" s="111">
        <v>2</v>
      </c>
      <c r="AY86" s="111">
        <v>3</v>
      </c>
      <c r="AZ86" s="111">
        <v>2</v>
      </c>
      <c r="BA86" s="111">
        <v>1</v>
      </c>
      <c r="BB86" s="111">
        <v>3</v>
      </c>
      <c r="BC86" s="111">
        <v>3</v>
      </c>
      <c r="BD86" s="111">
        <v>3</v>
      </c>
      <c r="BE86" s="111">
        <v>3</v>
      </c>
      <c r="BF86" s="111">
        <v>3</v>
      </c>
      <c r="BG86" s="111">
        <v>3</v>
      </c>
      <c r="BH86" s="111">
        <v>3</v>
      </c>
      <c r="BI86" s="111">
        <v>2</v>
      </c>
      <c r="BJ86" s="111">
        <v>2</v>
      </c>
      <c r="BK86" s="111">
        <v>2</v>
      </c>
      <c r="BL86" s="111">
        <v>2</v>
      </c>
      <c r="BM86" s="111">
        <v>2</v>
      </c>
      <c r="BN86" s="111">
        <v>2</v>
      </c>
      <c r="BO86" s="111">
        <v>2</v>
      </c>
      <c r="BP86" s="111">
        <v>2</v>
      </c>
      <c r="BQ86" s="111">
        <v>1</v>
      </c>
      <c r="BR86" s="111">
        <v>1</v>
      </c>
      <c r="BS86" s="111">
        <v>3</v>
      </c>
      <c r="BT86" s="111">
        <v>4</v>
      </c>
      <c r="BU86" s="111">
        <v>6</v>
      </c>
      <c r="BV86" s="111">
        <v>2</v>
      </c>
      <c r="BW86" s="111">
        <v>2</v>
      </c>
      <c r="BX86" s="111">
        <v>5</v>
      </c>
      <c r="BY86" s="111">
        <v>5</v>
      </c>
      <c r="BZ86" s="111">
        <v>2</v>
      </c>
      <c r="CA86" s="111">
        <v>6</v>
      </c>
      <c r="CB86" s="111">
        <v>4</v>
      </c>
      <c r="CC86" s="111">
        <v>5</v>
      </c>
      <c r="CD86" s="111">
        <v>2</v>
      </c>
      <c r="CE86" s="111">
        <v>5</v>
      </c>
      <c r="CF86" s="111">
        <v>2</v>
      </c>
      <c r="CG86" s="102">
        <v>1</v>
      </c>
      <c r="CH86" s="102">
        <v>1</v>
      </c>
      <c r="CI86" s="102">
        <v>0.28571428599999998</v>
      </c>
      <c r="CJ86" s="102">
        <v>0.14285714299999999</v>
      </c>
      <c r="CK86" s="102">
        <v>0.14285714299999999</v>
      </c>
      <c r="CL86" s="102">
        <v>6.6666666999999999E-2</v>
      </c>
      <c r="CM86" s="102">
        <v>0</v>
      </c>
      <c r="CN86" s="102">
        <v>0.428571429</v>
      </c>
      <c r="CO86" s="102">
        <v>0.428571429</v>
      </c>
      <c r="CP86" s="102">
        <v>2</v>
      </c>
      <c r="CQ86" s="102">
        <v>0</v>
      </c>
      <c r="CR86" s="102">
        <v>0.1</v>
      </c>
      <c r="CS86" s="102">
        <v>0</v>
      </c>
      <c r="CT86" s="102">
        <v>0</v>
      </c>
      <c r="CU86" s="102">
        <v>0.428571429</v>
      </c>
      <c r="CV86" s="102">
        <v>0.14285714299999999</v>
      </c>
      <c r="CW86" s="102">
        <v>0</v>
      </c>
      <c r="CX86" s="102">
        <v>3.3333333E-2</v>
      </c>
      <c r="CY86" s="102">
        <v>0.28571428599999998</v>
      </c>
      <c r="CZ86" s="102">
        <v>1</v>
      </c>
      <c r="DA86" s="102">
        <v>3.3333333E-2</v>
      </c>
      <c r="DB86" s="102">
        <v>3.3333333E-2</v>
      </c>
      <c r="DC86" s="102">
        <v>0</v>
      </c>
      <c r="DD86" s="102">
        <v>0.28571428599999998</v>
      </c>
      <c r="DE86" s="102">
        <v>1</v>
      </c>
      <c r="DF86" s="102">
        <v>0</v>
      </c>
    </row>
    <row r="87" spans="1:110">
      <c r="A87" s="102">
        <v>101</v>
      </c>
      <c r="B87" s="117">
        <v>411</v>
      </c>
      <c r="C87" s="111" t="s">
        <v>1701</v>
      </c>
      <c r="D87" s="111" t="s">
        <v>1700</v>
      </c>
      <c r="E87" s="111" t="s">
        <v>1702</v>
      </c>
      <c r="F87" s="111" t="s">
        <v>1706</v>
      </c>
      <c r="G87" s="111" t="s">
        <v>1711</v>
      </c>
      <c r="H87" s="111" t="s">
        <v>1711</v>
      </c>
      <c r="I87" s="111" t="s">
        <v>1701</v>
      </c>
      <c r="J87" s="111" t="s">
        <v>1702</v>
      </c>
      <c r="K87" s="111" t="s">
        <v>1702</v>
      </c>
      <c r="L87" s="111" t="s">
        <v>1711</v>
      </c>
      <c r="M87" s="111" t="s">
        <v>1701</v>
      </c>
      <c r="N87" s="111" t="s">
        <v>1701</v>
      </c>
      <c r="O87" s="111" t="s">
        <v>1701</v>
      </c>
      <c r="P87" s="111" t="s">
        <v>1714</v>
      </c>
      <c r="Q87" s="111" t="s">
        <v>1701</v>
      </c>
      <c r="R87" s="111" t="s">
        <v>1706</v>
      </c>
      <c r="S87" s="111" t="s">
        <v>1701</v>
      </c>
      <c r="T87" s="111" t="s">
        <v>1701</v>
      </c>
      <c r="U87" s="111" t="s">
        <v>1711</v>
      </c>
      <c r="V87" s="111" t="s">
        <v>1711</v>
      </c>
      <c r="W87" s="111" t="s">
        <v>1701</v>
      </c>
      <c r="X87" s="111" t="s">
        <v>1714</v>
      </c>
      <c r="Y87" s="111" t="s">
        <v>1701</v>
      </c>
      <c r="Z87" s="111" t="s">
        <v>1702</v>
      </c>
      <c r="AA87" s="111" t="s">
        <v>1710</v>
      </c>
      <c r="AB87" s="111">
        <v>0</v>
      </c>
      <c r="AC87" s="111" t="s">
        <v>1712</v>
      </c>
      <c r="AD87" s="111">
        <v>2</v>
      </c>
      <c r="AE87" s="111">
        <v>6</v>
      </c>
      <c r="AF87" s="111">
        <v>10</v>
      </c>
      <c r="AG87" s="111">
        <v>5</v>
      </c>
      <c r="AH87" s="111">
        <v>35</v>
      </c>
      <c r="AI87" s="111">
        <v>6</v>
      </c>
      <c r="AJ87" s="111">
        <v>3</v>
      </c>
      <c r="AK87" s="111" t="s">
        <v>1747</v>
      </c>
      <c r="AL87" s="111">
        <v>0</v>
      </c>
      <c r="AM87" s="111">
        <v>0</v>
      </c>
      <c r="AN87" s="111">
        <v>5</v>
      </c>
      <c r="AO87" s="111">
        <v>5</v>
      </c>
      <c r="AP87" s="111">
        <v>5</v>
      </c>
      <c r="AQ87" s="111">
        <v>5</v>
      </c>
      <c r="AR87" s="111">
        <v>4</v>
      </c>
      <c r="AS87" s="111">
        <v>0</v>
      </c>
      <c r="AT87" s="111">
        <v>0</v>
      </c>
      <c r="AU87" s="111">
        <v>0</v>
      </c>
      <c r="AV87" s="111">
        <v>0</v>
      </c>
      <c r="AW87" s="111">
        <v>2</v>
      </c>
      <c r="AX87" s="111">
        <v>2</v>
      </c>
      <c r="AY87" s="111">
        <v>3</v>
      </c>
      <c r="AZ87" s="111">
        <v>3</v>
      </c>
      <c r="BA87" s="111">
        <v>2</v>
      </c>
      <c r="BB87" s="111">
        <v>3</v>
      </c>
      <c r="BC87" s="111">
        <v>3</v>
      </c>
      <c r="BD87" s="111">
        <v>2</v>
      </c>
      <c r="BE87" s="111">
        <v>3</v>
      </c>
      <c r="BF87" s="111">
        <v>3</v>
      </c>
      <c r="BG87" s="111">
        <v>3</v>
      </c>
      <c r="BH87" s="111">
        <v>3</v>
      </c>
      <c r="BI87" s="111">
        <v>2</v>
      </c>
      <c r="BJ87" s="111">
        <v>2</v>
      </c>
      <c r="BK87" s="111">
        <v>2</v>
      </c>
      <c r="BL87" s="111">
        <v>2</v>
      </c>
      <c r="BM87" s="111">
        <v>2</v>
      </c>
      <c r="BN87" s="111">
        <v>2</v>
      </c>
      <c r="BO87" s="111">
        <v>2</v>
      </c>
      <c r="BP87" s="111">
        <v>1</v>
      </c>
      <c r="BQ87" s="111">
        <v>2</v>
      </c>
      <c r="BR87" s="111">
        <v>1</v>
      </c>
      <c r="BS87" s="111">
        <v>3</v>
      </c>
      <c r="BT87" s="111">
        <v>6</v>
      </c>
      <c r="BU87" s="111">
        <v>6</v>
      </c>
      <c r="BV87" s="111">
        <v>2</v>
      </c>
      <c r="BW87" s="111">
        <v>3</v>
      </c>
      <c r="BX87" s="111">
        <v>6</v>
      </c>
      <c r="BY87" s="111">
        <v>5</v>
      </c>
      <c r="BZ87" s="111">
        <v>1</v>
      </c>
      <c r="CA87" s="111">
        <v>5</v>
      </c>
      <c r="CB87" s="111">
        <v>5</v>
      </c>
      <c r="CC87" s="111">
        <v>4</v>
      </c>
      <c r="CD87" s="111">
        <v>2</v>
      </c>
      <c r="CE87" s="111">
        <v>3</v>
      </c>
      <c r="CF87" s="111">
        <v>2</v>
      </c>
      <c r="CG87" s="102">
        <v>0.28571428599999998</v>
      </c>
      <c r="CH87" s="102">
        <v>2</v>
      </c>
      <c r="CI87" s="102">
        <v>0.428571429</v>
      </c>
      <c r="CJ87" s="102">
        <v>6.6666666999999999E-2</v>
      </c>
      <c r="CK87" s="102">
        <v>0.71428571399999996</v>
      </c>
      <c r="CL87" s="102">
        <v>0.71428571399999996</v>
      </c>
      <c r="CM87" s="102">
        <v>0.28571428599999998</v>
      </c>
      <c r="CN87" s="102">
        <v>0.428571429</v>
      </c>
      <c r="CO87" s="102">
        <v>0.428571429</v>
      </c>
      <c r="CP87" s="102">
        <v>0.71428571399999996</v>
      </c>
      <c r="CQ87" s="102">
        <v>0.28571428599999998</v>
      </c>
      <c r="CR87" s="102">
        <v>0.28571428599999998</v>
      </c>
      <c r="CS87" s="102">
        <v>0.28571428599999998</v>
      </c>
      <c r="CT87" s="102">
        <v>0.14285714299999999</v>
      </c>
      <c r="CU87" s="102">
        <v>0.28571428599999998</v>
      </c>
      <c r="CV87" s="102">
        <v>6.6666666999999999E-2</v>
      </c>
      <c r="CW87" s="102">
        <v>0.28571428599999998</v>
      </c>
      <c r="CX87" s="102">
        <v>0.28571428599999998</v>
      </c>
      <c r="CY87" s="102">
        <v>0.71428571399999996</v>
      </c>
      <c r="CZ87" s="102">
        <v>0.71428571399999996</v>
      </c>
      <c r="DA87" s="102">
        <v>0.28571428599999998</v>
      </c>
      <c r="DB87" s="102">
        <v>0.14285714299999999</v>
      </c>
      <c r="DC87" s="102">
        <v>0.28571428599999998</v>
      </c>
      <c r="DD87" s="102">
        <v>0.428571429</v>
      </c>
      <c r="DE87" s="102">
        <v>3</v>
      </c>
      <c r="DF87" s="102">
        <v>0</v>
      </c>
    </row>
    <row r="88" spans="1:110">
      <c r="A88" s="102">
        <v>102</v>
      </c>
      <c r="B88" s="117"/>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111"/>
      <c r="AJ88" s="111"/>
      <c r="AK88" s="111"/>
      <c r="AL88" s="111"/>
      <c r="AM88" s="111"/>
      <c r="AN88" s="111"/>
      <c r="AO88" s="111"/>
      <c r="AP88" s="111"/>
      <c r="AQ88" s="111"/>
      <c r="AR88" s="111"/>
      <c r="AS88" s="111"/>
      <c r="AT88" s="111"/>
      <c r="AU88" s="111"/>
      <c r="AV88" s="111"/>
      <c r="AW88" s="111"/>
      <c r="AX88" s="111"/>
      <c r="AY88" s="111"/>
      <c r="AZ88" s="111"/>
      <c r="BA88" s="111"/>
      <c r="BB88" s="111"/>
      <c r="BC88" s="111"/>
      <c r="BD88" s="111"/>
      <c r="BE88" s="111"/>
      <c r="BF88" s="111"/>
      <c r="BG88" s="111"/>
      <c r="BH88" s="111"/>
      <c r="BI88" s="111"/>
      <c r="BJ88" s="111"/>
      <c r="BK88" s="111"/>
      <c r="BL88" s="111"/>
      <c r="BM88" s="111"/>
      <c r="BN88" s="111"/>
      <c r="BO88" s="111"/>
      <c r="BP88" s="111"/>
      <c r="BQ88" s="111"/>
      <c r="BR88" s="111"/>
      <c r="BS88" s="111"/>
      <c r="BT88" s="111"/>
      <c r="BU88" s="111"/>
      <c r="BV88" s="111"/>
      <c r="BW88" s="111"/>
      <c r="BX88" s="111"/>
      <c r="BY88" s="111"/>
      <c r="BZ88" s="111"/>
      <c r="CA88" s="111"/>
      <c r="CB88" s="111"/>
      <c r="CC88" s="111"/>
      <c r="CD88" s="111"/>
      <c r="CE88" s="111"/>
      <c r="CF88" s="111"/>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row>
    <row r="89" spans="1:110">
      <c r="A89" s="102">
        <v>103</v>
      </c>
      <c r="B89" s="117"/>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c r="AL89" s="111"/>
      <c r="AM89" s="111"/>
      <c r="AN89" s="111"/>
      <c r="AO89" s="111"/>
      <c r="AP89" s="111"/>
      <c r="AQ89" s="111"/>
      <c r="AR89" s="111"/>
      <c r="AS89" s="111"/>
      <c r="AT89" s="111"/>
      <c r="AU89" s="111"/>
      <c r="AV89" s="111"/>
      <c r="AW89" s="111"/>
      <c r="AX89" s="111"/>
      <c r="AY89" s="111"/>
      <c r="AZ89" s="111"/>
      <c r="BA89" s="111"/>
      <c r="BB89" s="111"/>
      <c r="BC89" s="111"/>
      <c r="BD89" s="111"/>
      <c r="BE89" s="111"/>
      <c r="BF89" s="111"/>
      <c r="BG89" s="111"/>
      <c r="BH89" s="111"/>
      <c r="BI89" s="111"/>
      <c r="BJ89" s="111"/>
      <c r="BK89" s="111"/>
      <c r="BL89" s="111"/>
      <c r="BM89" s="111"/>
      <c r="BN89" s="111"/>
      <c r="BO89" s="111"/>
      <c r="BP89" s="111"/>
      <c r="BQ89" s="111"/>
      <c r="BR89" s="111"/>
      <c r="BS89" s="111"/>
      <c r="BT89" s="111"/>
      <c r="BU89" s="111"/>
      <c r="BV89" s="111"/>
      <c r="BW89" s="111"/>
      <c r="BX89" s="111"/>
      <c r="BY89" s="111"/>
      <c r="BZ89" s="111"/>
      <c r="CA89" s="111"/>
      <c r="CB89" s="111"/>
      <c r="CC89" s="111"/>
      <c r="CD89" s="111"/>
      <c r="CE89" s="111"/>
      <c r="CF89" s="111"/>
      <c r="CG89" s="102"/>
      <c r="CH89" s="102"/>
      <c r="CI89" s="102"/>
      <c r="CJ89" s="102"/>
      <c r="CK89" s="102"/>
      <c r="CL89" s="102"/>
      <c r="CM89" s="102"/>
      <c r="CN89" s="102"/>
      <c r="CO89" s="102"/>
      <c r="CP89" s="102"/>
      <c r="CQ89" s="102"/>
      <c r="CR89" s="102"/>
      <c r="CS89" s="102"/>
      <c r="CT89" s="102"/>
      <c r="CU89" s="102"/>
      <c r="CV89" s="102"/>
      <c r="CW89" s="102"/>
      <c r="CX89" s="102"/>
      <c r="CY89" s="102"/>
      <c r="CZ89" s="102"/>
      <c r="DA89" s="102"/>
      <c r="DB89" s="102"/>
      <c r="DC89" s="102"/>
      <c r="DD89" s="102"/>
      <c r="DE89" s="102"/>
      <c r="DF89" s="102"/>
    </row>
    <row r="90" spans="1:110">
      <c r="A90" s="102">
        <v>104</v>
      </c>
      <c r="B90" s="117"/>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c r="AI90" s="111"/>
      <c r="AJ90" s="111"/>
      <c r="AK90" s="111"/>
      <c r="AL90" s="111"/>
      <c r="AM90" s="111"/>
      <c r="AN90" s="111"/>
      <c r="AO90" s="111"/>
      <c r="AP90" s="111"/>
      <c r="AQ90" s="111"/>
      <c r="AR90" s="111"/>
      <c r="AS90" s="111"/>
      <c r="AT90" s="111"/>
      <c r="AU90" s="111"/>
      <c r="AV90" s="111"/>
      <c r="AW90" s="111"/>
      <c r="AX90" s="111"/>
      <c r="AY90" s="111"/>
      <c r="AZ90" s="111"/>
      <c r="BA90" s="111"/>
      <c r="BB90" s="111"/>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row>
    <row r="91" spans="1:110">
      <c r="A91" s="102">
        <v>105</v>
      </c>
      <c r="B91" s="117"/>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02"/>
      <c r="CH91" s="102"/>
      <c r="CI91" s="102"/>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row>
    <row r="92" spans="1:110">
      <c r="A92" s="102">
        <v>106</v>
      </c>
      <c r="B92" s="117"/>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02"/>
      <c r="CH92" s="102"/>
      <c r="CI92" s="102"/>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row>
    <row r="93" spans="1:110">
      <c r="A93" s="102">
        <v>107</v>
      </c>
      <c r="B93" s="117">
        <v>414</v>
      </c>
      <c r="C93" s="111" t="s">
        <v>1714</v>
      </c>
      <c r="D93" s="111" t="s">
        <v>1702</v>
      </c>
      <c r="E93" s="111" t="s">
        <v>1701</v>
      </c>
      <c r="F93" s="111">
        <v>0</v>
      </c>
      <c r="G93" s="111" t="s">
        <v>1701</v>
      </c>
      <c r="H93" s="111" t="s">
        <v>1715</v>
      </c>
      <c r="I93" s="111" t="s">
        <v>1702</v>
      </c>
      <c r="J93" s="111" t="s">
        <v>1711</v>
      </c>
      <c r="K93" s="111" t="s">
        <v>1707</v>
      </c>
      <c r="L93" s="111" t="s">
        <v>1702</v>
      </c>
      <c r="M93" s="111" t="s">
        <v>1701</v>
      </c>
      <c r="N93" s="111">
        <v>0</v>
      </c>
      <c r="O93" s="111" t="s">
        <v>1724</v>
      </c>
      <c r="P93" s="111">
        <v>0</v>
      </c>
      <c r="Q93" s="111">
        <v>0</v>
      </c>
      <c r="R93" s="111">
        <v>0</v>
      </c>
      <c r="S93" s="111" t="s">
        <v>1714</v>
      </c>
      <c r="T93" s="111" t="s">
        <v>1714</v>
      </c>
      <c r="U93" s="111" t="s">
        <v>1701</v>
      </c>
      <c r="V93" s="111" t="s">
        <v>1701</v>
      </c>
      <c r="W93" s="111" t="s">
        <v>1707</v>
      </c>
      <c r="X93" s="111" t="s">
        <v>1706</v>
      </c>
      <c r="Y93" s="111" t="s">
        <v>1704</v>
      </c>
      <c r="Z93" s="111">
        <v>0</v>
      </c>
      <c r="AA93" s="111" t="s">
        <v>1714</v>
      </c>
      <c r="AB93" s="111">
        <v>0</v>
      </c>
      <c r="AC93" s="111" t="s">
        <v>1738</v>
      </c>
      <c r="AD93" s="111">
        <v>2</v>
      </c>
      <c r="AE93" s="111">
        <v>1</v>
      </c>
      <c r="AF93" s="111">
        <v>4</v>
      </c>
      <c r="AG93" s="111">
        <v>3</v>
      </c>
      <c r="AH93" s="111">
        <v>40</v>
      </c>
      <c r="AI93" s="111">
        <v>4</v>
      </c>
      <c r="AJ93" s="111">
        <v>3</v>
      </c>
      <c r="AK93" s="111" t="s">
        <v>1709</v>
      </c>
      <c r="AL93" s="111">
        <v>0</v>
      </c>
      <c r="AM93" s="111">
        <v>0</v>
      </c>
      <c r="AN93" s="111">
        <v>5</v>
      </c>
      <c r="AO93" s="111">
        <v>5</v>
      </c>
      <c r="AP93" s="111">
        <v>5</v>
      </c>
      <c r="AQ93" s="111">
        <v>5</v>
      </c>
      <c r="AR93" s="111">
        <v>5</v>
      </c>
      <c r="AS93" s="111">
        <v>1</v>
      </c>
      <c r="AT93" s="111">
        <v>0</v>
      </c>
      <c r="AU93" s="111">
        <v>1</v>
      </c>
      <c r="AV93" s="111">
        <v>0</v>
      </c>
      <c r="AW93" s="111">
        <v>2</v>
      </c>
      <c r="AX93" s="111">
        <v>3</v>
      </c>
      <c r="AY93" s="111">
        <v>3</v>
      </c>
      <c r="AZ93" s="111">
        <v>3</v>
      </c>
      <c r="BA93" s="111">
        <v>2</v>
      </c>
      <c r="BB93" s="111">
        <v>3</v>
      </c>
      <c r="BC93" s="111">
        <v>3</v>
      </c>
      <c r="BD93" s="111">
        <v>3</v>
      </c>
      <c r="BE93" s="111">
        <v>3</v>
      </c>
      <c r="BF93" s="111">
        <v>3</v>
      </c>
      <c r="BG93" s="111">
        <v>3</v>
      </c>
      <c r="BH93" s="111">
        <v>3</v>
      </c>
      <c r="BI93" s="111">
        <v>2</v>
      </c>
      <c r="BJ93" s="111">
        <v>2</v>
      </c>
      <c r="BK93" s="111">
        <v>2</v>
      </c>
      <c r="BL93" s="111">
        <v>2</v>
      </c>
      <c r="BM93" s="111">
        <v>2</v>
      </c>
      <c r="BN93" s="111">
        <v>1</v>
      </c>
      <c r="BO93" s="111">
        <v>2</v>
      </c>
      <c r="BP93" s="111">
        <v>2</v>
      </c>
      <c r="BQ93" s="111">
        <v>1</v>
      </c>
      <c r="BR93" s="111">
        <v>1</v>
      </c>
      <c r="BS93" s="111">
        <v>2</v>
      </c>
      <c r="BT93" s="111">
        <v>5</v>
      </c>
      <c r="BU93" s="111">
        <v>5</v>
      </c>
      <c r="BV93" s="111">
        <v>2</v>
      </c>
      <c r="BW93" s="111">
        <v>2</v>
      </c>
      <c r="BX93" s="111">
        <v>6</v>
      </c>
      <c r="BY93" s="111">
        <v>6</v>
      </c>
      <c r="BZ93" s="111">
        <v>2</v>
      </c>
      <c r="CA93" s="111">
        <v>5</v>
      </c>
      <c r="CB93" s="111">
        <v>5</v>
      </c>
      <c r="CC93" s="111">
        <v>5</v>
      </c>
      <c r="CD93" s="111">
        <v>2</v>
      </c>
      <c r="CE93" s="111">
        <v>5</v>
      </c>
      <c r="CF93" s="111">
        <v>2</v>
      </c>
      <c r="CG93" s="102">
        <v>0.14285714299999999</v>
      </c>
      <c r="CH93" s="102">
        <v>0.428571429</v>
      </c>
      <c r="CI93" s="102">
        <v>0.28571428599999998</v>
      </c>
      <c r="CJ93" s="102">
        <v>0</v>
      </c>
      <c r="CK93" s="102">
        <v>0.28571428599999998</v>
      </c>
      <c r="CL93" s="102">
        <v>1</v>
      </c>
      <c r="CM93" s="102">
        <v>0.428571429</v>
      </c>
      <c r="CN93" s="102">
        <v>0.71428571399999996</v>
      </c>
      <c r="CO93" s="102">
        <v>0.571428571</v>
      </c>
      <c r="CP93" s="102">
        <v>0.428571429</v>
      </c>
      <c r="CQ93" s="102">
        <v>0.28571428599999998</v>
      </c>
      <c r="CR93" s="102">
        <v>0</v>
      </c>
      <c r="CS93" s="102">
        <v>0.1</v>
      </c>
      <c r="CT93" s="102">
        <v>0</v>
      </c>
      <c r="CU93" s="102">
        <v>0</v>
      </c>
      <c r="CV93" s="102">
        <v>0</v>
      </c>
      <c r="CW93" s="102">
        <v>0.14285714299999999</v>
      </c>
      <c r="CX93" s="102">
        <v>0.14285714299999999</v>
      </c>
      <c r="CY93" s="102">
        <v>0.28571428599999998</v>
      </c>
      <c r="CZ93" s="102">
        <v>0.28571428599999998</v>
      </c>
      <c r="DA93" s="102">
        <v>0.571428571</v>
      </c>
      <c r="DB93" s="102">
        <v>6.6666666999999999E-2</v>
      </c>
      <c r="DC93" s="102">
        <v>3.3333333E-2</v>
      </c>
      <c r="DD93" s="102">
        <v>0</v>
      </c>
      <c r="DE93" s="102">
        <v>0.14285714299999999</v>
      </c>
      <c r="DF93" s="102">
        <v>0</v>
      </c>
    </row>
    <row r="94" spans="1:110">
      <c r="A94" s="102">
        <v>108</v>
      </c>
      <c r="B94" s="117"/>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1"/>
      <c r="BE94" s="111"/>
      <c r="BF94" s="111"/>
      <c r="BG94" s="111"/>
      <c r="BH94" s="111"/>
      <c r="BI94" s="111"/>
      <c r="BJ94" s="111"/>
      <c r="BK94" s="111"/>
      <c r="BL94" s="111"/>
      <c r="BM94" s="111"/>
      <c r="BN94" s="111"/>
      <c r="BO94" s="111"/>
      <c r="BP94" s="111"/>
      <c r="BQ94" s="111"/>
      <c r="BR94" s="111"/>
      <c r="BS94" s="111"/>
      <c r="BT94" s="111"/>
      <c r="BU94" s="111"/>
      <c r="BV94" s="111"/>
      <c r="BW94" s="111"/>
      <c r="BX94" s="111"/>
      <c r="BY94" s="111"/>
      <c r="BZ94" s="111"/>
      <c r="CA94" s="111"/>
      <c r="CB94" s="111"/>
      <c r="CC94" s="111"/>
      <c r="CD94" s="111"/>
      <c r="CE94" s="111"/>
      <c r="CF94" s="111"/>
      <c r="CG94" s="102"/>
      <c r="CH94" s="102"/>
      <c r="CI94" s="102"/>
      <c r="CJ94" s="102"/>
      <c r="CK94" s="102"/>
      <c r="CL94" s="102"/>
      <c r="CM94" s="102"/>
      <c r="CN94" s="102"/>
      <c r="CO94" s="102"/>
      <c r="CP94" s="102"/>
      <c r="CQ94" s="102"/>
      <c r="CR94" s="102"/>
      <c r="CS94" s="102"/>
      <c r="CT94" s="102"/>
      <c r="CU94" s="102"/>
      <c r="CV94" s="102"/>
      <c r="CW94" s="102"/>
      <c r="CX94" s="102"/>
      <c r="CY94" s="102"/>
      <c r="CZ94" s="102"/>
      <c r="DA94" s="102"/>
      <c r="DB94" s="102"/>
      <c r="DC94" s="102"/>
      <c r="DD94" s="102"/>
      <c r="DE94" s="102"/>
      <c r="DF94" s="102"/>
    </row>
    <row r="95" spans="1:110">
      <c r="A95" s="102">
        <v>109</v>
      </c>
      <c r="B95" s="117"/>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c r="AT95" s="111"/>
      <c r="AU95" s="111"/>
      <c r="AV95" s="111"/>
      <c r="AW95" s="111"/>
      <c r="AX95" s="111"/>
      <c r="AY95" s="111"/>
      <c r="AZ95" s="111"/>
      <c r="BA95" s="111"/>
      <c r="BB95" s="111"/>
      <c r="BC95" s="111"/>
      <c r="BD95" s="111"/>
      <c r="BE95" s="111"/>
      <c r="BF95" s="111"/>
      <c r="BG95" s="111"/>
      <c r="BH95" s="111"/>
      <c r="BI95" s="111"/>
      <c r="BJ95" s="111"/>
      <c r="BK95" s="111"/>
      <c r="BL95" s="111"/>
      <c r="BM95" s="111"/>
      <c r="BN95" s="111"/>
      <c r="BO95" s="111"/>
      <c r="BP95" s="111"/>
      <c r="BQ95" s="111"/>
      <c r="BR95" s="111"/>
      <c r="BS95" s="111"/>
      <c r="BT95" s="111"/>
      <c r="BU95" s="111"/>
      <c r="BV95" s="111"/>
      <c r="BW95" s="111"/>
      <c r="BX95" s="111"/>
      <c r="BY95" s="111"/>
      <c r="BZ95" s="111"/>
      <c r="CA95" s="111"/>
      <c r="CB95" s="111"/>
      <c r="CC95" s="111"/>
      <c r="CD95" s="111"/>
      <c r="CE95" s="111"/>
      <c r="CF95" s="111"/>
      <c r="CG95" s="102"/>
      <c r="CH95" s="102"/>
      <c r="CI95" s="102"/>
      <c r="CJ95" s="102"/>
      <c r="CK95" s="102"/>
      <c r="CL95" s="102"/>
      <c r="CM95" s="102"/>
      <c r="CN95" s="102"/>
      <c r="CO95" s="102"/>
      <c r="CP95" s="102"/>
      <c r="CQ95" s="102"/>
      <c r="CR95" s="102"/>
      <c r="CS95" s="102"/>
      <c r="CT95" s="102"/>
      <c r="CU95" s="102"/>
      <c r="CV95" s="102"/>
      <c r="CW95" s="102"/>
      <c r="CX95" s="102"/>
      <c r="CY95" s="102"/>
      <c r="CZ95" s="102"/>
      <c r="DA95" s="102"/>
      <c r="DB95" s="102"/>
      <c r="DC95" s="102"/>
      <c r="DD95" s="102"/>
      <c r="DE95" s="102"/>
      <c r="DF95" s="102"/>
    </row>
    <row r="96" spans="1:110">
      <c r="A96" s="102">
        <v>110</v>
      </c>
      <c r="B96" s="117"/>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02"/>
      <c r="CH96" s="102"/>
      <c r="CI96" s="102"/>
      <c r="CJ96" s="102"/>
      <c r="CK96" s="102"/>
      <c r="CL96" s="102"/>
      <c r="CM96" s="102"/>
      <c r="CN96" s="102"/>
      <c r="CO96" s="102"/>
      <c r="CP96" s="102"/>
      <c r="CQ96" s="102"/>
      <c r="CR96" s="102"/>
      <c r="CS96" s="102"/>
      <c r="CT96" s="102"/>
      <c r="CU96" s="102"/>
      <c r="CV96" s="102"/>
      <c r="CW96" s="102"/>
      <c r="CX96" s="102"/>
      <c r="CY96" s="102"/>
      <c r="CZ96" s="102"/>
      <c r="DA96" s="102"/>
      <c r="DB96" s="102"/>
      <c r="DC96" s="102"/>
      <c r="DD96" s="102"/>
      <c r="DE96" s="102"/>
      <c r="DF96" s="102"/>
    </row>
    <row r="97" spans="1:110">
      <c r="A97" s="102">
        <v>111</v>
      </c>
      <c r="B97" s="117">
        <v>185</v>
      </c>
      <c r="C97" s="111" t="s">
        <v>1700</v>
      </c>
      <c r="D97" s="111" t="s">
        <v>1699</v>
      </c>
      <c r="E97" s="111" t="s">
        <v>1701</v>
      </c>
      <c r="F97" s="111">
        <v>0</v>
      </c>
      <c r="G97" s="111">
        <v>0</v>
      </c>
      <c r="H97" s="111" t="s">
        <v>1701</v>
      </c>
      <c r="I97" s="111" t="s">
        <v>1701</v>
      </c>
      <c r="J97" s="111" t="s">
        <v>1699</v>
      </c>
      <c r="K97" s="111" t="s">
        <v>1699</v>
      </c>
      <c r="L97" s="111" t="s">
        <v>1711</v>
      </c>
      <c r="M97" s="111">
        <v>0</v>
      </c>
      <c r="N97" s="111" t="s">
        <v>1711</v>
      </c>
      <c r="O97" s="111">
        <v>0</v>
      </c>
      <c r="P97" s="111">
        <v>0</v>
      </c>
      <c r="Q97" s="111">
        <v>0</v>
      </c>
      <c r="R97" s="111" t="s">
        <v>1706</v>
      </c>
      <c r="S97" s="111">
        <v>0</v>
      </c>
      <c r="T97" s="111">
        <v>0</v>
      </c>
      <c r="U97" s="111" t="s">
        <v>1702</v>
      </c>
      <c r="V97" s="111" t="s">
        <v>62</v>
      </c>
      <c r="W97" s="111" t="s">
        <v>1711</v>
      </c>
      <c r="X97" s="111">
        <v>0</v>
      </c>
      <c r="Y97" s="111" t="s">
        <v>1701</v>
      </c>
      <c r="Z97" s="111">
        <v>0</v>
      </c>
      <c r="AA97" s="111" t="s">
        <v>1701</v>
      </c>
      <c r="AB97" s="111">
        <v>0</v>
      </c>
      <c r="AC97" s="111" t="s">
        <v>1712</v>
      </c>
      <c r="AD97" s="111">
        <v>2</v>
      </c>
      <c r="AE97" s="111">
        <v>2</v>
      </c>
      <c r="AF97" s="111">
        <v>5</v>
      </c>
      <c r="AG97" s="111">
        <v>3</v>
      </c>
      <c r="AH97" s="111">
        <v>60</v>
      </c>
      <c r="AI97" s="111">
        <v>3</v>
      </c>
      <c r="AJ97" s="111">
        <v>3</v>
      </c>
      <c r="AK97" s="111" t="s">
        <v>1709</v>
      </c>
      <c r="AL97" s="111">
        <v>0</v>
      </c>
      <c r="AM97" s="111">
        <v>0</v>
      </c>
      <c r="AN97" s="111">
        <v>5</v>
      </c>
      <c r="AO97" s="111">
        <v>5</v>
      </c>
      <c r="AP97" s="111">
        <v>5</v>
      </c>
      <c r="AQ97" s="111">
        <v>5</v>
      </c>
      <c r="AR97" s="111">
        <v>5</v>
      </c>
      <c r="AS97" s="111">
        <v>0</v>
      </c>
      <c r="AT97" s="111">
        <v>0</v>
      </c>
      <c r="AU97" s="111">
        <v>0</v>
      </c>
      <c r="AV97" s="111">
        <v>0</v>
      </c>
      <c r="AW97" s="111">
        <v>3</v>
      </c>
      <c r="AX97" s="111">
        <v>1</v>
      </c>
      <c r="AY97" s="111">
        <v>3</v>
      </c>
      <c r="AZ97" s="111">
        <v>3</v>
      </c>
      <c r="BA97" s="111">
        <v>1</v>
      </c>
      <c r="BB97" s="111">
        <v>2</v>
      </c>
      <c r="BC97" s="111">
        <v>3</v>
      </c>
      <c r="BD97" s="111">
        <v>3</v>
      </c>
      <c r="BE97" s="111">
        <v>3</v>
      </c>
      <c r="BF97" s="111">
        <v>3</v>
      </c>
      <c r="BG97" s="111">
        <v>3</v>
      </c>
      <c r="BH97" s="111">
        <v>3</v>
      </c>
      <c r="BI97" s="111">
        <v>2</v>
      </c>
      <c r="BJ97" s="111">
        <v>2</v>
      </c>
      <c r="BK97" s="111">
        <v>2</v>
      </c>
      <c r="BL97" s="111">
        <v>2</v>
      </c>
      <c r="BM97" s="111">
        <v>2</v>
      </c>
      <c r="BN97" s="111">
        <v>2</v>
      </c>
      <c r="BO97" s="111">
        <v>2</v>
      </c>
      <c r="BP97" s="111">
        <v>1</v>
      </c>
      <c r="BQ97" s="111">
        <v>1</v>
      </c>
      <c r="BR97" s="111">
        <v>1</v>
      </c>
      <c r="BS97" s="111">
        <v>2</v>
      </c>
      <c r="BT97" s="111">
        <v>5</v>
      </c>
      <c r="BU97" s="111">
        <v>6</v>
      </c>
      <c r="BV97" s="111">
        <v>2</v>
      </c>
      <c r="BW97" s="111">
        <v>2</v>
      </c>
      <c r="BX97" s="111">
        <v>6</v>
      </c>
      <c r="BY97" s="111">
        <v>6</v>
      </c>
      <c r="BZ97" s="111">
        <v>2</v>
      </c>
      <c r="CA97" s="111">
        <v>5</v>
      </c>
      <c r="CB97" s="111">
        <v>5</v>
      </c>
      <c r="CC97" s="111">
        <v>5</v>
      </c>
      <c r="CD97" s="111">
        <v>1</v>
      </c>
      <c r="CE97" s="111">
        <v>5</v>
      </c>
      <c r="CF97" s="111">
        <v>2</v>
      </c>
      <c r="CG97" s="102">
        <v>2</v>
      </c>
      <c r="CH97" s="102">
        <v>1</v>
      </c>
      <c r="CI97" s="102">
        <v>0.28571428599999998</v>
      </c>
      <c r="CJ97" s="102">
        <v>0</v>
      </c>
      <c r="CK97" s="102">
        <v>0</v>
      </c>
      <c r="CL97" s="102">
        <v>0.28571428599999998</v>
      </c>
      <c r="CM97" s="102">
        <v>0.28571428599999998</v>
      </c>
      <c r="CN97" s="102">
        <v>1</v>
      </c>
      <c r="CO97" s="102">
        <v>1</v>
      </c>
      <c r="CP97" s="102">
        <v>0.71428571399999996</v>
      </c>
      <c r="CQ97" s="102">
        <v>0</v>
      </c>
      <c r="CR97" s="102">
        <v>0.71428571399999996</v>
      </c>
      <c r="CS97" s="102">
        <v>0</v>
      </c>
      <c r="CT97" s="102">
        <v>0</v>
      </c>
      <c r="CU97" s="102">
        <v>0</v>
      </c>
      <c r="CV97" s="102">
        <v>6.6666666999999999E-2</v>
      </c>
      <c r="CW97" s="102">
        <v>0</v>
      </c>
      <c r="CX97" s="102">
        <v>0</v>
      </c>
      <c r="CY97" s="102">
        <v>0.428571429</v>
      </c>
      <c r="CZ97" s="102" t="s">
        <v>1744</v>
      </c>
      <c r="DA97" s="102">
        <v>0.71428571399999996</v>
      </c>
      <c r="DB97" s="102">
        <v>0</v>
      </c>
      <c r="DC97" s="102">
        <v>0.28571428599999998</v>
      </c>
      <c r="DD97" s="102">
        <v>0</v>
      </c>
      <c r="DE97" s="102">
        <v>0.28571428599999998</v>
      </c>
      <c r="DF97" s="102">
        <v>0</v>
      </c>
    </row>
    <row r="98" spans="1:110">
      <c r="A98" s="102">
        <v>112</v>
      </c>
      <c r="B98" s="117"/>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02"/>
      <c r="CH98" s="102"/>
      <c r="CI98" s="102"/>
      <c r="CJ98" s="102"/>
      <c r="CK98" s="102"/>
      <c r="CL98" s="102"/>
      <c r="CM98" s="102"/>
      <c r="CN98" s="102"/>
      <c r="CO98" s="102"/>
      <c r="CP98" s="102"/>
      <c r="CQ98" s="102"/>
      <c r="CR98" s="102"/>
      <c r="CS98" s="102"/>
      <c r="CT98" s="102"/>
      <c r="CU98" s="102"/>
      <c r="CV98" s="102"/>
      <c r="CW98" s="102"/>
      <c r="CX98" s="102"/>
      <c r="CY98" s="102"/>
      <c r="CZ98" s="102"/>
      <c r="DA98" s="102"/>
      <c r="DB98" s="102"/>
      <c r="DC98" s="102"/>
      <c r="DD98" s="102"/>
      <c r="DE98" s="102"/>
      <c r="DF98" s="102"/>
    </row>
    <row r="99" spans="1:110">
      <c r="A99" s="102">
        <v>113</v>
      </c>
      <c r="B99" s="117"/>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c r="AI99" s="111"/>
      <c r="AJ99" s="111"/>
      <c r="AK99" s="111"/>
      <c r="AL99" s="111"/>
      <c r="AM99" s="111"/>
      <c r="AN99" s="111"/>
      <c r="AO99" s="111"/>
      <c r="AP99" s="111"/>
      <c r="AQ99" s="111"/>
      <c r="AR99" s="111"/>
      <c r="AS99" s="111"/>
      <c r="AT99" s="111"/>
      <c r="AU99" s="111"/>
      <c r="AV99" s="111"/>
      <c r="AW99" s="111"/>
      <c r="AX99" s="111"/>
      <c r="AY99" s="111"/>
      <c r="AZ99" s="111"/>
      <c r="BA99" s="111"/>
      <c r="BB99" s="111"/>
      <c r="BC99" s="111"/>
      <c r="BD99" s="111"/>
      <c r="BE99" s="111"/>
      <c r="BF99" s="111"/>
      <c r="BG99" s="111"/>
      <c r="BH99" s="111"/>
      <c r="BI99" s="111"/>
      <c r="BJ99" s="111"/>
      <c r="BK99" s="111"/>
      <c r="BL99" s="111"/>
      <c r="BM99" s="111"/>
      <c r="BN99" s="111"/>
      <c r="BO99" s="111"/>
      <c r="BP99" s="111"/>
      <c r="BQ99" s="111"/>
      <c r="BR99" s="111"/>
      <c r="BS99" s="111"/>
      <c r="BT99" s="111"/>
      <c r="BU99" s="111"/>
      <c r="BV99" s="111"/>
      <c r="BW99" s="111"/>
      <c r="BX99" s="111"/>
      <c r="BY99" s="111"/>
      <c r="BZ99" s="111"/>
      <c r="CA99" s="111"/>
      <c r="CB99" s="111"/>
      <c r="CC99" s="111"/>
      <c r="CD99" s="111"/>
      <c r="CE99" s="111"/>
      <c r="CF99" s="111"/>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row>
    <row r="100" spans="1:110">
      <c r="A100" s="102">
        <v>114</v>
      </c>
      <c r="B100" s="117">
        <v>277</v>
      </c>
      <c r="C100" s="111" t="s">
        <v>1704</v>
      </c>
      <c r="D100" s="111" t="s">
        <v>1704</v>
      </c>
      <c r="E100" s="111" t="s">
        <v>1701</v>
      </c>
      <c r="F100" s="111" t="s">
        <v>1701</v>
      </c>
      <c r="G100" s="111" t="s">
        <v>1714</v>
      </c>
      <c r="H100" s="111" t="s">
        <v>1714</v>
      </c>
      <c r="I100" s="111" t="s">
        <v>1704</v>
      </c>
      <c r="J100" s="111" t="s">
        <v>1703</v>
      </c>
      <c r="K100" s="111" t="s">
        <v>1699</v>
      </c>
      <c r="L100" s="111" t="s">
        <v>1699</v>
      </c>
      <c r="M100" s="111" t="s">
        <v>1699</v>
      </c>
      <c r="N100" s="111" t="s">
        <v>1704</v>
      </c>
      <c r="O100" s="111">
        <v>0</v>
      </c>
      <c r="P100" s="111">
        <v>0</v>
      </c>
      <c r="Q100" s="111">
        <v>0</v>
      </c>
      <c r="R100" s="111" t="s">
        <v>1724</v>
      </c>
      <c r="S100" s="111">
        <v>0</v>
      </c>
      <c r="T100" s="111" t="s">
        <v>1706</v>
      </c>
      <c r="U100" s="111" t="s">
        <v>1705</v>
      </c>
      <c r="V100" s="111" t="s">
        <v>1705</v>
      </c>
      <c r="W100" s="111" t="s">
        <v>1705</v>
      </c>
      <c r="X100" s="111">
        <v>0</v>
      </c>
      <c r="Y100" s="111">
        <v>0</v>
      </c>
      <c r="Z100" s="111" t="s">
        <v>1710</v>
      </c>
      <c r="AA100" s="111">
        <v>0</v>
      </c>
      <c r="AB100" s="111">
        <v>0</v>
      </c>
      <c r="AC100" s="111" t="s">
        <v>1712</v>
      </c>
      <c r="AD100" s="111">
        <v>1</v>
      </c>
      <c r="AE100" s="111">
        <v>2</v>
      </c>
      <c r="AF100" s="111">
        <v>4</v>
      </c>
      <c r="AG100" s="111">
        <v>6</v>
      </c>
      <c r="AH100" s="111">
        <v>30</v>
      </c>
      <c r="AI100" s="111">
        <v>2</v>
      </c>
      <c r="AJ100" s="111">
        <v>3</v>
      </c>
      <c r="AK100" s="111" t="s">
        <v>1709</v>
      </c>
      <c r="AL100" s="111">
        <v>0</v>
      </c>
      <c r="AM100" s="111">
        <v>0</v>
      </c>
      <c r="AN100" s="111">
        <v>5</v>
      </c>
      <c r="AO100" s="111">
        <v>6</v>
      </c>
      <c r="AP100" s="111">
        <v>5</v>
      </c>
      <c r="AQ100" s="111">
        <v>5</v>
      </c>
      <c r="AR100" s="111">
        <v>5</v>
      </c>
      <c r="AS100" s="111">
        <v>0</v>
      </c>
      <c r="AT100" s="111">
        <v>0</v>
      </c>
      <c r="AU100" s="111">
        <v>0</v>
      </c>
      <c r="AV100" s="111">
        <v>0</v>
      </c>
      <c r="AW100" s="111">
        <v>2</v>
      </c>
      <c r="AX100" s="111">
        <v>2</v>
      </c>
      <c r="AY100" s="111">
        <v>3</v>
      </c>
      <c r="AZ100" s="111">
        <v>3</v>
      </c>
      <c r="BA100" s="111">
        <v>2</v>
      </c>
      <c r="BB100" s="111">
        <v>2</v>
      </c>
      <c r="BC100" s="111">
        <v>3</v>
      </c>
      <c r="BD100" s="111">
        <v>3</v>
      </c>
      <c r="BE100" s="111">
        <v>3</v>
      </c>
      <c r="BF100" s="111">
        <v>3</v>
      </c>
      <c r="BG100" s="111">
        <v>3</v>
      </c>
      <c r="BH100" s="111">
        <v>3</v>
      </c>
      <c r="BI100" s="111">
        <v>2</v>
      </c>
      <c r="BJ100" s="111">
        <v>2</v>
      </c>
      <c r="BK100" s="111">
        <v>2</v>
      </c>
      <c r="BL100" s="111">
        <v>2</v>
      </c>
      <c r="BM100" s="111">
        <v>2</v>
      </c>
      <c r="BN100" s="111">
        <v>2</v>
      </c>
      <c r="BO100" s="111">
        <v>2</v>
      </c>
      <c r="BP100" s="111">
        <v>1</v>
      </c>
      <c r="BQ100" s="111">
        <v>1</v>
      </c>
      <c r="BR100" s="111">
        <v>1</v>
      </c>
      <c r="BS100" s="111">
        <v>3</v>
      </c>
      <c r="BT100" s="111">
        <v>6</v>
      </c>
      <c r="BU100" s="111">
        <v>6</v>
      </c>
      <c r="BV100" s="111">
        <v>1</v>
      </c>
      <c r="BW100" s="111">
        <v>3</v>
      </c>
      <c r="BX100" s="111">
        <v>6</v>
      </c>
      <c r="BY100" s="111">
        <v>6</v>
      </c>
      <c r="BZ100" s="111">
        <v>2</v>
      </c>
      <c r="CA100" s="111">
        <v>4</v>
      </c>
      <c r="CB100" s="111">
        <v>5</v>
      </c>
      <c r="CC100" s="111">
        <v>5</v>
      </c>
      <c r="CD100" s="111">
        <v>5</v>
      </c>
      <c r="CE100" s="111">
        <v>5</v>
      </c>
      <c r="CF100" s="111">
        <v>2</v>
      </c>
      <c r="CG100" s="102">
        <v>3.3333333E-2</v>
      </c>
      <c r="CH100" s="102">
        <v>3.3333333E-2</v>
      </c>
      <c r="CI100" s="102">
        <v>0.28571428599999998</v>
      </c>
      <c r="CJ100" s="102">
        <v>0.28571428599999998</v>
      </c>
      <c r="CK100" s="102">
        <v>0.14285714299999999</v>
      </c>
      <c r="CL100" s="102">
        <v>0.14285714299999999</v>
      </c>
      <c r="CM100" s="102">
        <v>3.3333333E-2</v>
      </c>
      <c r="CN100" s="102">
        <v>4</v>
      </c>
      <c r="CO100" s="102">
        <v>1</v>
      </c>
      <c r="CP100" s="102">
        <v>1</v>
      </c>
      <c r="CQ100" s="102">
        <v>1</v>
      </c>
      <c r="CR100" s="102">
        <v>3.3333333E-2</v>
      </c>
      <c r="CS100" s="102">
        <v>0</v>
      </c>
      <c r="CT100" s="102">
        <v>0</v>
      </c>
      <c r="CU100" s="102">
        <v>0</v>
      </c>
      <c r="CV100" s="102">
        <v>0.1</v>
      </c>
      <c r="CW100" s="102">
        <v>0</v>
      </c>
      <c r="CX100" s="102">
        <v>6.6666666999999999E-2</v>
      </c>
      <c r="CY100" s="102">
        <v>0.133333333</v>
      </c>
      <c r="CZ100" s="102">
        <v>0.133333333</v>
      </c>
      <c r="DA100" s="102">
        <v>0.133333333</v>
      </c>
      <c r="DB100" s="102">
        <v>0</v>
      </c>
      <c r="DC100" s="102">
        <v>0</v>
      </c>
      <c r="DD100" s="102">
        <v>3</v>
      </c>
      <c r="DE100" s="102">
        <v>0</v>
      </c>
      <c r="DF100" s="102">
        <v>0</v>
      </c>
    </row>
    <row r="101" spans="1:110">
      <c r="A101" s="102">
        <v>115</v>
      </c>
      <c r="B101" s="117">
        <v>329</v>
      </c>
      <c r="C101" s="111" t="s">
        <v>1700</v>
      </c>
      <c r="D101" s="111" t="s">
        <v>1699</v>
      </c>
      <c r="E101" s="111" t="s">
        <v>1722</v>
      </c>
      <c r="F101" s="111">
        <v>0</v>
      </c>
      <c r="G101" s="111" t="s">
        <v>1702</v>
      </c>
      <c r="H101" s="111" t="s">
        <v>1701</v>
      </c>
      <c r="I101" s="111" t="s">
        <v>1700</v>
      </c>
      <c r="J101" s="111" t="s">
        <v>1705</v>
      </c>
      <c r="K101" s="111" t="s">
        <v>1702</v>
      </c>
      <c r="L101" s="111" t="s">
        <v>1700</v>
      </c>
      <c r="M101" s="111">
        <v>0</v>
      </c>
      <c r="N101" s="111" t="s">
        <v>1700</v>
      </c>
      <c r="O101" s="111">
        <v>0</v>
      </c>
      <c r="P101" s="111">
        <v>0</v>
      </c>
      <c r="Q101" s="111" t="s">
        <v>1702</v>
      </c>
      <c r="R101" s="111" t="s">
        <v>1701</v>
      </c>
      <c r="S101" s="111">
        <v>0</v>
      </c>
      <c r="T101" s="111" t="s">
        <v>1701</v>
      </c>
      <c r="U101" s="111" t="s">
        <v>1699</v>
      </c>
      <c r="V101" s="111" t="s">
        <v>1699</v>
      </c>
      <c r="W101" s="111">
        <v>0</v>
      </c>
      <c r="X101" s="111">
        <v>0</v>
      </c>
      <c r="Y101" s="111">
        <v>0</v>
      </c>
      <c r="Z101" s="111">
        <v>0</v>
      </c>
      <c r="AA101" s="111">
        <v>0</v>
      </c>
      <c r="AB101" s="111">
        <v>0</v>
      </c>
      <c r="AC101" s="111" t="s">
        <v>1712</v>
      </c>
      <c r="AD101" s="111">
        <v>2</v>
      </c>
      <c r="AE101" s="111">
        <v>0</v>
      </c>
      <c r="AF101" s="111">
        <v>9</v>
      </c>
      <c r="AG101" s="111">
        <v>1</v>
      </c>
      <c r="AH101" s="111">
        <v>30</v>
      </c>
      <c r="AI101" s="111">
        <v>4</v>
      </c>
      <c r="AJ101" s="111">
        <v>3</v>
      </c>
      <c r="AK101" s="111" t="s">
        <v>1713</v>
      </c>
      <c r="AL101" s="111">
        <v>0</v>
      </c>
      <c r="AM101" s="111">
        <v>0</v>
      </c>
      <c r="AN101" s="111">
        <v>6</v>
      </c>
      <c r="AO101" s="111">
        <v>5</v>
      </c>
      <c r="AP101" s="111">
        <v>5</v>
      </c>
      <c r="AQ101" s="111">
        <v>5</v>
      </c>
      <c r="AR101" s="111">
        <v>5</v>
      </c>
      <c r="AS101" s="111">
        <v>0</v>
      </c>
      <c r="AT101" s="111">
        <v>0</v>
      </c>
      <c r="AU101" s="111">
        <v>0</v>
      </c>
      <c r="AV101" s="111">
        <v>0</v>
      </c>
      <c r="AW101" s="111">
        <v>2</v>
      </c>
      <c r="AX101" s="111">
        <v>2</v>
      </c>
      <c r="AY101" s="111">
        <v>3</v>
      </c>
      <c r="AZ101" s="111">
        <v>3</v>
      </c>
      <c r="BA101" s="111">
        <v>3</v>
      </c>
      <c r="BB101" s="111">
        <v>3</v>
      </c>
      <c r="BC101" s="111">
        <v>3</v>
      </c>
      <c r="BD101" s="111">
        <v>3</v>
      </c>
      <c r="BE101" s="111">
        <v>3</v>
      </c>
      <c r="BF101" s="111">
        <v>3</v>
      </c>
      <c r="BG101" s="111">
        <v>3</v>
      </c>
      <c r="BH101" s="111">
        <v>3</v>
      </c>
      <c r="BI101" s="111">
        <v>2</v>
      </c>
      <c r="BJ101" s="111">
        <v>2</v>
      </c>
      <c r="BK101" s="111">
        <v>2</v>
      </c>
      <c r="BL101" s="111">
        <v>2</v>
      </c>
      <c r="BM101" s="111">
        <v>2</v>
      </c>
      <c r="BN101" s="111">
        <v>2</v>
      </c>
      <c r="BO101" s="111">
        <v>2</v>
      </c>
      <c r="BP101" s="111">
        <v>1</v>
      </c>
      <c r="BQ101" s="111">
        <v>1</v>
      </c>
      <c r="BR101" s="111">
        <v>1</v>
      </c>
      <c r="BS101" s="111"/>
      <c r="BT101" s="111">
        <v>6</v>
      </c>
      <c r="BU101" s="111">
        <v>6</v>
      </c>
      <c r="BV101" s="111">
        <v>2</v>
      </c>
      <c r="BW101" s="111">
        <v>2</v>
      </c>
      <c r="BX101" s="111">
        <v>6</v>
      </c>
      <c r="BY101" s="111">
        <v>6</v>
      </c>
      <c r="BZ101" s="111">
        <v>1</v>
      </c>
      <c r="CA101" s="111">
        <v>5</v>
      </c>
      <c r="CB101" s="111">
        <v>5</v>
      </c>
      <c r="CC101" s="111">
        <v>4</v>
      </c>
      <c r="CD101" s="111">
        <v>2</v>
      </c>
      <c r="CE101" s="111">
        <v>5</v>
      </c>
      <c r="CF101" s="111">
        <v>1</v>
      </c>
      <c r="CG101" s="102">
        <v>2</v>
      </c>
      <c r="CH101" s="102">
        <v>1</v>
      </c>
      <c r="CI101" s="102">
        <v>0.2</v>
      </c>
      <c r="CJ101" s="102">
        <v>0</v>
      </c>
      <c r="CK101" s="102">
        <v>0.428571429</v>
      </c>
      <c r="CL101" s="102">
        <v>0.28571428599999998</v>
      </c>
      <c r="CM101" s="102">
        <v>2</v>
      </c>
      <c r="CN101" s="102">
        <v>0.133333333</v>
      </c>
      <c r="CO101" s="102">
        <v>0.428571429</v>
      </c>
      <c r="CP101" s="102">
        <v>2</v>
      </c>
      <c r="CQ101" s="102">
        <v>0</v>
      </c>
      <c r="CR101" s="102">
        <v>2</v>
      </c>
      <c r="CS101" s="102">
        <v>0</v>
      </c>
      <c r="CT101" s="102">
        <v>0</v>
      </c>
      <c r="CU101" s="102">
        <v>0.428571429</v>
      </c>
      <c r="CV101" s="102">
        <v>0.28571428599999998</v>
      </c>
      <c r="CW101" s="102">
        <v>0</v>
      </c>
      <c r="CX101" s="102">
        <v>0.28571428599999998</v>
      </c>
      <c r="CY101" s="102">
        <v>1</v>
      </c>
      <c r="CZ101" s="102">
        <v>1</v>
      </c>
      <c r="DA101" s="102">
        <v>0</v>
      </c>
      <c r="DB101" s="102">
        <v>0</v>
      </c>
      <c r="DC101" s="102">
        <v>0</v>
      </c>
      <c r="DD101" s="102">
        <v>0</v>
      </c>
      <c r="DE101" s="102">
        <v>0</v>
      </c>
      <c r="DF101" s="102">
        <v>0</v>
      </c>
    </row>
    <row r="102" spans="1:110">
      <c r="A102" s="102">
        <v>116</v>
      </c>
      <c r="B102" s="117"/>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c r="AI102" s="111"/>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c r="BE102" s="111"/>
      <c r="BF102" s="111"/>
      <c r="BG102" s="111"/>
      <c r="BH102" s="111"/>
      <c r="BI102" s="111"/>
      <c r="BJ102" s="111"/>
      <c r="BK102" s="111"/>
      <c r="BL102" s="111"/>
      <c r="BM102" s="111"/>
      <c r="BN102" s="111"/>
      <c r="BO102" s="111"/>
      <c r="BP102" s="111"/>
      <c r="BQ102" s="111"/>
      <c r="BR102" s="111"/>
      <c r="BS102" s="111"/>
      <c r="BT102" s="111"/>
      <c r="BU102" s="111"/>
      <c r="BV102" s="111"/>
      <c r="BW102" s="111"/>
      <c r="BX102" s="111"/>
      <c r="BY102" s="111"/>
      <c r="BZ102" s="111"/>
      <c r="CA102" s="111"/>
      <c r="CB102" s="111"/>
      <c r="CC102" s="111"/>
      <c r="CD102" s="111"/>
      <c r="CE102" s="111"/>
      <c r="CF102" s="111"/>
      <c r="CG102" s="102"/>
      <c r="CH102" s="102"/>
      <c r="CI102" s="102"/>
      <c r="CJ102" s="102"/>
      <c r="CK102" s="102"/>
      <c r="CL102" s="102"/>
      <c r="CM102" s="102"/>
      <c r="CN102" s="102"/>
      <c r="CO102" s="102"/>
      <c r="CP102" s="102"/>
      <c r="CQ102" s="102"/>
      <c r="CR102" s="102"/>
      <c r="CS102" s="102"/>
      <c r="CT102" s="102"/>
      <c r="CU102" s="102"/>
      <c r="CV102" s="102"/>
      <c r="CW102" s="102"/>
      <c r="CX102" s="102"/>
      <c r="CY102" s="102"/>
      <c r="CZ102" s="102"/>
      <c r="DA102" s="102"/>
      <c r="DB102" s="102"/>
      <c r="DC102" s="102"/>
      <c r="DD102" s="102"/>
      <c r="DE102" s="102"/>
      <c r="DF102" s="102"/>
    </row>
    <row r="103" spans="1:110">
      <c r="A103" s="102">
        <v>117</v>
      </c>
      <c r="B103" s="117"/>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c r="BE103" s="111"/>
      <c r="BF103" s="111"/>
      <c r="BG103" s="111"/>
      <c r="BH103" s="111"/>
      <c r="BI103" s="111"/>
      <c r="BJ103" s="111"/>
      <c r="BK103" s="111"/>
      <c r="BL103" s="111"/>
      <c r="BM103" s="111"/>
      <c r="BN103" s="111"/>
      <c r="BO103" s="111"/>
      <c r="BP103" s="111"/>
      <c r="BQ103" s="111"/>
      <c r="BR103" s="111"/>
      <c r="BS103" s="111"/>
      <c r="BT103" s="111"/>
      <c r="BU103" s="111"/>
      <c r="BV103" s="111"/>
      <c r="BW103" s="111"/>
      <c r="BX103" s="111"/>
      <c r="BY103" s="111"/>
      <c r="BZ103" s="111"/>
      <c r="CA103" s="111"/>
      <c r="CB103" s="111"/>
      <c r="CC103" s="111"/>
      <c r="CD103" s="111"/>
      <c r="CE103" s="111"/>
      <c r="CF103" s="111"/>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row>
    <row r="104" spans="1:110">
      <c r="A104" s="102">
        <v>118</v>
      </c>
      <c r="B104" s="117"/>
      <c r="C104" s="111"/>
      <c r="D104" s="111"/>
      <c r="E104" s="111"/>
      <c r="F104" s="115"/>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c r="AI104" s="111"/>
      <c r="AJ104" s="111"/>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c r="BE104" s="111"/>
      <c r="BF104" s="111"/>
      <c r="BG104" s="111"/>
      <c r="BH104" s="111"/>
      <c r="BI104" s="111"/>
      <c r="BJ104" s="111"/>
      <c r="BK104" s="111"/>
      <c r="BL104" s="111"/>
      <c r="BM104" s="111"/>
      <c r="BN104" s="111"/>
      <c r="BO104" s="111"/>
      <c r="BP104" s="111"/>
      <c r="BQ104" s="111"/>
      <c r="BR104" s="111"/>
      <c r="BS104" s="111"/>
      <c r="BT104" s="111"/>
      <c r="BU104" s="111"/>
      <c r="BV104" s="111"/>
      <c r="BW104" s="111"/>
      <c r="BX104" s="111"/>
      <c r="BY104" s="111"/>
      <c r="BZ104" s="111"/>
      <c r="CA104" s="111"/>
      <c r="CB104" s="111"/>
      <c r="CC104" s="111"/>
      <c r="CD104" s="111"/>
      <c r="CE104" s="111"/>
      <c r="CF104" s="111"/>
      <c r="CG104" s="102"/>
      <c r="CH104" s="102"/>
      <c r="CI104" s="102"/>
      <c r="CJ104" s="102"/>
      <c r="CK104" s="102"/>
      <c r="CL104" s="102"/>
      <c r="CM104" s="102"/>
      <c r="CN104" s="102"/>
      <c r="CO104" s="102"/>
      <c r="CP104" s="102"/>
      <c r="CQ104" s="102"/>
      <c r="CR104" s="102"/>
      <c r="CS104" s="102"/>
      <c r="CT104" s="102"/>
      <c r="CU104" s="102"/>
      <c r="CV104" s="102"/>
      <c r="CW104" s="102"/>
      <c r="CX104" s="102"/>
      <c r="CY104" s="102"/>
      <c r="CZ104" s="102"/>
      <c r="DA104" s="102"/>
      <c r="DB104" s="102"/>
      <c r="DC104" s="102"/>
      <c r="DD104" s="102"/>
      <c r="DE104" s="102"/>
      <c r="DF104" s="102"/>
    </row>
    <row r="105" spans="1:110">
      <c r="A105" s="102">
        <v>119</v>
      </c>
      <c r="B105" s="117"/>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2"/>
      <c r="CH105" s="102"/>
      <c r="CI105" s="102"/>
      <c r="CJ105" s="102"/>
      <c r="CK105" s="102"/>
      <c r="CL105" s="102"/>
      <c r="CM105" s="102"/>
      <c r="CN105" s="102"/>
      <c r="CO105" s="102"/>
      <c r="CP105" s="102"/>
      <c r="CQ105" s="102"/>
      <c r="CR105" s="102"/>
      <c r="CS105" s="102"/>
      <c r="CT105" s="102"/>
      <c r="CU105" s="102"/>
      <c r="CV105" s="102"/>
      <c r="CW105" s="102"/>
      <c r="CX105" s="102"/>
      <c r="CY105" s="102"/>
      <c r="CZ105" s="102"/>
      <c r="DA105" s="102"/>
      <c r="DB105" s="102"/>
      <c r="DC105" s="102"/>
      <c r="DD105" s="102"/>
      <c r="DE105" s="102"/>
      <c r="DF105" s="102"/>
    </row>
    <row r="106" spans="1:110">
      <c r="A106" s="102">
        <v>120</v>
      </c>
      <c r="B106" s="117"/>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2"/>
      <c r="CH106" s="102"/>
      <c r="CI106" s="102"/>
      <c r="CJ106" s="102"/>
      <c r="CK106" s="102"/>
      <c r="CL106" s="102"/>
      <c r="CM106" s="102"/>
      <c r="CN106" s="102"/>
      <c r="CO106" s="102"/>
      <c r="CP106" s="102"/>
      <c r="CQ106" s="102"/>
      <c r="CR106" s="102"/>
      <c r="CS106" s="102"/>
      <c r="CT106" s="102"/>
      <c r="CU106" s="102"/>
      <c r="CV106" s="102"/>
      <c r="CW106" s="102"/>
      <c r="CX106" s="102"/>
      <c r="CY106" s="102"/>
      <c r="CZ106" s="102"/>
      <c r="DA106" s="102"/>
      <c r="DB106" s="102"/>
      <c r="DC106" s="102"/>
      <c r="DD106" s="102"/>
      <c r="DE106" s="102"/>
      <c r="DF106" s="102"/>
    </row>
    <row r="107" spans="1:110">
      <c r="A107" s="102">
        <v>121</v>
      </c>
      <c r="B107" s="117"/>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2"/>
      <c r="CH107" s="102"/>
      <c r="CI107" s="102"/>
      <c r="CJ107" s="102"/>
      <c r="CK107" s="102"/>
      <c r="CL107" s="102"/>
      <c r="CM107" s="102"/>
      <c r="CN107" s="102"/>
      <c r="CO107" s="102"/>
      <c r="CP107" s="102"/>
      <c r="CQ107" s="102"/>
      <c r="CR107" s="102"/>
      <c r="CS107" s="102"/>
      <c r="CT107" s="102"/>
      <c r="CU107" s="102"/>
      <c r="CV107" s="102"/>
      <c r="CW107" s="102"/>
      <c r="CX107" s="102"/>
      <c r="CY107" s="102"/>
      <c r="CZ107" s="102"/>
      <c r="DA107" s="102"/>
      <c r="DB107" s="102"/>
      <c r="DC107" s="102"/>
      <c r="DD107" s="102"/>
      <c r="DE107" s="102"/>
      <c r="DF107" s="102"/>
    </row>
    <row r="108" spans="1:110">
      <c r="A108" s="102">
        <v>122</v>
      </c>
      <c r="B108" s="117"/>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2"/>
      <c r="CH108" s="102"/>
      <c r="CI108" s="102"/>
      <c r="CJ108" s="102"/>
      <c r="CK108" s="102"/>
      <c r="CL108" s="102"/>
      <c r="CM108" s="102"/>
      <c r="CN108" s="102"/>
      <c r="CO108" s="102"/>
      <c r="CP108" s="102"/>
      <c r="CQ108" s="102"/>
      <c r="CR108" s="102"/>
      <c r="CS108" s="102"/>
      <c r="CT108" s="102"/>
      <c r="CU108" s="102"/>
      <c r="CV108" s="102"/>
      <c r="CW108" s="102"/>
      <c r="CX108" s="102"/>
      <c r="CY108" s="102"/>
      <c r="CZ108" s="102"/>
      <c r="DA108" s="102"/>
      <c r="DB108" s="102"/>
      <c r="DC108" s="102"/>
      <c r="DD108" s="102"/>
      <c r="DE108" s="102"/>
      <c r="DF108" s="102"/>
    </row>
    <row r="109" spans="1:110">
      <c r="A109" s="102">
        <v>125</v>
      </c>
      <c r="B109" s="117"/>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2"/>
      <c r="CH109" s="102"/>
      <c r="CI109" s="102"/>
      <c r="CJ109" s="102"/>
      <c r="CK109" s="102"/>
      <c r="CL109" s="102"/>
      <c r="CM109" s="102"/>
      <c r="CN109" s="102"/>
      <c r="CO109" s="102"/>
      <c r="CP109" s="102"/>
      <c r="CQ109" s="102"/>
      <c r="CR109" s="102"/>
      <c r="CS109" s="102"/>
      <c r="CT109" s="102"/>
      <c r="CU109" s="102"/>
      <c r="CV109" s="102"/>
      <c r="CW109" s="102"/>
      <c r="CX109" s="102"/>
      <c r="CY109" s="102"/>
      <c r="CZ109" s="102"/>
      <c r="DA109" s="102"/>
      <c r="DB109" s="102"/>
      <c r="DC109" s="102"/>
      <c r="DD109" s="102"/>
      <c r="DE109" s="102"/>
      <c r="DF109" s="102"/>
    </row>
    <row r="110" spans="1:110">
      <c r="A110" s="102">
        <v>127</v>
      </c>
      <c r="B110" s="117"/>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row>
    <row r="111" spans="1:110">
      <c r="A111" s="102">
        <v>128</v>
      </c>
      <c r="B111" s="117"/>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2"/>
      <c r="CH111" s="102"/>
      <c r="CI111" s="102"/>
      <c r="CJ111" s="102"/>
      <c r="CK111" s="102"/>
      <c r="CL111" s="102"/>
      <c r="CM111" s="102"/>
      <c r="CN111" s="102"/>
      <c r="CO111" s="102"/>
      <c r="CP111" s="102"/>
      <c r="CQ111" s="102"/>
      <c r="CR111" s="102"/>
      <c r="CS111" s="102"/>
      <c r="CT111" s="102"/>
      <c r="CU111" s="102"/>
      <c r="CV111" s="102"/>
      <c r="CW111" s="102"/>
      <c r="CX111" s="102"/>
      <c r="CY111" s="102"/>
      <c r="CZ111" s="102"/>
      <c r="DA111" s="102"/>
      <c r="DB111" s="102"/>
      <c r="DC111" s="102"/>
      <c r="DD111" s="102"/>
      <c r="DE111" s="102"/>
      <c r="DF111" s="102"/>
    </row>
    <row r="112" spans="1:110">
      <c r="A112" s="102">
        <v>129</v>
      </c>
      <c r="B112" s="117"/>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2"/>
      <c r="CH112" s="102"/>
      <c r="CI112" s="102"/>
      <c r="CJ112" s="102"/>
      <c r="CK112" s="102"/>
      <c r="CL112" s="102"/>
      <c r="CM112" s="102"/>
      <c r="CN112" s="102"/>
      <c r="CO112" s="102"/>
      <c r="CP112" s="102"/>
      <c r="CQ112" s="102"/>
      <c r="CR112" s="102"/>
      <c r="CS112" s="102"/>
      <c r="CT112" s="102"/>
      <c r="CU112" s="102"/>
      <c r="CV112" s="102"/>
      <c r="CW112" s="102"/>
      <c r="CX112" s="102"/>
      <c r="CY112" s="102"/>
      <c r="CZ112" s="102"/>
      <c r="DA112" s="102"/>
      <c r="DB112" s="102"/>
      <c r="DC112" s="102"/>
      <c r="DD112" s="102"/>
      <c r="DE112" s="102"/>
      <c r="DF112" s="102"/>
    </row>
    <row r="113" spans="1:110">
      <c r="A113" s="102">
        <v>130</v>
      </c>
      <c r="B113" s="117"/>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2"/>
      <c r="CH113" s="102"/>
      <c r="CI113" s="102"/>
      <c r="CJ113" s="102"/>
      <c r="CK113" s="102"/>
      <c r="CL113" s="102"/>
      <c r="CM113" s="102"/>
      <c r="CN113" s="102"/>
      <c r="CO113" s="102"/>
      <c r="CP113" s="102"/>
      <c r="CQ113" s="102"/>
      <c r="CR113" s="102"/>
      <c r="CS113" s="102"/>
      <c r="CT113" s="102"/>
      <c r="CU113" s="102"/>
      <c r="CV113" s="102"/>
      <c r="CW113" s="102"/>
      <c r="CX113" s="102"/>
      <c r="CY113" s="102"/>
      <c r="CZ113" s="102"/>
      <c r="DA113" s="102"/>
      <c r="DB113" s="102"/>
      <c r="DC113" s="102"/>
      <c r="DD113" s="102"/>
      <c r="DE113" s="102"/>
      <c r="DF113" s="102"/>
    </row>
    <row r="114" spans="1:110">
      <c r="A114" s="102">
        <v>131</v>
      </c>
      <c r="B114" s="117">
        <v>419</v>
      </c>
      <c r="C114" s="109" t="s">
        <v>1700</v>
      </c>
      <c r="D114" s="109" t="s">
        <v>1699</v>
      </c>
      <c r="E114" s="109" t="s">
        <v>1699</v>
      </c>
      <c r="F114" s="109" t="s">
        <v>1699</v>
      </c>
      <c r="G114" s="109" t="s">
        <v>1699</v>
      </c>
      <c r="H114" s="109" t="s">
        <v>1699</v>
      </c>
      <c r="I114" s="109">
        <v>0</v>
      </c>
      <c r="J114" s="109" t="s">
        <v>1699</v>
      </c>
      <c r="K114" s="109" t="s">
        <v>1699</v>
      </c>
      <c r="L114" s="109" t="s">
        <v>1700</v>
      </c>
      <c r="M114" s="109" t="s">
        <v>1710</v>
      </c>
      <c r="N114" s="109" t="s">
        <v>1700</v>
      </c>
      <c r="O114" s="109">
        <v>0</v>
      </c>
      <c r="P114" s="109">
        <v>0</v>
      </c>
      <c r="Q114" s="109">
        <v>0</v>
      </c>
      <c r="R114" s="109">
        <v>0</v>
      </c>
      <c r="S114" s="109">
        <v>0</v>
      </c>
      <c r="T114" s="109">
        <v>0</v>
      </c>
      <c r="U114" s="109" t="s">
        <v>1700</v>
      </c>
      <c r="V114" s="109" t="s">
        <v>1700</v>
      </c>
      <c r="W114" s="109" t="s">
        <v>1699</v>
      </c>
      <c r="X114" s="109" t="s">
        <v>1700</v>
      </c>
      <c r="Y114" s="109" t="s">
        <v>1699</v>
      </c>
      <c r="Z114" s="109">
        <v>0</v>
      </c>
      <c r="AA114" s="109" t="s">
        <v>1710</v>
      </c>
      <c r="AB114" s="109">
        <v>0</v>
      </c>
      <c r="AC114" s="109" t="s">
        <v>1712</v>
      </c>
      <c r="AD114" s="109">
        <v>2</v>
      </c>
      <c r="AE114" s="109">
        <v>4</v>
      </c>
      <c r="AF114" s="109">
        <v>4</v>
      </c>
      <c r="AG114" s="109">
        <v>2</v>
      </c>
      <c r="AH114" s="109">
        <v>20</v>
      </c>
      <c r="AI114" s="109">
        <v>4</v>
      </c>
      <c r="AJ114" s="109">
        <v>3</v>
      </c>
      <c r="AK114" s="109" t="s">
        <v>1709</v>
      </c>
      <c r="AL114" s="109">
        <v>0</v>
      </c>
      <c r="AM114" s="109">
        <v>0</v>
      </c>
      <c r="AN114" s="109">
        <v>5</v>
      </c>
      <c r="AO114" s="109">
        <v>5</v>
      </c>
      <c r="AP114" s="109">
        <v>4</v>
      </c>
      <c r="AQ114" s="109">
        <v>4</v>
      </c>
      <c r="AR114" s="109">
        <v>2</v>
      </c>
      <c r="AS114" s="109">
        <v>1</v>
      </c>
      <c r="AT114" s="109">
        <v>1</v>
      </c>
      <c r="AU114" s="109">
        <v>1</v>
      </c>
      <c r="AV114" s="109">
        <v>0</v>
      </c>
      <c r="AW114" s="109">
        <v>4</v>
      </c>
      <c r="AX114" s="109">
        <v>4</v>
      </c>
      <c r="AY114" s="109">
        <v>1</v>
      </c>
      <c r="AZ114" s="109">
        <v>1</v>
      </c>
      <c r="BA114" s="109">
        <v>1</v>
      </c>
      <c r="BB114" s="109">
        <v>2</v>
      </c>
      <c r="BC114" s="109">
        <v>2</v>
      </c>
      <c r="BD114" s="109">
        <v>2</v>
      </c>
      <c r="BE114" s="109">
        <v>2</v>
      </c>
      <c r="BF114" s="109">
        <v>1</v>
      </c>
      <c r="BG114" s="109">
        <v>2</v>
      </c>
      <c r="BH114" s="109">
        <v>3</v>
      </c>
      <c r="BI114" s="109">
        <v>1</v>
      </c>
      <c r="BJ114" s="109">
        <v>1</v>
      </c>
      <c r="BK114" s="109">
        <v>1</v>
      </c>
      <c r="BL114" s="109">
        <v>1</v>
      </c>
      <c r="BM114" s="109">
        <v>1</v>
      </c>
      <c r="BN114" s="109">
        <v>1</v>
      </c>
      <c r="BO114" s="109">
        <v>2</v>
      </c>
      <c r="BP114" s="109">
        <v>3</v>
      </c>
      <c r="BQ114" s="109">
        <v>2</v>
      </c>
      <c r="BR114" s="109">
        <v>1</v>
      </c>
      <c r="BS114" s="109">
        <v>5</v>
      </c>
      <c r="BT114" s="109">
        <v>4</v>
      </c>
      <c r="BU114" s="109">
        <v>5</v>
      </c>
      <c r="BV114" s="109">
        <v>5</v>
      </c>
      <c r="BW114" s="109">
        <v>6</v>
      </c>
      <c r="BX114" s="109">
        <v>5</v>
      </c>
      <c r="BY114" s="109">
        <v>5</v>
      </c>
      <c r="BZ114" s="109">
        <v>5</v>
      </c>
      <c r="CA114" s="109">
        <v>2</v>
      </c>
      <c r="CB114" s="109">
        <v>5</v>
      </c>
      <c r="CC114" s="109">
        <v>4</v>
      </c>
      <c r="CD114" s="109">
        <v>4</v>
      </c>
      <c r="CE114" s="109">
        <v>1</v>
      </c>
      <c r="CF114" s="109">
        <v>4</v>
      </c>
      <c r="CG114" s="102">
        <v>2</v>
      </c>
      <c r="CH114" s="102">
        <v>1</v>
      </c>
      <c r="CI114" s="102">
        <v>1</v>
      </c>
      <c r="CJ114" s="102">
        <v>1</v>
      </c>
      <c r="CK114" s="102">
        <v>1</v>
      </c>
      <c r="CL114" s="102">
        <v>1</v>
      </c>
      <c r="CM114" s="102">
        <v>0</v>
      </c>
      <c r="CN114" s="102">
        <v>1</v>
      </c>
      <c r="CO114" s="102">
        <v>1</v>
      </c>
      <c r="CP114" s="102">
        <v>2</v>
      </c>
      <c r="CQ114" s="102">
        <v>3</v>
      </c>
      <c r="CR114" s="102">
        <v>2</v>
      </c>
      <c r="CS114" s="102">
        <v>0</v>
      </c>
      <c r="CT114" s="102">
        <v>0</v>
      </c>
      <c r="CU114" s="102">
        <v>0</v>
      </c>
      <c r="CV114" s="102">
        <v>0</v>
      </c>
      <c r="CW114" s="102">
        <v>0</v>
      </c>
      <c r="CX114" s="102">
        <v>0</v>
      </c>
      <c r="CY114" s="102">
        <v>2</v>
      </c>
      <c r="CZ114" s="102">
        <v>2</v>
      </c>
      <c r="DA114" s="102">
        <v>1</v>
      </c>
      <c r="DB114" s="102">
        <v>2</v>
      </c>
      <c r="DC114" s="102">
        <v>1</v>
      </c>
      <c r="DD114" s="102">
        <v>0</v>
      </c>
      <c r="DE114" s="102">
        <v>3</v>
      </c>
      <c r="DF114" s="102">
        <v>0</v>
      </c>
    </row>
    <row r="115" spans="1:110">
      <c r="A115" s="102">
        <v>133</v>
      </c>
      <c r="B115" s="117"/>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2"/>
      <c r="CH115" s="102"/>
      <c r="CI115" s="102"/>
      <c r="CJ115" s="102"/>
      <c r="CK115" s="102"/>
      <c r="CL115" s="102"/>
      <c r="CM115" s="102"/>
      <c r="CN115" s="102"/>
      <c r="CO115" s="102"/>
      <c r="CP115" s="102"/>
      <c r="CQ115" s="102"/>
      <c r="CR115" s="102"/>
      <c r="CS115" s="102"/>
      <c r="CT115" s="102"/>
      <c r="CU115" s="102"/>
      <c r="CV115" s="102"/>
      <c r="CW115" s="102"/>
      <c r="CX115" s="102"/>
      <c r="CY115" s="102"/>
      <c r="CZ115" s="102"/>
      <c r="DA115" s="102"/>
      <c r="DB115" s="102"/>
      <c r="DC115" s="102"/>
      <c r="DD115" s="102"/>
      <c r="DE115" s="102"/>
      <c r="DF115" s="102"/>
    </row>
    <row r="116" spans="1:110">
      <c r="A116" s="102">
        <v>134</v>
      </c>
      <c r="B116" s="117"/>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2"/>
      <c r="CH116" s="102"/>
      <c r="CI116" s="102"/>
      <c r="CJ116" s="102"/>
      <c r="CK116" s="102"/>
      <c r="CL116" s="102"/>
      <c r="CM116" s="102"/>
      <c r="CN116" s="102"/>
      <c r="CO116" s="102"/>
      <c r="CP116" s="102"/>
      <c r="CQ116" s="102"/>
      <c r="CR116" s="102"/>
      <c r="CS116" s="102"/>
      <c r="CT116" s="102"/>
      <c r="CU116" s="102"/>
      <c r="CV116" s="102"/>
      <c r="CW116" s="102"/>
      <c r="CX116" s="102"/>
      <c r="CY116" s="102"/>
      <c r="CZ116" s="102"/>
      <c r="DA116" s="102"/>
      <c r="DB116" s="102"/>
      <c r="DC116" s="102"/>
      <c r="DD116" s="102"/>
      <c r="DE116" s="102"/>
      <c r="DF116" s="102"/>
    </row>
    <row r="117" spans="1:110">
      <c r="A117" s="102">
        <v>135</v>
      </c>
      <c r="B117" s="117"/>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2"/>
      <c r="CH117" s="102"/>
      <c r="CI117" s="102"/>
      <c r="CJ117" s="102"/>
      <c r="CK117" s="102"/>
      <c r="CL117" s="102"/>
      <c r="CM117" s="102"/>
      <c r="CN117" s="102"/>
      <c r="CO117" s="102"/>
      <c r="CP117" s="102"/>
      <c r="CQ117" s="102"/>
      <c r="CR117" s="102"/>
      <c r="CS117" s="102"/>
      <c r="CT117" s="102"/>
      <c r="CU117" s="102"/>
      <c r="CV117" s="102"/>
      <c r="CW117" s="102"/>
      <c r="CX117" s="102"/>
      <c r="CY117" s="102"/>
      <c r="CZ117" s="102"/>
      <c r="DA117" s="102"/>
      <c r="DB117" s="102"/>
      <c r="DC117" s="102"/>
      <c r="DD117" s="102"/>
      <c r="DE117" s="102"/>
      <c r="DF117" s="10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48F23-A910-4E0E-BA92-3C606019E0C3}">
  <dimension ref="A1:F46"/>
  <sheetViews>
    <sheetView workbookViewId="0">
      <pane ySplit="1" topLeftCell="A2" activePane="bottomLeft" state="frozen"/>
      <selection pane="bottomLeft" activeCell="H32" sqref="H32"/>
    </sheetView>
  </sheetViews>
  <sheetFormatPr baseColWidth="10" defaultColWidth="9" defaultRowHeight="16"/>
  <cols>
    <col min="1" max="1" width="18" customWidth="1"/>
    <col min="2" max="2" width="10.33203125" customWidth="1"/>
    <col min="3" max="3" width="13.5" customWidth="1"/>
    <col min="5" max="5" width="11.33203125" customWidth="1"/>
    <col min="6" max="6" width="32.6640625" customWidth="1"/>
  </cols>
  <sheetData>
    <row r="1" spans="1:6">
      <c r="A1" t="s">
        <v>1321</v>
      </c>
      <c r="B1" t="s">
        <v>1322</v>
      </c>
      <c r="C1" t="s">
        <v>1323</v>
      </c>
      <c r="D1" t="s">
        <v>1324</v>
      </c>
      <c r="E1" t="s">
        <v>1325</v>
      </c>
      <c r="F1" t="s">
        <v>1326</v>
      </c>
    </row>
    <row r="2" spans="1:6">
      <c r="A2" t="s">
        <v>1327</v>
      </c>
      <c r="B2" t="s">
        <v>1328</v>
      </c>
      <c r="C2" t="s">
        <v>1329</v>
      </c>
      <c r="D2" t="s">
        <v>1330</v>
      </c>
      <c r="E2" t="s">
        <v>1331</v>
      </c>
      <c r="F2" t="s">
        <v>1332</v>
      </c>
    </row>
    <row r="3" spans="1:6">
      <c r="A3" t="s">
        <v>1327</v>
      </c>
      <c r="B3" t="s">
        <v>1328</v>
      </c>
      <c r="C3" t="s">
        <v>1329</v>
      </c>
      <c r="D3" t="s">
        <v>1330</v>
      </c>
      <c r="E3" t="s">
        <v>1333</v>
      </c>
      <c r="F3" t="s">
        <v>1332</v>
      </c>
    </row>
    <row r="4" spans="1:6">
      <c r="A4" t="s">
        <v>1327</v>
      </c>
      <c r="B4" t="s">
        <v>1328</v>
      </c>
      <c r="C4" t="s">
        <v>1329</v>
      </c>
      <c r="D4" t="s">
        <v>1330</v>
      </c>
      <c r="E4" t="s">
        <v>1334</v>
      </c>
      <c r="F4" t="s">
        <v>1335</v>
      </c>
    </row>
    <row r="5" spans="1:6">
      <c r="A5" t="s">
        <v>1327</v>
      </c>
      <c r="B5" t="s">
        <v>1328</v>
      </c>
      <c r="C5" t="s">
        <v>1329</v>
      </c>
      <c r="D5" t="s">
        <v>1330</v>
      </c>
      <c r="E5" t="s">
        <v>1336</v>
      </c>
      <c r="F5" t="s">
        <v>1335</v>
      </c>
    </row>
    <row r="6" spans="1:6">
      <c r="A6" t="s">
        <v>1327</v>
      </c>
      <c r="B6" t="s">
        <v>1328</v>
      </c>
      <c r="C6" t="s">
        <v>1329</v>
      </c>
      <c r="D6" t="s">
        <v>1330</v>
      </c>
      <c r="E6" t="s">
        <v>1337</v>
      </c>
      <c r="F6" t="s">
        <v>1335</v>
      </c>
    </row>
    <row r="7" spans="1:6">
      <c r="A7" t="s">
        <v>1327</v>
      </c>
      <c r="B7" t="s">
        <v>1328</v>
      </c>
      <c r="C7" t="s">
        <v>1329</v>
      </c>
      <c r="D7" t="s">
        <v>1330</v>
      </c>
      <c r="E7" t="s">
        <v>1338</v>
      </c>
      <c r="F7" t="s">
        <v>1335</v>
      </c>
    </row>
    <row r="8" spans="1:6">
      <c r="A8" t="s">
        <v>1327</v>
      </c>
      <c r="B8" t="s">
        <v>1328</v>
      </c>
      <c r="C8" t="s">
        <v>1329</v>
      </c>
      <c r="D8" t="s">
        <v>1330</v>
      </c>
      <c r="E8" t="s">
        <v>1339</v>
      </c>
      <c r="F8" t="s">
        <v>1335</v>
      </c>
    </row>
    <row r="9" spans="1:6">
      <c r="A9" t="s">
        <v>1327</v>
      </c>
      <c r="B9" t="s">
        <v>1328</v>
      </c>
      <c r="C9" t="s">
        <v>1329</v>
      </c>
      <c r="D9" t="s">
        <v>1330</v>
      </c>
      <c r="E9" t="s">
        <v>1340</v>
      </c>
      <c r="F9" t="s">
        <v>1335</v>
      </c>
    </row>
    <row r="10" spans="1:6">
      <c r="A10" t="s">
        <v>1327</v>
      </c>
      <c r="B10" t="s">
        <v>1328</v>
      </c>
      <c r="C10" t="s">
        <v>1329</v>
      </c>
      <c r="D10" t="s">
        <v>1330</v>
      </c>
      <c r="E10" t="s">
        <v>1341</v>
      </c>
      <c r="F10" t="s">
        <v>1335</v>
      </c>
    </row>
    <row r="11" spans="1:6">
      <c r="A11" t="s">
        <v>1327</v>
      </c>
      <c r="B11" t="s">
        <v>1328</v>
      </c>
      <c r="C11" t="s">
        <v>1329</v>
      </c>
      <c r="D11" t="s">
        <v>1330</v>
      </c>
      <c r="E11" t="s">
        <v>1342</v>
      </c>
      <c r="F11" t="s">
        <v>1335</v>
      </c>
    </row>
    <row r="12" spans="1:6">
      <c r="A12" t="s">
        <v>1327</v>
      </c>
      <c r="B12" t="s">
        <v>1328</v>
      </c>
      <c r="C12" t="s">
        <v>1329</v>
      </c>
      <c r="D12" t="s">
        <v>1330</v>
      </c>
      <c r="E12" t="s">
        <v>1343</v>
      </c>
      <c r="F12" t="s">
        <v>1335</v>
      </c>
    </row>
    <row r="13" spans="1:6">
      <c r="A13" t="s">
        <v>1327</v>
      </c>
      <c r="B13" t="s">
        <v>1328</v>
      </c>
      <c r="C13" t="s">
        <v>1329</v>
      </c>
      <c r="D13" t="s">
        <v>1330</v>
      </c>
      <c r="E13" t="s">
        <v>1344</v>
      </c>
      <c r="F13" t="s">
        <v>1335</v>
      </c>
    </row>
    <row r="14" spans="1:6">
      <c r="A14" t="s">
        <v>1327</v>
      </c>
      <c r="B14" t="s">
        <v>1328</v>
      </c>
      <c r="C14" t="s">
        <v>1329</v>
      </c>
      <c r="D14" t="s">
        <v>1330</v>
      </c>
      <c r="E14" t="s">
        <v>1345</v>
      </c>
      <c r="F14" t="s">
        <v>1346</v>
      </c>
    </row>
    <row r="15" spans="1:6">
      <c r="A15" t="s">
        <v>1327</v>
      </c>
      <c r="B15" t="s">
        <v>1328</v>
      </c>
      <c r="C15" t="s">
        <v>1329</v>
      </c>
      <c r="D15" t="s">
        <v>1330</v>
      </c>
      <c r="E15" t="s">
        <v>1347</v>
      </c>
      <c r="F15" t="s">
        <v>1348</v>
      </c>
    </row>
    <row r="16" spans="1:6">
      <c r="A16" t="s">
        <v>1327</v>
      </c>
      <c r="B16" t="s">
        <v>1328</v>
      </c>
      <c r="C16" t="s">
        <v>1329</v>
      </c>
      <c r="D16" t="s">
        <v>1330</v>
      </c>
      <c r="E16" t="s">
        <v>1349</v>
      </c>
      <c r="F16" t="s">
        <v>1346</v>
      </c>
    </row>
    <row r="17" spans="1:6">
      <c r="A17" t="s">
        <v>1327</v>
      </c>
      <c r="B17" t="s">
        <v>1328</v>
      </c>
      <c r="C17" t="s">
        <v>1329</v>
      </c>
      <c r="D17" t="s">
        <v>1330</v>
      </c>
      <c r="E17" t="s">
        <v>1350</v>
      </c>
      <c r="F17" t="s">
        <v>1346</v>
      </c>
    </row>
    <row r="18" spans="1:6">
      <c r="A18" t="s">
        <v>1327</v>
      </c>
      <c r="B18" t="s">
        <v>1328</v>
      </c>
      <c r="C18" t="s">
        <v>1329</v>
      </c>
      <c r="D18" t="s">
        <v>1330</v>
      </c>
      <c r="E18" t="s">
        <v>1351</v>
      </c>
      <c r="F18" t="s">
        <v>1346</v>
      </c>
    </row>
    <row r="19" spans="1:6">
      <c r="A19" t="s">
        <v>1327</v>
      </c>
      <c r="B19" t="s">
        <v>1328</v>
      </c>
      <c r="C19" t="s">
        <v>1329</v>
      </c>
      <c r="D19" t="s">
        <v>1330</v>
      </c>
      <c r="E19" t="s">
        <v>1352</v>
      </c>
      <c r="F19" t="s">
        <v>1348</v>
      </c>
    </row>
    <row r="20" spans="1:6">
      <c r="A20" t="s">
        <v>1327</v>
      </c>
      <c r="B20" t="s">
        <v>1328</v>
      </c>
      <c r="C20" t="s">
        <v>1329</v>
      </c>
      <c r="D20" t="s">
        <v>1330</v>
      </c>
      <c r="E20" t="s">
        <v>1353</v>
      </c>
      <c r="F20" t="s">
        <v>1348</v>
      </c>
    </row>
    <row r="21" spans="1:6">
      <c r="A21" t="s">
        <v>1327</v>
      </c>
      <c r="B21" t="s">
        <v>1328</v>
      </c>
      <c r="C21" t="s">
        <v>1329</v>
      </c>
      <c r="D21" t="s">
        <v>1330</v>
      </c>
      <c r="E21" t="s">
        <v>1354</v>
      </c>
      <c r="F21" t="s">
        <v>1332</v>
      </c>
    </row>
    <row r="22" spans="1:6">
      <c r="A22" t="s">
        <v>1327</v>
      </c>
      <c r="B22" t="s">
        <v>1328</v>
      </c>
      <c r="C22" t="s">
        <v>1329</v>
      </c>
      <c r="D22" t="s">
        <v>1330</v>
      </c>
      <c r="E22" t="s">
        <v>1355</v>
      </c>
      <c r="F22" t="s">
        <v>1356</v>
      </c>
    </row>
    <row r="23" spans="1:6">
      <c r="A23" t="s">
        <v>1327</v>
      </c>
      <c r="B23" t="s">
        <v>1328</v>
      </c>
      <c r="C23" t="s">
        <v>1329</v>
      </c>
      <c r="D23" t="s">
        <v>1330</v>
      </c>
      <c r="E23" t="s">
        <v>1357</v>
      </c>
      <c r="F23" t="s">
        <v>1332</v>
      </c>
    </row>
    <row r="24" spans="1:6">
      <c r="A24" t="s">
        <v>1327</v>
      </c>
      <c r="B24" t="s">
        <v>1328</v>
      </c>
      <c r="C24" t="s">
        <v>1329</v>
      </c>
      <c r="D24" t="s">
        <v>1330</v>
      </c>
      <c r="E24" t="s">
        <v>1358</v>
      </c>
      <c r="F24" t="s">
        <v>1356</v>
      </c>
    </row>
    <row r="25" spans="1:6">
      <c r="A25" t="s">
        <v>1327</v>
      </c>
      <c r="B25" t="s">
        <v>1328</v>
      </c>
      <c r="C25" t="s">
        <v>1329</v>
      </c>
      <c r="D25" t="s">
        <v>1330</v>
      </c>
      <c r="E25" t="s">
        <v>1359</v>
      </c>
      <c r="F25" t="s">
        <v>1360</v>
      </c>
    </row>
    <row r="26" spans="1:6">
      <c r="A26" t="s">
        <v>1327</v>
      </c>
      <c r="B26" t="s">
        <v>1328</v>
      </c>
      <c r="C26" t="s">
        <v>1329</v>
      </c>
      <c r="D26" t="s">
        <v>1330</v>
      </c>
      <c r="E26" t="s">
        <v>1361</v>
      </c>
      <c r="F26" t="s">
        <v>1360</v>
      </c>
    </row>
    <row r="27" spans="1:6">
      <c r="A27" t="s">
        <v>1327</v>
      </c>
      <c r="B27" t="s">
        <v>1328</v>
      </c>
      <c r="C27" t="s">
        <v>1329</v>
      </c>
      <c r="D27" t="s">
        <v>1330</v>
      </c>
      <c r="E27" t="s">
        <v>1362</v>
      </c>
      <c r="F27" t="s">
        <v>1356</v>
      </c>
    </row>
    <row r="28" spans="1:6">
      <c r="A28" t="s">
        <v>1327</v>
      </c>
      <c r="B28" t="s">
        <v>1328</v>
      </c>
      <c r="C28" t="s">
        <v>1329</v>
      </c>
      <c r="D28" t="s">
        <v>1330</v>
      </c>
      <c r="E28" t="s">
        <v>1363</v>
      </c>
      <c r="F28" t="s">
        <v>1356</v>
      </c>
    </row>
    <row r="29" spans="1:6">
      <c r="A29" t="s">
        <v>1327</v>
      </c>
      <c r="B29" t="s">
        <v>1328</v>
      </c>
      <c r="C29" t="s">
        <v>1329</v>
      </c>
      <c r="D29" t="s">
        <v>1330</v>
      </c>
      <c r="E29" t="s">
        <v>1364</v>
      </c>
      <c r="F29" t="s">
        <v>1360</v>
      </c>
    </row>
    <row r="30" spans="1:6">
      <c r="A30" t="s">
        <v>1327</v>
      </c>
      <c r="B30" t="s">
        <v>1328</v>
      </c>
      <c r="C30" t="s">
        <v>1329</v>
      </c>
      <c r="D30" t="s">
        <v>1330</v>
      </c>
      <c r="E30" t="s">
        <v>1365</v>
      </c>
      <c r="F30" t="s">
        <v>1360</v>
      </c>
    </row>
    <row r="31" spans="1:6">
      <c r="A31" t="s">
        <v>1327</v>
      </c>
      <c r="B31" t="s">
        <v>1328</v>
      </c>
      <c r="C31" t="s">
        <v>1329</v>
      </c>
      <c r="D31" t="s">
        <v>1330</v>
      </c>
      <c r="E31" t="s">
        <v>1366</v>
      </c>
      <c r="F31" t="s">
        <v>1356</v>
      </c>
    </row>
    <row r="32" spans="1:6">
      <c r="A32" t="s">
        <v>1327</v>
      </c>
      <c r="B32" t="s">
        <v>1328</v>
      </c>
      <c r="C32" t="s">
        <v>1329</v>
      </c>
      <c r="D32" t="s">
        <v>1330</v>
      </c>
      <c r="E32" t="s">
        <v>1367</v>
      </c>
      <c r="F32" t="s">
        <v>1360</v>
      </c>
    </row>
    <row r="33" spans="1:6">
      <c r="A33" t="s">
        <v>1327</v>
      </c>
      <c r="B33" t="s">
        <v>1328</v>
      </c>
      <c r="C33" t="s">
        <v>1329</v>
      </c>
      <c r="D33" t="s">
        <v>1330</v>
      </c>
      <c r="E33" t="s">
        <v>1368</v>
      </c>
      <c r="F33" t="s">
        <v>1369</v>
      </c>
    </row>
    <row r="34" spans="1:6">
      <c r="A34" t="s">
        <v>1327</v>
      </c>
      <c r="B34" t="s">
        <v>1328</v>
      </c>
      <c r="C34" t="s">
        <v>1329</v>
      </c>
      <c r="D34" t="s">
        <v>1330</v>
      </c>
      <c r="E34" t="s">
        <v>1370</v>
      </c>
      <c r="F34" t="s">
        <v>1369</v>
      </c>
    </row>
    <row r="35" spans="1:6">
      <c r="A35" t="s">
        <v>1327</v>
      </c>
      <c r="B35" t="s">
        <v>1328</v>
      </c>
      <c r="C35" t="s">
        <v>1329</v>
      </c>
      <c r="D35" t="s">
        <v>1330</v>
      </c>
      <c r="E35" t="s">
        <v>1371</v>
      </c>
      <c r="F35" t="s">
        <v>1332</v>
      </c>
    </row>
    <row r="36" spans="1:6">
      <c r="A36" t="s">
        <v>1327</v>
      </c>
      <c r="B36" t="s">
        <v>1328</v>
      </c>
      <c r="C36" t="s">
        <v>1329</v>
      </c>
      <c r="D36" t="s">
        <v>1330</v>
      </c>
      <c r="E36" t="s">
        <v>1372</v>
      </c>
      <c r="F36" t="s">
        <v>1369</v>
      </c>
    </row>
    <row r="37" spans="1:6">
      <c r="A37" t="s">
        <v>1327</v>
      </c>
      <c r="B37" t="s">
        <v>1328</v>
      </c>
      <c r="C37" t="s">
        <v>1329</v>
      </c>
      <c r="D37" t="s">
        <v>1330</v>
      </c>
      <c r="E37" t="s">
        <v>1373</v>
      </c>
      <c r="F37" t="s">
        <v>1332</v>
      </c>
    </row>
    <row r="38" spans="1:6">
      <c r="A38" t="s">
        <v>1327</v>
      </c>
      <c r="B38" t="s">
        <v>1328</v>
      </c>
      <c r="C38" t="s">
        <v>1374</v>
      </c>
      <c r="D38" t="s">
        <v>1375</v>
      </c>
      <c r="E38" t="s">
        <v>1371</v>
      </c>
      <c r="F38" t="s">
        <v>1376</v>
      </c>
    </row>
    <row r="39" spans="1:6">
      <c r="A39" t="s">
        <v>1327</v>
      </c>
      <c r="B39" t="s">
        <v>1328</v>
      </c>
      <c r="C39" t="s">
        <v>1374</v>
      </c>
      <c r="D39" t="s">
        <v>1375</v>
      </c>
      <c r="E39" t="s">
        <v>1372</v>
      </c>
      <c r="F39" t="s">
        <v>1377</v>
      </c>
    </row>
    <row r="40" spans="1:6">
      <c r="A40" t="s">
        <v>1327</v>
      </c>
      <c r="B40" t="s">
        <v>1328</v>
      </c>
      <c r="C40" t="s">
        <v>1374</v>
      </c>
      <c r="D40" t="s">
        <v>1375</v>
      </c>
      <c r="E40" t="s">
        <v>1373</v>
      </c>
      <c r="F40" t="s">
        <v>1378</v>
      </c>
    </row>
    <row r="41" spans="1:6">
      <c r="A41" t="s">
        <v>1327</v>
      </c>
      <c r="B41" t="s">
        <v>1328</v>
      </c>
      <c r="C41" t="s">
        <v>1374</v>
      </c>
      <c r="D41" t="s">
        <v>1375</v>
      </c>
      <c r="E41" t="s">
        <v>1379</v>
      </c>
      <c r="F41" t="s">
        <v>1378</v>
      </c>
    </row>
    <row r="42" spans="1:6">
      <c r="A42" t="s">
        <v>1327</v>
      </c>
      <c r="B42" t="s">
        <v>1328</v>
      </c>
      <c r="C42" t="s">
        <v>1374</v>
      </c>
      <c r="D42" t="s">
        <v>1375</v>
      </c>
      <c r="E42" t="s">
        <v>1380</v>
      </c>
      <c r="F42" t="s">
        <v>1378</v>
      </c>
    </row>
    <row r="43" spans="1:6">
      <c r="A43" t="s">
        <v>1327</v>
      </c>
      <c r="B43" t="s">
        <v>1328</v>
      </c>
      <c r="C43" t="s">
        <v>1381</v>
      </c>
      <c r="D43" t="s">
        <v>1375</v>
      </c>
      <c r="E43" t="s">
        <v>1382</v>
      </c>
      <c r="F43" t="s">
        <v>1383</v>
      </c>
    </row>
    <row r="44" spans="1:6">
      <c r="A44" t="s">
        <v>1327</v>
      </c>
      <c r="B44" t="s">
        <v>1328</v>
      </c>
      <c r="C44" t="s">
        <v>1381</v>
      </c>
      <c r="D44" t="s">
        <v>1375</v>
      </c>
      <c r="E44" t="s">
        <v>1384</v>
      </c>
      <c r="F44" t="s">
        <v>1383</v>
      </c>
    </row>
    <row r="45" spans="1:6">
      <c r="A45" t="s">
        <v>1327</v>
      </c>
      <c r="B45" t="s">
        <v>1328</v>
      </c>
      <c r="C45" t="s">
        <v>1381</v>
      </c>
      <c r="D45" t="s">
        <v>1375</v>
      </c>
      <c r="E45" t="s">
        <v>1385</v>
      </c>
      <c r="F45" t="s">
        <v>1383</v>
      </c>
    </row>
    <row r="46" spans="1:6">
      <c r="A46" t="s">
        <v>1327</v>
      </c>
      <c r="B46" t="s">
        <v>1328</v>
      </c>
      <c r="C46" t="s">
        <v>1381</v>
      </c>
      <c r="D46" t="s">
        <v>1375</v>
      </c>
      <c r="E46" t="s">
        <v>1386</v>
      </c>
      <c r="F46" t="s">
        <v>1383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B808-1A09-46A6-BD9A-F94004208A50}">
  <dimension ref="A1:H62"/>
  <sheetViews>
    <sheetView topLeftCell="A11" workbookViewId="0">
      <pane ySplit="2" topLeftCell="A22" activePane="bottomLeft" state="frozen"/>
      <selection pane="bottomLeft" activeCell="D42" sqref="D42:F42"/>
    </sheetView>
  </sheetViews>
  <sheetFormatPr baseColWidth="10" defaultColWidth="9" defaultRowHeight="16"/>
  <cols>
    <col min="1" max="1" width="21.1640625" customWidth="1"/>
    <col min="2" max="2" width="24" customWidth="1"/>
    <col min="3" max="3" width="19.83203125" customWidth="1"/>
    <col min="4" max="4" width="132.6640625" customWidth="1"/>
    <col min="5" max="5" width="19.6640625" customWidth="1"/>
    <col min="6" max="6" width="17.83203125" customWidth="1"/>
    <col min="7" max="7" width="16.83203125" customWidth="1"/>
  </cols>
  <sheetData>
    <row r="1" spans="1:8">
      <c r="A1" t="s">
        <v>1387</v>
      </c>
    </row>
    <row r="2" spans="1:8">
      <c r="A2" t="s">
        <v>1388</v>
      </c>
    </row>
    <row r="3" spans="1:8">
      <c r="A3" t="s">
        <v>1389</v>
      </c>
    </row>
    <row r="4" spans="1:8">
      <c r="A4" t="s">
        <v>1390</v>
      </c>
      <c r="B4" t="s">
        <v>1391</v>
      </c>
      <c r="C4" t="s">
        <v>1392</v>
      </c>
      <c r="D4" t="s">
        <v>1393</v>
      </c>
      <c r="E4" t="s">
        <v>1394</v>
      </c>
    </row>
    <row r="5" spans="1:8">
      <c r="A5" t="s">
        <v>1395</v>
      </c>
      <c r="C5" t="s">
        <v>1396</v>
      </c>
      <c r="D5" t="s">
        <v>1397</v>
      </c>
    </row>
    <row r="6" spans="1:8">
      <c r="A6" t="s">
        <v>1398</v>
      </c>
      <c r="C6" t="s">
        <v>1396</v>
      </c>
      <c r="D6" t="s">
        <v>1399</v>
      </c>
    </row>
    <row r="8" spans="1:8">
      <c r="A8" t="s">
        <v>1400</v>
      </c>
      <c r="C8" t="s">
        <v>1396</v>
      </c>
    </row>
    <row r="9" spans="1:8">
      <c r="A9" t="s">
        <v>1400</v>
      </c>
      <c r="B9" s="2"/>
      <c r="C9" t="s">
        <v>1396</v>
      </c>
      <c r="D9" t="s">
        <v>1401</v>
      </c>
    </row>
    <row r="10" spans="1:8">
      <c r="A10" t="s">
        <v>1402</v>
      </c>
      <c r="B10" t="s">
        <v>1403</v>
      </c>
      <c r="C10" t="s">
        <v>1396</v>
      </c>
      <c r="D10" t="s">
        <v>1404</v>
      </c>
      <c r="E10" t="s">
        <v>1405</v>
      </c>
    </row>
    <row r="12" spans="1:8" ht="48">
      <c r="A12" s="11" t="s">
        <v>1406</v>
      </c>
      <c r="B12" s="11" t="s">
        <v>1407</v>
      </c>
      <c r="C12" s="11" t="s">
        <v>1408</v>
      </c>
      <c r="D12" s="11" t="s">
        <v>1409</v>
      </c>
      <c r="E12" s="11" t="s">
        <v>1410</v>
      </c>
      <c r="F12" s="11" t="s">
        <v>1411</v>
      </c>
      <c r="G12" s="12" t="s">
        <v>1412</v>
      </c>
      <c r="H12" s="11" t="s">
        <v>1413</v>
      </c>
    </row>
    <row r="13" spans="1:8">
      <c r="A13" s="3"/>
      <c r="B13" s="3"/>
      <c r="C13" s="3"/>
      <c r="D13" s="3"/>
      <c r="E13" s="3"/>
      <c r="F13" s="3"/>
      <c r="G13" s="1"/>
      <c r="H13" s="3"/>
    </row>
    <row r="14" spans="1:8">
      <c r="A14" t="s">
        <v>1390</v>
      </c>
      <c r="B14" t="s">
        <v>1414</v>
      </c>
      <c r="C14" t="s">
        <v>1415</v>
      </c>
      <c r="D14" t="s">
        <v>1393</v>
      </c>
      <c r="E14" t="s">
        <v>1416</v>
      </c>
      <c r="F14" t="s">
        <v>1412</v>
      </c>
      <c r="G14" t="s">
        <v>1417</v>
      </c>
    </row>
    <row r="15" spans="1:8">
      <c r="A15" t="s">
        <v>1523</v>
      </c>
      <c r="B15" t="s">
        <v>1422</v>
      </c>
      <c r="C15" t="s">
        <v>1418</v>
      </c>
      <c r="D15" t="s">
        <v>1423</v>
      </c>
      <c r="E15" t="s">
        <v>1420</v>
      </c>
      <c r="F15" t="s">
        <v>15</v>
      </c>
    </row>
    <row r="16" spans="1:8">
      <c r="A16" t="s">
        <v>1548</v>
      </c>
      <c r="B16" t="s">
        <v>1424</v>
      </c>
      <c r="C16" t="s">
        <v>1418</v>
      </c>
      <c r="D16" t="s">
        <v>1425</v>
      </c>
      <c r="E16" t="s">
        <v>1420</v>
      </c>
      <c r="F16" t="s">
        <v>15</v>
      </c>
    </row>
    <row r="17" spans="1:6">
      <c r="A17" t="s">
        <v>1547</v>
      </c>
      <c r="B17" t="s">
        <v>1426</v>
      </c>
      <c r="C17" t="s">
        <v>1418</v>
      </c>
      <c r="D17" t="s">
        <v>1427</v>
      </c>
      <c r="E17" t="s">
        <v>1428</v>
      </c>
      <c r="F17" t="s">
        <v>15</v>
      </c>
    </row>
    <row r="18" spans="1:6">
      <c r="A18" t="s">
        <v>1429</v>
      </c>
      <c r="B18" t="s">
        <v>1430</v>
      </c>
      <c r="C18" t="s">
        <v>1418</v>
      </c>
      <c r="D18" t="s">
        <v>1431</v>
      </c>
      <c r="E18" t="s">
        <v>1420</v>
      </c>
      <c r="F18" t="s">
        <v>15</v>
      </c>
    </row>
    <row r="19" spans="1:6">
      <c r="A19" t="s">
        <v>1432</v>
      </c>
      <c r="B19" t="s">
        <v>1433</v>
      </c>
      <c r="C19" t="s">
        <v>1418</v>
      </c>
      <c r="D19" t="s">
        <v>1431</v>
      </c>
      <c r="E19" t="s">
        <v>1420</v>
      </c>
      <c r="F19" t="s">
        <v>15</v>
      </c>
    </row>
    <row r="20" spans="1:6">
      <c r="A20" t="s">
        <v>164</v>
      </c>
      <c r="B20" t="s">
        <v>1524</v>
      </c>
      <c r="C20" t="s">
        <v>1418</v>
      </c>
      <c r="D20" t="s">
        <v>1530</v>
      </c>
      <c r="E20" t="s">
        <v>1420</v>
      </c>
      <c r="F20" t="s">
        <v>15</v>
      </c>
    </row>
    <row r="21" spans="1:6">
      <c r="A21" t="s">
        <v>165</v>
      </c>
      <c r="B21" t="s">
        <v>1525</v>
      </c>
      <c r="C21" t="s">
        <v>1418</v>
      </c>
      <c r="D21" t="s">
        <v>1530</v>
      </c>
      <c r="E21" t="s">
        <v>1420</v>
      </c>
      <c r="F21" t="s">
        <v>15</v>
      </c>
    </row>
    <row r="22" spans="1:6">
      <c r="A22" t="s">
        <v>168</v>
      </c>
      <c r="B22" t="s">
        <v>1526</v>
      </c>
      <c r="C22" t="s">
        <v>1418</v>
      </c>
      <c r="D22" t="s">
        <v>1530</v>
      </c>
      <c r="E22" t="s">
        <v>1420</v>
      </c>
      <c r="F22" t="s">
        <v>15</v>
      </c>
    </row>
    <row r="23" spans="1:6">
      <c r="A23" t="s">
        <v>169</v>
      </c>
      <c r="B23" t="s">
        <v>1527</v>
      </c>
      <c r="C23" t="s">
        <v>1418</v>
      </c>
      <c r="D23" t="s">
        <v>1530</v>
      </c>
      <c r="E23" t="s">
        <v>1420</v>
      </c>
      <c r="F23" t="s">
        <v>15</v>
      </c>
    </row>
    <row r="24" spans="1:6">
      <c r="A24" t="s">
        <v>1434</v>
      </c>
      <c r="B24" t="s">
        <v>1528</v>
      </c>
      <c r="C24" t="s">
        <v>1418</v>
      </c>
      <c r="D24" t="s">
        <v>1530</v>
      </c>
      <c r="E24" t="s">
        <v>1420</v>
      </c>
      <c r="F24" t="s">
        <v>15</v>
      </c>
    </row>
    <row r="25" spans="1:6">
      <c r="A25" t="s">
        <v>1435</v>
      </c>
      <c r="B25" t="s">
        <v>1529</v>
      </c>
      <c r="C25" t="s">
        <v>1418</v>
      </c>
      <c r="D25" t="s">
        <v>1530</v>
      </c>
      <c r="E25" t="s">
        <v>1420</v>
      </c>
      <c r="F25" t="s">
        <v>15</v>
      </c>
    </row>
    <row r="26" spans="1:6">
      <c r="A26" t="s">
        <v>1533</v>
      </c>
      <c r="B26" t="s">
        <v>1557</v>
      </c>
      <c r="C26" t="s">
        <v>1418</v>
      </c>
      <c r="D26" t="s">
        <v>1436</v>
      </c>
      <c r="E26" t="s">
        <v>1420</v>
      </c>
      <c r="F26" t="s">
        <v>15</v>
      </c>
    </row>
    <row r="27" spans="1:6">
      <c r="A27" t="s">
        <v>1536</v>
      </c>
      <c r="B27" t="s">
        <v>1558</v>
      </c>
      <c r="C27" t="s">
        <v>1418</v>
      </c>
      <c r="D27" t="s">
        <v>1436</v>
      </c>
      <c r="E27" t="s">
        <v>1420</v>
      </c>
      <c r="F27" t="s">
        <v>15</v>
      </c>
    </row>
    <row r="28" spans="1:6">
      <c r="A28" t="s">
        <v>1534</v>
      </c>
      <c r="B28" t="s">
        <v>1559</v>
      </c>
      <c r="C28" t="s">
        <v>1418</v>
      </c>
      <c r="D28" t="s">
        <v>1436</v>
      </c>
      <c r="E28" t="s">
        <v>1420</v>
      </c>
      <c r="F28" t="s">
        <v>15</v>
      </c>
    </row>
    <row r="29" spans="1:6">
      <c r="A29" t="s">
        <v>1535</v>
      </c>
      <c r="B29" t="s">
        <v>1560</v>
      </c>
      <c r="C29" t="s">
        <v>1418</v>
      </c>
      <c r="D29" t="s">
        <v>1436</v>
      </c>
      <c r="E29" t="s">
        <v>1420</v>
      </c>
      <c r="F29" t="s">
        <v>15</v>
      </c>
    </row>
    <row r="30" spans="1:6">
      <c r="A30" t="s">
        <v>1543</v>
      </c>
      <c r="B30" t="s">
        <v>1561</v>
      </c>
      <c r="C30" t="s">
        <v>1418</v>
      </c>
      <c r="D30" t="s">
        <v>1436</v>
      </c>
      <c r="E30" t="s">
        <v>1420</v>
      </c>
      <c r="F30" t="s">
        <v>15</v>
      </c>
    </row>
    <row r="31" spans="1:6">
      <c r="A31" t="s">
        <v>1544</v>
      </c>
      <c r="B31" t="s">
        <v>1562</v>
      </c>
      <c r="C31" t="s">
        <v>1418</v>
      </c>
      <c r="D31" t="s">
        <v>1545</v>
      </c>
      <c r="E31" t="s">
        <v>1420</v>
      </c>
      <c r="F31" t="s">
        <v>15</v>
      </c>
    </row>
    <row r="32" spans="1:6">
      <c r="A32" t="s">
        <v>1540</v>
      </c>
      <c r="B32" t="s">
        <v>1563</v>
      </c>
      <c r="C32" t="s">
        <v>1418</v>
      </c>
      <c r="D32" t="s">
        <v>1437</v>
      </c>
      <c r="E32" t="s">
        <v>1420</v>
      </c>
      <c r="F32" t="s">
        <v>15</v>
      </c>
    </row>
    <row r="33" spans="1:6">
      <c r="A33" t="s">
        <v>1542</v>
      </c>
      <c r="B33" t="s">
        <v>1564</v>
      </c>
      <c r="C33" t="s">
        <v>1418</v>
      </c>
      <c r="D33" t="s">
        <v>1522</v>
      </c>
      <c r="E33" t="s">
        <v>1420</v>
      </c>
      <c r="F33" t="s">
        <v>15</v>
      </c>
    </row>
    <row r="34" spans="1:6">
      <c r="A34" t="s">
        <v>1539</v>
      </c>
      <c r="B34" t="s">
        <v>1573</v>
      </c>
      <c r="C34" t="s">
        <v>1418</v>
      </c>
      <c r="D34" t="s">
        <v>1436</v>
      </c>
      <c r="E34" t="s">
        <v>1420</v>
      </c>
      <c r="F34" t="s">
        <v>15</v>
      </c>
    </row>
    <row r="35" spans="1:6">
      <c r="A35" t="s">
        <v>1549</v>
      </c>
      <c r="B35" t="s">
        <v>1565</v>
      </c>
      <c r="C35" t="s">
        <v>1418</v>
      </c>
      <c r="D35" t="s">
        <v>1436</v>
      </c>
      <c r="E35" t="s">
        <v>1420</v>
      </c>
      <c r="F35" t="s">
        <v>15</v>
      </c>
    </row>
    <row r="36" spans="1:6">
      <c r="A36" t="s">
        <v>1550</v>
      </c>
      <c r="B36" t="s">
        <v>1566</v>
      </c>
      <c r="C36" t="s">
        <v>1418</v>
      </c>
      <c r="D36" t="s">
        <v>1436</v>
      </c>
      <c r="E36" t="s">
        <v>1420</v>
      </c>
      <c r="F36" t="s">
        <v>15</v>
      </c>
    </row>
    <row r="37" spans="1:6">
      <c r="A37" t="s">
        <v>1551</v>
      </c>
      <c r="B37" t="s">
        <v>1567</v>
      </c>
      <c r="C37" t="s">
        <v>1418</v>
      </c>
      <c r="D37" t="s">
        <v>1436</v>
      </c>
      <c r="E37" t="s">
        <v>1420</v>
      </c>
      <c r="F37" t="s">
        <v>15</v>
      </c>
    </row>
    <row r="38" spans="1:6">
      <c r="A38" t="s">
        <v>1552</v>
      </c>
      <c r="B38" t="s">
        <v>1568</v>
      </c>
      <c r="C38" t="s">
        <v>1418</v>
      </c>
      <c r="D38" t="s">
        <v>1436</v>
      </c>
      <c r="E38" t="s">
        <v>1420</v>
      </c>
      <c r="F38" t="s">
        <v>15</v>
      </c>
    </row>
    <row r="39" spans="1:6">
      <c r="A39" t="s">
        <v>1553</v>
      </c>
      <c r="B39" t="s">
        <v>1569</v>
      </c>
      <c r="C39" t="s">
        <v>1418</v>
      </c>
      <c r="D39" t="s">
        <v>1436</v>
      </c>
      <c r="E39" t="s">
        <v>1420</v>
      </c>
      <c r="F39" t="s">
        <v>15</v>
      </c>
    </row>
    <row r="40" spans="1:6">
      <c r="A40" t="s">
        <v>1555</v>
      </c>
      <c r="B40" t="s">
        <v>1570</v>
      </c>
      <c r="C40" t="s">
        <v>1418</v>
      </c>
      <c r="D40" t="s">
        <v>1437</v>
      </c>
      <c r="E40" t="s">
        <v>1420</v>
      </c>
      <c r="F40" t="s">
        <v>15</v>
      </c>
    </row>
    <row r="41" spans="1:6">
      <c r="A41" t="s">
        <v>1503</v>
      </c>
      <c r="B41" t="s">
        <v>1571</v>
      </c>
      <c r="C41" t="s">
        <v>1418</v>
      </c>
      <c r="D41" t="s">
        <v>1522</v>
      </c>
      <c r="E41" t="s">
        <v>1420</v>
      </c>
      <c r="F41" t="s">
        <v>15</v>
      </c>
    </row>
    <row r="42" spans="1:6">
      <c r="A42" t="s">
        <v>1556</v>
      </c>
      <c r="B42" t="s">
        <v>1572</v>
      </c>
      <c r="C42" t="s">
        <v>1418</v>
      </c>
      <c r="D42" t="s">
        <v>1436</v>
      </c>
      <c r="E42" t="s">
        <v>1420</v>
      </c>
      <c r="F42" t="s">
        <v>15</v>
      </c>
    </row>
    <row r="43" spans="1:6">
      <c r="A43" t="s">
        <v>1574</v>
      </c>
      <c r="B43" t="s">
        <v>1581</v>
      </c>
      <c r="D43" t="s">
        <v>1436</v>
      </c>
      <c r="E43" t="s">
        <v>1420</v>
      </c>
      <c r="F43" t="s">
        <v>15</v>
      </c>
    </row>
    <row r="44" spans="1:6">
      <c r="A44" t="s">
        <v>1575</v>
      </c>
      <c r="B44" t="s">
        <v>1582</v>
      </c>
      <c r="C44" t="s">
        <v>1418</v>
      </c>
      <c r="D44" t="s">
        <v>1436</v>
      </c>
      <c r="E44" t="s">
        <v>1420</v>
      </c>
      <c r="F44" t="s">
        <v>15</v>
      </c>
    </row>
    <row r="45" spans="1:6">
      <c r="A45" t="s">
        <v>1576</v>
      </c>
      <c r="B45" t="s">
        <v>1583</v>
      </c>
      <c r="C45" t="s">
        <v>1418</v>
      </c>
      <c r="D45" t="s">
        <v>1436</v>
      </c>
      <c r="E45" t="s">
        <v>1420</v>
      </c>
      <c r="F45" t="s">
        <v>15</v>
      </c>
    </row>
    <row r="46" spans="1:6">
      <c r="A46" t="s">
        <v>1577</v>
      </c>
      <c r="B46" t="s">
        <v>1584</v>
      </c>
      <c r="C46" t="s">
        <v>1418</v>
      </c>
      <c r="D46" t="s">
        <v>1436</v>
      </c>
      <c r="E46" t="s">
        <v>1420</v>
      </c>
      <c r="F46" t="s">
        <v>15</v>
      </c>
    </row>
    <row r="47" spans="1:6">
      <c r="A47" t="s">
        <v>1578</v>
      </c>
      <c r="B47" t="s">
        <v>1585</v>
      </c>
      <c r="C47" t="s">
        <v>1418</v>
      </c>
      <c r="D47" t="s">
        <v>1436</v>
      </c>
      <c r="E47" t="s">
        <v>1420</v>
      </c>
      <c r="F47" t="s">
        <v>15</v>
      </c>
    </row>
    <row r="48" spans="1:6">
      <c r="A48" t="s">
        <v>1554</v>
      </c>
      <c r="B48" t="s">
        <v>1586</v>
      </c>
      <c r="C48" t="s">
        <v>1418</v>
      </c>
      <c r="D48" t="s">
        <v>1545</v>
      </c>
      <c r="E48" t="s">
        <v>1420</v>
      </c>
      <c r="F48" t="s">
        <v>15</v>
      </c>
    </row>
    <row r="49" spans="1:6">
      <c r="A49" t="s">
        <v>1580</v>
      </c>
      <c r="B49" t="s">
        <v>1587</v>
      </c>
      <c r="C49" t="s">
        <v>1418</v>
      </c>
      <c r="D49" t="s">
        <v>1522</v>
      </c>
      <c r="E49" t="s">
        <v>1420</v>
      </c>
      <c r="F49" t="s">
        <v>15</v>
      </c>
    </row>
    <row r="50" spans="1:6">
      <c r="A50" t="s">
        <v>1579</v>
      </c>
      <c r="B50" t="s">
        <v>1588</v>
      </c>
      <c r="C50" t="s">
        <v>1418</v>
      </c>
      <c r="D50" t="s">
        <v>1436</v>
      </c>
    </row>
    <row r="54" spans="1:6">
      <c r="B54" t="s">
        <v>1438</v>
      </c>
    </row>
    <row r="55" spans="1:6">
      <c r="A55" t="s">
        <v>1510</v>
      </c>
      <c r="B55" t="s">
        <v>1402</v>
      </c>
      <c r="C55" t="s">
        <v>1418</v>
      </c>
      <c r="D55" t="s">
        <v>1419</v>
      </c>
      <c r="E55" t="s">
        <v>1420</v>
      </c>
      <c r="F55" t="s">
        <v>15</v>
      </c>
    </row>
    <row r="56" spans="1:6">
      <c r="A56" t="s">
        <v>1439</v>
      </c>
      <c r="B56" t="s">
        <v>1440</v>
      </c>
      <c r="C56" t="s">
        <v>1508</v>
      </c>
      <c r="D56" t="s">
        <v>1509</v>
      </c>
      <c r="E56" t="s">
        <v>1420</v>
      </c>
      <c r="F56" t="s">
        <v>15</v>
      </c>
    </row>
    <row r="57" spans="1:6">
      <c r="A57" t="s">
        <v>1441</v>
      </c>
      <c r="B57" t="s">
        <v>1398</v>
      </c>
      <c r="C57" t="s">
        <v>1442</v>
      </c>
      <c r="D57" t="s">
        <v>1443</v>
      </c>
      <c r="E57" t="s">
        <v>1420</v>
      </c>
      <c r="F57" t="s">
        <v>15</v>
      </c>
    </row>
    <row r="58" spans="1:6">
      <c r="A58" t="s">
        <v>1444</v>
      </c>
      <c r="B58" t="s">
        <v>1445</v>
      </c>
      <c r="C58" t="s">
        <v>1421</v>
      </c>
      <c r="D58" t="s">
        <v>1446</v>
      </c>
      <c r="E58" t="s">
        <v>1420</v>
      </c>
      <c r="F58" t="s">
        <v>15</v>
      </c>
    </row>
    <row r="59" spans="1:6">
      <c r="A59" t="s">
        <v>1447</v>
      </c>
      <c r="B59" t="s">
        <v>1448</v>
      </c>
      <c r="C59" t="s">
        <v>1421</v>
      </c>
      <c r="D59" t="s">
        <v>1449</v>
      </c>
      <c r="E59" t="s">
        <v>1420</v>
      </c>
      <c r="F59" t="s">
        <v>15</v>
      </c>
    </row>
    <row r="60" spans="1:6">
      <c r="A60" t="s">
        <v>1450</v>
      </c>
      <c r="B60" t="s">
        <v>1451</v>
      </c>
      <c r="C60" t="s">
        <v>1421</v>
      </c>
      <c r="D60" t="s">
        <v>1452</v>
      </c>
    </row>
    <row r="61" spans="1:6">
      <c r="A61" t="s">
        <v>1453</v>
      </c>
      <c r="B61" t="s">
        <v>1454</v>
      </c>
      <c r="C61" t="s">
        <v>1442</v>
      </c>
      <c r="D61" t="s">
        <v>1455</v>
      </c>
    </row>
    <row r="62" spans="1:6">
      <c r="A62" t="s">
        <v>1519</v>
      </c>
      <c r="B62" t="s">
        <v>1520</v>
      </c>
      <c r="C62" t="s">
        <v>1521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C9ED-08A6-432C-B039-B47093A044C1}">
  <dimension ref="A1:F5"/>
  <sheetViews>
    <sheetView workbookViewId="0">
      <selection activeCell="A5" sqref="A5"/>
    </sheetView>
  </sheetViews>
  <sheetFormatPr baseColWidth="10" defaultColWidth="11" defaultRowHeight="16"/>
  <cols>
    <col min="1" max="1" width="16.6640625" bestFit="1" customWidth="1"/>
    <col min="2" max="2" width="7.6640625" bestFit="1" customWidth="1"/>
    <col min="5" max="5" width="16.6640625" bestFit="1" customWidth="1"/>
    <col min="6" max="6" width="7.6640625" bestFit="1" customWidth="1"/>
  </cols>
  <sheetData>
    <row r="1" spans="1:6">
      <c r="A1" t="s">
        <v>1498</v>
      </c>
      <c r="E1" t="s">
        <v>1499</v>
      </c>
    </row>
    <row r="2" spans="1:6">
      <c r="A2" s="65" t="s">
        <v>1457</v>
      </c>
      <c r="B2" t="s">
        <v>1500</v>
      </c>
      <c r="E2" s="65" t="s">
        <v>1457</v>
      </c>
      <c r="F2" t="s">
        <v>1500</v>
      </c>
    </row>
    <row r="4" spans="1:6">
      <c r="A4" t="s">
        <v>1501</v>
      </c>
      <c r="E4" t="s">
        <v>1501</v>
      </c>
    </row>
    <row r="5" spans="1:6">
      <c r="A5">
        <v>13</v>
      </c>
      <c r="E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A1EE-840E-4049-9699-31F15BC70670}">
  <dimension ref="A1:T110"/>
  <sheetViews>
    <sheetView tabSelected="1" workbookViewId="0">
      <selection activeCell="E1" sqref="E1"/>
    </sheetView>
  </sheetViews>
  <sheetFormatPr baseColWidth="10" defaultColWidth="8.6640625" defaultRowHeight="16"/>
  <cols>
    <col min="1" max="1" width="9.6640625" customWidth="1"/>
    <col min="2" max="3" width="9" style="37"/>
    <col min="6" max="6" width="8.6640625" style="41"/>
    <col min="7" max="7" width="9" style="41"/>
    <col min="8" max="8" width="8.6640625" style="41"/>
    <col min="9" max="9" width="9" style="82"/>
    <col min="11" max="12" width="9"/>
    <col min="14" max="14" width="9" style="82"/>
    <col min="15" max="15" width="13.1640625" style="77" customWidth="1"/>
    <col min="18" max="18" width="10.6640625" style="77" bestFit="1" customWidth="1"/>
  </cols>
  <sheetData>
    <row r="1" spans="1:20">
      <c r="A1" s="41" t="s">
        <v>161</v>
      </c>
      <c r="B1" s="122" t="s">
        <v>162</v>
      </c>
      <c r="C1" s="122" t="s">
        <v>163</v>
      </c>
      <c r="D1" s="41" t="s">
        <v>164</v>
      </c>
      <c r="E1" s="41" t="s">
        <v>165</v>
      </c>
      <c r="F1" s="123" t="s">
        <v>1546</v>
      </c>
      <c r="G1" s="41" t="s">
        <v>166</v>
      </c>
      <c r="H1" s="41" t="s">
        <v>1547</v>
      </c>
      <c r="I1" s="82" t="s">
        <v>167</v>
      </c>
      <c r="J1" s="41" t="s">
        <v>168</v>
      </c>
      <c r="K1" s="41" t="s">
        <v>169</v>
      </c>
      <c r="L1" s="41" t="s">
        <v>170</v>
      </c>
      <c r="M1" s="41" t="s">
        <v>1788</v>
      </c>
      <c r="N1" s="82" t="s">
        <v>171</v>
      </c>
      <c r="O1" s="121" t="s">
        <v>1775</v>
      </c>
      <c r="P1" s="41" t="s">
        <v>172</v>
      </c>
      <c r="Q1" s="41" t="s">
        <v>173</v>
      </c>
      <c r="R1" s="77" t="s">
        <v>1776</v>
      </c>
      <c r="S1" s="41" t="s">
        <v>174</v>
      </c>
      <c r="T1" s="41" t="s">
        <v>1787</v>
      </c>
    </row>
    <row r="2" spans="1:20">
      <c r="A2" s="41">
        <v>2</v>
      </c>
      <c r="B2" s="94">
        <v>1</v>
      </c>
      <c r="C2" s="94" t="s">
        <v>5</v>
      </c>
      <c r="D2" s="41">
        <v>131</v>
      </c>
      <c r="E2" s="41">
        <v>85</v>
      </c>
      <c r="F2" s="41">
        <v>65</v>
      </c>
      <c r="G2" s="41">
        <v>153.5</v>
      </c>
      <c r="I2" s="82">
        <v>36</v>
      </c>
      <c r="J2" s="41">
        <v>110</v>
      </c>
      <c r="K2" s="41">
        <v>78</v>
      </c>
      <c r="L2" s="41">
        <v>147.19999999999999</v>
      </c>
      <c r="M2" s="41"/>
      <c r="N2" s="82">
        <v>37.5</v>
      </c>
      <c r="O2" s="119">
        <v>171</v>
      </c>
      <c r="P2" s="41">
        <v>160</v>
      </c>
      <c r="Q2" s="41">
        <v>80</v>
      </c>
      <c r="R2" s="119" t="s">
        <v>62</v>
      </c>
      <c r="S2" s="41">
        <v>150</v>
      </c>
    </row>
    <row r="3" spans="1:20">
      <c r="A3" s="41">
        <v>3</v>
      </c>
      <c r="B3" s="94">
        <v>2</v>
      </c>
      <c r="C3" s="94" t="s">
        <v>5</v>
      </c>
      <c r="D3" s="41">
        <v>122</v>
      </c>
      <c r="E3" s="41">
        <v>79</v>
      </c>
      <c r="F3" s="41">
        <v>64</v>
      </c>
      <c r="G3" s="41">
        <v>175.3</v>
      </c>
      <c r="I3" s="82">
        <v>42</v>
      </c>
      <c r="J3" s="41">
        <v>132</v>
      </c>
      <c r="K3" s="41">
        <v>75</v>
      </c>
      <c r="L3" s="41">
        <v>173.4</v>
      </c>
      <c r="M3" s="41"/>
      <c r="N3" s="82">
        <v>40.75</v>
      </c>
      <c r="O3" s="119">
        <v>145</v>
      </c>
      <c r="P3" s="41">
        <v>130</v>
      </c>
      <c r="Q3" s="41">
        <v>73</v>
      </c>
      <c r="R3" s="77">
        <v>134</v>
      </c>
      <c r="S3" s="41">
        <v>154</v>
      </c>
    </row>
    <row r="4" spans="1:20">
      <c r="A4" s="41">
        <v>4</v>
      </c>
      <c r="B4" s="94">
        <v>2</v>
      </c>
      <c r="C4" s="94" t="s">
        <v>5</v>
      </c>
      <c r="D4" s="41">
        <v>143</v>
      </c>
      <c r="E4" s="41">
        <v>95</v>
      </c>
      <c r="F4" s="41">
        <v>71</v>
      </c>
      <c r="G4" s="41">
        <v>229</v>
      </c>
      <c r="I4" s="82">
        <v>43</v>
      </c>
      <c r="J4" s="41">
        <v>112</v>
      </c>
      <c r="K4" s="41">
        <v>77</v>
      </c>
      <c r="L4" s="41">
        <v>221.5</v>
      </c>
      <c r="M4" s="41"/>
      <c r="N4" s="82">
        <v>41.75</v>
      </c>
      <c r="O4" s="120" t="s">
        <v>62</v>
      </c>
      <c r="P4" s="82" t="s">
        <v>62</v>
      </c>
      <c r="Q4" s="82" t="s">
        <v>62</v>
      </c>
      <c r="R4" s="119" t="s">
        <v>62</v>
      </c>
      <c r="S4" s="82" t="s">
        <v>62</v>
      </c>
    </row>
    <row r="5" spans="1:20">
      <c r="A5" s="41">
        <v>5</v>
      </c>
      <c r="B5" s="94">
        <v>1</v>
      </c>
      <c r="C5" s="94" t="s">
        <v>5</v>
      </c>
      <c r="D5" s="41">
        <v>119</v>
      </c>
      <c r="E5" s="41">
        <v>77</v>
      </c>
      <c r="F5" s="41">
        <v>64</v>
      </c>
      <c r="G5" s="41">
        <v>129.5</v>
      </c>
      <c r="I5" s="82">
        <v>36</v>
      </c>
      <c r="J5" s="41">
        <v>122</v>
      </c>
      <c r="K5" s="41">
        <v>87</v>
      </c>
      <c r="L5" s="41">
        <v>125</v>
      </c>
      <c r="M5" s="41"/>
      <c r="N5" s="82">
        <v>34.75</v>
      </c>
      <c r="O5" s="119">
        <v>350</v>
      </c>
      <c r="P5" s="41">
        <v>114</v>
      </c>
      <c r="Q5" s="41">
        <v>70</v>
      </c>
      <c r="R5" s="119" t="s">
        <v>62</v>
      </c>
      <c r="S5" s="41">
        <v>135</v>
      </c>
    </row>
    <row r="6" spans="1:20">
      <c r="A6" s="41">
        <v>6</v>
      </c>
      <c r="B6" s="94">
        <v>1</v>
      </c>
      <c r="C6" s="94" t="s">
        <v>5</v>
      </c>
      <c r="D6" s="41">
        <v>106</v>
      </c>
      <c r="E6" s="41">
        <v>72</v>
      </c>
      <c r="F6" s="41">
        <v>65</v>
      </c>
      <c r="G6" s="41">
        <v>150.19999999999999</v>
      </c>
      <c r="I6" s="82">
        <v>32</v>
      </c>
      <c r="J6" s="41">
        <v>100</v>
      </c>
      <c r="K6" s="41">
        <v>75</v>
      </c>
      <c r="L6" s="41">
        <v>147.5</v>
      </c>
      <c r="M6" s="41"/>
      <c r="N6" s="82">
        <v>34</v>
      </c>
      <c r="O6" s="120" t="s">
        <v>62</v>
      </c>
      <c r="P6" s="82" t="s">
        <v>62</v>
      </c>
      <c r="Q6" s="82" t="s">
        <v>62</v>
      </c>
      <c r="R6" s="119" t="s">
        <v>62</v>
      </c>
      <c r="S6" s="82" t="s">
        <v>62</v>
      </c>
    </row>
    <row r="7" spans="1:20">
      <c r="A7" s="41">
        <v>7</v>
      </c>
      <c r="B7" s="94">
        <v>1</v>
      </c>
      <c r="C7" s="94" t="s">
        <v>5</v>
      </c>
      <c r="D7" s="41">
        <v>109</v>
      </c>
      <c r="E7" s="41">
        <v>78</v>
      </c>
      <c r="F7" s="41">
        <v>60</v>
      </c>
      <c r="G7" s="41">
        <v>141.30000000000001</v>
      </c>
      <c r="I7" s="82">
        <v>45</v>
      </c>
      <c r="J7" s="41">
        <v>126</v>
      </c>
      <c r="K7" s="41">
        <v>81</v>
      </c>
      <c r="L7" s="41">
        <v>139</v>
      </c>
      <c r="M7" s="41"/>
      <c r="N7" s="82">
        <v>38.25</v>
      </c>
      <c r="O7" s="120" t="s">
        <v>62</v>
      </c>
      <c r="P7" s="82" t="s">
        <v>62</v>
      </c>
      <c r="Q7" s="82" t="s">
        <v>62</v>
      </c>
      <c r="R7" s="119" t="s">
        <v>62</v>
      </c>
      <c r="S7" s="82" t="s">
        <v>62</v>
      </c>
    </row>
    <row r="8" spans="1:20">
      <c r="A8" s="41">
        <v>8</v>
      </c>
      <c r="B8" s="94">
        <v>2</v>
      </c>
      <c r="C8" s="94" t="s">
        <v>5</v>
      </c>
      <c r="D8" s="41">
        <v>122</v>
      </c>
      <c r="E8" s="41">
        <v>80</v>
      </c>
      <c r="F8" s="41">
        <v>62</v>
      </c>
      <c r="G8" s="41">
        <v>253.5</v>
      </c>
      <c r="I8" s="82" t="s">
        <v>62</v>
      </c>
      <c r="J8" s="41">
        <v>112</v>
      </c>
      <c r="K8" s="41">
        <v>89</v>
      </c>
      <c r="L8" s="41">
        <v>143.1</v>
      </c>
      <c r="M8" s="41"/>
      <c r="N8" s="82">
        <v>47.5</v>
      </c>
      <c r="O8" s="120" t="s">
        <v>62</v>
      </c>
      <c r="P8" s="82" t="s">
        <v>62</v>
      </c>
      <c r="Q8" s="82" t="s">
        <v>62</v>
      </c>
      <c r="R8" s="119" t="s">
        <v>62</v>
      </c>
      <c r="S8" s="82" t="s">
        <v>62</v>
      </c>
    </row>
    <row r="9" spans="1:20">
      <c r="A9" s="41">
        <v>9</v>
      </c>
      <c r="B9" s="94">
        <v>1</v>
      </c>
      <c r="C9" s="94" t="s">
        <v>5</v>
      </c>
      <c r="D9" s="41">
        <v>128</v>
      </c>
      <c r="E9" s="41">
        <v>79</v>
      </c>
      <c r="F9" s="41">
        <v>65</v>
      </c>
      <c r="G9" s="41">
        <v>226.5</v>
      </c>
      <c r="I9" s="82" t="s">
        <v>62</v>
      </c>
      <c r="J9" s="41">
        <v>119</v>
      </c>
      <c r="K9" s="41">
        <v>81</v>
      </c>
      <c r="L9" s="41">
        <v>217.4</v>
      </c>
      <c r="M9" s="41"/>
      <c r="N9" s="82">
        <v>42</v>
      </c>
      <c r="O9" s="119">
        <v>189</v>
      </c>
      <c r="P9" s="41">
        <v>136</v>
      </c>
      <c r="Q9" s="41">
        <v>90</v>
      </c>
      <c r="R9" s="119" t="s">
        <v>62</v>
      </c>
      <c r="S9" s="41">
        <v>216</v>
      </c>
    </row>
    <row r="10" spans="1:20">
      <c r="A10" s="41">
        <v>10</v>
      </c>
      <c r="B10" s="94">
        <v>2</v>
      </c>
      <c r="C10" s="94" t="s">
        <v>5</v>
      </c>
      <c r="D10" s="41">
        <v>131</v>
      </c>
      <c r="E10" s="41">
        <v>85</v>
      </c>
      <c r="F10" s="41">
        <v>71</v>
      </c>
      <c r="G10" s="41">
        <v>145.19999999999999</v>
      </c>
      <c r="I10" s="82" t="s">
        <v>62</v>
      </c>
      <c r="J10" s="41">
        <v>122</v>
      </c>
      <c r="K10" s="41">
        <v>80</v>
      </c>
      <c r="L10" s="41">
        <v>137.5</v>
      </c>
      <c r="M10" s="41"/>
      <c r="N10" s="82">
        <v>33.5</v>
      </c>
      <c r="O10" s="120" t="s">
        <v>62</v>
      </c>
      <c r="P10" s="82" t="s">
        <v>62</v>
      </c>
      <c r="Q10" s="82" t="s">
        <v>62</v>
      </c>
      <c r="R10" s="119" t="s">
        <v>62</v>
      </c>
      <c r="S10" s="82" t="s">
        <v>62</v>
      </c>
    </row>
    <row r="11" spans="1:20">
      <c r="A11" s="41">
        <v>11</v>
      </c>
      <c r="B11" s="94">
        <v>1</v>
      </c>
      <c r="C11" s="94" t="s">
        <v>5</v>
      </c>
      <c r="D11" s="41">
        <v>121</v>
      </c>
      <c r="E11" s="41">
        <v>80</v>
      </c>
      <c r="F11" s="41">
        <v>65</v>
      </c>
      <c r="G11" s="41">
        <v>228.1</v>
      </c>
      <c r="I11" s="82">
        <v>44.5</v>
      </c>
      <c r="J11" s="41">
        <v>101</v>
      </c>
      <c r="K11" s="41">
        <v>80</v>
      </c>
      <c r="L11" s="41">
        <v>219.6</v>
      </c>
      <c r="M11" s="41"/>
      <c r="N11" s="82">
        <v>43.5</v>
      </c>
      <c r="O11" s="119">
        <v>170</v>
      </c>
      <c r="P11" s="41">
        <v>130</v>
      </c>
      <c r="Q11" s="41">
        <v>70</v>
      </c>
      <c r="R11" s="119" t="s">
        <v>62</v>
      </c>
      <c r="S11" s="41">
        <v>211</v>
      </c>
    </row>
    <row r="12" spans="1:20">
      <c r="A12" s="41">
        <v>12</v>
      </c>
      <c r="B12" s="94">
        <v>1</v>
      </c>
      <c r="C12" s="94" t="s">
        <v>5</v>
      </c>
      <c r="D12" s="41">
        <v>134</v>
      </c>
      <c r="E12" s="41">
        <v>86</v>
      </c>
      <c r="F12" s="41">
        <v>62</v>
      </c>
      <c r="G12" s="41">
        <v>121.2</v>
      </c>
      <c r="I12" s="82" t="s">
        <v>62</v>
      </c>
      <c r="J12" s="41">
        <v>120</v>
      </c>
      <c r="K12" s="41">
        <v>82</v>
      </c>
      <c r="L12" s="41">
        <v>122.5</v>
      </c>
      <c r="M12" s="41"/>
      <c r="N12" s="82">
        <v>34.75</v>
      </c>
      <c r="O12" s="119">
        <v>134</v>
      </c>
      <c r="P12" s="41">
        <v>106</v>
      </c>
      <c r="Q12" s="41">
        <v>81</v>
      </c>
      <c r="R12" s="119" t="s">
        <v>62</v>
      </c>
      <c r="S12" s="41">
        <v>122</v>
      </c>
    </row>
    <row r="13" spans="1:20">
      <c r="A13" s="41">
        <v>13</v>
      </c>
      <c r="B13" s="94">
        <v>1</v>
      </c>
      <c r="C13" s="94" t="s">
        <v>33</v>
      </c>
      <c r="D13" s="41">
        <v>122</v>
      </c>
      <c r="E13" s="41">
        <v>78</v>
      </c>
      <c r="F13" s="41">
        <v>62</v>
      </c>
      <c r="G13" s="41">
        <v>108.9</v>
      </c>
      <c r="I13" s="82" t="s">
        <v>62</v>
      </c>
      <c r="J13" s="82" t="s">
        <v>62</v>
      </c>
      <c r="K13" s="82" t="s">
        <v>62</v>
      </c>
      <c r="L13" s="41" t="s">
        <v>62</v>
      </c>
      <c r="M13" s="41"/>
      <c r="N13" s="82" t="s">
        <v>62</v>
      </c>
      <c r="O13" s="119">
        <v>85</v>
      </c>
      <c r="P13" s="41">
        <v>101</v>
      </c>
      <c r="Q13" s="41">
        <v>71</v>
      </c>
      <c r="R13" s="119" t="s">
        <v>62</v>
      </c>
      <c r="S13" s="41">
        <v>112</v>
      </c>
    </row>
    <row r="14" spans="1:20">
      <c r="A14" s="41">
        <v>16</v>
      </c>
      <c r="B14" s="94">
        <v>0.64</v>
      </c>
      <c r="C14" s="94" t="s">
        <v>37</v>
      </c>
      <c r="D14" s="41">
        <v>123</v>
      </c>
      <c r="E14" s="41">
        <v>86</v>
      </c>
      <c r="F14" s="41">
        <v>66</v>
      </c>
      <c r="G14" s="41">
        <v>149.1</v>
      </c>
      <c r="I14" s="84" t="s">
        <v>62</v>
      </c>
      <c r="J14" s="82" t="s">
        <v>62</v>
      </c>
      <c r="K14" s="82" t="s">
        <v>62</v>
      </c>
      <c r="L14" s="41" t="s">
        <v>62</v>
      </c>
      <c r="M14" s="41"/>
      <c r="N14" s="82" t="s">
        <v>62</v>
      </c>
      <c r="O14" s="119">
        <v>564</v>
      </c>
      <c r="P14" s="41">
        <v>124</v>
      </c>
      <c r="Q14" s="41">
        <v>88</v>
      </c>
      <c r="R14" s="119" t="s">
        <v>62</v>
      </c>
      <c r="S14" s="41">
        <v>161.6</v>
      </c>
    </row>
    <row r="15" spans="1:20">
      <c r="A15" s="41">
        <v>18</v>
      </c>
      <c r="B15" s="94">
        <v>1</v>
      </c>
      <c r="C15" s="94" t="s">
        <v>5</v>
      </c>
      <c r="D15" s="41">
        <v>96</v>
      </c>
      <c r="E15" s="41">
        <v>65</v>
      </c>
      <c r="F15" s="41">
        <v>61</v>
      </c>
      <c r="G15" s="41">
        <v>120</v>
      </c>
      <c r="I15" s="82">
        <v>30</v>
      </c>
      <c r="J15" s="41">
        <v>101</v>
      </c>
      <c r="K15" s="41">
        <v>68</v>
      </c>
      <c r="L15" s="41">
        <v>122</v>
      </c>
      <c r="M15" s="41"/>
      <c r="N15" s="82">
        <v>33.25</v>
      </c>
      <c r="O15" s="120" t="s">
        <v>62</v>
      </c>
      <c r="P15" s="82" t="s">
        <v>62</v>
      </c>
      <c r="Q15" s="82" t="s">
        <v>62</v>
      </c>
      <c r="R15" s="119" t="s">
        <v>62</v>
      </c>
      <c r="S15" s="82" t="s">
        <v>62</v>
      </c>
    </row>
    <row r="16" spans="1:20">
      <c r="A16" s="41">
        <v>19</v>
      </c>
      <c r="B16" s="94">
        <v>1</v>
      </c>
      <c r="C16" s="94" t="s">
        <v>5</v>
      </c>
      <c r="D16" s="41">
        <v>154</v>
      </c>
      <c r="E16" s="41">
        <v>92</v>
      </c>
      <c r="F16" s="41">
        <v>63</v>
      </c>
      <c r="G16" s="41">
        <v>170.5</v>
      </c>
      <c r="I16" s="82">
        <v>40</v>
      </c>
      <c r="J16" s="41">
        <v>131</v>
      </c>
      <c r="K16" s="41">
        <v>79</v>
      </c>
      <c r="L16" s="41">
        <v>167.4</v>
      </c>
      <c r="M16" s="41"/>
      <c r="N16" s="82">
        <v>39</v>
      </c>
      <c r="O16" s="120" t="s">
        <v>62</v>
      </c>
      <c r="P16" s="82" t="s">
        <v>62</v>
      </c>
      <c r="Q16" s="82" t="s">
        <v>62</v>
      </c>
      <c r="R16" s="119" t="s">
        <v>62</v>
      </c>
      <c r="S16" s="82" t="s">
        <v>62</v>
      </c>
    </row>
    <row r="17" spans="1:19">
      <c r="A17" s="41">
        <v>20</v>
      </c>
      <c r="B17" s="94">
        <v>1</v>
      </c>
      <c r="C17" s="94" t="s">
        <v>5</v>
      </c>
      <c r="D17" s="41">
        <v>118</v>
      </c>
      <c r="E17" s="41">
        <v>74</v>
      </c>
      <c r="F17" s="41">
        <v>65</v>
      </c>
      <c r="G17" s="41">
        <v>153.80000000000001</v>
      </c>
      <c r="I17" s="82">
        <v>36</v>
      </c>
      <c r="J17" s="41">
        <v>100</v>
      </c>
      <c r="K17" s="41">
        <v>68</v>
      </c>
      <c r="L17" s="41">
        <v>151.69999999999999</v>
      </c>
      <c r="M17" s="41"/>
      <c r="N17" s="82">
        <v>37.5</v>
      </c>
      <c r="O17" s="119">
        <v>106</v>
      </c>
      <c r="P17" s="41">
        <v>132</v>
      </c>
      <c r="Q17" s="41">
        <v>68</v>
      </c>
      <c r="R17" s="119" t="s">
        <v>62</v>
      </c>
      <c r="S17" s="41">
        <v>150</v>
      </c>
    </row>
    <row r="18" spans="1:19">
      <c r="A18" s="41">
        <v>22</v>
      </c>
      <c r="B18" s="94">
        <v>0.64</v>
      </c>
      <c r="C18" s="94" t="s">
        <v>5</v>
      </c>
      <c r="D18" s="41">
        <v>116</v>
      </c>
      <c r="E18" s="41">
        <v>80</v>
      </c>
      <c r="F18" s="41">
        <v>64</v>
      </c>
      <c r="G18" s="41">
        <v>307.7</v>
      </c>
      <c r="I18" s="82">
        <v>43</v>
      </c>
      <c r="J18" s="82" t="s">
        <v>62</v>
      </c>
      <c r="K18" s="82" t="s">
        <v>62</v>
      </c>
      <c r="L18" s="41" t="s">
        <v>62</v>
      </c>
      <c r="M18" s="41"/>
      <c r="N18" s="82" t="s">
        <v>175</v>
      </c>
      <c r="O18" s="120" t="s">
        <v>62</v>
      </c>
      <c r="P18" s="82" t="s">
        <v>62</v>
      </c>
      <c r="Q18" s="82" t="s">
        <v>62</v>
      </c>
      <c r="R18" s="119" t="s">
        <v>62</v>
      </c>
      <c r="S18" s="82" t="s">
        <v>62</v>
      </c>
    </row>
    <row r="19" spans="1:19">
      <c r="A19" s="41">
        <v>23</v>
      </c>
      <c r="B19" s="94">
        <v>1</v>
      </c>
      <c r="C19" s="94" t="s">
        <v>5</v>
      </c>
      <c r="D19" s="41">
        <v>128</v>
      </c>
      <c r="E19" s="41">
        <v>81</v>
      </c>
      <c r="F19" s="41">
        <v>68.5</v>
      </c>
      <c r="G19" s="41">
        <v>215.6</v>
      </c>
      <c r="I19" s="82">
        <v>38</v>
      </c>
      <c r="J19" s="41">
        <v>130</v>
      </c>
      <c r="K19" s="41">
        <v>92</v>
      </c>
      <c r="L19" s="41">
        <v>212.4</v>
      </c>
      <c r="M19" s="41"/>
      <c r="N19" s="82">
        <v>40.25</v>
      </c>
      <c r="O19" s="120" t="s">
        <v>62</v>
      </c>
      <c r="P19" s="82" t="s">
        <v>62</v>
      </c>
      <c r="Q19" s="82" t="s">
        <v>62</v>
      </c>
      <c r="R19" s="119" t="s">
        <v>62</v>
      </c>
      <c r="S19" s="82" t="s">
        <v>62</v>
      </c>
    </row>
    <row r="20" spans="1:19">
      <c r="A20" s="41">
        <v>24</v>
      </c>
      <c r="B20" s="94">
        <v>1</v>
      </c>
      <c r="C20" s="94" t="s">
        <v>5</v>
      </c>
      <c r="D20" s="41">
        <v>130</v>
      </c>
      <c r="E20" s="41">
        <v>78</v>
      </c>
      <c r="F20" s="41">
        <v>64</v>
      </c>
      <c r="G20" s="41">
        <v>184.1</v>
      </c>
      <c r="I20" s="82">
        <v>38</v>
      </c>
      <c r="J20" s="41">
        <v>118</v>
      </c>
      <c r="K20" s="41">
        <v>66</v>
      </c>
      <c r="L20" s="41">
        <v>180</v>
      </c>
      <c r="M20" s="41"/>
      <c r="N20" s="82">
        <v>37.5</v>
      </c>
      <c r="O20" s="120" t="s">
        <v>62</v>
      </c>
      <c r="P20" s="82" t="s">
        <v>62</v>
      </c>
      <c r="Q20" s="82" t="s">
        <v>62</v>
      </c>
      <c r="R20" s="119" t="s">
        <v>62</v>
      </c>
      <c r="S20" s="82" t="s">
        <v>62</v>
      </c>
    </row>
    <row r="21" spans="1:19">
      <c r="A21" s="41">
        <v>25</v>
      </c>
      <c r="B21" s="94">
        <v>2</v>
      </c>
      <c r="C21" s="94" t="s">
        <v>5</v>
      </c>
      <c r="D21" s="41">
        <v>137</v>
      </c>
      <c r="E21" s="41">
        <v>93</v>
      </c>
      <c r="F21" s="41">
        <v>61</v>
      </c>
      <c r="G21" s="41">
        <v>156.6</v>
      </c>
      <c r="I21" s="82">
        <v>40.25</v>
      </c>
      <c r="J21" s="41">
        <v>134</v>
      </c>
      <c r="K21" s="41">
        <v>83</v>
      </c>
      <c r="L21" s="41">
        <v>151.4</v>
      </c>
      <c r="M21" s="41"/>
      <c r="N21" s="82">
        <v>38</v>
      </c>
      <c r="O21" s="120" t="s">
        <v>62</v>
      </c>
      <c r="P21" s="82" t="s">
        <v>62</v>
      </c>
      <c r="Q21" s="82" t="s">
        <v>62</v>
      </c>
      <c r="R21" s="119" t="s">
        <v>62</v>
      </c>
      <c r="S21" s="82" t="s">
        <v>62</v>
      </c>
    </row>
    <row r="22" spans="1:19">
      <c r="A22" s="41">
        <v>26</v>
      </c>
      <c r="B22" s="94">
        <v>1</v>
      </c>
      <c r="C22" s="94" t="s">
        <v>5</v>
      </c>
      <c r="D22" s="41">
        <v>151</v>
      </c>
      <c r="E22" s="41">
        <v>89</v>
      </c>
      <c r="F22" s="41">
        <v>70</v>
      </c>
      <c r="G22" s="41">
        <v>313.5</v>
      </c>
      <c r="I22" s="82">
        <v>54</v>
      </c>
      <c r="J22" s="41">
        <v>138</v>
      </c>
      <c r="K22" s="41">
        <v>74</v>
      </c>
      <c r="L22" s="41">
        <v>304</v>
      </c>
      <c r="M22" s="41"/>
      <c r="N22" s="82">
        <v>54.5</v>
      </c>
      <c r="O22" s="120" t="s">
        <v>62</v>
      </c>
      <c r="P22" s="82" t="s">
        <v>62</v>
      </c>
      <c r="Q22" s="82" t="s">
        <v>62</v>
      </c>
      <c r="R22" s="119" t="s">
        <v>62</v>
      </c>
      <c r="S22" s="82" t="s">
        <v>62</v>
      </c>
    </row>
    <row r="23" spans="1:19">
      <c r="A23" s="41">
        <v>27</v>
      </c>
      <c r="B23" s="94">
        <v>1</v>
      </c>
      <c r="C23" s="94" t="s">
        <v>5</v>
      </c>
      <c r="D23" s="41">
        <v>153</v>
      </c>
      <c r="E23" s="41">
        <v>104</v>
      </c>
      <c r="F23" s="41">
        <v>70</v>
      </c>
      <c r="G23" s="41">
        <v>207.1</v>
      </c>
      <c r="I23" s="82">
        <v>40.5</v>
      </c>
      <c r="J23" s="41">
        <v>149</v>
      </c>
      <c r="K23" s="41">
        <v>95</v>
      </c>
      <c r="L23" s="41">
        <v>198.6</v>
      </c>
      <c r="M23" s="41"/>
      <c r="N23" s="82">
        <v>39.75</v>
      </c>
      <c r="O23" s="120" t="s">
        <v>62</v>
      </c>
      <c r="P23" s="82" t="s">
        <v>62</v>
      </c>
      <c r="Q23" s="82" t="s">
        <v>62</v>
      </c>
      <c r="R23" s="119" t="s">
        <v>62</v>
      </c>
      <c r="S23" s="82" t="s">
        <v>62</v>
      </c>
    </row>
    <row r="24" spans="1:19">
      <c r="A24" s="41">
        <v>28</v>
      </c>
      <c r="B24" s="94">
        <v>1</v>
      </c>
      <c r="C24" s="94" t="s">
        <v>37</v>
      </c>
      <c r="D24" s="41">
        <v>137</v>
      </c>
      <c r="E24" s="41">
        <v>95</v>
      </c>
      <c r="F24" s="41">
        <v>67</v>
      </c>
      <c r="G24" s="41">
        <v>192.2</v>
      </c>
      <c r="I24" s="82" t="s">
        <v>62</v>
      </c>
      <c r="J24" s="82" t="s">
        <v>62</v>
      </c>
      <c r="K24" s="82" t="s">
        <v>62</v>
      </c>
      <c r="L24" s="41" t="s">
        <v>62</v>
      </c>
      <c r="M24" s="41"/>
      <c r="N24" s="82" t="s">
        <v>62</v>
      </c>
      <c r="O24" s="120" t="s">
        <v>62</v>
      </c>
      <c r="P24" s="82" t="s">
        <v>62</v>
      </c>
      <c r="Q24" s="82" t="s">
        <v>62</v>
      </c>
      <c r="R24" s="119" t="s">
        <v>62</v>
      </c>
      <c r="S24" s="82" t="s">
        <v>62</v>
      </c>
    </row>
    <row r="25" spans="1:19">
      <c r="A25" s="41">
        <v>29</v>
      </c>
      <c r="B25" s="94">
        <v>1</v>
      </c>
      <c r="C25" s="94" t="s">
        <v>5</v>
      </c>
      <c r="D25" s="41">
        <v>126</v>
      </c>
      <c r="E25" s="41">
        <v>82</v>
      </c>
      <c r="F25" s="41">
        <v>70</v>
      </c>
      <c r="G25" s="41">
        <v>160.69999999999999</v>
      </c>
      <c r="I25" s="82">
        <v>33.5</v>
      </c>
      <c r="J25" s="41">
        <v>114</v>
      </c>
      <c r="K25" s="41">
        <v>80</v>
      </c>
      <c r="L25" s="41">
        <v>159.6</v>
      </c>
      <c r="M25" s="41"/>
      <c r="N25" s="82">
        <v>35.25</v>
      </c>
      <c r="O25" s="120" t="s">
        <v>62</v>
      </c>
      <c r="P25" s="82" t="s">
        <v>62</v>
      </c>
      <c r="Q25" s="82" t="s">
        <v>62</v>
      </c>
      <c r="R25" s="119" t="s">
        <v>62</v>
      </c>
      <c r="S25" s="82" t="s">
        <v>62</v>
      </c>
    </row>
    <row r="26" spans="1:19">
      <c r="A26" s="41">
        <v>30</v>
      </c>
      <c r="B26" s="94">
        <v>1</v>
      </c>
      <c r="C26" s="94" t="s">
        <v>5</v>
      </c>
      <c r="D26" s="41">
        <v>139</v>
      </c>
      <c r="E26" s="41">
        <v>99</v>
      </c>
      <c r="F26" s="41">
        <v>66</v>
      </c>
      <c r="G26" s="41">
        <v>212.1</v>
      </c>
      <c r="I26" s="82">
        <v>41</v>
      </c>
      <c r="J26" s="41">
        <v>117</v>
      </c>
      <c r="K26" s="41">
        <v>83</v>
      </c>
      <c r="L26" s="41">
        <v>207</v>
      </c>
      <c r="M26" s="41"/>
      <c r="N26" s="82">
        <v>43</v>
      </c>
      <c r="O26" s="119">
        <v>545</v>
      </c>
      <c r="P26" s="41" t="s">
        <v>62</v>
      </c>
      <c r="Q26" s="41" t="s">
        <v>62</v>
      </c>
      <c r="R26" s="119" t="s">
        <v>62</v>
      </c>
      <c r="S26" s="41">
        <v>200</v>
      </c>
    </row>
    <row r="27" spans="1:19">
      <c r="A27" s="41">
        <v>31</v>
      </c>
      <c r="B27" s="94">
        <v>3</v>
      </c>
      <c r="C27" s="94" t="s">
        <v>5</v>
      </c>
      <c r="D27" s="41">
        <v>140</v>
      </c>
      <c r="E27" s="41">
        <v>100</v>
      </c>
      <c r="F27" s="41">
        <v>72</v>
      </c>
      <c r="G27" s="41">
        <v>570</v>
      </c>
      <c r="I27" s="82">
        <v>80</v>
      </c>
      <c r="J27" s="41">
        <v>140</v>
      </c>
      <c r="K27" s="41">
        <v>90</v>
      </c>
      <c r="L27" s="41">
        <v>521.9</v>
      </c>
      <c r="M27" s="41"/>
      <c r="N27" s="82">
        <v>75</v>
      </c>
      <c r="O27" s="120" t="s">
        <v>62</v>
      </c>
      <c r="P27" s="82" t="s">
        <v>62</v>
      </c>
      <c r="Q27" s="82" t="s">
        <v>62</v>
      </c>
      <c r="R27" s="119" t="s">
        <v>62</v>
      </c>
      <c r="S27" s="82" t="s">
        <v>62</v>
      </c>
    </row>
    <row r="28" spans="1:19">
      <c r="A28" s="41">
        <v>32</v>
      </c>
      <c r="B28" s="94">
        <v>1</v>
      </c>
      <c r="C28" s="94" t="s">
        <v>5</v>
      </c>
      <c r="D28" s="41">
        <v>148</v>
      </c>
      <c r="E28" s="41">
        <v>91</v>
      </c>
      <c r="F28" s="41">
        <v>66</v>
      </c>
      <c r="G28" s="41">
        <v>149.6</v>
      </c>
      <c r="I28" s="82">
        <v>32</v>
      </c>
      <c r="J28" s="41">
        <v>139</v>
      </c>
      <c r="K28" s="41">
        <v>85</v>
      </c>
      <c r="L28" s="41">
        <v>145</v>
      </c>
      <c r="M28" s="41"/>
      <c r="N28" s="82">
        <v>31</v>
      </c>
      <c r="O28" s="119">
        <v>114</v>
      </c>
      <c r="P28" s="41">
        <v>138</v>
      </c>
      <c r="Q28" s="41">
        <v>77</v>
      </c>
      <c r="R28" s="119" t="s">
        <v>62</v>
      </c>
      <c r="S28" s="41">
        <v>152</v>
      </c>
    </row>
    <row r="29" spans="1:19">
      <c r="A29" s="41">
        <v>35</v>
      </c>
      <c r="B29" s="94">
        <v>2</v>
      </c>
      <c r="C29" s="94" t="s">
        <v>5</v>
      </c>
      <c r="D29" s="41">
        <v>134</v>
      </c>
      <c r="E29" s="41">
        <v>82</v>
      </c>
      <c r="F29" s="41">
        <v>70</v>
      </c>
      <c r="G29" s="41">
        <v>228</v>
      </c>
      <c r="I29" s="82">
        <v>47.75</v>
      </c>
      <c r="J29" s="41">
        <v>112</v>
      </c>
      <c r="K29" s="41">
        <v>73</v>
      </c>
      <c r="L29" s="41">
        <v>218.9</v>
      </c>
      <c r="M29" s="41"/>
      <c r="N29" s="82">
        <v>47.25</v>
      </c>
      <c r="O29" s="120" t="s">
        <v>62</v>
      </c>
      <c r="P29" s="82" t="s">
        <v>62</v>
      </c>
      <c r="Q29" s="82" t="s">
        <v>62</v>
      </c>
      <c r="R29" s="119" t="s">
        <v>62</v>
      </c>
      <c r="S29" s="82" t="s">
        <v>62</v>
      </c>
    </row>
    <row r="30" spans="1:19">
      <c r="A30" s="41">
        <v>36</v>
      </c>
      <c r="B30" s="94">
        <v>1</v>
      </c>
      <c r="C30" s="94" t="s">
        <v>5</v>
      </c>
      <c r="D30" s="41">
        <v>124</v>
      </c>
      <c r="E30" s="41">
        <v>82</v>
      </c>
      <c r="F30" s="41">
        <v>60</v>
      </c>
      <c r="G30" s="41">
        <v>145.69999999999999</v>
      </c>
      <c r="I30" s="82">
        <v>38</v>
      </c>
      <c r="J30" s="41">
        <v>112</v>
      </c>
      <c r="K30" s="41">
        <v>74</v>
      </c>
      <c r="L30" s="41">
        <v>143.80000000000001</v>
      </c>
      <c r="M30" s="41"/>
      <c r="N30" s="82">
        <v>35</v>
      </c>
      <c r="O30" s="119">
        <v>129</v>
      </c>
      <c r="P30" s="41">
        <v>101</v>
      </c>
      <c r="Q30" s="41">
        <v>76</v>
      </c>
      <c r="R30" s="119">
        <v>142</v>
      </c>
      <c r="S30" s="41">
        <v>144</v>
      </c>
    </row>
    <row r="31" spans="1:19">
      <c r="A31" s="41">
        <v>37</v>
      </c>
      <c r="B31" s="94">
        <v>2</v>
      </c>
      <c r="C31" s="94" t="s">
        <v>5</v>
      </c>
      <c r="D31" s="41">
        <v>110</v>
      </c>
      <c r="E31" s="41">
        <v>78</v>
      </c>
      <c r="F31" s="41">
        <v>68</v>
      </c>
      <c r="G31" s="41">
        <v>254</v>
      </c>
      <c r="I31" s="82">
        <v>48</v>
      </c>
      <c r="J31" s="41">
        <v>126</v>
      </c>
      <c r="K31" s="41">
        <v>87</v>
      </c>
      <c r="L31" s="41">
        <v>245</v>
      </c>
      <c r="M31" s="41"/>
      <c r="N31" s="82">
        <v>48</v>
      </c>
      <c r="O31" s="119">
        <v>120</v>
      </c>
      <c r="P31" s="41">
        <v>109</v>
      </c>
      <c r="Q31" s="41">
        <v>72</v>
      </c>
      <c r="R31" s="119">
        <v>150</v>
      </c>
      <c r="S31" s="41">
        <v>244</v>
      </c>
    </row>
    <row r="32" spans="1:19">
      <c r="A32" s="41">
        <v>38</v>
      </c>
      <c r="B32" s="94">
        <v>1</v>
      </c>
      <c r="C32" s="94" t="s">
        <v>5</v>
      </c>
      <c r="D32" s="41">
        <v>133</v>
      </c>
      <c r="E32" s="41">
        <v>79</v>
      </c>
      <c r="F32" s="41">
        <v>66</v>
      </c>
      <c r="G32" s="41">
        <v>226</v>
      </c>
      <c r="I32" s="82">
        <v>42.5</v>
      </c>
      <c r="J32" s="41">
        <v>113</v>
      </c>
      <c r="K32" s="41">
        <v>77</v>
      </c>
      <c r="L32" s="41">
        <v>217.7</v>
      </c>
      <c r="M32" s="41"/>
      <c r="N32" s="82">
        <v>42</v>
      </c>
      <c r="O32" s="119">
        <v>533</v>
      </c>
      <c r="P32" s="41">
        <v>107</v>
      </c>
      <c r="Q32" s="41">
        <v>58</v>
      </c>
      <c r="R32" s="120" t="s">
        <v>62</v>
      </c>
      <c r="S32" s="41">
        <v>213</v>
      </c>
    </row>
    <row r="33" spans="1:19">
      <c r="A33" s="41">
        <v>39</v>
      </c>
      <c r="B33" s="94">
        <v>2</v>
      </c>
      <c r="C33" s="94" t="s">
        <v>5</v>
      </c>
      <c r="D33" s="41">
        <v>149</v>
      </c>
      <c r="E33" s="41">
        <v>83</v>
      </c>
      <c r="F33" s="41">
        <v>62</v>
      </c>
      <c r="G33" s="41">
        <v>178</v>
      </c>
      <c r="I33" s="82">
        <v>39.25</v>
      </c>
      <c r="J33" s="41">
        <v>146</v>
      </c>
      <c r="K33" s="41">
        <v>76</v>
      </c>
      <c r="L33" s="41">
        <v>174.6</v>
      </c>
      <c r="M33" s="41"/>
      <c r="N33" s="82">
        <v>39</v>
      </c>
      <c r="O33" s="119">
        <v>496</v>
      </c>
      <c r="P33" s="41">
        <v>140</v>
      </c>
      <c r="Q33" s="41">
        <v>67</v>
      </c>
      <c r="R33" s="119" t="s">
        <v>62</v>
      </c>
      <c r="S33" s="41">
        <v>166.6</v>
      </c>
    </row>
    <row r="34" spans="1:19">
      <c r="A34" s="41">
        <v>40</v>
      </c>
      <c r="B34" s="94">
        <v>2</v>
      </c>
      <c r="C34" s="94" t="s">
        <v>5</v>
      </c>
      <c r="D34" s="41">
        <v>141</v>
      </c>
      <c r="E34" s="41">
        <v>87</v>
      </c>
      <c r="F34" s="41">
        <v>63</v>
      </c>
      <c r="G34" s="41">
        <v>129.5</v>
      </c>
      <c r="I34" s="82">
        <v>31.25</v>
      </c>
      <c r="J34" s="41">
        <v>135</v>
      </c>
      <c r="K34" s="41">
        <v>86</v>
      </c>
      <c r="L34" s="41">
        <v>124.4</v>
      </c>
      <c r="M34" s="41"/>
      <c r="N34" s="82">
        <v>34</v>
      </c>
      <c r="O34" s="120" t="s">
        <v>62</v>
      </c>
      <c r="P34" s="82" t="s">
        <v>62</v>
      </c>
      <c r="Q34" s="82" t="s">
        <v>62</v>
      </c>
      <c r="R34" s="120" t="s">
        <v>62</v>
      </c>
      <c r="S34" s="82" t="s">
        <v>62</v>
      </c>
    </row>
    <row r="35" spans="1:19">
      <c r="A35" s="41">
        <v>42</v>
      </c>
      <c r="B35" s="94">
        <v>1</v>
      </c>
      <c r="C35" s="94" t="s">
        <v>5</v>
      </c>
      <c r="D35" s="41">
        <v>115</v>
      </c>
      <c r="E35" s="41">
        <v>77</v>
      </c>
      <c r="F35" s="41">
        <v>69</v>
      </c>
      <c r="G35" s="41">
        <v>153.30000000000001</v>
      </c>
      <c r="I35" s="82">
        <v>34.5</v>
      </c>
      <c r="J35" s="41">
        <v>115</v>
      </c>
      <c r="K35" s="41">
        <v>84</v>
      </c>
      <c r="L35" s="41">
        <v>144.1</v>
      </c>
      <c r="M35" s="41"/>
      <c r="N35" s="82">
        <v>33</v>
      </c>
      <c r="O35" s="119">
        <v>282</v>
      </c>
      <c r="P35" s="41">
        <v>128</v>
      </c>
      <c r="Q35" s="41">
        <v>82</v>
      </c>
      <c r="R35" s="119" t="s">
        <v>62</v>
      </c>
      <c r="S35" s="41">
        <v>144</v>
      </c>
    </row>
    <row r="36" spans="1:19">
      <c r="A36" s="41">
        <v>43</v>
      </c>
      <c r="B36" s="94">
        <v>2</v>
      </c>
      <c r="C36" s="94" t="s">
        <v>5</v>
      </c>
      <c r="D36" s="41">
        <v>198</v>
      </c>
      <c r="E36" s="41">
        <v>120</v>
      </c>
      <c r="F36" s="41">
        <v>63</v>
      </c>
      <c r="G36" s="41">
        <v>183.6</v>
      </c>
      <c r="I36" s="82">
        <v>35.5</v>
      </c>
      <c r="J36" s="41">
        <v>162</v>
      </c>
      <c r="K36" s="41">
        <v>100</v>
      </c>
      <c r="L36" s="41">
        <v>172.3</v>
      </c>
      <c r="M36" s="41"/>
      <c r="N36" s="82">
        <v>35.5</v>
      </c>
      <c r="O36" s="120" t="s">
        <v>62</v>
      </c>
      <c r="P36" s="82" t="s">
        <v>62</v>
      </c>
      <c r="Q36" s="82" t="s">
        <v>62</v>
      </c>
      <c r="R36" s="120" t="s">
        <v>62</v>
      </c>
      <c r="S36" s="82" t="s">
        <v>62</v>
      </c>
    </row>
    <row r="37" spans="1:19">
      <c r="A37" s="90">
        <v>46</v>
      </c>
      <c r="B37" s="94">
        <v>2</v>
      </c>
      <c r="C37" s="94" t="s">
        <v>5</v>
      </c>
      <c r="D37" s="41">
        <v>126</v>
      </c>
      <c r="E37" s="41">
        <v>68</v>
      </c>
      <c r="F37" s="41">
        <v>61</v>
      </c>
      <c r="G37" s="41">
        <v>111.7</v>
      </c>
      <c r="I37" s="82">
        <v>28.25</v>
      </c>
      <c r="J37" s="41">
        <v>162</v>
      </c>
      <c r="K37" s="41">
        <v>77</v>
      </c>
      <c r="L37" s="41">
        <v>111</v>
      </c>
      <c r="M37" s="41"/>
      <c r="N37" s="82">
        <v>30</v>
      </c>
      <c r="O37" s="120" t="s">
        <v>62</v>
      </c>
      <c r="P37" s="82" t="s">
        <v>62</v>
      </c>
      <c r="Q37" s="82" t="s">
        <v>62</v>
      </c>
      <c r="R37" s="120" t="s">
        <v>62</v>
      </c>
      <c r="S37" s="82" t="s">
        <v>62</v>
      </c>
    </row>
    <row r="38" spans="1:19">
      <c r="A38" s="90">
        <v>47</v>
      </c>
      <c r="B38" s="94">
        <v>2</v>
      </c>
      <c r="C38" s="94" t="s">
        <v>5</v>
      </c>
      <c r="D38" s="41">
        <v>111</v>
      </c>
      <c r="E38" s="41">
        <v>51</v>
      </c>
      <c r="F38" s="41">
        <v>68</v>
      </c>
      <c r="G38" s="41">
        <v>171.6</v>
      </c>
      <c r="I38" s="82">
        <v>40</v>
      </c>
      <c r="J38" s="41">
        <v>115</v>
      </c>
      <c r="K38" s="41">
        <v>80</v>
      </c>
      <c r="L38" s="41">
        <v>168.9</v>
      </c>
      <c r="M38" s="41"/>
      <c r="N38" s="82">
        <v>41</v>
      </c>
      <c r="O38" s="119">
        <v>282</v>
      </c>
      <c r="P38" s="41">
        <v>161</v>
      </c>
      <c r="Q38" s="41">
        <v>71</v>
      </c>
      <c r="R38" s="119" t="s">
        <v>62</v>
      </c>
      <c r="S38" s="41">
        <v>149.9</v>
      </c>
    </row>
    <row r="39" spans="1:19">
      <c r="A39" s="90">
        <v>48</v>
      </c>
      <c r="B39" s="94">
        <v>1</v>
      </c>
      <c r="C39" s="94" t="s">
        <v>5</v>
      </c>
      <c r="D39" s="41">
        <v>114</v>
      </c>
      <c r="E39" s="41">
        <v>80</v>
      </c>
      <c r="F39" s="41">
        <v>64</v>
      </c>
      <c r="G39" s="41">
        <v>149.69999999999999</v>
      </c>
      <c r="I39" s="82">
        <v>38</v>
      </c>
      <c r="J39" s="41">
        <v>109</v>
      </c>
      <c r="K39" s="41">
        <v>72</v>
      </c>
      <c r="L39" s="41">
        <v>145</v>
      </c>
      <c r="M39" s="41"/>
      <c r="N39" s="82">
        <v>39</v>
      </c>
      <c r="O39" s="120" t="s">
        <v>62</v>
      </c>
      <c r="P39" s="82" t="s">
        <v>62</v>
      </c>
      <c r="Q39" s="82" t="s">
        <v>62</v>
      </c>
      <c r="R39" s="120" t="s">
        <v>62</v>
      </c>
      <c r="S39" s="82" t="s">
        <v>62</v>
      </c>
    </row>
    <row r="40" spans="1:19">
      <c r="A40" s="90">
        <v>49</v>
      </c>
      <c r="B40" s="94">
        <v>1</v>
      </c>
      <c r="C40" s="94" t="s">
        <v>5</v>
      </c>
      <c r="D40" s="41">
        <v>121</v>
      </c>
      <c r="E40" s="41">
        <v>73</v>
      </c>
      <c r="F40" s="41">
        <v>66</v>
      </c>
      <c r="G40" s="41">
        <v>153.69999999999999</v>
      </c>
      <c r="I40" s="82" t="s">
        <v>62</v>
      </c>
      <c r="J40" s="41">
        <v>116</v>
      </c>
      <c r="K40" s="41">
        <v>78</v>
      </c>
      <c r="L40" s="41">
        <v>144</v>
      </c>
      <c r="M40" s="41"/>
      <c r="N40" s="82" t="s">
        <v>62</v>
      </c>
      <c r="O40" s="120" t="s">
        <v>62</v>
      </c>
      <c r="P40" s="82" t="s">
        <v>62</v>
      </c>
      <c r="Q40" s="82" t="s">
        <v>62</v>
      </c>
      <c r="R40" s="120" t="s">
        <v>62</v>
      </c>
      <c r="S40" s="82" t="s">
        <v>62</v>
      </c>
    </row>
    <row r="41" spans="1:19">
      <c r="A41" s="90">
        <v>50</v>
      </c>
      <c r="B41" s="94">
        <v>2</v>
      </c>
      <c r="C41" s="94" t="s">
        <v>5</v>
      </c>
      <c r="D41" s="41">
        <v>122</v>
      </c>
      <c r="E41" s="41">
        <v>80</v>
      </c>
      <c r="F41" s="41">
        <v>67</v>
      </c>
      <c r="G41" s="41">
        <v>157.1</v>
      </c>
      <c r="I41" s="82">
        <v>38</v>
      </c>
      <c r="J41" s="41">
        <v>109</v>
      </c>
      <c r="K41" s="41">
        <v>75</v>
      </c>
      <c r="L41" s="41">
        <v>154</v>
      </c>
      <c r="M41" s="41"/>
      <c r="N41" s="82">
        <v>37.5</v>
      </c>
      <c r="O41" s="120" t="s">
        <v>62</v>
      </c>
      <c r="P41" s="82" t="s">
        <v>62</v>
      </c>
      <c r="Q41" s="82" t="s">
        <v>62</v>
      </c>
      <c r="R41" s="120" t="s">
        <v>62</v>
      </c>
      <c r="S41" s="82" t="s">
        <v>62</v>
      </c>
    </row>
    <row r="42" spans="1:19">
      <c r="A42" s="90">
        <v>51</v>
      </c>
      <c r="B42" s="94">
        <v>1</v>
      </c>
      <c r="C42" s="94" t="s">
        <v>5</v>
      </c>
      <c r="D42" s="41">
        <v>125</v>
      </c>
      <c r="E42" s="41">
        <v>74</v>
      </c>
      <c r="F42" s="41">
        <v>62</v>
      </c>
      <c r="G42" s="41">
        <v>104</v>
      </c>
      <c r="I42" s="82">
        <v>31</v>
      </c>
      <c r="J42" s="41">
        <v>123</v>
      </c>
      <c r="K42" s="41">
        <v>70</v>
      </c>
      <c r="L42" s="41">
        <v>102.4</v>
      </c>
      <c r="M42" s="41"/>
      <c r="N42" s="82">
        <v>31</v>
      </c>
      <c r="O42" s="119">
        <v>251</v>
      </c>
      <c r="P42" s="41">
        <v>135</v>
      </c>
      <c r="Q42" s="41">
        <v>82</v>
      </c>
      <c r="R42" s="119">
        <v>252</v>
      </c>
      <c r="S42" s="41">
        <v>102</v>
      </c>
    </row>
    <row r="43" spans="1:19">
      <c r="A43" s="90">
        <v>52</v>
      </c>
      <c r="B43" s="94">
        <v>1</v>
      </c>
      <c r="C43" s="94" t="s">
        <v>5</v>
      </c>
      <c r="D43" s="41">
        <v>103</v>
      </c>
      <c r="E43" s="41">
        <v>66</v>
      </c>
      <c r="F43" s="41">
        <v>62</v>
      </c>
      <c r="G43" s="41">
        <v>104.8</v>
      </c>
      <c r="I43" s="82">
        <v>29</v>
      </c>
      <c r="J43" s="41">
        <v>109</v>
      </c>
      <c r="K43" s="41">
        <v>70</v>
      </c>
      <c r="L43" s="41">
        <v>100.2</v>
      </c>
      <c r="M43" s="41"/>
      <c r="N43" s="82">
        <v>28</v>
      </c>
      <c r="O43" s="120" t="s">
        <v>62</v>
      </c>
      <c r="P43" s="82" t="s">
        <v>62</v>
      </c>
      <c r="Q43" s="82" t="s">
        <v>62</v>
      </c>
      <c r="R43" s="120" t="s">
        <v>62</v>
      </c>
      <c r="S43" s="82" t="s">
        <v>62</v>
      </c>
    </row>
    <row r="44" spans="1:19">
      <c r="A44" s="90">
        <v>53</v>
      </c>
      <c r="B44" s="94">
        <v>2</v>
      </c>
      <c r="C44" s="94" t="s">
        <v>33</v>
      </c>
      <c r="D44" s="41">
        <v>113</v>
      </c>
      <c r="E44" s="41">
        <v>80</v>
      </c>
      <c r="F44" s="41">
        <v>67</v>
      </c>
      <c r="G44" s="41">
        <v>120</v>
      </c>
      <c r="I44" s="82">
        <v>28</v>
      </c>
      <c r="J44" s="41">
        <v>116</v>
      </c>
      <c r="K44" s="41">
        <v>77</v>
      </c>
      <c r="L44" s="41">
        <v>117.8</v>
      </c>
      <c r="M44" s="41"/>
      <c r="N44" s="82">
        <v>29.75</v>
      </c>
      <c r="O44" s="120" t="s">
        <v>62</v>
      </c>
      <c r="P44" s="82" t="s">
        <v>62</v>
      </c>
      <c r="Q44" s="82" t="s">
        <v>62</v>
      </c>
      <c r="R44" s="120" t="s">
        <v>62</v>
      </c>
      <c r="S44" s="82" t="s">
        <v>62</v>
      </c>
    </row>
    <row r="45" spans="1:19">
      <c r="A45" s="90">
        <v>54</v>
      </c>
      <c r="B45" s="94">
        <v>1</v>
      </c>
      <c r="C45" s="94" t="s">
        <v>5</v>
      </c>
      <c r="D45" s="41">
        <v>142</v>
      </c>
      <c r="E45" s="41">
        <v>86</v>
      </c>
      <c r="F45" s="41">
        <v>62</v>
      </c>
      <c r="G45" s="41">
        <v>170.9</v>
      </c>
      <c r="I45" s="82">
        <v>41</v>
      </c>
      <c r="J45" s="41">
        <v>132</v>
      </c>
      <c r="K45" s="41">
        <v>89</v>
      </c>
      <c r="L45" s="41">
        <v>165.2</v>
      </c>
      <c r="M45" s="41"/>
      <c r="N45" s="82">
        <v>39</v>
      </c>
      <c r="O45" s="120" t="s">
        <v>62</v>
      </c>
      <c r="P45" s="82" t="s">
        <v>62</v>
      </c>
      <c r="Q45" s="82" t="s">
        <v>62</v>
      </c>
      <c r="R45" s="120" t="s">
        <v>62</v>
      </c>
      <c r="S45" s="82" t="s">
        <v>62</v>
      </c>
    </row>
    <row r="46" spans="1:19">
      <c r="A46" s="90">
        <v>55</v>
      </c>
      <c r="B46" s="94">
        <v>1</v>
      </c>
      <c r="C46" s="94" t="s">
        <v>5</v>
      </c>
      <c r="D46" s="41">
        <v>93</v>
      </c>
      <c r="E46" s="41">
        <v>65</v>
      </c>
      <c r="F46" s="41">
        <v>67</v>
      </c>
      <c r="G46" s="41">
        <v>236.5</v>
      </c>
      <c r="I46" s="82">
        <v>52</v>
      </c>
      <c r="J46" s="41">
        <v>96</v>
      </c>
      <c r="K46" s="41">
        <v>65</v>
      </c>
      <c r="L46" s="41">
        <v>231</v>
      </c>
      <c r="M46" s="41"/>
      <c r="N46" s="84">
        <v>53.25</v>
      </c>
      <c r="O46" s="120" t="s">
        <v>62</v>
      </c>
      <c r="P46" s="82" t="s">
        <v>62</v>
      </c>
      <c r="Q46" s="82" t="s">
        <v>62</v>
      </c>
      <c r="R46" s="120" t="s">
        <v>62</v>
      </c>
      <c r="S46" s="82" t="s">
        <v>62</v>
      </c>
    </row>
    <row r="47" spans="1:19">
      <c r="A47" s="90">
        <v>56</v>
      </c>
      <c r="B47" s="94">
        <v>2</v>
      </c>
      <c r="C47" s="94" t="s">
        <v>5</v>
      </c>
      <c r="D47" s="41">
        <v>138</v>
      </c>
      <c r="E47" s="41">
        <v>93</v>
      </c>
      <c r="F47" s="41">
        <v>68</v>
      </c>
      <c r="G47" s="41">
        <v>138.9</v>
      </c>
      <c r="I47" s="82">
        <v>35.75</v>
      </c>
      <c r="J47" s="41">
        <v>112</v>
      </c>
      <c r="K47" s="41">
        <v>76</v>
      </c>
      <c r="L47" s="41">
        <v>132.6</v>
      </c>
      <c r="M47" s="41"/>
      <c r="N47" s="82">
        <v>31.5</v>
      </c>
      <c r="O47" s="120" t="s">
        <v>62</v>
      </c>
      <c r="P47" s="82" t="s">
        <v>62</v>
      </c>
      <c r="Q47" s="82" t="s">
        <v>62</v>
      </c>
      <c r="R47" s="120" t="s">
        <v>62</v>
      </c>
      <c r="S47" s="82" t="s">
        <v>62</v>
      </c>
    </row>
    <row r="48" spans="1:19">
      <c r="A48" s="90">
        <v>57</v>
      </c>
      <c r="B48" s="94">
        <v>1</v>
      </c>
      <c r="C48" s="94" t="s">
        <v>5</v>
      </c>
      <c r="D48" s="41">
        <v>134</v>
      </c>
      <c r="E48" s="41">
        <v>76</v>
      </c>
      <c r="F48" s="41">
        <v>66</v>
      </c>
      <c r="G48" s="41">
        <v>155.69999999999999</v>
      </c>
      <c r="I48" s="82">
        <v>36.5</v>
      </c>
      <c r="J48" s="41">
        <v>114</v>
      </c>
      <c r="K48" s="41">
        <v>75</v>
      </c>
      <c r="L48" s="41">
        <v>145.9</v>
      </c>
      <c r="M48" s="41"/>
      <c r="N48" s="82">
        <v>34.5</v>
      </c>
      <c r="O48" s="119">
        <v>255</v>
      </c>
      <c r="P48" s="41">
        <v>121</v>
      </c>
      <c r="Q48" s="41">
        <v>75</v>
      </c>
      <c r="R48" s="120" t="s">
        <v>62</v>
      </c>
      <c r="S48" s="41">
        <v>141.9</v>
      </c>
    </row>
    <row r="49" spans="1:19">
      <c r="A49" s="90">
        <v>58</v>
      </c>
      <c r="B49" s="94">
        <v>1</v>
      </c>
      <c r="C49" s="94" t="s">
        <v>5</v>
      </c>
      <c r="D49" s="41">
        <v>107</v>
      </c>
      <c r="E49" s="41">
        <v>64</v>
      </c>
      <c r="F49" s="41">
        <v>62</v>
      </c>
      <c r="G49" s="41">
        <v>143.6</v>
      </c>
      <c r="I49" s="82">
        <v>34.75</v>
      </c>
      <c r="J49" s="41">
        <v>129</v>
      </c>
      <c r="K49" s="41">
        <v>81</v>
      </c>
      <c r="L49" s="41">
        <v>141.9</v>
      </c>
      <c r="M49" s="41"/>
      <c r="N49" s="82">
        <v>33</v>
      </c>
      <c r="O49" s="119">
        <v>259</v>
      </c>
      <c r="P49" s="41">
        <v>126</v>
      </c>
      <c r="Q49" s="41">
        <v>70</v>
      </c>
      <c r="R49" s="120" t="s">
        <v>62</v>
      </c>
      <c r="S49" s="41">
        <v>143.9</v>
      </c>
    </row>
    <row r="50" spans="1:19">
      <c r="A50" s="90">
        <v>59</v>
      </c>
      <c r="B50" s="94">
        <v>2</v>
      </c>
      <c r="C50" s="94" t="s">
        <v>5</v>
      </c>
      <c r="D50" s="41">
        <v>123</v>
      </c>
      <c r="E50" s="41">
        <v>86</v>
      </c>
      <c r="F50" s="41">
        <v>64</v>
      </c>
      <c r="G50" s="41">
        <v>292.5</v>
      </c>
      <c r="I50" s="82">
        <v>52.5</v>
      </c>
      <c r="J50" s="41">
        <v>116</v>
      </c>
      <c r="K50" s="41">
        <v>78</v>
      </c>
      <c r="L50" s="41">
        <v>280</v>
      </c>
      <c r="M50" s="41"/>
      <c r="N50" s="82" t="s">
        <v>62</v>
      </c>
      <c r="O50" s="119">
        <v>140</v>
      </c>
      <c r="P50" s="41">
        <v>92</v>
      </c>
      <c r="Q50" s="41">
        <v>60</v>
      </c>
      <c r="R50" s="120" t="s">
        <v>62</v>
      </c>
      <c r="S50" s="41">
        <v>287.7</v>
      </c>
    </row>
    <row r="51" spans="1:19">
      <c r="A51" s="90">
        <v>60</v>
      </c>
      <c r="B51" s="94">
        <v>1</v>
      </c>
      <c r="C51" s="94" t="s">
        <v>5</v>
      </c>
      <c r="D51" s="41">
        <v>111</v>
      </c>
      <c r="E51" s="41">
        <v>73</v>
      </c>
      <c r="F51" s="41">
        <v>64</v>
      </c>
      <c r="G51" s="41">
        <v>125</v>
      </c>
      <c r="I51" s="82">
        <v>31</v>
      </c>
      <c r="J51" s="82" t="s">
        <v>62</v>
      </c>
      <c r="K51" s="82" t="s">
        <v>62</v>
      </c>
      <c r="L51" s="41" t="s">
        <v>62</v>
      </c>
      <c r="M51" s="41"/>
      <c r="N51" s="82">
        <v>30.5</v>
      </c>
      <c r="O51" s="119">
        <v>262</v>
      </c>
      <c r="P51" s="41">
        <v>110</v>
      </c>
      <c r="Q51" s="41">
        <v>75</v>
      </c>
      <c r="R51" s="120" t="s">
        <v>62</v>
      </c>
      <c r="S51" s="41">
        <v>123</v>
      </c>
    </row>
    <row r="52" spans="1:19">
      <c r="A52" s="90">
        <v>61</v>
      </c>
      <c r="B52" s="94">
        <v>1</v>
      </c>
      <c r="C52" s="94" t="s">
        <v>5</v>
      </c>
      <c r="D52" s="41">
        <v>113</v>
      </c>
      <c r="E52" s="41">
        <v>68</v>
      </c>
      <c r="F52" s="41">
        <v>69</v>
      </c>
      <c r="G52" s="41">
        <v>168.1</v>
      </c>
      <c r="I52" s="82">
        <v>36.5</v>
      </c>
      <c r="J52" s="41">
        <v>116</v>
      </c>
      <c r="K52" s="41">
        <v>72</v>
      </c>
      <c r="L52" s="41">
        <v>174.2</v>
      </c>
      <c r="M52" s="41"/>
      <c r="N52" s="82">
        <v>35.5</v>
      </c>
      <c r="O52" s="120" t="s">
        <v>62</v>
      </c>
      <c r="P52" s="82" t="s">
        <v>62</v>
      </c>
      <c r="Q52" s="82" t="s">
        <v>62</v>
      </c>
      <c r="R52" s="120" t="s">
        <v>62</v>
      </c>
      <c r="S52" s="82" t="s">
        <v>62</v>
      </c>
    </row>
    <row r="53" spans="1:19">
      <c r="A53" s="90">
        <v>63</v>
      </c>
      <c r="B53" s="94">
        <v>1</v>
      </c>
      <c r="C53" s="94" t="s">
        <v>33</v>
      </c>
      <c r="D53" s="41">
        <v>128</v>
      </c>
      <c r="E53" s="41">
        <v>68</v>
      </c>
      <c r="F53" s="41">
        <v>75</v>
      </c>
      <c r="G53" s="41">
        <v>280.89999999999998</v>
      </c>
      <c r="I53" s="82">
        <v>43</v>
      </c>
      <c r="J53" s="82" t="s">
        <v>62</v>
      </c>
      <c r="K53" s="82" t="s">
        <v>62</v>
      </c>
      <c r="L53" s="41" t="s">
        <v>62</v>
      </c>
      <c r="M53" s="41"/>
      <c r="N53" s="82" t="s">
        <v>175</v>
      </c>
      <c r="O53" s="119">
        <v>246</v>
      </c>
      <c r="P53" s="41">
        <v>131</v>
      </c>
      <c r="Q53" s="41">
        <v>80</v>
      </c>
      <c r="R53" s="120" t="s">
        <v>62</v>
      </c>
      <c r="S53" s="41">
        <v>278</v>
      </c>
    </row>
    <row r="54" spans="1:19">
      <c r="A54" s="90">
        <v>64</v>
      </c>
      <c r="B54" s="94">
        <v>1</v>
      </c>
      <c r="C54" s="94" t="s">
        <v>5</v>
      </c>
      <c r="D54" s="41">
        <v>124</v>
      </c>
      <c r="E54" s="41">
        <v>83</v>
      </c>
      <c r="F54" s="41">
        <v>63</v>
      </c>
      <c r="G54" s="41">
        <v>141.5</v>
      </c>
      <c r="I54" s="82">
        <v>36.25</v>
      </c>
      <c r="J54" s="41">
        <v>112</v>
      </c>
      <c r="K54" s="41">
        <v>74</v>
      </c>
      <c r="L54" s="41">
        <v>138.80000000000001</v>
      </c>
      <c r="M54" s="41"/>
      <c r="N54" s="82">
        <v>36</v>
      </c>
      <c r="O54" s="120" t="s">
        <v>62</v>
      </c>
      <c r="P54" s="82" t="s">
        <v>62</v>
      </c>
      <c r="Q54" s="82" t="s">
        <v>62</v>
      </c>
      <c r="R54" s="120" t="s">
        <v>62</v>
      </c>
      <c r="S54" s="82" t="s">
        <v>62</v>
      </c>
    </row>
    <row r="55" spans="1:19">
      <c r="A55" s="90">
        <v>65</v>
      </c>
      <c r="B55" s="94">
        <v>1</v>
      </c>
      <c r="C55" s="94" t="s">
        <v>5</v>
      </c>
      <c r="D55" s="41">
        <v>135</v>
      </c>
      <c r="E55" s="41">
        <v>81</v>
      </c>
      <c r="F55" s="41">
        <v>65</v>
      </c>
      <c r="G55" s="41">
        <v>135.5</v>
      </c>
      <c r="I55" s="82">
        <v>32.75</v>
      </c>
      <c r="J55" s="41">
        <v>121</v>
      </c>
      <c r="K55" s="41">
        <v>72</v>
      </c>
      <c r="L55" s="41">
        <v>132.6</v>
      </c>
      <c r="M55" s="41"/>
      <c r="N55" s="82">
        <v>31.75</v>
      </c>
      <c r="O55" s="120" t="s">
        <v>62</v>
      </c>
      <c r="P55" s="82" t="s">
        <v>62</v>
      </c>
      <c r="Q55" s="82" t="s">
        <v>62</v>
      </c>
      <c r="R55" s="120" t="s">
        <v>62</v>
      </c>
      <c r="S55" s="82" t="s">
        <v>62</v>
      </c>
    </row>
    <row r="56" spans="1:19">
      <c r="A56" s="90">
        <v>68</v>
      </c>
      <c r="B56" s="94">
        <v>1</v>
      </c>
      <c r="C56" s="94" t="s">
        <v>5</v>
      </c>
      <c r="D56" s="41">
        <v>108</v>
      </c>
      <c r="E56" s="41">
        <v>75</v>
      </c>
      <c r="F56" s="41">
        <v>72</v>
      </c>
      <c r="G56" s="41">
        <v>173.8</v>
      </c>
      <c r="I56" s="82">
        <v>37.5</v>
      </c>
      <c r="J56" s="41">
        <v>120</v>
      </c>
      <c r="K56" s="41">
        <v>87</v>
      </c>
      <c r="L56" s="41">
        <v>171.1</v>
      </c>
      <c r="M56" s="41"/>
      <c r="N56" s="82">
        <v>37.5</v>
      </c>
      <c r="O56" s="120" t="s">
        <v>62</v>
      </c>
      <c r="P56" s="82" t="s">
        <v>62</v>
      </c>
      <c r="Q56" s="82" t="s">
        <v>62</v>
      </c>
      <c r="R56" s="120" t="s">
        <v>62</v>
      </c>
      <c r="S56" s="82" t="s">
        <v>62</v>
      </c>
    </row>
    <row r="57" spans="1:19">
      <c r="A57" s="90">
        <v>69</v>
      </c>
      <c r="B57" s="94">
        <v>1</v>
      </c>
      <c r="C57" s="94" t="s">
        <v>5</v>
      </c>
      <c r="D57" s="41">
        <v>139</v>
      </c>
      <c r="E57" s="41">
        <v>74</v>
      </c>
      <c r="F57" s="41">
        <v>58</v>
      </c>
      <c r="G57" s="41">
        <v>163.6</v>
      </c>
      <c r="I57" s="82">
        <v>40.75</v>
      </c>
      <c r="J57" s="41">
        <v>124</v>
      </c>
      <c r="K57" s="41">
        <v>73</v>
      </c>
      <c r="L57" s="41">
        <v>160.5</v>
      </c>
      <c r="M57" s="41"/>
      <c r="N57" s="82">
        <v>41</v>
      </c>
      <c r="O57" s="119">
        <v>241</v>
      </c>
      <c r="P57" s="41">
        <v>116</v>
      </c>
      <c r="Q57" s="41">
        <v>88</v>
      </c>
      <c r="R57" s="120" t="s">
        <v>62</v>
      </c>
      <c r="S57" s="41">
        <v>140</v>
      </c>
    </row>
    <row r="58" spans="1:19">
      <c r="A58" s="90">
        <v>70</v>
      </c>
      <c r="B58" s="94">
        <v>2</v>
      </c>
      <c r="C58" s="94" t="s">
        <v>5</v>
      </c>
      <c r="D58" s="41">
        <v>138</v>
      </c>
      <c r="E58" s="41">
        <v>88</v>
      </c>
      <c r="F58" s="41">
        <v>77</v>
      </c>
      <c r="G58" s="41">
        <v>262.2</v>
      </c>
      <c r="I58" s="82">
        <v>48</v>
      </c>
      <c r="J58" s="41">
        <v>130</v>
      </c>
      <c r="K58" s="41">
        <v>74</v>
      </c>
      <c r="L58" s="41">
        <v>245</v>
      </c>
      <c r="M58" s="41"/>
      <c r="N58" s="82">
        <v>46</v>
      </c>
      <c r="O58" s="120" t="s">
        <v>62</v>
      </c>
      <c r="P58" s="82" t="s">
        <v>62</v>
      </c>
      <c r="Q58" s="82" t="s">
        <v>62</v>
      </c>
      <c r="R58" s="120" t="s">
        <v>62</v>
      </c>
      <c r="S58" s="82" t="s">
        <v>62</v>
      </c>
    </row>
    <row r="59" spans="1:19">
      <c r="A59" s="90">
        <v>71</v>
      </c>
      <c r="B59" s="94">
        <v>1</v>
      </c>
      <c r="C59" s="94" t="s">
        <v>5</v>
      </c>
      <c r="D59" s="41">
        <v>153</v>
      </c>
      <c r="E59" s="41">
        <v>80</v>
      </c>
      <c r="F59" s="41">
        <v>59</v>
      </c>
      <c r="G59" s="41">
        <v>196.5</v>
      </c>
      <c r="I59" s="82">
        <v>43.75</v>
      </c>
      <c r="J59" s="41">
        <v>143</v>
      </c>
      <c r="K59" s="41">
        <v>74</v>
      </c>
      <c r="L59" s="41">
        <v>191.6</v>
      </c>
      <c r="M59" s="41"/>
      <c r="N59" s="82">
        <v>40.75</v>
      </c>
      <c r="O59" s="120" t="s">
        <v>62</v>
      </c>
      <c r="P59" s="82" t="s">
        <v>62</v>
      </c>
      <c r="Q59" s="82" t="s">
        <v>62</v>
      </c>
      <c r="R59" s="120" t="s">
        <v>62</v>
      </c>
      <c r="S59" s="82" t="s">
        <v>62</v>
      </c>
    </row>
    <row r="60" spans="1:19">
      <c r="A60" s="90">
        <v>72</v>
      </c>
      <c r="B60" s="94">
        <v>1</v>
      </c>
      <c r="C60" s="94" t="s">
        <v>5</v>
      </c>
      <c r="D60" s="41">
        <v>110</v>
      </c>
      <c r="E60" s="41">
        <v>64</v>
      </c>
      <c r="F60" s="41">
        <v>61</v>
      </c>
      <c r="G60" s="41">
        <v>158.9</v>
      </c>
      <c r="I60" s="82">
        <v>42</v>
      </c>
      <c r="J60" s="41">
        <v>102</v>
      </c>
      <c r="K60" s="41">
        <v>60</v>
      </c>
      <c r="L60" s="41">
        <v>151.69999999999999</v>
      </c>
      <c r="M60" s="41"/>
      <c r="N60" s="82">
        <v>41</v>
      </c>
      <c r="O60" s="120" t="s">
        <v>62</v>
      </c>
      <c r="P60" s="82" t="s">
        <v>62</v>
      </c>
      <c r="Q60" s="82" t="s">
        <v>62</v>
      </c>
      <c r="R60" s="120" t="s">
        <v>62</v>
      </c>
      <c r="S60" s="82" t="s">
        <v>62</v>
      </c>
    </row>
    <row r="61" spans="1:19">
      <c r="A61" s="93">
        <v>73</v>
      </c>
      <c r="B61" s="94">
        <v>2</v>
      </c>
      <c r="C61" s="94" t="s">
        <v>5</v>
      </c>
      <c r="D61" s="41">
        <v>163</v>
      </c>
      <c r="E61" s="41">
        <v>101</v>
      </c>
      <c r="F61" s="41">
        <v>70</v>
      </c>
      <c r="G61" s="41">
        <v>288</v>
      </c>
      <c r="I61" s="82">
        <v>52</v>
      </c>
      <c r="J61" s="41">
        <v>130</v>
      </c>
      <c r="K61" s="41">
        <v>87</v>
      </c>
      <c r="L61" s="41">
        <v>253</v>
      </c>
      <c r="M61" s="41"/>
      <c r="N61" s="82">
        <v>48.75</v>
      </c>
      <c r="O61" s="119">
        <v>210</v>
      </c>
      <c r="P61" s="41">
        <v>155</v>
      </c>
      <c r="Q61" s="41">
        <v>90</v>
      </c>
      <c r="R61" s="120" t="s">
        <v>62</v>
      </c>
      <c r="S61" s="41">
        <v>305</v>
      </c>
    </row>
    <row r="62" spans="1:19">
      <c r="A62" s="90">
        <v>74</v>
      </c>
      <c r="B62" s="94">
        <v>1</v>
      </c>
      <c r="C62" s="94" t="s">
        <v>33</v>
      </c>
      <c r="D62" s="41">
        <v>97</v>
      </c>
      <c r="E62" s="41">
        <v>64</v>
      </c>
      <c r="F62" s="41">
        <v>65</v>
      </c>
      <c r="G62" s="41">
        <v>151.30000000000001</v>
      </c>
      <c r="I62" s="82">
        <v>34</v>
      </c>
      <c r="J62" s="82" t="s">
        <v>62</v>
      </c>
      <c r="K62" s="82" t="s">
        <v>62</v>
      </c>
      <c r="L62" s="41" t="s">
        <v>62</v>
      </c>
      <c r="M62" s="41"/>
      <c r="N62" s="82" t="s">
        <v>175</v>
      </c>
      <c r="O62" s="120" t="s">
        <v>62</v>
      </c>
      <c r="P62" s="82" t="s">
        <v>62</v>
      </c>
      <c r="Q62" s="82" t="s">
        <v>62</v>
      </c>
      <c r="R62" s="120" t="s">
        <v>62</v>
      </c>
      <c r="S62" s="82" t="s">
        <v>62</v>
      </c>
    </row>
    <row r="63" spans="1:19">
      <c r="A63" s="90">
        <v>76</v>
      </c>
      <c r="B63" s="94">
        <v>1</v>
      </c>
      <c r="C63" s="94" t="s">
        <v>5</v>
      </c>
      <c r="D63" s="41">
        <v>125</v>
      </c>
      <c r="E63" s="41">
        <v>88</v>
      </c>
      <c r="F63" s="41">
        <v>70</v>
      </c>
      <c r="G63" s="41">
        <v>194.9</v>
      </c>
      <c r="I63" s="82">
        <v>41</v>
      </c>
      <c r="J63" s="41">
        <v>118</v>
      </c>
      <c r="K63" s="41">
        <v>72</v>
      </c>
      <c r="L63" s="41">
        <v>191</v>
      </c>
      <c r="M63" s="41"/>
      <c r="N63" s="82">
        <v>39</v>
      </c>
      <c r="O63" s="120" t="s">
        <v>62</v>
      </c>
      <c r="P63" s="82" t="s">
        <v>62</v>
      </c>
      <c r="Q63" s="82" t="s">
        <v>62</v>
      </c>
      <c r="R63" s="120" t="s">
        <v>62</v>
      </c>
      <c r="S63" s="82" t="s">
        <v>62</v>
      </c>
    </row>
    <row r="64" spans="1:19">
      <c r="A64" s="90">
        <v>77</v>
      </c>
      <c r="B64" s="94">
        <v>1</v>
      </c>
      <c r="C64" s="94" t="s">
        <v>5</v>
      </c>
      <c r="D64" s="41">
        <v>112</v>
      </c>
      <c r="E64" s="41">
        <v>68</v>
      </c>
      <c r="F64" s="41">
        <v>66</v>
      </c>
      <c r="G64" s="41">
        <v>153.19999999999999</v>
      </c>
      <c r="I64" s="82">
        <v>36.25</v>
      </c>
      <c r="J64" s="41">
        <v>90</v>
      </c>
      <c r="K64" s="41">
        <v>62</v>
      </c>
      <c r="L64" s="41">
        <v>150.5</v>
      </c>
      <c r="M64" s="41"/>
      <c r="N64" s="82">
        <v>35.75</v>
      </c>
      <c r="O64" s="119">
        <v>400</v>
      </c>
      <c r="P64" s="41">
        <v>115</v>
      </c>
      <c r="Q64" s="41">
        <v>65</v>
      </c>
      <c r="R64" s="120" t="s">
        <v>62</v>
      </c>
      <c r="S64" s="41">
        <v>142</v>
      </c>
    </row>
    <row r="65" spans="1:19">
      <c r="A65" s="93">
        <v>78</v>
      </c>
      <c r="B65" s="94">
        <v>2</v>
      </c>
      <c r="C65" s="94" t="s">
        <v>5</v>
      </c>
      <c r="D65" s="41">
        <v>138</v>
      </c>
      <c r="E65" s="41">
        <v>82</v>
      </c>
      <c r="F65" s="41">
        <v>66</v>
      </c>
      <c r="G65" s="41">
        <v>162.1</v>
      </c>
      <c r="I65" s="82">
        <v>38</v>
      </c>
      <c r="J65" s="41">
        <v>108</v>
      </c>
      <c r="K65" s="41">
        <v>72</v>
      </c>
      <c r="L65" s="41">
        <v>153.4</v>
      </c>
      <c r="M65" s="41"/>
      <c r="N65" s="82">
        <v>36.5</v>
      </c>
      <c r="O65" s="120" t="s">
        <v>62</v>
      </c>
      <c r="P65" s="82" t="s">
        <v>62</v>
      </c>
      <c r="Q65" s="82" t="s">
        <v>62</v>
      </c>
      <c r="R65" s="120" t="s">
        <v>62</v>
      </c>
      <c r="S65" s="82" t="s">
        <v>62</v>
      </c>
    </row>
    <row r="66" spans="1:19">
      <c r="A66" s="90">
        <v>79</v>
      </c>
      <c r="B66" s="94">
        <v>1</v>
      </c>
      <c r="C66" s="94" t="s">
        <v>5</v>
      </c>
      <c r="D66" s="41">
        <v>143</v>
      </c>
      <c r="E66" s="41">
        <v>83</v>
      </c>
      <c r="F66" s="41">
        <v>63</v>
      </c>
      <c r="G66" s="41">
        <v>271.7</v>
      </c>
      <c r="I66" s="82">
        <v>47.5</v>
      </c>
      <c r="J66" s="41">
        <v>138</v>
      </c>
      <c r="K66" s="41">
        <v>80</v>
      </c>
      <c r="L66" s="41">
        <v>263.5</v>
      </c>
      <c r="M66" s="41"/>
      <c r="N66" s="82">
        <v>49.25</v>
      </c>
      <c r="O66" s="120" t="s">
        <v>62</v>
      </c>
      <c r="P66" s="82" t="s">
        <v>62</v>
      </c>
      <c r="Q66" s="82" t="s">
        <v>62</v>
      </c>
      <c r="R66" s="120" t="s">
        <v>62</v>
      </c>
      <c r="S66" s="82" t="s">
        <v>62</v>
      </c>
    </row>
    <row r="67" spans="1:19">
      <c r="A67" s="90">
        <v>80</v>
      </c>
      <c r="B67" s="94">
        <v>1</v>
      </c>
      <c r="C67" s="94" t="s">
        <v>5</v>
      </c>
      <c r="D67" s="41">
        <v>118</v>
      </c>
      <c r="E67" s="41">
        <v>64</v>
      </c>
      <c r="F67" s="41">
        <v>62</v>
      </c>
      <c r="G67" s="41">
        <v>149</v>
      </c>
      <c r="I67" s="82">
        <v>35</v>
      </c>
      <c r="J67" s="41">
        <v>100</v>
      </c>
      <c r="K67" s="41">
        <v>66</v>
      </c>
      <c r="L67" s="41">
        <v>146.69999999999999</v>
      </c>
      <c r="M67" s="41"/>
      <c r="N67" s="82">
        <v>33.25</v>
      </c>
      <c r="O67" s="120" t="s">
        <v>62</v>
      </c>
      <c r="P67" s="82" t="s">
        <v>62</v>
      </c>
      <c r="Q67" s="82" t="s">
        <v>62</v>
      </c>
      <c r="R67" s="120" t="s">
        <v>62</v>
      </c>
      <c r="S67" s="82" t="s">
        <v>62</v>
      </c>
    </row>
    <row r="68" spans="1:19">
      <c r="A68" s="90">
        <v>81</v>
      </c>
      <c r="B68" s="94">
        <v>3</v>
      </c>
      <c r="C68" s="94" t="s">
        <v>5</v>
      </c>
      <c r="D68" s="41">
        <v>114</v>
      </c>
      <c r="E68" s="41">
        <v>78</v>
      </c>
      <c r="F68" s="41">
        <v>62</v>
      </c>
      <c r="G68" s="41">
        <v>124.9</v>
      </c>
      <c r="I68" s="82">
        <v>34.25</v>
      </c>
      <c r="J68" s="41">
        <v>90</v>
      </c>
      <c r="K68" s="41">
        <v>73</v>
      </c>
      <c r="L68" s="41">
        <v>116</v>
      </c>
      <c r="M68" s="41"/>
      <c r="N68" s="82">
        <v>31</v>
      </c>
      <c r="O68" s="120" t="s">
        <v>62</v>
      </c>
      <c r="P68" s="82" t="s">
        <v>62</v>
      </c>
      <c r="Q68" s="82" t="s">
        <v>62</v>
      </c>
      <c r="R68" s="120" t="s">
        <v>62</v>
      </c>
      <c r="S68" s="82" t="s">
        <v>62</v>
      </c>
    </row>
    <row r="69" spans="1:19">
      <c r="A69" s="90">
        <v>82</v>
      </c>
      <c r="B69" s="94">
        <v>1</v>
      </c>
      <c r="C69" s="94" t="s">
        <v>5</v>
      </c>
      <c r="D69" s="41">
        <v>133</v>
      </c>
      <c r="E69" s="41">
        <v>74</v>
      </c>
      <c r="F69" s="41">
        <v>63</v>
      </c>
      <c r="G69" s="41">
        <v>202</v>
      </c>
      <c r="I69" s="82">
        <v>48</v>
      </c>
      <c r="J69" s="41">
        <v>143</v>
      </c>
      <c r="K69" s="41">
        <v>67</v>
      </c>
      <c r="L69" s="41">
        <v>200</v>
      </c>
      <c r="M69" s="41"/>
      <c r="N69" s="82">
        <v>46</v>
      </c>
      <c r="O69" s="120" t="s">
        <v>62</v>
      </c>
      <c r="P69" s="82" t="s">
        <v>62</v>
      </c>
      <c r="Q69" s="82" t="s">
        <v>62</v>
      </c>
      <c r="R69" s="120" t="s">
        <v>62</v>
      </c>
      <c r="S69" s="82" t="s">
        <v>62</v>
      </c>
    </row>
    <row r="70" spans="1:19">
      <c r="A70" s="90">
        <v>83</v>
      </c>
      <c r="B70" s="94">
        <v>1</v>
      </c>
      <c r="C70" s="94" t="s">
        <v>5</v>
      </c>
      <c r="D70" s="41">
        <v>148</v>
      </c>
      <c r="E70" s="41">
        <v>89</v>
      </c>
      <c r="F70" s="41">
        <v>64</v>
      </c>
      <c r="G70" s="41">
        <v>129.5</v>
      </c>
      <c r="I70" s="82">
        <v>33</v>
      </c>
      <c r="J70" s="41">
        <v>144</v>
      </c>
      <c r="K70" s="41">
        <v>85</v>
      </c>
      <c r="L70" s="41">
        <v>125.6</v>
      </c>
      <c r="M70" s="41"/>
      <c r="N70" s="82">
        <v>33.5</v>
      </c>
      <c r="O70" s="120" t="s">
        <v>62</v>
      </c>
      <c r="P70" s="82" t="s">
        <v>62</v>
      </c>
      <c r="Q70" s="82" t="s">
        <v>62</v>
      </c>
      <c r="R70" s="120" t="s">
        <v>62</v>
      </c>
      <c r="S70" s="82" t="s">
        <v>62</v>
      </c>
    </row>
    <row r="71" spans="1:19">
      <c r="A71" s="93">
        <v>84</v>
      </c>
      <c r="B71" s="94">
        <v>1</v>
      </c>
      <c r="C71" s="94" t="s">
        <v>5</v>
      </c>
      <c r="D71" s="41">
        <v>142</v>
      </c>
      <c r="E71" s="41">
        <v>82</v>
      </c>
      <c r="F71" s="41">
        <v>61</v>
      </c>
      <c r="G71" s="41">
        <v>132.9</v>
      </c>
      <c r="I71" s="82">
        <v>37</v>
      </c>
      <c r="J71" s="41">
        <v>132</v>
      </c>
      <c r="K71" s="41">
        <v>78</v>
      </c>
      <c r="L71" s="41">
        <v>130</v>
      </c>
      <c r="M71" s="41"/>
      <c r="N71" s="82">
        <v>37</v>
      </c>
      <c r="O71" s="120" t="s">
        <v>62</v>
      </c>
      <c r="P71" s="82" t="s">
        <v>62</v>
      </c>
      <c r="Q71" s="82" t="s">
        <v>62</v>
      </c>
      <c r="R71" s="120" t="s">
        <v>62</v>
      </c>
      <c r="S71" s="82" t="s">
        <v>62</v>
      </c>
    </row>
    <row r="72" spans="1:19">
      <c r="A72" s="93">
        <v>86</v>
      </c>
      <c r="B72" s="94">
        <v>2</v>
      </c>
      <c r="C72" s="94" t="s">
        <v>5</v>
      </c>
      <c r="D72" s="41">
        <v>130</v>
      </c>
      <c r="E72" s="41">
        <v>90</v>
      </c>
      <c r="F72" s="41">
        <v>66</v>
      </c>
      <c r="G72" s="41">
        <v>346.5</v>
      </c>
      <c r="I72" s="82">
        <v>58.5</v>
      </c>
      <c r="J72" s="41">
        <v>132</v>
      </c>
      <c r="K72" s="41">
        <v>90</v>
      </c>
      <c r="L72" s="41">
        <v>336</v>
      </c>
      <c r="M72" s="41"/>
      <c r="N72" s="82">
        <v>58</v>
      </c>
      <c r="O72" s="120" t="s">
        <v>62</v>
      </c>
      <c r="P72" s="82" t="s">
        <v>62</v>
      </c>
      <c r="Q72" s="82" t="s">
        <v>62</v>
      </c>
      <c r="R72" s="120" t="s">
        <v>62</v>
      </c>
      <c r="S72" s="82" t="s">
        <v>62</v>
      </c>
    </row>
    <row r="73" spans="1:19">
      <c r="A73" s="90">
        <v>88</v>
      </c>
      <c r="B73" s="94">
        <v>1</v>
      </c>
      <c r="C73" s="94" t="s">
        <v>33</v>
      </c>
      <c r="D73" s="41">
        <v>99</v>
      </c>
      <c r="E73" s="41">
        <v>62</v>
      </c>
      <c r="F73" s="41">
        <v>62</v>
      </c>
      <c r="G73" s="41">
        <v>152.4</v>
      </c>
      <c r="I73" s="82">
        <v>33</v>
      </c>
      <c r="J73" s="41">
        <v>105</v>
      </c>
      <c r="K73" s="41">
        <v>78</v>
      </c>
      <c r="L73" s="41">
        <v>149</v>
      </c>
      <c r="M73" s="41"/>
      <c r="N73" s="82" t="s">
        <v>175</v>
      </c>
      <c r="O73" s="120" t="s">
        <v>62</v>
      </c>
      <c r="P73" s="82" t="s">
        <v>62</v>
      </c>
      <c r="Q73" s="82" t="s">
        <v>62</v>
      </c>
      <c r="R73" s="120" t="s">
        <v>62</v>
      </c>
      <c r="S73" s="82" t="s">
        <v>62</v>
      </c>
    </row>
    <row r="74" spans="1:19">
      <c r="A74" s="41">
        <v>89</v>
      </c>
      <c r="B74" s="94">
        <v>1</v>
      </c>
      <c r="C74" s="94" t="s">
        <v>5</v>
      </c>
      <c r="D74" s="41">
        <v>136</v>
      </c>
      <c r="E74" s="41">
        <v>85</v>
      </c>
      <c r="F74" s="41">
        <v>66</v>
      </c>
      <c r="G74" s="41">
        <v>180.9</v>
      </c>
      <c r="I74" s="82">
        <v>36</v>
      </c>
      <c r="J74" s="41">
        <v>122</v>
      </c>
      <c r="K74" s="41">
        <v>83</v>
      </c>
      <c r="L74" s="41">
        <v>175.8</v>
      </c>
      <c r="M74" s="41"/>
      <c r="N74" s="82">
        <v>37</v>
      </c>
      <c r="O74" s="120" t="s">
        <v>62</v>
      </c>
      <c r="P74" s="82" t="s">
        <v>62</v>
      </c>
      <c r="Q74" s="82" t="s">
        <v>62</v>
      </c>
      <c r="R74" s="120" t="s">
        <v>62</v>
      </c>
      <c r="S74" s="82" t="s">
        <v>62</v>
      </c>
    </row>
    <row r="75" spans="1:19">
      <c r="A75" s="41">
        <v>94</v>
      </c>
      <c r="B75" s="94">
        <v>1</v>
      </c>
      <c r="C75" s="94" t="s">
        <v>5</v>
      </c>
      <c r="D75" s="41">
        <v>126</v>
      </c>
      <c r="E75" s="41">
        <v>78</v>
      </c>
      <c r="F75" s="41">
        <v>66</v>
      </c>
      <c r="G75" s="41">
        <v>205</v>
      </c>
      <c r="I75" s="82">
        <v>43.5</v>
      </c>
      <c r="J75" s="41">
        <v>139</v>
      </c>
      <c r="K75" s="41">
        <v>70</v>
      </c>
      <c r="L75" s="41">
        <v>203</v>
      </c>
      <c r="M75" s="41"/>
      <c r="N75" s="82">
        <v>40.5</v>
      </c>
      <c r="O75" s="119">
        <v>196</v>
      </c>
      <c r="P75" s="41">
        <v>138</v>
      </c>
      <c r="Q75" s="41">
        <v>78</v>
      </c>
      <c r="R75" s="120" t="s">
        <v>62</v>
      </c>
      <c r="S75" s="41">
        <v>196.2</v>
      </c>
    </row>
    <row r="76" spans="1:19">
      <c r="A76" s="41">
        <v>95</v>
      </c>
      <c r="B76" s="94">
        <v>1</v>
      </c>
      <c r="C76" s="94" t="s">
        <v>37</v>
      </c>
      <c r="D76" s="41">
        <v>108</v>
      </c>
      <c r="E76" s="41">
        <v>78</v>
      </c>
      <c r="F76" s="41">
        <v>65</v>
      </c>
      <c r="G76" s="41">
        <v>165.5</v>
      </c>
      <c r="I76" s="82">
        <v>38</v>
      </c>
      <c r="J76" s="82" t="s">
        <v>62</v>
      </c>
      <c r="K76" s="82" t="s">
        <v>62</v>
      </c>
      <c r="L76" s="41" t="s">
        <v>62</v>
      </c>
      <c r="M76" s="41"/>
      <c r="N76" s="82" t="s">
        <v>175</v>
      </c>
      <c r="O76" s="120" t="s">
        <v>62</v>
      </c>
      <c r="P76" s="82" t="s">
        <v>62</v>
      </c>
      <c r="Q76" s="82" t="s">
        <v>62</v>
      </c>
      <c r="R76" s="120" t="s">
        <v>62</v>
      </c>
      <c r="S76" s="82" t="s">
        <v>62</v>
      </c>
    </row>
    <row r="77" spans="1:19">
      <c r="A77" s="41">
        <v>96</v>
      </c>
      <c r="B77" s="94">
        <v>1</v>
      </c>
      <c r="C77" s="94" t="s">
        <v>5</v>
      </c>
      <c r="D77" s="41">
        <v>130</v>
      </c>
      <c r="E77" s="41">
        <v>82</v>
      </c>
      <c r="F77" s="41">
        <v>61</v>
      </c>
      <c r="G77" s="41">
        <v>128</v>
      </c>
      <c r="I77" s="82">
        <v>31</v>
      </c>
      <c r="J77" s="41">
        <v>120</v>
      </c>
      <c r="K77" s="41">
        <v>74</v>
      </c>
      <c r="L77" s="41">
        <v>122</v>
      </c>
      <c r="M77" s="41"/>
      <c r="N77" s="82">
        <v>31.5</v>
      </c>
      <c r="O77" s="119">
        <v>238</v>
      </c>
      <c r="P77" s="41">
        <v>142</v>
      </c>
      <c r="Q77" s="41">
        <v>70</v>
      </c>
      <c r="R77" s="120" t="s">
        <v>62</v>
      </c>
      <c r="S77" s="41">
        <v>121.7</v>
      </c>
    </row>
    <row r="78" spans="1:19">
      <c r="A78" s="41">
        <v>97</v>
      </c>
      <c r="B78" s="94">
        <v>1</v>
      </c>
      <c r="C78" s="94" t="s">
        <v>5</v>
      </c>
      <c r="D78" s="41">
        <v>102</v>
      </c>
      <c r="E78" s="41">
        <v>70</v>
      </c>
      <c r="F78" s="41">
        <v>64</v>
      </c>
      <c r="G78" s="41">
        <v>142</v>
      </c>
      <c r="I78" s="82">
        <v>32</v>
      </c>
      <c r="J78" s="41">
        <v>90</v>
      </c>
      <c r="K78" s="41">
        <v>60</v>
      </c>
      <c r="L78" s="41">
        <v>139</v>
      </c>
      <c r="M78" s="41"/>
      <c r="N78" s="82">
        <v>33</v>
      </c>
      <c r="O78" s="120" t="s">
        <v>62</v>
      </c>
      <c r="P78" s="82" t="s">
        <v>62</v>
      </c>
      <c r="Q78" s="82" t="s">
        <v>62</v>
      </c>
      <c r="R78" s="120" t="s">
        <v>62</v>
      </c>
      <c r="S78" s="82" t="s">
        <v>62</v>
      </c>
    </row>
    <row r="79" spans="1:19">
      <c r="A79" s="41">
        <v>98</v>
      </c>
      <c r="B79" s="94">
        <v>1</v>
      </c>
      <c r="C79" s="94" t="s">
        <v>5</v>
      </c>
      <c r="D79" s="41">
        <v>135</v>
      </c>
      <c r="E79" s="41">
        <v>66</v>
      </c>
      <c r="F79" s="41">
        <v>61</v>
      </c>
      <c r="G79" s="41">
        <v>132</v>
      </c>
      <c r="I79" s="82">
        <v>34.75</v>
      </c>
      <c r="J79" s="41">
        <v>157</v>
      </c>
      <c r="K79" s="41">
        <v>83</v>
      </c>
      <c r="L79" s="41">
        <v>129</v>
      </c>
      <c r="M79" s="41"/>
      <c r="N79" s="82">
        <v>33.25</v>
      </c>
      <c r="O79" s="119">
        <v>437</v>
      </c>
      <c r="P79" s="41">
        <v>135</v>
      </c>
      <c r="Q79" s="41">
        <v>77</v>
      </c>
      <c r="R79" s="120" t="s">
        <v>62</v>
      </c>
      <c r="S79" s="41">
        <v>120</v>
      </c>
    </row>
    <row r="80" spans="1:19">
      <c r="A80" s="41">
        <v>99</v>
      </c>
      <c r="B80" s="94">
        <v>1</v>
      </c>
      <c r="C80" s="94" t="s">
        <v>37</v>
      </c>
      <c r="D80" s="41">
        <v>121</v>
      </c>
      <c r="E80" s="41">
        <v>76</v>
      </c>
      <c r="F80" s="41">
        <v>68</v>
      </c>
      <c r="G80" s="41">
        <v>170.6</v>
      </c>
      <c r="I80" s="82">
        <v>37.5</v>
      </c>
      <c r="J80" s="82" t="s">
        <v>62</v>
      </c>
      <c r="K80" s="82" t="s">
        <v>62</v>
      </c>
      <c r="L80" s="41" t="s">
        <v>62</v>
      </c>
      <c r="M80" s="41"/>
      <c r="N80" s="82" t="s">
        <v>175</v>
      </c>
      <c r="O80" s="120" t="s">
        <v>62</v>
      </c>
      <c r="P80" s="82" t="s">
        <v>62</v>
      </c>
      <c r="Q80" s="82" t="s">
        <v>62</v>
      </c>
      <c r="R80" s="120" t="s">
        <v>62</v>
      </c>
      <c r="S80" s="82" t="s">
        <v>62</v>
      </c>
    </row>
    <row r="81" spans="1:19">
      <c r="A81" s="41">
        <v>100</v>
      </c>
      <c r="B81" s="94">
        <v>1</v>
      </c>
      <c r="C81" s="94" t="s">
        <v>5</v>
      </c>
      <c r="D81" s="41">
        <v>133</v>
      </c>
      <c r="E81" s="41">
        <v>92</v>
      </c>
      <c r="F81" s="41">
        <v>64</v>
      </c>
      <c r="G81" s="41">
        <v>131.6</v>
      </c>
      <c r="I81" s="82">
        <v>35</v>
      </c>
      <c r="J81" s="41">
        <v>136</v>
      </c>
      <c r="K81" s="41">
        <v>104</v>
      </c>
      <c r="L81" s="41">
        <v>131</v>
      </c>
      <c r="M81" s="41"/>
      <c r="N81" s="82">
        <v>33.75</v>
      </c>
      <c r="O81" s="119">
        <v>199</v>
      </c>
      <c r="P81" s="41">
        <v>126</v>
      </c>
      <c r="Q81" s="41">
        <v>82</v>
      </c>
      <c r="R81" s="120" t="s">
        <v>62</v>
      </c>
      <c r="S81" s="41">
        <v>132</v>
      </c>
    </row>
    <row r="82" spans="1:19">
      <c r="A82" s="41">
        <v>101</v>
      </c>
      <c r="B82" s="94">
        <v>1</v>
      </c>
      <c r="C82" s="94" t="s">
        <v>5</v>
      </c>
      <c r="D82" s="41">
        <v>134</v>
      </c>
      <c r="E82" s="41">
        <v>79</v>
      </c>
      <c r="F82" s="41">
        <v>68</v>
      </c>
      <c r="G82" s="41">
        <v>254</v>
      </c>
      <c r="I82" s="82">
        <v>52</v>
      </c>
      <c r="J82" s="41">
        <v>122</v>
      </c>
      <c r="K82" s="41">
        <v>73</v>
      </c>
      <c r="L82" s="41">
        <v>246</v>
      </c>
      <c r="M82" s="41"/>
      <c r="N82" s="82">
        <v>52</v>
      </c>
      <c r="O82" s="119">
        <v>411</v>
      </c>
      <c r="P82" s="41">
        <v>127</v>
      </c>
      <c r="Q82" s="41">
        <v>72</v>
      </c>
      <c r="R82" s="120" t="s">
        <v>62</v>
      </c>
      <c r="S82" s="41">
        <v>238</v>
      </c>
    </row>
    <row r="83" spans="1:19">
      <c r="A83" s="41">
        <v>102</v>
      </c>
      <c r="B83" s="94">
        <v>1</v>
      </c>
      <c r="C83" s="94" t="s">
        <v>5</v>
      </c>
      <c r="D83" s="41">
        <v>145</v>
      </c>
      <c r="E83" s="41">
        <v>87</v>
      </c>
      <c r="F83" s="41">
        <v>63</v>
      </c>
      <c r="G83" s="41">
        <v>170.8</v>
      </c>
      <c r="I83" s="82">
        <v>40</v>
      </c>
      <c r="J83" s="41">
        <v>118</v>
      </c>
      <c r="K83" s="41">
        <v>74</v>
      </c>
      <c r="L83" s="41">
        <v>164.5</v>
      </c>
      <c r="M83" s="41"/>
      <c r="N83" s="82">
        <v>40.25</v>
      </c>
      <c r="O83" s="120" t="s">
        <v>62</v>
      </c>
      <c r="P83" s="82" t="s">
        <v>62</v>
      </c>
      <c r="Q83" s="82" t="s">
        <v>62</v>
      </c>
      <c r="R83" s="120" t="s">
        <v>62</v>
      </c>
      <c r="S83" s="82" t="s">
        <v>62</v>
      </c>
    </row>
    <row r="84" spans="1:19">
      <c r="A84" s="42">
        <v>103</v>
      </c>
      <c r="B84" s="94">
        <v>1</v>
      </c>
      <c r="C84" s="94" t="s">
        <v>5</v>
      </c>
      <c r="D84" s="41">
        <v>115</v>
      </c>
      <c r="E84" s="41">
        <v>90</v>
      </c>
      <c r="F84" s="41">
        <v>60</v>
      </c>
      <c r="G84" s="41">
        <v>222.3</v>
      </c>
      <c r="I84" s="82">
        <v>47.5</v>
      </c>
      <c r="J84" s="41">
        <v>100</v>
      </c>
      <c r="K84" s="41">
        <v>72</v>
      </c>
      <c r="L84" s="41">
        <v>214</v>
      </c>
      <c r="M84" s="41"/>
      <c r="N84" s="82">
        <v>43.75</v>
      </c>
      <c r="O84" s="120" t="s">
        <v>62</v>
      </c>
      <c r="P84" s="82" t="s">
        <v>62</v>
      </c>
      <c r="Q84" s="82" t="s">
        <v>62</v>
      </c>
      <c r="R84" s="120" t="s">
        <v>62</v>
      </c>
      <c r="S84" s="82" t="s">
        <v>62</v>
      </c>
    </row>
    <row r="85" spans="1:19">
      <c r="A85" s="41">
        <v>104</v>
      </c>
      <c r="B85" s="94">
        <v>1</v>
      </c>
      <c r="C85" s="94" t="s">
        <v>5</v>
      </c>
      <c r="D85" s="41">
        <v>126</v>
      </c>
      <c r="E85" s="41">
        <v>78</v>
      </c>
      <c r="F85" s="41">
        <v>64.5</v>
      </c>
      <c r="G85" s="41">
        <v>187.1</v>
      </c>
      <c r="I85" s="82">
        <v>42</v>
      </c>
      <c r="J85" s="41">
        <v>134</v>
      </c>
      <c r="K85" s="41">
        <v>81</v>
      </c>
      <c r="L85" s="41">
        <v>184</v>
      </c>
      <c r="M85" s="41"/>
      <c r="N85" s="82">
        <v>42.25</v>
      </c>
      <c r="O85" s="120" t="s">
        <v>62</v>
      </c>
      <c r="P85" s="82" t="s">
        <v>62</v>
      </c>
      <c r="Q85" s="82" t="s">
        <v>62</v>
      </c>
      <c r="R85" s="120" t="s">
        <v>62</v>
      </c>
      <c r="S85" s="82" t="s">
        <v>62</v>
      </c>
    </row>
    <row r="86" spans="1:19">
      <c r="A86" s="41">
        <v>105</v>
      </c>
      <c r="B86" s="94">
        <v>1</v>
      </c>
      <c r="C86" s="94" t="s">
        <v>5</v>
      </c>
      <c r="D86" s="41">
        <v>131</v>
      </c>
      <c r="E86" s="41">
        <v>94</v>
      </c>
      <c r="F86" s="41">
        <v>69</v>
      </c>
      <c r="G86" s="41">
        <v>162.69999999999999</v>
      </c>
      <c r="I86" s="82">
        <v>43.5</v>
      </c>
      <c r="J86" s="41">
        <v>117</v>
      </c>
      <c r="K86" s="41">
        <v>88</v>
      </c>
      <c r="L86" s="41">
        <v>157.5</v>
      </c>
      <c r="M86" s="41"/>
      <c r="N86" s="82">
        <v>41.5</v>
      </c>
      <c r="O86" s="120" t="s">
        <v>62</v>
      </c>
      <c r="P86" s="82" t="s">
        <v>62</v>
      </c>
      <c r="Q86" s="82" t="s">
        <v>62</v>
      </c>
      <c r="R86" s="120" t="s">
        <v>62</v>
      </c>
      <c r="S86" s="82" t="s">
        <v>62</v>
      </c>
    </row>
    <row r="87" spans="1:19">
      <c r="A87" s="41">
        <v>106</v>
      </c>
      <c r="B87" s="94">
        <v>1</v>
      </c>
      <c r="C87" s="94" t="s">
        <v>5</v>
      </c>
      <c r="D87" s="41">
        <v>147</v>
      </c>
      <c r="E87" s="41">
        <v>93</v>
      </c>
      <c r="F87" s="41">
        <v>64.5</v>
      </c>
      <c r="G87" s="41">
        <v>202.1</v>
      </c>
      <c r="I87" s="82">
        <v>40.5</v>
      </c>
      <c r="J87" s="41">
        <v>134</v>
      </c>
      <c r="K87" s="41">
        <v>87</v>
      </c>
      <c r="L87" s="41">
        <v>195.8</v>
      </c>
      <c r="M87" s="41"/>
      <c r="N87" s="82">
        <v>41.75</v>
      </c>
      <c r="O87" s="120" t="s">
        <v>62</v>
      </c>
      <c r="P87" s="82" t="s">
        <v>62</v>
      </c>
      <c r="Q87" s="82" t="s">
        <v>62</v>
      </c>
      <c r="R87" s="120" t="s">
        <v>62</v>
      </c>
      <c r="S87" s="82" t="s">
        <v>62</v>
      </c>
    </row>
    <row r="88" spans="1:19">
      <c r="A88" s="41">
        <v>107</v>
      </c>
      <c r="B88" s="94">
        <v>1</v>
      </c>
      <c r="C88" s="94" t="s">
        <v>33</v>
      </c>
      <c r="D88" s="41">
        <v>137</v>
      </c>
      <c r="E88" s="41">
        <v>93</v>
      </c>
      <c r="F88" s="41">
        <v>66</v>
      </c>
      <c r="G88" s="41">
        <v>118</v>
      </c>
      <c r="I88" s="82">
        <v>32.5</v>
      </c>
      <c r="J88" s="82" t="s">
        <v>62</v>
      </c>
      <c r="K88" s="82" t="s">
        <v>62</v>
      </c>
      <c r="L88" s="41" t="s">
        <v>62</v>
      </c>
      <c r="M88" s="41"/>
      <c r="N88" s="82" t="s">
        <v>175</v>
      </c>
      <c r="O88" s="119">
        <v>413</v>
      </c>
      <c r="P88" s="41">
        <v>125</v>
      </c>
      <c r="Q88" s="41">
        <v>78</v>
      </c>
      <c r="R88" s="120" t="s">
        <v>62</v>
      </c>
      <c r="S88" s="41">
        <v>115</v>
      </c>
    </row>
    <row r="89" spans="1:19">
      <c r="A89" s="41">
        <v>108</v>
      </c>
      <c r="B89" s="94">
        <v>3</v>
      </c>
      <c r="C89" s="94" t="s">
        <v>5</v>
      </c>
      <c r="D89" s="41">
        <v>168</v>
      </c>
      <c r="E89" s="41">
        <v>82</v>
      </c>
      <c r="F89" s="41">
        <v>65</v>
      </c>
      <c r="G89" s="41">
        <v>180.4</v>
      </c>
      <c r="I89" s="82">
        <v>45</v>
      </c>
      <c r="J89" s="41">
        <v>148</v>
      </c>
      <c r="K89" s="41">
        <v>77</v>
      </c>
      <c r="L89" s="41">
        <v>173.4</v>
      </c>
      <c r="M89" s="41"/>
      <c r="N89" s="82">
        <v>39.75</v>
      </c>
      <c r="O89" s="120" t="s">
        <v>62</v>
      </c>
      <c r="P89" s="82" t="s">
        <v>62</v>
      </c>
      <c r="Q89" s="82" t="s">
        <v>62</v>
      </c>
      <c r="R89" s="120" t="s">
        <v>62</v>
      </c>
      <c r="S89" s="82" t="s">
        <v>62</v>
      </c>
    </row>
    <row r="90" spans="1:19">
      <c r="A90" s="41">
        <v>109</v>
      </c>
      <c r="B90" s="94">
        <v>1</v>
      </c>
      <c r="C90" s="94" t="s">
        <v>33</v>
      </c>
      <c r="D90" s="41">
        <v>146</v>
      </c>
      <c r="E90" s="41">
        <v>85</v>
      </c>
      <c r="F90" s="41">
        <v>69</v>
      </c>
      <c r="G90" s="41">
        <v>152.4</v>
      </c>
      <c r="I90" s="82">
        <v>36</v>
      </c>
      <c r="J90" s="82" t="s">
        <v>62</v>
      </c>
      <c r="K90" s="82" t="s">
        <v>62</v>
      </c>
      <c r="L90" s="41" t="s">
        <v>62</v>
      </c>
      <c r="M90" s="41"/>
      <c r="N90" s="82" t="s">
        <v>175</v>
      </c>
      <c r="O90" s="120" t="s">
        <v>62</v>
      </c>
      <c r="P90" s="82" t="s">
        <v>62</v>
      </c>
      <c r="Q90" s="82" t="s">
        <v>62</v>
      </c>
      <c r="R90" s="120" t="s">
        <v>62</v>
      </c>
      <c r="S90" s="82" t="s">
        <v>62</v>
      </c>
    </row>
    <row r="91" spans="1:19">
      <c r="A91" s="41">
        <v>110</v>
      </c>
      <c r="B91" s="94">
        <v>1</v>
      </c>
      <c r="C91" s="94" t="s">
        <v>33</v>
      </c>
      <c r="D91" s="41">
        <v>112</v>
      </c>
      <c r="E91" s="41">
        <v>82</v>
      </c>
      <c r="F91" s="41">
        <v>66</v>
      </c>
      <c r="G91" s="41">
        <v>152.69999999999999</v>
      </c>
      <c r="I91" s="82">
        <v>30</v>
      </c>
      <c r="J91" s="82" t="s">
        <v>62</v>
      </c>
      <c r="K91" s="82" t="s">
        <v>62</v>
      </c>
      <c r="L91" s="41" t="s">
        <v>62</v>
      </c>
      <c r="M91" s="41"/>
      <c r="N91" s="82" t="s">
        <v>175</v>
      </c>
      <c r="O91" s="120" t="s">
        <v>62</v>
      </c>
      <c r="P91" s="82" t="s">
        <v>62</v>
      </c>
      <c r="Q91" s="82" t="s">
        <v>62</v>
      </c>
      <c r="R91" s="120" t="s">
        <v>62</v>
      </c>
      <c r="S91" s="82" t="s">
        <v>62</v>
      </c>
    </row>
    <row r="92" spans="1:19">
      <c r="A92" s="41">
        <v>111</v>
      </c>
      <c r="B92" s="94">
        <v>1</v>
      </c>
      <c r="C92" s="94" t="s">
        <v>5</v>
      </c>
      <c r="D92" s="41">
        <v>115</v>
      </c>
      <c r="E92" s="41">
        <v>72</v>
      </c>
      <c r="F92" s="41">
        <v>66</v>
      </c>
      <c r="G92" s="41">
        <v>171.2</v>
      </c>
      <c r="I92" s="82">
        <v>38</v>
      </c>
      <c r="J92" s="41">
        <v>116</v>
      </c>
      <c r="K92" s="41">
        <v>57</v>
      </c>
      <c r="L92" s="41">
        <v>172</v>
      </c>
      <c r="M92" s="41"/>
      <c r="N92" s="82">
        <v>38</v>
      </c>
      <c r="O92" s="119">
        <v>191</v>
      </c>
      <c r="P92" s="41">
        <v>110</v>
      </c>
      <c r="Q92" s="41">
        <v>70</v>
      </c>
      <c r="R92" s="120" t="s">
        <v>62</v>
      </c>
      <c r="S92" s="41">
        <v>160</v>
      </c>
    </row>
    <row r="93" spans="1:19">
      <c r="A93" s="41">
        <v>112</v>
      </c>
      <c r="B93" s="94">
        <v>1.27</v>
      </c>
      <c r="C93" s="94" t="s">
        <v>5</v>
      </c>
      <c r="D93" s="41">
        <v>90</v>
      </c>
      <c r="E93" s="41">
        <v>68</v>
      </c>
      <c r="F93" s="41">
        <v>74</v>
      </c>
      <c r="G93" s="41">
        <v>266.89999999999998</v>
      </c>
      <c r="I93" s="82">
        <v>53</v>
      </c>
      <c r="J93" s="41">
        <v>91</v>
      </c>
      <c r="K93" s="41">
        <v>69</v>
      </c>
      <c r="L93" s="41">
        <v>256</v>
      </c>
      <c r="M93" s="41"/>
      <c r="N93" s="82" t="s">
        <v>175</v>
      </c>
      <c r="O93" s="120" t="s">
        <v>62</v>
      </c>
      <c r="P93" s="82" t="s">
        <v>62</v>
      </c>
      <c r="Q93" s="82" t="s">
        <v>62</v>
      </c>
      <c r="R93" s="120" t="s">
        <v>62</v>
      </c>
      <c r="S93" s="82" t="s">
        <v>62</v>
      </c>
    </row>
    <row r="94" spans="1:19">
      <c r="A94" s="41">
        <v>113</v>
      </c>
      <c r="B94" s="94">
        <v>1</v>
      </c>
      <c r="C94" s="94" t="s">
        <v>5</v>
      </c>
      <c r="D94" s="41">
        <v>90</v>
      </c>
      <c r="E94" s="41">
        <v>58</v>
      </c>
      <c r="F94" s="41">
        <v>64</v>
      </c>
      <c r="G94" s="41">
        <v>114</v>
      </c>
      <c r="I94" s="82">
        <v>30.5</v>
      </c>
      <c r="J94" s="41">
        <v>133</v>
      </c>
      <c r="K94" s="41">
        <v>77</v>
      </c>
      <c r="L94" s="41">
        <v>112.3</v>
      </c>
      <c r="M94" s="41"/>
      <c r="N94" s="82">
        <v>31</v>
      </c>
      <c r="O94" s="120" t="s">
        <v>62</v>
      </c>
      <c r="P94" s="82" t="s">
        <v>62</v>
      </c>
      <c r="Q94" s="82" t="s">
        <v>62</v>
      </c>
      <c r="R94" s="120" t="s">
        <v>62</v>
      </c>
      <c r="S94" s="82" t="s">
        <v>62</v>
      </c>
    </row>
    <row r="95" spans="1:19">
      <c r="A95" s="41">
        <v>114</v>
      </c>
      <c r="B95" s="94">
        <v>1</v>
      </c>
      <c r="C95" s="94" t="s">
        <v>37</v>
      </c>
      <c r="D95" s="41">
        <v>154</v>
      </c>
      <c r="E95" s="41">
        <v>75</v>
      </c>
      <c r="F95" s="41">
        <v>61</v>
      </c>
      <c r="G95" s="41">
        <v>166.6</v>
      </c>
      <c r="I95" s="82">
        <v>36.25</v>
      </c>
      <c r="J95" s="82" t="s">
        <v>62</v>
      </c>
      <c r="K95" s="82" t="s">
        <v>62</v>
      </c>
      <c r="L95" s="41" t="s">
        <v>62</v>
      </c>
      <c r="M95" s="41"/>
      <c r="N95" s="82" t="s">
        <v>175</v>
      </c>
      <c r="O95" s="119">
        <v>284</v>
      </c>
      <c r="P95" s="41">
        <v>128</v>
      </c>
      <c r="Q95" s="41">
        <v>65</v>
      </c>
      <c r="R95" s="119">
        <v>372</v>
      </c>
      <c r="S95" s="41">
        <v>160</v>
      </c>
    </row>
    <row r="96" spans="1:19">
      <c r="A96" s="42">
        <v>115</v>
      </c>
      <c r="B96" s="94">
        <v>2</v>
      </c>
      <c r="C96" s="94" t="s">
        <v>5</v>
      </c>
      <c r="D96" s="41">
        <v>126</v>
      </c>
      <c r="E96" s="41">
        <v>72</v>
      </c>
      <c r="F96" s="41">
        <v>70</v>
      </c>
      <c r="G96" s="41">
        <v>248.1</v>
      </c>
      <c r="I96" s="82">
        <v>47</v>
      </c>
      <c r="J96" s="41">
        <v>134</v>
      </c>
      <c r="K96" s="41">
        <v>98</v>
      </c>
      <c r="L96" s="41">
        <v>235</v>
      </c>
      <c r="M96" s="41"/>
      <c r="N96" s="82">
        <v>45</v>
      </c>
      <c r="O96" s="119">
        <v>329</v>
      </c>
      <c r="P96" s="41" t="s">
        <v>62</v>
      </c>
      <c r="Q96" s="41" t="s">
        <v>62</v>
      </c>
      <c r="R96" s="120" t="s">
        <v>62</v>
      </c>
      <c r="S96" s="41">
        <v>140</v>
      </c>
    </row>
    <row r="97" spans="1:19">
      <c r="A97" s="41">
        <v>116</v>
      </c>
      <c r="B97" s="94">
        <v>0.54</v>
      </c>
      <c r="C97" s="94" t="s">
        <v>5</v>
      </c>
      <c r="D97" s="41">
        <v>125</v>
      </c>
      <c r="E97" s="41">
        <v>77</v>
      </c>
      <c r="F97" s="41">
        <v>70</v>
      </c>
      <c r="G97" s="41">
        <v>198.7</v>
      </c>
      <c r="I97" s="82">
        <v>41</v>
      </c>
      <c r="J97" s="82" t="s">
        <v>62</v>
      </c>
      <c r="K97" s="82" t="s">
        <v>62</v>
      </c>
      <c r="L97" s="41" t="s">
        <v>62</v>
      </c>
      <c r="M97" s="41"/>
      <c r="N97" s="82" t="s">
        <v>175</v>
      </c>
      <c r="O97" s="120" t="s">
        <v>62</v>
      </c>
      <c r="P97" s="82" t="s">
        <v>62</v>
      </c>
      <c r="Q97" s="82" t="s">
        <v>62</v>
      </c>
      <c r="R97" s="120" t="s">
        <v>62</v>
      </c>
      <c r="S97" s="82" t="s">
        <v>62</v>
      </c>
    </row>
    <row r="98" spans="1:19">
      <c r="A98" s="41">
        <v>117</v>
      </c>
      <c r="B98" s="94">
        <v>0.54</v>
      </c>
      <c r="C98" s="94" t="s">
        <v>5</v>
      </c>
      <c r="D98" s="41">
        <v>106</v>
      </c>
      <c r="E98" s="41">
        <v>61</v>
      </c>
      <c r="F98" s="41">
        <v>64</v>
      </c>
      <c r="G98" s="41">
        <v>122.3</v>
      </c>
      <c r="I98" s="82">
        <v>28.25</v>
      </c>
      <c r="J98" s="82" t="s">
        <v>62</v>
      </c>
      <c r="K98" s="82" t="s">
        <v>62</v>
      </c>
      <c r="L98" s="41" t="s">
        <v>62</v>
      </c>
      <c r="M98" s="41"/>
      <c r="N98" s="82" t="s">
        <v>175</v>
      </c>
      <c r="O98" s="120" t="s">
        <v>62</v>
      </c>
      <c r="P98" s="82" t="s">
        <v>62</v>
      </c>
      <c r="Q98" s="82" t="s">
        <v>62</v>
      </c>
      <c r="R98" s="120" t="s">
        <v>62</v>
      </c>
      <c r="S98" s="82" t="s">
        <v>62</v>
      </c>
    </row>
    <row r="99" spans="1:19">
      <c r="A99" s="41">
        <v>118</v>
      </c>
      <c r="B99" s="94">
        <v>1</v>
      </c>
      <c r="C99" s="94" t="s">
        <v>5</v>
      </c>
      <c r="D99" s="41">
        <v>132</v>
      </c>
      <c r="E99" s="41">
        <v>80</v>
      </c>
      <c r="F99" s="41">
        <v>62</v>
      </c>
      <c r="G99" s="41">
        <v>189.1</v>
      </c>
      <c r="I99" s="82">
        <v>41.5</v>
      </c>
      <c r="J99" s="41">
        <v>118</v>
      </c>
      <c r="K99" s="41">
        <v>83</v>
      </c>
      <c r="L99" s="41">
        <v>184</v>
      </c>
      <c r="M99" s="41"/>
      <c r="N99" s="82" t="s">
        <v>175</v>
      </c>
      <c r="O99" s="120" t="s">
        <v>62</v>
      </c>
      <c r="P99" s="82" t="s">
        <v>62</v>
      </c>
      <c r="Q99" s="82" t="s">
        <v>62</v>
      </c>
      <c r="R99" s="120" t="s">
        <v>62</v>
      </c>
      <c r="S99" s="82" t="s">
        <v>62</v>
      </c>
    </row>
    <row r="100" spans="1:19">
      <c r="A100" s="42">
        <v>119</v>
      </c>
      <c r="B100" s="94">
        <v>1</v>
      </c>
      <c r="C100" s="94" t="s">
        <v>5</v>
      </c>
      <c r="D100" s="41">
        <v>118</v>
      </c>
      <c r="E100" s="41">
        <v>78</v>
      </c>
      <c r="F100" s="41">
        <v>69</v>
      </c>
      <c r="G100" s="41">
        <v>191.2</v>
      </c>
      <c r="I100" s="82">
        <v>40.75</v>
      </c>
      <c r="J100" s="41">
        <v>126</v>
      </c>
      <c r="K100" s="41">
        <v>83</v>
      </c>
      <c r="L100" s="41">
        <v>175.9</v>
      </c>
      <c r="M100" s="41"/>
      <c r="N100" s="82">
        <v>35.25</v>
      </c>
      <c r="O100" s="120" t="s">
        <v>62</v>
      </c>
      <c r="P100" s="82" t="s">
        <v>62</v>
      </c>
      <c r="Q100" s="82" t="s">
        <v>62</v>
      </c>
      <c r="R100" s="120" t="s">
        <v>62</v>
      </c>
      <c r="S100" s="82" t="s">
        <v>62</v>
      </c>
    </row>
    <row r="101" spans="1:19">
      <c r="A101" s="42">
        <v>121</v>
      </c>
      <c r="B101" s="94">
        <v>1</v>
      </c>
      <c r="C101" s="94" t="s">
        <v>5</v>
      </c>
      <c r="D101" s="41">
        <v>117</v>
      </c>
      <c r="E101" s="41">
        <v>87</v>
      </c>
      <c r="F101" s="41">
        <v>64</v>
      </c>
      <c r="G101" s="41">
        <v>132.4</v>
      </c>
      <c r="I101" s="82">
        <v>31.75</v>
      </c>
      <c r="J101" s="41">
        <v>108</v>
      </c>
      <c r="K101" s="41">
        <v>73</v>
      </c>
      <c r="L101" s="41">
        <v>132.30000000000001</v>
      </c>
      <c r="M101" s="41"/>
      <c r="N101" s="82">
        <v>31.25</v>
      </c>
      <c r="O101" s="120" t="s">
        <v>62</v>
      </c>
      <c r="P101" s="82" t="s">
        <v>62</v>
      </c>
      <c r="Q101" s="82" t="s">
        <v>62</v>
      </c>
      <c r="R101" s="120" t="s">
        <v>62</v>
      </c>
      <c r="S101" s="82" t="s">
        <v>62</v>
      </c>
    </row>
    <row r="102" spans="1:19">
      <c r="A102" s="41">
        <v>122</v>
      </c>
      <c r="B102" s="94">
        <v>1</v>
      </c>
      <c r="C102" s="94" t="s">
        <v>5</v>
      </c>
      <c r="D102" s="41">
        <v>105</v>
      </c>
      <c r="E102" s="41">
        <v>74</v>
      </c>
      <c r="F102" s="41">
        <v>62</v>
      </c>
      <c r="G102" s="41">
        <v>111.4</v>
      </c>
      <c r="I102" s="82">
        <v>30.5</v>
      </c>
      <c r="J102" s="41">
        <v>105</v>
      </c>
      <c r="K102" s="41">
        <v>64</v>
      </c>
      <c r="L102" s="41">
        <v>109.9</v>
      </c>
      <c r="M102" s="41"/>
      <c r="N102" s="82">
        <v>30.5</v>
      </c>
      <c r="O102" s="120" t="s">
        <v>62</v>
      </c>
      <c r="P102" s="82" t="s">
        <v>62</v>
      </c>
      <c r="Q102" s="82" t="s">
        <v>62</v>
      </c>
      <c r="R102" s="120" t="s">
        <v>62</v>
      </c>
      <c r="S102" s="82" t="s">
        <v>62</v>
      </c>
    </row>
    <row r="103" spans="1:19">
      <c r="A103" s="42">
        <v>127</v>
      </c>
      <c r="B103" s="94">
        <v>1</v>
      </c>
      <c r="C103" s="94" t="s">
        <v>33</v>
      </c>
      <c r="D103" s="41">
        <v>112</v>
      </c>
      <c r="E103" s="41">
        <v>86</v>
      </c>
      <c r="F103" s="41">
        <v>65</v>
      </c>
      <c r="G103" s="41">
        <v>197.7</v>
      </c>
      <c r="I103" s="82">
        <v>39.75</v>
      </c>
      <c r="J103" s="41">
        <v>122</v>
      </c>
      <c r="K103" s="41">
        <v>77</v>
      </c>
      <c r="L103" s="41">
        <v>195</v>
      </c>
      <c r="M103" s="41"/>
      <c r="N103" s="82" t="s">
        <v>175</v>
      </c>
      <c r="O103" s="120" t="s">
        <v>62</v>
      </c>
      <c r="P103" s="82" t="s">
        <v>62</v>
      </c>
      <c r="Q103" s="82" t="s">
        <v>62</v>
      </c>
      <c r="R103" s="120" t="s">
        <v>62</v>
      </c>
      <c r="S103" s="82" t="s">
        <v>62</v>
      </c>
    </row>
    <row r="104" spans="1:19">
      <c r="A104" s="42">
        <v>128</v>
      </c>
      <c r="B104" s="94">
        <v>1</v>
      </c>
      <c r="C104" s="94" t="s">
        <v>37</v>
      </c>
      <c r="D104" s="41">
        <v>137</v>
      </c>
      <c r="E104" s="41">
        <v>94</v>
      </c>
      <c r="F104" s="41">
        <v>65</v>
      </c>
      <c r="G104" s="41">
        <v>158.9</v>
      </c>
      <c r="I104" s="82">
        <v>37.75</v>
      </c>
      <c r="J104" s="82" t="s">
        <v>62</v>
      </c>
      <c r="K104" s="82" t="s">
        <v>62</v>
      </c>
      <c r="L104" s="41" t="s">
        <v>62</v>
      </c>
      <c r="M104" s="41"/>
      <c r="N104" s="82" t="s">
        <v>175</v>
      </c>
      <c r="O104" s="120" t="s">
        <v>62</v>
      </c>
      <c r="P104" s="82" t="s">
        <v>62</v>
      </c>
      <c r="Q104" s="82" t="s">
        <v>62</v>
      </c>
      <c r="R104" s="120" t="s">
        <v>62</v>
      </c>
      <c r="S104" s="82" t="s">
        <v>62</v>
      </c>
    </row>
    <row r="105" spans="1:19">
      <c r="A105" s="42">
        <v>129</v>
      </c>
      <c r="B105" s="94">
        <v>1</v>
      </c>
      <c r="C105" s="94" t="s">
        <v>5</v>
      </c>
      <c r="D105" s="41">
        <v>130</v>
      </c>
      <c r="E105" s="41">
        <v>71</v>
      </c>
      <c r="F105" s="41">
        <v>65</v>
      </c>
      <c r="G105" s="41">
        <v>163</v>
      </c>
      <c r="I105" s="82">
        <v>40.25</v>
      </c>
      <c r="J105" s="41">
        <v>137</v>
      </c>
      <c r="K105" s="41">
        <v>81</v>
      </c>
      <c r="L105" s="41">
        <v>159.4</v>
      </c>
      <c r="M105" s="41"/>
      <c r="N105" s="82">
        <v>40.5</v>
      </c>
      <c r="O105" s="120" t="s">
        <v>62</v>
      </c>
      <c r="P105" s="82" t="s">
        <v>62</v>
      </c>
      <c r="Q105" s="82" t="s">
        <v>62</v>
      </c>
      <c r="R105" s="120" t="s">
        <v>62</v>
      </c>
      <c r="S105" s="82" t="s">
        <v>62</v>
      </c>
    </row>
    <row r="106" spans="1:19">
      <c r="A106" s="42">
        <v>130</v>
      </c>
      <c r="B106" s="94">
        <v>1</v>
      </c>
      <c r="C106" s="94" t="s">
        <v>5</v>
      </c>
      <c r="D106" s="41">
        <v>110</v>
      </c>
      <c r="E106" s="41">
        <v>58</v>
      </c>
      <c r="F106" s="41">
        <v>65</v>
      </c>
      <c r="G106" s="41">
        <v>110.5</v>
      </c>
      <c r="I106" s="82">
        <v>27.75</v>
      </c>
      <c r="J106" s="41">
        <v>111</v>
      </c>
      <c r="K106" s="41">
        <v>57</v>
      </c>
      <c r="L106" s="41">
        <v>111.5</v>
      </c>
      <c r="M106" s="41"/>
      <c r="N106" s="82">
        <v>28.5</v>
      </c>
      <c r="O106" s="120" t="s">
        <v>62</v>
      </c>
      <c r="P106" s="82" t="s">
        <v>62</v>
      </c>
      <c r="Q106" s="82" t="s">
        <v>62</v>
      </c>
      <c r="R106" s="120" t="s">
        <v>62</v>
      </c>
      <c r="S106" s="82" t="s">
        <v>62</v>
      </c>
    </row>
    <row r="107" spans="1:19">
      <c r="A107" s="42">
        <v>131</v>
      </c>
      <c r="B107" s="94">
        <v>1</v>
      </c>
      <c r="C107" s="94" t="s">
        <v>5</v>
      </c>
      <c r="D107" s="41">
        <v>104</v>
      </c>
      <c r="E107" s="41">
        <v>69</v>
      </c>
      <c r="F107" s="41">
        <v>65</v>
      </c>
      <c r="G107" s="41">
        <v>114.8</v>
      </c>
      <c r="I107" s="82">
        <v>31</v>
      </c>
      <c r="J107" s="41">
        <v>90</v>
      </c>
      <c r="K107" s="41">
        <v>60</v>
      </c>
      <c r="L107" s="41">
        <v>111.1</v>
      </c>
      <c r="M107" s="41"/>
      <c r="N107" s="82">
        <v>29.25</v>
      </c>
      <c r="O107" s="119">
        <v>413</v>
      </c>
      <c r="P107" s="41">
        <v>121</v>
      </c>
      <c r="Q107" s="41">
        <v>66</v>
      </c>
      <c r="R107" s="120" t="s">
        <v>62</v>
      </c>
      <c r="S107" s="41">
        <v>115.4</v>
      </c>
    </row>
    <row r="108" spans="1:19">
      <c r="A108" s="42">
        <v>133</v>
      </c>
      <c r="B108" s="94">
        <v>1</v>
      </c>
      <c r="C108" s="94" t="s">
        <v>5</v>
      </c>
      <c r="D108" s="41">
        <v>103</v>
      </c>
      <c r="E108" s="41">
        <v>85</v>
      </c>
      <c r="F108" s="41">
        <v>68</v>
      </c>
      <c r="G108" s="41">
        <v>135.80000000000001</v>
      </c>
      <c r="I108" s="82">
        <v>33</v>
      </c>
      <c r="J108" s="41">
        <v>98</v>
      </c>
      <c r="K108" s="41">
        <v>79</v>
      </c>
      <c r="L108" s="41">
        <v>131.19999999999999</v>
      </c>
      <c r="M108" s="41"/>
      <c r="N108" s="82">
        <v>32</v>
      </c>
      <c r="O108" s="120" t="s">
        <v>62</v>
      </c>
      <c r="P108" s="82" t="s">
        <v>62</v>
      </c>
      <c r="Q108" s="82" t="s">
        <v>62</v>
      </c>
      <c r="R108" s="120" t="s">
        <v>62</v>
      </c>
      <c r="S108" s="82" t="s">
        <v>62</v>
      </c>
    </row>
    <row r="109" spans="1:19">
      <c r="A109" s="42">
        <v>134</v>
      </c>
      <c r="B109" s="94">
        <v>1</v>
      </c>
      <c r="C109" s="94" t="s">
        <v>5</v>
      </c>
      <c r="D109" s="41">
        <v>145</v>
      </c>
      <c r="E109" s="41">
        <v>81</v>
      </c>
      <c r="F109" s="41">
        <v>63</v>
      </c>
      <c r="G109" s="41">
        <v>176</v>
      </c>
      <c r="I109" s="82">
        <v>40</v>
      </c>
      <c r="J109" s="41">
        <v>116</v>
      </c>
      <c r="K109" s="41">
        <v>73</v>
      </c>
      <c r="L109" s="41">
        <v>169.4</v>
      </c>
      <c r="M109" s="41"/>
      <c r="N109" s="82">
        <v>38</v>
      </c>
      <c r="O109" s="120" t="s">
        <v>62</v>
      </c>
      <c r="P109" s="82" t="s">
        <v>62</v>
      </c>
      <c r="Q109" s="82" t="s">
        <v>62</v>
      </c>
      <c r="R109" s="120" t="s">
        <v>62</v>
      </c>
      <c r="S109" s="82" t="s">
        <v>62</v>
      </c>
    </row>
    <row r="110" spans="1:19">
      <c r="A110" s="41">
        <v>135</v>
      </c>
      <c r="B110" s="94">
        <v>1</v>
      </c>
      <c r="C110" s="94" t="s">
        <v>5</v>
      </c>
      <c r="D110" s="41">
        <v>131</v>
      </c>
      <c r="E110" s="41">
        <v>82</v>
      </c>
      <c r="F110" s="41">
        <v>71</v>
      </c>
      <c r="G110" s="41">
        <v>179</v>
      </c>
      <c r="I110" s="82">
        <v>38</v>
      </c>
      <c r="J110" s="41">
        <v>140</v>
      </c>
      <c r="K110" s="41">
        <v>75</v>
      </c>
      <c r="L110" s="41">
        <v>167.8</v>
      </c>
      <c r="M110" s="41"/>
      <c r="N110" s="82">
        <v>38</v>
      </c>
      <c r="O110" s="120" t="s">
        <v>62</v>
      </c>
      <c r="P110" s="82" t="s">
        <v>62</v>
      </c>
      <c r="Q110" s="82" t="s">
        <v>62</v>
      </c>
      <c r="R110" s="120" t="s">
        <v>62</v>
      </c>
      <c r="S110" s="82" t="s">
        <v>62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1A3-8B7C-4486-A1D8-26EA005B3BE3}">
  <dimension ref="A1:AK112"/>
  <sheetViews>
    <sheetView workbookViewId="0">
      <selection activeCell="AG8" sqref="AG8"/>
    </sheetView>
  </sheetViews>
  <sheetFormatPr baseColWidth="10" defaultColWidth="9" defaultRowHeight="16"/>
  <cols>
    <col min="1" max="1" width="6.1640625" customWidth="1"/>
    <col min="7" max="7" width="13.1640625" customWidth="1"/>
    <col min="12" max="16" width="11" customWidth="1"/>
    <col min="17" max="17" width="14.6640625" customWidth="1"/>
    <col min="18" max="18" width="11"/>
    <col min="20" max="20" width="11"/>
    <col min="22" max="22" width="11" customWidth="1"/>
    <col min="29" max="29" width="10.33203125" bestFit="1" customWidth="1"/>
    <col min="30" max="30" width="9.6640625" bestFit="1" customWidth="1"/>
    <col min="32" max="33" width="10.83203125" customWidth="1"/>
    <col min="34" max="34" width="10.6640625" bestFit="1" customWidth="1"/>
    <col min="39" max="39" width="9.6640625" bestFit="1" customWidth="1"/>
    <col min="40" max="40" width="10.6640625" bestFit="1" customWidth="1"/>
  </cols>
  <sheetData>
    <row r="1" spans="1:35" ht="102">
      <c r="A1" s="41" t="s">
        <v>0</v>
      </c>
      <c r="B1" s="41" t="s">
        <v>1533</v>
      </c>
      <c r="C1" s="41" t="s">
        <v>1534</v>
      </c>
      <c r="D1" s="41" t="s">
        <v>1535</v>
      </c>
      <c r="E1" s="41" t="s">
        <v>1536</v>
      </c>
      <c r="F1" s="41" t="s">
        <v>1537</v>
      </c>
      <c r="G1" s="41" t="s">
        <v>1538</v>
      </c>
      <c r="H1" s="41" t="s">
        <v>1539</v>
      </c>
      <c r="I1" s="41" t="s">
        <v>1784</v>
      </c>
      <c r="J1" s="41" t="s">
        <v>1540</v>
      </c>
      <c r="K1" s="41" t="s">
        <v>1541</v>
      </c>
      <c r="L1" s="41" t="s">
        <v>1542</v>
      </c>
      <c r="M1" s="41" t="s">
        <v>1531</v>
      </c>
      <c r="N1" s="41" t="s">
        <v>1458</v>
      </c>
      <c r="O1" s="41" t="s">
        <v>1459</v>
      </c>
      <c r="P1" s="41" t="s">
        <v>1460</v>
      </c>
      <c r="Q1" s="41" t="s">
        <v>1502</v>
      </c>
      <c r="R1" s="87" t="s">
        <v>1783</v>
      </c>
      <c r="S1" s="87" t="s">
        <v>1785</v>
      </c>
      <c r="T1" s="41" t="s">
        <v>1461</v>
      </c>
      <c r="U1" s="41" t="s">
        <v>1462</v>
      </c>
      <c r="V1" s="41" t="s">
        <v>1503</v>
      </c>
      <c r="W1" s="1" t="s">
        <v>1782</v>
      </c>
      <c r="X1" s="41" t="s">
        <v>1532</v>
      </c>
      <c r="Y1" s="41" t="s">
        <v>1576</v>
      </c>
      <c r="Z1" s="41" t="s">
        <v>1577</v>
      </c>
      <c r="AA1" s="41" t="s">
        <v>1575</v>
      </c>
      <c r="AB1" s="130" t="s">
        <v>1781</v>
      </c>
      <c r="AC1" s="41" t="s">
        <v>1589</v>
      </c>
      <c r="AD1" s="86" t="s">
        <v>1780</v>
      </c>
      <c r="AE1" s="41" t="s">
        <v>1590</v>
      </c>
      <c r="AF1" s="88" t="s">
        <v>1579</v>
      </c>
      <c r="AG1" s="88" t="s">
        <v>1786</v>
      </c>
      <c r="AH1" s="86" t="s">
        <v>1779</v>
      </c>
      <c r="AI1" s="41" t="s">
        <v>1580</v>
      </c>
    </row>
    <row r="2" spans="1:35">
      <c r="A2" s="41">
        <v>2</v>
      </c>
      <c r="B2" s="89">
        <v>120</v>
      </c>
      <c r="C2" s="41">
        <v>50</v>
      </c>
      <c r="D2" s="41">
        <v>56</v>
      </c>
      <c r="E2" s="41">
        <v>59</v>
      </c>
      <c r="F2" s="41">
        <v>6.4</v>
      </c>
      <c r="G2" s="41">
        <v>80</v>
      </c>
      <c r="H2" s="41">
        <v>0.69</v>
      </c>
      <c r="I2" s="41"/>
      <c r="J2" s="41">
        <v>1.9</v>
      </c>
      <c r="K2" s="41">
        <v>7.1</v>
      </c>
      <c r="L2" s="41">
        <v>2.2999999999999998</v>
      </c>
      <c r="M2" s="41">
        <v>137</v>
      </c>
      <c r="N2" s="41">
        <v>55</v>
      </c>
      <c r="O2" s="41">
        <v>68</v>
      </c>
      <c r="P2" s="41">
        <v>62</v>
      </c>
      <c r="Q2" s="41">
        <v>85</v>
      </c>
      <c r="R2" s="41">
        <v>0.73</v>
      </c>
      <c r="S2" s="41"/>
      <c r="T2" s="41">
        <v>3.5</v>
      </c>
      <c r="U2" s="41">
        <v>7.7</v>
      </c>
      <c r="V2" s="41">
        <v>1.8</v>
      </c>
      <c r="W2">
        <v>164</v>
      </c>
      <c r="X2" s="41">
        <v>119</v>
      </c>
      <c r="Y2" s="41">
        <v>43</v>
      </c>
      <c r="Z2" s="41">
        <v>62</v>
      </c>
      <c r="AA2" s="41">
        <v>49</v>
      </c>
      <c r="AB2" s="41" t="s">
        <v>62</v>
      </c>
      <c r="AC2" s="41">
        <v>6.4</v>
      </c>
      <c r="AD2" s="41" t="s">
        <v>62</v>
      </c>
      <c r="AE2" s="41">
        <v>109</v>
      </c>
      <c r="AF2" s="41">
        <v>0.59</v>
      </c>
      <c r="AG2" s="41"/>
      <c r="AH2" s="41" t="s">
        <v>62</v>
      </c>
      <c r="AI2" s="41">
        <v>2.6</v>
      </c>
    </row>
    <row r="3" spans="1:35">
      <c r="A3" s="41">
        <v>3</v>
      </c>
      <c r="B3" s="41">
        <v>139</v>
      </c>
      <c r="C3" s="41">
        <v>39</v>
      </c>
      <c r="D3" s="41">
        <v>69</v>
      </c>
      <c r="E3" s="41">
        <v>221</v>
      </c>
      <c r="F3" s="41">
        <v>8.8000000000000007</v>
      </c>
      <c r="G3" s="41">
        <v>164</v>
      </c>
      <c r="H3" s="41">
        <v>0.76</v>
      </c>
      <c r="I3" s="41"/>
      <c r="J3" s="41">
        <v>1.2</v>
      </c>
      <c r="K3" s="41">
        <v>34.200000000000003</v>
      </c>
      <c r="L3" s="41" t="s">
        <v>62</v>
      </c>
      <c r="M3" s="41">
        <v>122</v>
      </c>
      <c r="N3" s="41">
        <v>37</v>
      </c>
      <c r="O3" s="41">
        <v>68</v>
      </c>
      <c r="P3" s="41">
        <v>87</v>
      </c>
      <c r="Q3" s="41">
        <v>102</v>
      </c>
      <c r="R3" s="41">
        <v>0.76</v>
      </c>
      <c r="S3" s="41"/>
      <c r="T3" s="41">
        <v>1.7</v>
      </c>
      <c r="U3" s="41">
        <v>12.8</v>
      </c>
      <c r="V3" s="41" t="s">
        <v>62</v>
      </c>
      <c r="W3">
        <v>143</v>
      </c>
      <c r="X3" s="41">
        <v>221</v>
      </c>
      <c r="Y3" s="41">
        <v>40</v>
      </c>
      <c r="Z3" s="41">
        <v>154</v>
      </c>
      <c r="AA3" s="41">
        <v>154</v>
      </c>
      <c r="AB3" s="41" t="s">
        <v>62</v>
      </c>
      <c r="AC3" s="41">
        <v>6.9</v>
      </c>
      <c r="AD3" s="41" t="s">
        <v>62</v>
      </c>
      <c r="AE3" s="41">
        <v>107</v>
      </c>
      <c r="AF3" s="41">
        <v>0.71</v>
      </c>
      <c r="AG3" s="41"/>
      <c r="AH3" s="41" t="s">
        <v>62</v>
      </c>
      <c r="AI3" s="41" t="s">
        <v>62</v>
      </c>
    </row>
    <row r="4" spans="1:35">
      <c r="A4" s="41">
        <v>4</v>
      </c>
      <c r="B4" s="41">
        <v>150</v>
      </c>
      <c r="C4" s="41">
        <v>89</v>
      </c>
      <c r="D4" s="41">
        <v>43</v>
      </c>
      <c r="E4" s="41">
        <v>99</v>
      </c>
      <c r="F4" s="41">
        <v>5</v>
      </c>
      <c r="G4" s="41">
        <v>74</v>
      </c>
      <c r="H4" s="41">
        <v>0.94</v>
      </c>
      <c r="I4" s="41"/>
      <c r="J4" s="41">
        <v>1.2</v>
      </c>
      <c r="K4" s="41">
        <v>2.7</v>
      </c>
      <c r="L4" s="41">
        <v>3.3</v>
      </c>
      <c r="M4" s="41">
        <v>117</v>
      </c>
      <c r="N4" s="41">
        <v>49</v>
      </c>
      <c r="O4" s="41">
        <v>54</v>
      </c>
      <c r="P4" s="41">
        <v>59</v>
      </c>
      <c r="Q4" s="41">
        <v>75</v>
      </c>
      <c r="R4" s="41">
        <v>1.1000000000000001</v>
      </c>
      <c r="S4" s="41"/>
      <c r="T4" s="41">
        <v>0.5</v>
      </c>
      <c r="U4" s="41">
        <v>1.9</v>
      </c>
      <c r="V4" s="41">
        <v>3.3</v>
      </c>
      <c r="W4" s="41" t="s">
        <v>62</v>
      </c>
      <c r="X4" s="41" t="s">
        <v>175</v>
      </c>
      <c r="Y4" s="41" t="s">
        <v>175</v>
      </c>
      <c r="Z4" s="41" t="s">
        <v>175</v>
      </c>
      <c r="AA4" s="41" t="s">
        <v>175</v>
      </c>
      <c r="AB4" s="41" t="s">
        <v>62</v>
      </c>
      <c r="AC4" s="41" t="s">
        <v>62</v>
      </c>
      <c r="AD4" s="41" t="s">
        <v>62</v>
      </c>
      <c r="AE4" s="41" t="s">
        <v>62</v>
      </c>
      <c r="AF4" s="41" t="s">
        <v>62</v>
      </c>
      <c r="AG4" s="41"/>
      <c r="AH4" s="41" t="s">
        <v>62</v>
      </c>
      <c r="AI4" s="41" t="s">
        <v>62</v>
      </c>
    </row>
    <row r="5" spans="1:35">
      <c r="A5" s="41">
        <v>5</v>
      </c>
      <c r="B5" s="41">
        <v>226</v>
      </c>
      <c r="C5" s="41">
        <v>66</v>
      </c>
      <c r="D5" s="41">
        <v>145</v>
      </c>
      <c r="E5" s="41">
        <v>54</v>
      </c>
      <c r="F5" s="41">
        <v>6.1</v>
      </c>
      <c r="G5" s="41">
        <v>84</v>
      </c>
      <c r="H5" s="41">
        <v>0.75</v>
      </c>
      <c r="I5" s="41"/>
      <c r="J5" s="41">
        <v>0.6</v>
      </c>
      <c r="K5" s="41">
        <v>5.0999999999999996</v>
      </c>
      <c r="L5" s="41" t="s">
        <v>62</v>
      </c>
      <c r="M5" s="41">
        <v>243</v>
      </c>
      <c r="N5" s="41">
        <v>70</v>
      </c>
      <c r="O5" s="41">
        <v>156</v>
      </c>
      <c r="P5" s="41">
        <v>73</v>
      </c>
      <c r="Q5" s="41">
        <v>105</v>
      </c>
      <c r="R5" s="41">
        <v>0.88</v>
      </c>
      <c r="S5" s="41"/>
      <c r="T5" s="41" t="s">
        <v>1504</v>
      </c>
      <c r="U5" s="41">
        <v>5.7</v>
      </c>
      <c r="V5" s="41" t="s">
        <v>62</v>
      </c>
      <c r="W5">
        <v>134</v>
      </c>
      <c r="X5" s="41">
        <v>221</v>
      </c>
      <c r="Y5" s="41">
        <v>84</v>
      </c>
      <c r="Z5" s="41">
        <v>116</v>
      </c>
      <c r="AA5" s="41">
        <v>107</v>
      </c>
      <c r="AB5" s="41" t="s">
        <v>62</v>
      </c>
      <c r="AC5" s="41">
        <v>6.5</v>
      </c>
      <c r="AD5" s="41" t="s">
        <v>62</v>
      </c>
      <c r="AE5" s="41">
        <v>128</v>
      </c>
      <c r="AF5" s="41">
        <v>0.82</v>
      </c>
      <c r="AG5" s="41"/>
      <c r="AH5" s="41" t="s">
        <v>62</v>
      </c>
      <c r="AI5" s="41" t="s">
        <v>62</v>
      </c>
    </row>
    <row r="6" spans="1:35">
      <c r="A6" s="41">
        <v>6</v>
      </c>
      <c r="B6" s="41">
        <v>300</v>
      </c>
      <c r="C6" s="41">
        <v>62</v>
      </c>
      <c r="D6" s="41">
        <v>195</v>
      </c>
      <c r="E6" s="41">
        <v>231</v>
      </c>
      <c r="F6" s="41">
        <v>5.8</v>
      </c>
      <c r="G6" s="41">
        <v>92</v>
      </c>
      <c r="H6" s="41">
        <v>0.6</v>
      </c>
      <c r="I6" s="41"/>
      <c r="J6" s="41">
        <v>2.7</v>
      </c>
      <c r="K6" s="41">
        <v>6.1</v>
      </c>
      <c r="L6" s="41" t="s">
        <v>62</v>
      </c>
      <c r="M6" s="41">
        <v>220</v>
      </c>
      <c r="N6" s="41">
        <v>62</v>
      </c>
      <c r="O6" s="41">
        <v>136</v>
      </c>
      <c r="P6" s="41">
        <v>110</v>
      </c>
      <c r="Q6" s="41">
        <v>97</v>
      </c>
      <c r="R6" s="41">
        <v>0.67</v>
      </c>
      <c r="S6" s="41"/>
      <c r="T6" s="41" t="s">
        <v>1505</v>
      </c>
      <c r="U6" s="41">
        <v>5</v>
      </c>
      <c r="V6" s="41" t="s">
        <v>62</v>
      </c>
      <c r="W6" s="41" t="s">
        <v>62</v>
      </c>
      <c r="X6" s="41" t="s">
        <v>175</v>
      </c>
      <c r="Y6" s="41" t="s">
        <v>175</v>
      </c>
      <c r="Z6" s="41" t="s">
        <v>175</v>
      </c>
      <c r="AA6" s="41" t="s">
        <v>175</v>
      </c>
      <c r="AB6" s="41" t="s">
        <v>62</v>
      </c>
      <c r="AC6" s="41" t="s">
        <v>62</v>
      </c>
      <c r="AD6" s="41" t="s">
        <v>62</v>
      </c>
      <c r="AE6" s="41" t="s">
        <v>62</v>
      </c>
      <c r="AF6" s="41" t="s">
        <v>62</v>
      </c>
      <c r="AG6" s="41"/>
      <c r="AH6" s="41" t="s">
        <v>62</v>
      </c>
      <c r="AI6" s="41" t="s">
        <v>62</v>
      </c>
    </row>
    <row r="7" spans="1:35">
      <c r="A7" s="41">
        <v>7</v>
      </c>
      <c r="B7" s="41">
        <v>215</v>
      </c>
      <c r="C7" s="41">
        <v>68</v>
      </c>
      <c r="D7" s="41">
        <v>128</v>
      </c>
      <c r="E7" s="41">
        <v>90</v>
      </c>
      <c r="F7" s="41">
        <v>5.8</v>
      </c>
      <c r="G7" s="41">
        <v>88</v>
      </c>
      <c r="H7" s="41">
        <v>0.73</v>
      </c>
      <c r="I7" s="41"/>
      <c r="J7" s="41">
        <v>9.1999999999999993</v>
      </c>
      <c r="K7" s="41">
        <v>11.8</v>
      </c>
      <c r="L7" s="41" t="s">
        <v>62</v>
      </c>
      <c r="M7" s="41">
        <v>225</v>
      </c>
      <c r="N7" s="41">
        <v>71</v>
      </c>
      <c r="O7" s="41">
        <v>129</v>
      </c>
      <c r="P7" s="41">
        <v>133</v>
      </c>
      <c r="Q7" s="41">
        <v>86</v>
      </c>
      <c r="R7" s="41">
        <v>0.75</v>
      </c>
      <c r="S7" s="41"/>
      <c r="T7" s="41">
        <v>1.6</v>
      </c>
      <c r="U7" s="41">
        <v>10.1</v>
      </c>
      <c r="V7" s="41" t="s">
        <v>62</v>
      </c>
      <c r="W7" s="41" t="s">
        <v>62</v>
      </c>
      <c r="X7" s="41" t="s">
        <v>175</v>
      </c>
      <c r="Y7" s="41" t="s">
        <v>175</v>
      </c>
      <c r="Z7" s="41" t="s">
        <v>175</v>
      </c>
      <c r="AA7" s="41" t="s">
        <v>175</v>
      </c>
      <c r="AB7" s="41" t="s">
        <v>62</v>
      </c>
      <c r="AC7" s="41" t="s">
        <v>62</v>
      </c>
      <c r="AD7" s="41" t="s">
        <v>62</v>
      </c>
      <c r="AE7" s="41" t="s">
        <v>62</v>
      </c>
      <c r="AF7" s="41" t="s">
        <v>62</v>
      </c>
      <c r="AG7" s="41"/>
      <c r="AH7" s="41" t="s">
        <v>62</v>
      </c>
      <c r="AI7" s="41" t="s">
        <v>62</v>
      </c>
    </row>
    <row r="8" spans="1:35">
      <c r="A8" s="41">
        <v>8</v>
      </c>
      <c r="B8" s="41">
        <v>267</v>
      </c>
      <c r="C8" s="41">
        <v>79</v>
      </c>
      <c r="D8" s="41">
        <v>170</v>
      </c>
      <c r="E8" s="41">
        <v>81</v>
      </c>
      <c r="F8" s="41">
        <v>5.4</v>
      </c>
      <c r="G8" s="41">
        <v>78</v>
      </c>
      <c r="H8" s="41">
        <v>0.76</v>
      </c>
      <c r="I8" s="41"/>
      <c r="J8" s="41">
        <v>5.4</v>
      </c>
      <c r="K8" s="41">
        <v>7.2</v>
      </c>
      <c r="L8" s="41">
        <v>5.6</v>
      </c>
      <c r="M8" s="41">
        <v>168</v>
      </c>
      <c r="N8" s="41">
        <v>56</v>
      </c>
      <c r="O8" s="41">
        <v>95</v>
      </c>
      <c r="P8" s="41">
        <v>84</v>
      </c>
      <c r="Q8" s="41">
        <v>73</v>
      </c>
      <c r="R8" s="41">
        <v>0.66</v>
      </c>
      <c r="S8" s="41"/>
      <c r="T8" s="41">
        <v>1.8</v>
      </c>
      <c r="U8" s="41">
        <v>5</v>
      </c>
      <c r="V8" s="41">
        <v>3.3</v>
      </c>
      <c r="W8" s="41" t="s">
        <v>62</v>
      </c>
      <c r="X8" s="41" t="s">
        <v>175</v>
      </c>
      <c r="Y8" s="41" t="s">
        <v>175</v>
      </c>
      <c r="Z8" s="41" t="s">
        <v>175</v>
      </c>
      <c r="AA8" s="41" t="s">
        <v>175</v>
      </c>
      <c r="AB8" s="41" t="s">
        <v>62</v>
      </c>
      <c r="AC8" s="41" t="s">
        <v>62</v>
      </c>
      <c r="AD8" s="41" t="s">
        <v>62</v>
      </c>
      <c r="AE8" s="41" t="s">
        <v>62</v>
      </c>
      <c r="AF8" s="41" t="s">
        <v>62</v>
      </c>
      <c r="AG8" s="41"/>
      <c r="AH8" s="41" t="s">
        <v>62</v>
      </c>
      <c r="AI8" s="41" t="s">
        <v>62</v>
      </c>
    </row>
    <row r="9" spans="1:35">
      <c r="A9" s="41">
        <v>9</v>
      </c>
      <c r="B9" s="41">
        <v>159</v>
      </c>
      <c r="C9" s="41">
        <v>50</v>
      </c>
      <c r="D9" s="41">
        <v>96</v>
      </c>
      <c r="E9" s="41">
        <v>50</v>
      </c>
      <c r="F9" s="41">
        <v>5.8</v>
      </c>
      <c r="G9" s="41">
        <v>90</v>
      </c>
      <c r="H9" s="41">
        <v>0.66</v>
      </c>
      <c r="I9" s="41"/>
      <c r="J9" s="41">
        <v>2.6</v>
      </c>
      <c r="K9" s="41">
        <v>7.9</v>
      </c>
      <c r="L9" s="41">
        <v>2.5</v>
      </c>
      <c r="M9" s="41">
        <v>155</v>
      </c>
      <c r="N9" s="41">
        <v>43</v>
      </c>
      <c r="O9" s="41">
        <v>99</v>
      </c>
      <c r="P9" s="41">
        <v>52</v>
      </c>
      <c r="Q9" s="41">
        <v>84</v>
      </c>
      <c r="R9" s="41">
        <v>0.81</v>
      </c>
      <c r="S9" s="41"/>
      <c r="T9" s="41">
        <v>2.8</v>
      </c>
      <c r="U9" s="41">
        <v>8.3000000000000007</v>
      </c>
      <c r="V9" s="41">
        <v>2.4</v>
      </c>
      <c r="W9">
        <v>176</v>
      </c>
      <c r="X9" s="41">
        <v>161</v>
      </c>
      <c r="Y9" s="41">
        <v>52</v>
      </c>
      <c r="Z9" s="41">
        <v>97</v>
      </c>
      <c r="AA9" s="41">
        <v>41</v>
      </c>
      <c r="AB9" s="41" t="s">
        <v>62</v>
      </c>
      <c r="AC9" s="41" t="s">
        <v>62</v>
      </c>
      <c r="AD9" s="41" t="s">
        <v>62</v>
      </c>
      <c r="AE9" s="41">
        <v>94</v>
      </c>
      <c r="AF9" s="41">
        <v>0.74</v>
      </c>
      <c r="AG9" s="41"/>
      <c r="AH9" s="41" t="s">
        <v>62</v>
      </c>
      <c r="AI9" s="41">
        <v>4.5999999999999996</v>
      </c>
    </row>
    <row r="10" spans="1:35">
      <c r="A10" s="41">
        <v>10</v>
      </c>
      <c r="B10" s="41">
        <v>179</v>
      </c>
      <c r="C10" s="41">
        <v>78</v>
      </c>
      <c r="D10" s="41">
        <v>87</v>
      </c>
      <c r="E10" s="41">
        <v>55</v>
      </c>
      <c r="F10" s="41">
        <v>5.4</v>
      </c>
      <c r="G10" s="41">
        <v>77</v>
      </c>
      <c r="H10" s="41">
        <v>0.72</v>
      </c>
      <c r="I10" s="41"/>
      <c r="J10" s="41" t="s">
        <v>1504</v>
      </c>
      <c r="K10" s="41">
        <v>2.7</v>
      </c>
      <c r="L10" s="41" t="s">
        <v>62</v>
      </c>
      <c r="M10" s="41">
        <v>177</v>
      </c>
      <c r="N10" s="41">
        <v>89</v>
      </c>
      <c r="O10" s="41">
        <v>75</v>
      </c>
      <c r="P10" s="41">
        <v>55</v>
      </c>
      <c r="Q10" s="41">
        <v>74</v>
      </c>
      <c r="R10" s="41">
        <v>0.91</v>
      </c>
      <c r="S10" s="41"/>
      <c r="T10" s="41" t="s">
        <v>1504</v>
      </c>
      <c r="U10" s="41">
        <v>1.8</v>
      </c>
      <c r="V10" s="41" t="s">
        <v>62</v>
      </c>
      <c r="W10" s="41" t="s">
        <v>62</v>
      </c>
      <c r="X10" s="41" t="s">
        <v>175</v>
      </c>
      <c r="Y10" s="41" t="s">
        <v>175</v>
      </c>
      <c r="Z10" s="41" t="s">
        <v>175</v>
      </c>
      <c r="AA10" s="41" t="s">
        <v>175</v>
      </c>
      <c r="AB10" s="41" t="s">
        <v>62</v>
      </c>
      <c r="AC10" s="41" t="s">
        <v>62</v>
      </c>
      <c r="AD10" s="41" t="s">
        <v>62</v>
      </c>
      <c r="AE10" s="41" t="s">
        <v>62</v>
      </c>
      <c r="AF10" s="41" t="s">
        <v>62</v>
      </c>
      <c r="AG10" s="41"/>
      <c r="AH10" s="41" t="s">
        <v>62</v>
      </c>
      <c r="AI10" s="41" t="s">
        <v>62</v>
      </c>
    </row>
    <row r="11" spans="1:35">
      <c r="A11" s="41">
        <v>11</v>
      </c>
      <c r="B11" s="41">
        <v>149</v>
      </c>
      <c r="C11" s="41">
        <v>48</v>
      </c>
      <c r="D11" s="41">
        <v>76</v>
      </c>
      <c r="E11" s="41">
        <v>149</v>
      </c>
      <c r="F11" s="41">
        <v>5.0999999999999996</v>
      </c>
      <c r="G11" s="41">
        <v>98</v>
      </c>
      <c r="H11" s="41">
        <v>0.73</v>
      </c>
      <c r="I11" s="41"/>
      <c r="J11" s="41">
        <v>8.6999999999999993</v>
      </c>
      <c r="K11" s="41">
        <v>39.200000000000003</v>
      </c>
      <c r="L11" s="41" t="s">
        <v>62</v>
      </c>
      <c r="M11" s="41">
        <v>131</v>
      </c>
      <c r="N11" s="41">
        <v>50</v>
      </c>
      <c r="O11" s="41">
        <v>60</v>
      </c>
      <c r="P11" s="41">
        <v>124</v>
      </c>
      <c r="Q11" s="41">
        <v>86</v>
      </c>
      <c r="R11" s="41">
        <v>0.82</v>
      </c>
      <c r="S11" s="41"/>
      <c r="T11" s="41">
        <v>8.5</v>
      </c>
      <c r="U11" s="41">
        <v>24</v>
      </c>
      <c r="V11" s="41" t="s">
        <v>62</v>
      </c>
      <c r="W11">
        <v>164</v>
      </c>
      <c r="X11" s="41">
        <v>149</v>
      </c>
      <c r="Y11" s="41">
        <v>51</v>
      </c>
      <c r="Z11" s="41">
        <v>80</v>
      </c>
      <c r="AA11" s="41">
        <v>93</v>
      </c>
      <c r="AB11" s="41" t="s">
        <v>62</v>
      </c>
      <c r="AC11" s="41" t="s">
        <v>62</v>
      </c>
      <c r="AD11" s="41" t="s">
        <v>62</v>
      </c>
      <c r="AE11" s="41">
        <v>79</v>
      </c>
      <c r="AF11" s="41">
        <v>1.23</v>
      </c>
      <c r="AG11" s="41"/>
      <c r="AH11" s="41" t="s">
        <v>62</v>
      </c>
      <c r="AI11" s="41" t="s">
        <v>62</v>
      </c>
    </row>
    <row r="12" spans="1:35">
      <c r="A12" s="41">
        <v>12</v>
      </c>
      <c r="B12" s="41">
        <v>224</v>
      </c>
      <c r="C12" s="41">
        <v>59</v>
      </c>
      <c r="D12" s="41">
        <v>139</v>
      </c>
      <c r="E12" s="41">
        <v>140</v>
      </c>
      <c r="F12" s="41">
        <v>5.8</v>
      </c>
      <c r="G12" s="41">
        <v>91</v>
      </c>
      <c r="H12" s="41">
        <v>0.77</v>
      </c>
      <c r="I12" s="41"/>
      <c r="J12" s="41">
        <v>1</v>
      </c>
      <c r="K12" s="41">
        <v>6.1</v>
      </c>
      <c r="L12" s="41" t="s">
        <v>62</v>
      </c>
      <c r="M12" s="41">
        <v>208</v>
      </c>
      <c r="N12" s="41">
        <v>58</v>
      </c>
      <c r="O12" s="41">
        <v>124</v>
      </c>
      <c r="P12" s="41">
        <v>138</v>
      </c>
      <c r="Q12" s="41">
        <v>85</v>
      </c>
      <c r="R12" s="41">
        <v>0.73</v>
      </c>
      <c r="S12" s="41"/>
      <c r="T12" s="41">
        <v>0.7</v>
      </c>
      <c r="U12" s="41">
        <v>6</v>
      </c>
      <c r="V12" s="41" t="s">
        <v>62</v>
      </c>
      <c r="W12">
        <v>126</v>
      </c>
      <c r="X12" s="41">
        <v>205</v>
      </c>
      <c r="Y12" s="41">
        <v>56</v>
      </c>
      <c r="Z12" s="41">
        <v>126</v>
      </c>
      <c r="AA12" s="41">
        <v>115</v>
      </c>
      <c r="AB12" s="41" t="s">
        <v>62</v>
      </c>
      <c r="AC12" s="41">
        <v>5.8</v>
      </c>
      <c r="AD12" s="41" t="s">
        <v>62</v>
      </c>
      <c r="AE12" s="41">
        <v>98</v>
      </c>
      <c r="AF12" s="41">
        <v>0.82</v>
      </c>
      <c r="AG12" s="41"/>
      <c r="AH12" s="41" t="s">
        <v>62</v>
      </c>
      <c r="AI12" s="41" t="s">
        <v>62</v>
      </c>
    </row>
    <row r="13" spans="1:35">
      <c r="A13" s="41">
        <v>13</v>
      </c>
      <c r="B13" s="41">
        <v>200</v>
      </c>
      <c r="C13" s="41">
        <v>101</v>
      </c>
      <c r="D13" s="41">
        <v>85</v>
      </c>
      <c r="E13" s="41">
        <v>62</v>
      </c>
      <c r="F13" s="41" t="s">
        <v>62</v>
      </c>
      <c r="G13" s="41">
        <v>83</v>
      </c>
      <c r="H13" s="41">
        <v>0.56999999999999995</v>
      </c>
      <c r="I13" s="41"/>
      <c r="J13" s="41" t="s">
        <v>62</v>
      </c>
      <c r="K13" s="41" t="s">
        <v>62</v>
      </c>
      <c r="L13" s="41" t="s">
        <v>62</v>
      </c>
      <c r="M13" s="41" t="s">
        <v>175</v>
      </c>
      <c r="N13" s="41" t="s">
        <v>175</v>
      </c>
      <c r="O13" s="41" t="s">
        <v>175</v>
      </c>
      <c r="P13" s="41" t="s">
        <v>175</v>
      </c>
      <c r="Q13" s="41" t="s">
        <v>62</v>
      </c>
      <c r="R13" s="41" t="s">
        <v>62</v>
      </c>
      <c r="S13" s="41"/>
      <c r="T13" s="41" t="s">
        <v>62</v>
      </c>
      <c r="U13" s="41" t="s">
        <v>62</v>
      </c>
      <c r="V13" s="41" t="s">
        <v>62</v>
      </c>
      <c r="W13">
        <v>85</v>
      </c>
      <c r="X13" s="41">
        <v>200</v>
      </c>
      <c r="Y13" s="41">
        <v>106</v>
      </c>
      <c r="Z13" s="41">
        <v>80</v>
      </c>
      <c r="AA13" s="41">
        <v>60</v>
      </c>
      <c r="AB13" s="41" t="s">
        <v>62</v>
      </c>
      <c r="AC13" s="41" t="s">
        <v>62</v>
      </c>
      <c r="AD13" s="41" t="s">
        <v>1506</v>
      </c>
      <c r="AE13" s="41">
        <v>77</v>
      </c>
      <c r="AF13" s="41">
        <v>0.64</v>
      </c>
      <c r="AG13" s="41"/>
      <c r="AH13" s="41" t="s">
        <v>62</v>
      </c>
      <c r="AI13" s="41" t="s">
        <v>62</v>
      </c>
    </row>
    <row r="14" spans="1:35">
      <c r="A14" s="41">
        <v>16</v>
      </c>
      <c r="B14" s="41" t="s">
        <v>62</v>
      </c>
      <c r="C14" s="41" t="s">
        <v>62</v>
      </c>
      <c r="D14" s="41" t="s">
        <v>62</v>
      </c>
      <c r="E14" s="41" t="s">
        <v>62</v>
      </c>
      <c r="F14" s="41" t="s">
        <v>62</v>
      </c>
      <c r="G14" s="41">
        <v>89</v>
      </c>
      <c r="H14" s="41">
        <v>0.66</v>
      </c>
      <c r="I14" s="41"/>
      <c r="J14" s="41" t="s">
        <v>62</v>
      </c>
      <c r="K14" s="41" t="s">
        <v>62</v>
      </c>
      <c r="L14" s="41" t="s">
        <v>62</v>
      </c>
      <c r="M14" s="41" t="s">
        <v>175</v>
      </c>
      <c r="N14" s="41" t="s">
        <v>175</v>
      </c>
      <c r="O14" s="41" t="s">
        <v>175</v>
      </c>
      <c r="P14" s="41" t="s">
        <v>175</v>
      </c>
      <c r="Q14" s="41" t="s">
        <v>62</v>
      </c>
      <c r="R14" s="41" t="s">
        <v>62</v>
      </c>
      <c r="S14" s="41"/>
      <c r="T14" s="41" t="s">
        <v>62</v>
      </c>
      <c r="U14" s="41" t="s">
        <v>62</v>
      </c>
      <c r="V14" s="41" t="s">
        <v>62</v>
      </c>
      <c r="W14" s="41" t="s">
        <v>62</v>
      </c>
      <c r="X14" s="41" t="s">
        <v>175</v>
      </c>
      <c r="Y14" s="41" t="s">
        <v>175</v>
      </c>
      <c r="Z14" s="41" t="s">
        <v>175</v>
      </c>
      <c r="AA14" s="41" t="s">
        <v>175</v>
      </c>
      <c r="AB14" s="41" t="s">
        <v>62</v>
      </c>
      <c r="AC14" s="41" t="s">
        <v>62</v>
      </c>
      <c r="AD14" s="41" t="s">
        <v>62</v>
      </c>
      <c r="AE14" s="41" t="s">
        <v>62</v>
      </c>
      <c r="AF14" s="41" t="s">
        <v>62</v>
      </c>
      <c r="AG14" s="41"/>
      <c r="AH14" s="41" t="s">
        <v>62</v>
      </c>
      <c r="AI14" s="41" t="s">
        <v>62</v>
      </c>
    </row>
    <row r="15" spans="1:35">
      <c r="A15" s="41">
        <v>18</v>
      </c>
      <c r="B15" s="41">
        <v>209</v>
      </c>
      <c r="C15" s="41">
        <v>71</v>
      </c>
      <c r="D15" s="41">
        <v>122</v>
      </c>
      <c r="E15" s="41">
        <v>72</v>
      </c>
      <c r="F15" s="41">
        <v>5.5</v>
      </c>
      <c r="G15" s="41">
        <v>90</v>
      </c>
      <c r="H15" s="41">
        <v>0.56999999999999995</v>
      </c>
      <c r="I15" s="41"/>
      <c r="J15" s="41">
        <v>0.5</v>
      </c>
      <c r="K15" s="41">
        <v>6.3</v>
      </c>
      <c r="L15" s="41" t="s">
        <v>62</v>
      </c>
      <c r="M15" s="41">
        <v>213</v>
      </c>
      <c r="N15" s="41">
        <v>80</v>
      </c>
      <c r="O15" s="41">
        <v>115</v>
      </c>
      <c r="P15" s="41">
        <v>79</v>
      </c>
      <c r="Q15" s="41">
        <v>84</v>
      </c>
      <c r="R15" s="41">
        <v>0.67</v>
      </c>
      <c r="S15" s="41"/>
      <c r="T15" s="41">
        <v>0.3</v>
      </c>
      <c r="U15" s="41">
        <v>11</v>
      </c>
      <c r="V15" s="41" t="s">
        <v>62</v>
      </c>
      <c r="W15">
        <v>128</v>
      </c>
      <c r="X15" s="41">
        <v>214</v>
      </c>
      <c r="Y15" s="41">
        <v>72</v>
      </c>
      <c r="Z15" s="41">
        <v>127</v>
      </c>
      <c r="AA15" s="41">
        <v>62</v>
      </c>
      <c r="AB15" s="41" t="s">
        <v>62</v>
      </c>
      <c r="AC15" s="41" t="s">
        <v>62</v>
      </c>
      <c r="AD15" s="41" t="s">
        <v>62</v>
      </c>
      <c r="AE15" s="41">
        <v>83</v>
      </c>
      <c r="AF15" s="41">
        <v>0.54</v>
      </c>
      <c r="AG15" s="41"/>
      <c r="AH15" s="41" t="s">
        <v>62</v>
      </c>
      <c r="AI15" s="41" t="s">
        <v>62</v>
      </c>
    </row>
    <row r="16" spans="1:35">
      <c r="A16" s="41">
        <v>19</v>
      </c>
      <c r="B16" s="41">
        <v>169</v>
      </c>
      <c r="C16" s="41">
        <v>53</v>
      </c>
      <c r="D16" s="41">
        <v>95</v>
      </c>
      <c r="E16" s="41">
        <v>113</v>
      </c>
      <c r="F16" s="41">
        <v>5.2</v>
      </c>
      <c r="G16" s="41">
        <v>84</v>
      </c>
      <c r="H16" s="41">
        <v>0.57999999999999996</v>
      </c>
      <c r="I16" s="41"/>
      <c r="J16" s="41" t="s">
        <v>1504</v>
      </c>
      <c r="K16" s="41" t="s">
        <v>62</v>
      </c>
      <c r="L16" s="41" t="s">
        <v>62</v>
      </c>
      <c r="M16" s="41">
        <v>163</v>
      </c>
      <c r="N16" s="41">
        <v>46</v>
      </c>
      <c r="O16" s="41">
        <v>98</v>
      </c>
      <c r="P16" s="41">
        <v>98</v>
      </c>
      <c r="Q16" s="41">
        <v>75</v>
      </c>
      <c r="R16" s="41">
        <v>0.6</v>
      </c>
      <c r="S16" s="41"/>
      <c r="T16" s="41" t="s">
        <v>1504</v>
      </c>
      <c r="U16" s="41">
        <v>10.9</v>
      </c>
      <c r="V16" s="41" t="s">
        <v>62</v>
      </c>
      <c r="W16" s="41" t="s">
        <v>62</v>
      </c>
      <c r="X16" s="41" t="s">
        <v>175</v>
      </c>
      <c r="Y16" s="41" t="s">
        <v>175</v>
      </c>
      <c r="Z16" s="41" t="s">
        <v>175</v>
      </c>
      <c r="AA16" s="41" t="s">
        <v>175</v>
      </c>
      <c r="AB16" s="41" t="s">
        <v>62</v>
      </c>
      <c r="AC16" s="41" t="s">
        <v>62</v>
      </c>
      <c r="AD16" s="41" t="s">
        <v>62</v>
      </c>
      <c r="AE16" s="41" t="s">
        <v>62</v>
      </c>
      <c r="AF16" s="41" t="s">
        <v>62</v>
      </c>
      <c r="AG16" s="41"/>
      <c r="AH16" s="41" t="s">
        <v>62</v>
      </c>
      <c r="AI16" s="41" t="s">
        <v>62</v>
      </c>
    </row>
    <row r="17" spans="1:35">
      <c r="A17" s="41">
        <v>20</v>
      </c>
      <c r="B17" s="41">
        <v>130</v>
      </c>
      <c r="C17" s="41">
        <v>48</v>
      </c>
      <c r="D17" s="41">
        <v>68</v>
      </c>
      <c r="E17" s="41">
        <v>63</v>
      </c>
      <c r="F17" s="41">
        <v>5.4</v>
      </c>
      <c r="G17" s="41">
        <v>83</v>
      </c>
      <c r="H17" s="41">
        <v>0.87</v>
      </c>
      <c r="I17" s="41"/>
      <c r="J17" s="41">
        <v>1.4</v>
      </c>
      <c r="K17" s="41" t="s">
        <v>62</v>
      </c>
      <c r="L17" s="41">
        <v>2.8</v>
      </c>
      <c r="M17" s="41">
        <v>114</v>
      </c>
      <c r="N17" s="41">
        <v>46</v>
      </c>
      <c r="O17" s="41">
        <v>54</v>
      </c>
      <c r="P17" s="41">
        <v>64</v>
      </c>
      <c r="Q17" s="41">
        <v>79</v>
      </c>
      <c r="R17" s="41">
        <v>0.87</v>
      </c>
      <c r="S17" s="41"/>
      <c r="T17" s="41">
        <v>1.5</v>
      </c>
      <c r="U17" s="41">
        <v>3.4</v>
      </c>
      <c r="V17" s="41">
        <v>1.7</v>
      </c>
      <c r="W17">
        <v>99</v>
      </c>
      <c r="X17" s="82">
        <v>177</v>
      </c>
      <c r="Y17" s="82">
        <v>48</v>
      </c>
      <c r="Z17" s="82">
        <v>112</v>
      </c>
      <c r="AA17" s="82">
        <v>76</v>
      </c>
      <c r="AB17" s="41" t="s">
        <v>62</v>
      </c>
      <c r="AC17" s="41">
        <v>5.0999999999999996</v>
      </c>
      <c r="AD17" s="41" t="s">
        <v>62</v>
      </c>
      <c r="AE17" s="41">
        <v>79</v>
      </c>
      <c r="AF17" s="41">
        <v>0.76</v>
      </c>
      <c r="AG17" s="41"/>
      <c r="AH17" s="119">
        <v>109</v>
      </c>
      <c r="AI17" s="41">
        <v>2.9</v>
      </c>
    </row>
    <row r="18" spans="1:35">
      <c r="A18" s="41">
        <v>22</v>
      </c>
      <c r="B18" s="41">
        <v>150</v>
      </c>
      <c r="C18" s="41">
        <v>59</v>
      </c>
      <c r="D18" s="41">
        <v>69</v>
      </c>
      <c r="E18" s="41">
        <v>141</v>
      </c>
      <c r="F18" s="41">
        <v>5.6</v>
      </c>
      <c r="G18" s="41">
        <v>108</v>
      </c>
      <c r="H18" s="41">
        <v>0.85</v>
      </c>
      <c r="I18" s="41"/>
      <c r="J18" s="41">
        <v>3.1</v>
      </c>
      <c r="K18" s="41">
        <v>12.5</v>
      </c>
      <c r="L18" s="41" t="s">
        <v>62</v>
      </c>
      <c r="M18" s="41" t="s">
        <v>175</v>
      </c>
      <c r="N18" s="41" t="s">
        <v>175</v>
      </c>
      <c r="O18" s="41" t="s">
        <v>175</v>
      </c>
      <c r="P18" s="41" t="s">
        <v>175</v>
      </c>
      <c r="Q18" s="41" t="s">
        <v>62</v>
      </c>
      <c r="R18" s="41" t="s">
        <v>62</v>
      </c>
      <c r="S18" s="41"/>
      <c r="T18" s="41" t="s">
        <v>62</v>
      </c>
      <c r="U18" s="41" t="s">
        <v>62</v>
      </c>
      <c r="V18" s="41" t="s">
        <v>62</v>
      </c>
      <c r="W18" s="41" t="s">
        <v>62</v>
      </c>
      <c r="X18" s="41" t="s">
        <v>175</v>
      </c>
      <c r="Y18" s="41" t="s">
        <v>175</v>
      </c>
      <c r="Z18" s="41" t="s">
        <v>175</v>
      </c>
      <c r="AA18" s="41" t="s">
        <v>175</v>
      </c>
      <c r="AB18" s="41" t="s">
        <v>62</v>
      </c>
      <c r="AC18" s="41" t="s">
        <v>62</v>
      </c>
      <c r="AD18" s="41" t="s">
        <v>62</v>
      </c>
      <c r="AE18" s="41" t="s">
        <v>62</v>
      </c>
      <c r="AF18" s="41" t="s">
        <v>62</v>
      </c>
      <c r="AG18" s="41"/>
      <c r="AH18" s="41" t="s">
        <v>62</v>
      </c>
      <c r="AI18" s="41" t="s">
        <v>62</v>
      </c>
    </row>
    <row r="19" spans="1:35">
      <c r="A19" s="41">
        <v>23</v>
      </c>
      <c r="B19" s="41">
        <v>157</v>
      </c>
      <c r="C19" s="41">
        <v>64</v>
      </c>
      <c r="D19" s="41">
        <v>74</v>
      </c>
      <c r="E19" s="41">
        <v>102</v>
      </c>
      <c r="F19" s="41">
        <v>5.2</v>
      </c>
      <c r="G19" s="41">
        <v>90</v>
      </c>
      <c r="H19" s="41">
        <v>1.2</v>
      </c>
      <c r="I19" s="41"/>
      <c r="J19" s="41">
        <v>0.6</v>
      </c>
      <c r="K19" s="41" t="s">
        <v>62</v>
      </c>
      <c r="L19" s="41">
        <v>2.4</v>
      </c>
      <c r="M19" s="41">
        <v>172</v>
      </c>
      <c r="N19" s="41">
        <v>81</v>
      </c>
      <c r="O19" s="41">
        <v>74</v>
      </c>
      <c r="P19" s="41">
        <v>88</v>
      </c>
      <c r="Q19" s="41">
        <v>76</v>
      </c>
      <c r="R19" s="41">
        <v>1.07</v>
      </c>
      <c r="S19" s="41"/>
      <c r="T19" s="41">
        <v>1.8</v>
      </c>
      <c r="U19" s="41">
        <v>4.7</v>
      </c>
      <c r="V19" s="41">
        <v>2</v>
      </c>
      <c r="W19" s="41" t="s">
        <v>62</v>
      </c>
      <c r="X19" s="41" t="s">
        <v>175</v>
      </c>
      <c r="Y19" s="41" t="s">
        <v>175</v>
      </c>
      <c r="Z19" s="41" t="s">
        <v>175</v>
      </c>
      <c r="AA19" s="41" t="s">
        <v>175</v>
      </c>
      <c r="AB19" s="41" t="s">
        <v>62</v>
      </c>
      <c r="AC19" s="41" t="s">
        <v>62</v>
      </c>
      <c r="AD19" s="41" t="s">
        <v>62</v>
      </c>
      <c r="AE19" s="41" t="s">
        <v>62</v>
      </c>
      <c r="AF19" s="41" t="s">
        <v>62</v>
      </c>
      <c r="AG19" s="41"/>
      <c r="AH19" s="41" t="s">
        <v>62</v>
      </c>
      <c r="AI19" s="41" t="s">
        <v>62</v>
      </c>
    </row>
    <row r="20" spans="1:35" ht="17">
      <c r="A20" s="41">
        <v>24</v>
      </c>
      <c r="B20" s="41">
        <v>209</v>
      </c>
      <c r="C20" s="41">
        <v>54</v>
      </c>
      <c r="D20" s="41">
        <v>134</v>
      </c>
      <c r="E20" s="41">
        <v>105</v>
      </c>
      <c r="F20" s="41">
        <v>6.4</v>
      </c>
      <c r="G20" s="41">
        <v>117</v>
      </c>
      <c r="H20" s="41">
        <v>0.67</v>
      </c>
      <c r="I20" s="41"/>
      <c r="J20" s="41">
        <v>3.4</v>
      </c>
      <c r="K20" s="41" t="s">
        <v>62</v>
      </c>
      <c r="L20" s="41">
        <v>1.6</v>
      </c>
      <c r="M20" s="41">
        <v>219</v>
      </c>
      <c r="N20" s="41">
        <v>55</v>
      </c>
      <c r="O20" s="41">
        <v>141</v>
      </c>
      <c r="P20" s="41">
        <v>115</v>
      </c>
      <c r="Q20" s="41">
        <v>140</v>
      </c>
      <c r="R20" s="41">
        <v>0.7</v>
      </c>
      <c r="S20" s="41"/>
      <c r="T20" s="41">
        <v>2</v>
      </c>
      <c r="U20" s="41">
        <v>13.3</v>
      </c>
      <c r="V20" s="86" t="s">
        <v>62</v>
      </c>
      <c r="W20" s="41" t="s">
        <v>62</v>
      </c>
      <c r="X20" s="41" t="s">
        <v>175</v>
      </c>
      <c r="Y20" s="41" t="s">
        <v>175</v>
      </c>
      <c r="Z20" s="41" t="s">
        <v>175</v>
      </c>
      <c r="AA20" s="41" t="s">
        <v>175</v>
      </c>
      <c r="AB20" s="41" t="s">
        <v>62</v>
      </c>
      <c r="AC20" s="41" t="s">
        <v>62</v>
      </c>
      <c r="AD20" s="41" t="s">
        <v>62</v>
      </c>
      <c r="AE20" s="41" t="s">
        <v>62</v>
      </c>
      <c r="AF20" s="41" t="s">
        <v>62</v>
      </c>
      <c r="AG20" s="41"/>
      <c r="AH20" s="41" t="s">
        <v>62</v>
      </c>
      <c r="AI20" s="41" t="s">
        <v>62</v>
      </c>
    </row>
    <row r="21" spans="1:35">
      <c r="A21" s="41">
        <v>25</v>
      </c>
      <c r="B21" s="41">
        <v>146</v>
      </c>
      <c r="C21" s="41">
        <v>44</v>
      </c>
      <c r="D21" s="41">
        <v>87</v>
      </c>
      <c r="E21" s="41">
        <v>64</v>
      </c>
      <c r="F21" s="41">
        <v>6.8</v>
      </c>
      <c r="G21" s="41">
        <v>115</v>
      </c>
      <c r="H21" s="41">
        <v>0.57999999999999996</v>
      </c>
      <c r="I21" s="41"/>
      <c r="J21" s="41">
        <v>1.8</v>
      </c>
      <c r="K21" s="41">
        <v>2.7</v>
      </c>
      <c r="L21" s="41" t="s">
        <v>62</v>
      </c>
      <c r="M21" s="41">
        <v>149</v>
      </c>
      <c r="N21" s="41">
        <v>44</v>
      </c>
      <c r="O21" s="41">
        <v>90</v>
      </c>
      <c r="P21" s="41">
        <v>68</v>
      </c>
      <c r="Q21" s="41">
        <v>130</v>
      </c>
      <c r="R21" s="41">
        <v>0.67</v>
      </c>
      <c r="S21" s="41"/>
      <c r="T21" s="41">
        <v>1.3</v>
      </c>
      <c r="U21" s="41">
        <v>4.0999999999999996</v>
      </c>
      <c r="V21" s="41" t="s">
        <v>62</v>
      </c>
      <c r="W21" s="41" t="s">
        <v>62</v>
      </c>
      <c r="X21" s="41" t="s">
        <v>175</v>
      </c>
      <c r="Y21" s="41" t="s">
        <v>175</v>
      </c>
      <c r="Z21" s="41" t="s">
        <v>175</v>
      </c>
      <c r="AA21" s="41" t="s">
        <v>175</v>
      </c>
      <c r="AB21" s="41" t="s">
        <v>62</v>
      </c>
      <c r="AC21" s="41" t="s">
        <v>62</v>
      </c>
      <c r="AD21" s="41" t="s">
        <v>62</v>
      </c>
      <c r="AE21" s="41" t="s">
        <v>62</v>
      </c>
      <c r="AF21" s="41" t="s">
        <v>62</v>
      </c>
      <c r="AG21" s="41"/>
      <c r="AH21" s="41" t="s">
        <v>62</v>
      </c>
      <c r="AI21" s="41" t="s">
        <v>62</v>
      </c>
    </row>
    <row r="22" spans="1:35">
      <c r="A22" s="41">
        <v>26</v>
      </c>
      <c r="B22" s="82">
        <v>106</v>
      </c>
      <c r="C22" s="41">
        <v>34</v>
      </c>
      <c r="D22" s="41">
        <v>52</v>
      </c>
      <c r="E22" s="41">
        <v>113</v>
      </c>
      <c r="F22" s="41">
        <v>6.8</v>
      </c>
      <c r="G22" s="41">
        <v>73</v>
      </c>
      <c r="H22" s="41">
        <v>5.97</v>
      </c>
      <c r="I22" s="41"/>
      <c r="J22" s="41">
        <v>0.8</v>
      </c>
      <c r="K22" s="41" t="s">
        <v>62</v>
      </c>
      <c r="L22" s="41">
        <v>16</v>
      </c>
      <c r="M22" s="41">
        <v>102</v>
      </c>
      <c r="N22" s="41">
        <v>34</v>
      </c>
      <c r="O22" s="41">
        <v>42</v>
      </c>
      <c r="P22" s="41">
        <v>185</v>
      </c>
      <c r="Q22" s="41">
        <v>104</v>
      </c>
      <c r="R22" s="41">
        <v>5.92</v>
      </c>
      <c r="S22" s="41"/>
      <c r="T22" s="41">
        <v>1.3</v>
      </c>
      <c r="U22" s="41">
        <v>9.6</v>
      </c>
      <c r="V22" s="41" t="s">
        <v>62</v>
      </c>
      <c r="W22" s="41" t="s">
        <v>62</v>
      </c>
      <c r="X22" s="41" t="s">
        <v>175</v>
      </c>
      <c r="Y22" s="41" t="s">
        <v>175</v>
      </c>
      <c r="Z22" s="41" t="s">
        <v>175</v>
      </c>
      <c r="AA22" s="41" t="s">
        <v>175</v>
      </c>
      <c r="AB22" s="41" t="s">
        <v>62</v>
      </c>
      <c r="AC22" s="41" t="s">
        <v>62</v>
      </c>
      <c r="AD22" s="41" t="s">
        <v>62</v>
      </c>
      <c r="AE22" s="41" t="s">
        <v>62</v>
      </c>
      <c r="AF22" s="41" t="s">
        <v>62</v>
      </c>
      <c r="AG22" s="41"/>
      <c r="AH22" s="41" t="s">
        <v>62</v>
      </c>
      <c r="AI22" s="41" t="s">
        <v>62</v>
      </c>
    </row>
    <row r="23" spans="1:35">
      <c r="A23" s="41">
        <v>27</v>
      </c>
      <c r="B23" s="41">
        <v>155</v>
      </c>
      <c r="C23" s="41">
        <v>45</v>
      </c>
      <c r="D23" s="41">
        <v>83</v>
      </c>
      <c r="E23" s="41">
        <v>168</v>
      </c>
      <c r="F23" s="41">
        <v>9.9</v>
      </c>
      <c r="G23" s="41">
        <v>203</v>
      </c>
      <c r="H23" s="41">
        <v>0.85</v>
      </c>
      <c r="I23" s="41"/>
      <c r="J23" s="41">
        <v>0.5</v>
      </c>
      <c r="K23" s="41">
        <v>13.4</v>
      </c>
      <c r="L23" s="41">
        <v>2.4</v>
      </c>
      <c r="M23" s="41">
        <v>130</v>
      </c>
      <c r="N23" s="41">
        <v>47</v>
      </c>
      <c r="O23" s="41">
        <v>64</v>
      </c>
      <c r="P23" s="41">
        <v>107</v>
      </c>
      <c r="Q23" s="41">
        <v>113</v>
      </c>
      <c r="R23" s="41">
        <v>0.96</v>
      </c>
      <c r="S23" s="41"/>
      <c r="T23" s="41">
        <v>0.4</v>
      </c>
      <c r="U23" s="41">
        <v>4.0999999999999996</v>
      </c>
      <c r="V23" s="41" t="s">
        <v>62</v>
      </c>
      <c r="W23" s="41" t="s">
        <v>62</v>
      </c>
      <c r="X23" s="41" t="s">
        <v>175</v>
      </c>
      <c r="Y23" s="41" t="s">
        <v>175</v>
      </c>
      <c r="Z23" s="41" t="s">
        <v>175</v>
      </c>
      <c r="AA23" s="41" t="s">
        <v>175</v>
      </c>
      <c r="AB23" s="41" t="s">
        <v>62</v>
      </c>
      <c r="AC23" s="41" t="s">
        <v>62</v>
      </c>
      <c r="AD23" s="41" t="s">
        <v>62</v>
      </c>
      <c r="AE23" s="41" t="s">
        <v>62</v>
      </c>
      <c r="AF23" s="41" t="s">
        <v>62</v>
      </c>
      <c r="AG23" s="41"/>
      <c r="AH23" s="41" t="s">
        <v>62</v>
      </c>
      <c r="AI23" s="41" t="s">
        <v>62</v>
      </c>
    </row>
    <row r="24" spans="1:35">
      <c r="A24" s="41">
        <v>28</v>
      </c>
      <c r="B24" s="41" t="s">
        <v>62</v>
      </c>
      <c r="C24" s="41" t="s">
        <v>62</v>
      </c>
      <c r="D24" s="41" t="s">
        <v>62</v>
      </c>
      <c r="E24" s="41" t="s">
        <v>62</v>
      </c>
      <c r="F24" s="41" t="s">
        <v>62</v>
      </c>
      <c r="G24" s="41">
        <v>94</v>
      </c>
      <c r="H24" s="41">
        <v>0.84</v>
      </c>
      <c r="I24" s="41"/>
      <c r="J24" s="41" t="s">
        <v>62</v>
      </c>
      <c r="K24" s="41" t="s">
        <v>62</v>
      </c>
      <c r="L24" s="41" t="s">
        <v>62</v>
      </c>
      <c r="M24" s="41" t="s">
        <v>62</v>
      </c>
      <c r="N24" s="41" t="s">
        <v>62</v>
      </c>
      <c r="O24" s="41" t="s">
        <v>62</v>
      </c>
      <c r="P24" s="41" t="s">
        <v>62</v>
      </c>
      <c r="Q24" s="41" t="s">
        <v>62</v>
      </c>
      <c r="R24" s="41" t="s">
        <v>62</v>
      </c>
      <c r="S24" s="41"/>
      <c r="T24" s="41" t="s">
        <v>62</v>
      </c>
      <c r="U24" s="41" t="s">
        <v>62</v>
      </c>
      <c r="V24" s="41" t="s">
        <v>62</v>
      </c>
      <c r="W24" s="41" t="s">
        <v>62</v>
      </c>
      <c r="X24" s="41" t="s">
        <v>175</v>
      </c>
      <c r="Y24" s="41" t="s">
        <v>175</v>
      </c>
      <c r="Z24" s="41" t="s">
        <v>175</v>
      </c>
      <c r="AA24" s="41" t="s">
        <v>175</v>
      </c>
      <c r="AB24" s="41" t="s">
        <v>62</v>
      </c>
      <c r="AC24" s="41" t="s">
        <v>62</v>
      </c>
      <c r="AD24" s="41" t="s">
        <v>62</v>
      </c>
      <c r="AE24" s="41" t="s">
        <v>62</v>
      </c>
      <c r="AF24" s="41" t="s">
        <v>62</v>
      </c>
      <c r="AG24" s="41"/>
      <c r="AH24" s="41" t="s">
        <v>62</v>
      </c>
      <c r="AI24" s="41" t="s">
        <v>62</v>
      </c>
    </row>
    <row r="25" spans="1:35">
      <c r="A25" s="41">
        <v>29</v>
      </c>
      <c r="B25" s="41">
        <v>135</v>
      </c>
      <c r="C25" s="41">
        <v>24</v>
      </c>
      <c r="D25" s="41">
        <v>85</v>
      </c>
      <c r="E25" s="41">
        <v>160</v>
      </c>
      <c r="F25" s="41">
        <v>5.6</v>
      </c>
      <c r="G25" s="41">
        <v>93</v>
      </c>
      <c r="H25" s="41">
        <v>0.91</v>
      </c>
      <c r="I25" s="41"/>
      <c r="J25" s="41" t="s">
        <v>1505</v>
      </c>
      <c r="K25" s="41" t="s">
        <v>62</v>
      </c>
      <c r="L25" s="41">
        <v>1.7</v>
      </c>
      <c r="M25" s="41">
        <v>132</v>
      </c>
      <c r="N25" s="41">
        <v>18</v>
      </c>
      <c r="O25" s="41">
        <v>88</v>
      </c>
      <c r="P25" s="41">
        <v>166</v>
      </c>
      <c r="Q25" s="41">
        <v>79</v>
      </c>
      <c r="R25" s="41">
        <v>0.92</v>
      </c>
      <c r="S25" s="41"/>
      <c r="T25" s="41" t="s">
        <v>1505</v>
      </c>
      <c r="U25" s="41">
        <v>1.9</v>
      </c>
      <c r="V25" s="41">
        <v>2.6</v>
      </c>
      <c r="W25" s="41" t="s">
        <v>62</v>
      </c>
      <c r="X25" s="41" t="s">
        <v>175</v>
      </c>
      <c r="Y25" s="41" t="s">
        <v>175</v>
      </c>
      <c r="Z25" s="41" t="s">
        <v>175</v>
      </c>
      <c r="AA25" s="41" t="s">
        <v>175</v>
      </c>
      <c r="AB25" s="41" t="s">
        <v>62</v>
      </c>
      <c r="AC25" s="41" t="s">
        <v>62</v>
      </c>
      <c r="AD25" s="41" t="s">
        <v>62</v>
      </c>
      <c r="AE25" s="41" t="s">
        <v>62</v>
      </c>
      <c r="AF25" s="41" t="s">
        <v>62</v>
      </c>
      <c r="AG25" s="41"/>
      <c r="AH25" s="41" t="s">
        <v>62</v>
      </c>
      <c r="AI25" s="41" t="s">
        <v>62</v>
      </c>
    </row>
    <row r="26" spans="1:35">
      <c r="A26" s="41">
        <v>30</v>
      </c>
      <c r="B26" s="41">
        <v>122</v>
      </c>
      <c r="C26" s="41">
        <v>54</v>
      </c>
      <c r="D26" s="41">
        <v>48</v>
      </c>
      <c r="E26" s="41">
        <v>118</v>
      </c>
      <c r="F26" s="41">
        <v>5.4</v>
      </c>
      <c r="G26" s="41">
        <v>87</v>
      </c>
      <c r="H26" s="41">
        <v>0.66</v>
      </c>
      <c r="I26" s="41"/>
      <c r="J26" s="41">
        <v>10</v>
      </c>
      <c r="K26" s="41">
        <v>14.6</v>
      </c>
      <c r="L26" s="41" t="s">
        <v>62</v>
      </c>
      <c r="M26" s="41">
        <v>109</v>
      </c>
      <c r="N26" s="41">
        <v>43</v>
      </c>
      <c r="O26" s="41">
        <v>45</v>
      </c>
      <c r="P26" s="41">
        <v>125</v>
      </c>
      <c r="Q26" s="41">
        <v>71</v>
      </c>
      <c r="R26" s="41">
        <v>0.62</v>
      </c>
      <c r="S26" s="41"/>
      <c r="T26" s="41">
        <v>6.9</v>
      </c>
      <c r="U26" s="41">
        <v>11.8</v>
      </c>
      <c r="V26" s="41" t="s">
        <v>62</v>
      </c>
      <c r="W26">
        <v>533</v>
      </c>
      <c r="X26" s="41">
        <v>108</v>
      </c>
      <c r="Y26" s="41">
        <v>51</v>
      </c>
      <c r="Z26" s="41">
        <v>38</v>
      </c>
      <c r="AA26" s="41">
        <v>108</v>
      </c>
      <c r="AB26" s="41" t="s">
        <v>62</v>
      </c>
      <c r="AC26" s="41" t="s">
        <v>62</v>
      </c>
      <c r="AD26" s="41" t="s">
        <v>62</v>
      </c>
      <c r="AE26" s="41" t="s">
        <v>62</v>
      </c>
      <c r="AF26" s="41" t="s">
        <v>62</v>
      </c>
      <c r="AG26" s="41"/>
      <c r="AH26" s="41" t="s">
        <v>62</v>
      </c>
      <c r="AI26" s="41" t="s">
        <v>62</v>
      </c>
    </row>
    <row r="27" spans="1:35">
      <c r="A27" s="41">
        <v>31</v>
      </c>
      <c r="B27" s="41">
        <v>221</v>
      </c>
      <c r="C27" s="41">
        <v>38</v>
      </c>
      <c r="D27" s="41">
        <v>160</v>
      </c>
      <c r="E27" s="41">
        <v>111</v>
      </c>
      <c r="F27" s="41">
        <v>5.4</v>
      </c>
      <c r="G27" s="41">
        <v>75</v>
      </c>
      <c r="H27" s="41">
        <v>1.17</v>
      </c>
      <c r="I27" s="41"/>
      <c r="J27" s="41" t="s">
        <v>1505</v>
      </c>
      <c r="K27" s="41">
        <v>12.1</v>
      </c>
      <c r="L27" s="41">
        <v>4.9000000000000004</v>
      </c>
      <c r="M27" s="41">
        <v>201</v>
      </c>
      <c r="N27" s="41">
        <v>27</v>
      </c>
      <c r="O27" s="41">
        <v>145</v>
      </c>
      <c r="P27" s="41">
        <v>158</v>
      </c>
      <c r="Q27" s="41">
        <v>77</v>
      </c>
      <c r="R27" s="41">
        <v>1.1299999999999999</v>
      </c>
      <c r="S27" s="41"/>
      <c r="T27" s="41" t="s">
        <v>1505</v>
      </c>
      <c r="U27" s="41">
        <v>17.399999999999999</v>
      </c>
      <c r="V27" s="41">
        <v>2.9</v>
      </c>
      <c r="W27" s="41" t="s">
        <v>62</v>
      </c>
      <c r="X27" s="41" t="s">
        <v>175</v>
      </c>
      <c r="Y27" s="41" t="s">
        <v>175</v>
      </c>
      <c r="Z27" s="41" t="s">
        <v>175</v>
      </c>
      <c r="AA27" s="41" t="s">
        <v>175</v>
      </c>
      <c r="AB27" s="41" t="s">
        <v>62</v>
      </c>
      <c r="AC27" s="41" t="s">
        <v>62</v>
      </c>
      <c r="AD27" s="41" t="s">
        <v>62</v>
      </c>
      <c r="AE27" s="41" t="s">
        <v>62</v>
      </c>
      <c r="AF27" s="41" t="s">
        <v>62</v>
      </c>
      <c r="AG27" s="41"/>
      <c r="AH27" s="41" t="s">
        <v>62</v>
      </c>
      <c r="AI27" s="41" t="s">
        <v>62</v>
      </c>
    </row>
    <row r="28" spans="1:35">
      <c r="A28" s="41">
        <v>32</v>
      </c>
      <c r="B28" s="41">
        <v>152</v>
      </c>
      <c r="C28" s="41">
        <v>60</v>
      </c>
      <c r="D28" s="41">
        <v>78</v>
      </c>
      <c r="E28" s="41">
        <v>59</v>
      </c>
      <c r="F28" s="41">
        <v>5.3</v>
      </c>
      <c r="G28" s="41">
        <v>80</v>
      </c>
      <c r="H28" s="41">
        <v>6.31</v>
      </c>
      <c r="I28" s="41"/>
      <c r="J28" s="41">
        <v>0.6</v>
      </c>
      <c r="K28" s="41">
        <v>6.2</v>
      </c>
      <c r="L28" s="41" t="s">
        <v>62</v>
      </c>
      <c r="M28" s="41">
        <v>144</v>
      </c>
      <c r="N28" s="41">
        <v>68</v>
      </c>
      <c r="O28" s="41">
        <v>61</v>
      </c>
      <c r="P28" s="41">
        <v>71</v>
      </c>
      <c r="Q28" s="41">
        <v>92</v>
      </c>
      <c r="R28" s="41">
        <v>6.13</v>
      </c>
      <c r="S28" s="41"/>
      <c r="T28" s="41">
        <v>0.3</v>
      </c>
      <c r="U28" s="41">
        <v>10.5</v>
      </c>
      <c r="V28" s="41" t="s">
        <v>62</v>
      </c>
      <c r="W28" s="41" t="s">
        <v>62</v>
      </c>
      <c r="X28" s="41" t="s">
        <v>175</v>
      </c>
      <c r="Y28" s="41" t="s">
        <v>175</v>
      </c>
      <c r="Z28" s="41" t="s">
        <v>175</v>
      </c>
      <c r="AA28" s="41" t="s">
        <v>175</v>
      </c>
      <c r="AB28" s="41" t="s">
        <v>62</v>
      </c>
      <c r="AC28" s="41" t="s">
        <v>62</v>
      </c>
      <c r="AD28" s="41" t="s">
        <v>62</v>
      </c>
      <c r="AE28" s="41" t="s">
        <v>62</v>
      </c>
      <c r="AF28" s="41" t="s">
        <v>62</v>
      </c>
      <c r="AG28" s="41"/>
      <c r="AH28" s="41" t="s">
        <v>62</v>
      </c>
      <c r="AI28" s="41" t="s">
        <v>62</v>
      </c>
    </row>
    <row r="29" spans="1:35">
      <c r="A29" s="41">
        <v>35</v>
      </c>
      <c r="B29" s="41">
        <v>145</v>
      </c>
      <c r="C29" s="41">
        <v>62</v>
      </c>
      <c r="D29" s="41">
        <v>65</v>
      </c>
      <c r="E29" s="41">
        <v>92</v>
      </c>
      <c r="F29" s="41">
        <v>5.8</v>
      </c>
      <c r="G29" s="41">
        <v>90</v>
      </c>
      <c r="H29" s="41">
        <v>1.21</v>
      </c>
      <c r="I29" s="41"/>
      <c r="J29" s="41">
        <v>3.2</v>
      </c>
      <c r="K29" s="41">
        <v>12.3</v>
      </c>
      <c r="L29" s="41">
        <v>4.2</v>
      </c>
      <c r="M29" s="41">
        <v>97</v>
      </c>
      <c r="N29" s="41">
        <v>57</v>
      </c>
      <c r="O29" s="41">
        <v>27</v>
      </c>
      <c r="P29" s="41">
        <v>52</v>
      </c>
      <c r="Q29" s="41">
        <v>79</v>
      </c>
      <c r="R29" s="41">
        <v>1.3</v>
      </c>
      <c r="S29" s="41"/>
      <c r="T29" s="41">
        <v>1.7</v>
      </c>
      <c r="U29" s="41">
        <v>11.3</v>
      </c>
      <c r="V29" s="41">
        <v>4</v>
      </c>
      <c r="W29">
        <v>575</v>
      </c>
      <c r="X29" s="41">
        <v>121</v>
      </c>
      <c r="Y29" s="41">
        <v>60</v>
      </c>
      <c r="Z29" s="41">
        <v>47</v>
      </c>
      <c r="AA29" s="41">
        <v>55</v>
      </c>
      <c r="AB29" s="41" t="s">
        <v>62</v>
      </c>
      <c r="AC29" s="41">
        <v>5.3</v>
      </c>
      <c r="AD29" s="41" t="s">
        <v>62</v>
      </c>
      <c r="AE29" s="41">
        <v>79</v>
      </c>
      <c r="AF29" s="41">
        <v>1.03</v>
      </c>
      <c r="AG29" s="41"/>
      <c r="AH29" s="41" t="s">
        <v>62</v>
      </c>
      <c r="AI29" s="41" t="s">
        <v>62</v>
      </c>
    </row>
    <row r="30" spans="1:35">
      <c r="A30" s="41">
        <v>36</v>
      </c>
      <c r="B30" s="41">
        <v>241</v>
      </c>
      <c r="C30" s="41">
        <v>65</v>
      </c>
      <c r="D30" s="41">
        <v>130</v>
      </c>
      <c r="E30" s="41">
        <v>320</v>
      </c>
      <c r="F30" s="41">
        <v>5.6</v>
      </c>
      <c r="G30" s="41">
        <v>90</v>
      </c>
      <c r="H30" s="41">
        <v>0.64</v>
      </c>
      <c r="I30" s="41"/>
      <c r="J30" s="41">
        <v>1.9</v>
      </c>
      <c r="K30" s="41">
        <v>8</v>
      </c>
      <c r="L30" s="41">
        <v>3.8</v>
      </c>
      <c r="M30" s="41">
        <v>226</v>
      </c>
      <c r="N30" s="41">
        <v>69</v>
      </c>
      <c r="O30" s="41">
        <v>128</v>
      </c>
      <c r="P30" s="41">
        <v>170</v>
      </c>
      <c r="Q30" s="41">
        <v>89</v>
      </c>
      <c r="R30" s="41">
        <v>0.61</v>
      </c>
      <c r="S30" s="41"/>
      <c r="T30" s="41">
        <v>1.4</v>
      </c>
      <c r="U30" s="41">
        <v>11.4</v>
      </c>
      <c r="V30" s="41">
        <v>2.9</v>
      </c>
      <c r="W30">
        <v>123</v>
      </c>
      <c r="X30" s="41">
        <v>241</v>
      </c>
      <c r="Y30" s="41">
        <v>82</v>
      </c>
      <c r="Z30" s="41">
        <v>131</v>
      </c>
      <c r="AA30" s="41">
        <v>166</v>
      </c>
      <c r="AB30" s="41" t="s">
        <v>62</v>
      </c>
      <c r="AC30" s="41" t="s">
        <v>62</v>
      </c>
      <c r="AD30" s="41" t="s">
        <v>62</v>
      </c>
      <c r="AE30" s="41">
        <v>94</v>
      </c>
      <c r="AF30" s="41">
        <v>0.62</v>
      </c>
      <c r="AG30" s="41"/>
      <c r="AH30" s="41" t="s">
        <v>62</v>
      </c>
      <c r="AI30" s="41">
        <v>4.9000000000000004</v>
      </c>
    </row>
    <row r="31" spans="1:35">
      <c r="A31" s="41">
        <v>37</v>
      </c>
      <c r="B31" s="41">
        <v>150</v>
      </c>
      <c r="C31" s="41">
        <v>41</v>
      </c>
      <c r="D31" s="41">
        <v>84</v>
      </c>
      <c r="E31" s="41">
        <v>156</v>
      </c>
      <c r="F31" s="41">
        <v>6</v>
      </c>
      <c r="G31" s="41">
        <v>72</v>
      </c>
      <c r="H31" s="41">
        <v>0.73</v>
      </c>
      <c r="I31" s="41"/>
      <c r="J31" s="41">
        <v>4.0999999999999996</v>
      </c>
      <c r="K31" s="41">
        <v>11.5</v>
      </c>
      <c r="L31" s="41">
        <v>8.3000000000000007</v>
      </c>
      <c r="M31" s="41">
        <v>98</v>
      </c>
      <c r="N31" s="41">
        <v>35</v>
      </c>
      <c r="O31" s="41">
        <v>46</v>
      </c>
      <c r="P31" s="41">
        <v>88</v>
      </c>
      <c r="Q31" s="41">
        <v>76</v>
      </c>
      <c r="R31" s="41">
        <v>0.76</v>
      </c>
      <c r="S31" s="41"/>
      <c r="T31" s="41">
        <v>3.5</v>
      </c>
      <c r="U31" s="41">
        <v>8.1</v>
      </c>
      <c r="V31" s="41">
        <v>2.2999999999999998</v>
      </c>
      <c r="W31">
        <v>150</v>
      </c>
      <c r="X31" s="41">
        <v>194</v>
      </c>
      <c r="Y31" s="41">
        <v>40</v>
      </c>
      <c r="Z31" s="41">
        <v>128</v>
      </c>
      <c r="AA31" s="41">
        <v>144</v>
      </c>
      <c r="AB31" s="41" t="s">
        <v>62</v>
      </c>
      <c r="AC31" s="41">
        <v>5.5</v>
      </c>
      <c r="AD31" s="41" t="s">
        <v>62</v>
      </c>
      <c r="AE31" s="41">
        <v>76</v>
      </c>
      <c r="AF31" s="41">
        <v>0.67</v>
      </c>
      <c r="AG31" s="41"/>
      <c r="AH31" s="41" t="s">
        <v>62</v>
      </c>
      <c r="AI31" s="41">
        <v>4.5999999999999996</v>
      </c>
    </row>
    <row r="32" spans="1:35">
      <c r="A32" s="41">
        <v>38</v>
      </c>
      <c r="B32" s="41">
        <v>201</v>
      </c>
      <c r="C32" s="41">
        <v>67</v>
      </c>
      <c r="D32" s="41">
        <v>118</v>
      </c>
      <c r="E32" s="41">
        <v>64</v>
      </c>
      <c r="F32" s="41">
        <v>6.2</v>
      </c>
      <c r="G32" s="41">
        <v>120</v>
      </c>
      <c r="H32" s="41">
        <v>0.56000000000000005</v>
      </c>
      <c r="I32" s="41"/>
      <c r="J32" s="41">
        <v>2.1</v>
      </c>
      <c r="K32" s="41">
        <v>23.2</v>
      </c>
      <c r="L32" s="41">
        <v>1.2</v>
      </c>
      <c r="M32" s="41">
        <v>178</v>
      </c>
      <c r="N32" s="41">
        <v>66</v>
      </c>
      <c r="O32" s="41">
        <v>98</v>
      </c>
      <c r="P32" s="41">
        <v>54</v>
      </c>
      <c r="Q32" s="41">
        <v>114</v>
      </c>
      <c r="R32" s="41">
        <v>0.6</v>
      </c>
      <c r="S32" s="41"/>
      <c r="T32" s="41">
        <v>1.1000000000000001</v>
      </c>
      <c r="U32" s="41">
        <v>17.7</v>
      </c>
      <c r="V32" s="41">
        <v>1.4</v>
      </c>
      <c r="W32">
        <v>373</v>
      </c>
      <c r="X32" s="41">
        <v>195</v>
      </c>
      <c r="Y32" s="41">
        <v>77</v>
      </c>
      <c r="Z32" s="41">
        <v>103</v>
      </c>
      <c r="AA32" s="41">
        <v>61</v>
      </c>
      <c r="AB32" s="41" t="s">
        <v>62</v>
      </c>
      <c r="AC32" s="41">
        <v>6.6</v>
      </c>
      <c r="AD32" s="41" t="s">
        <v>62</v>
      </c>
      <c r="AE32" s="41">
        <v>117</v>
      </c>
      <c r="AF32" s="41">
        <v>0.56999999999999995</v>
      </c>
      <c r="AG32" s="41"/>
      <c r="AH32" s="41" t="s">
        <v>62</v>
      </c>
      <c r="AI32" s="41">
        <v>1.5</v>
      </c>
    </row>
    <row r="33" spans="1:35">
      <c r="A33" s="41">
        <v>39</v>
      </c>
      <c r="B33" s="41">
        <v>246</v>
      </c>
      <c r="C33" s="41">
        <v>40</v>
      </c>
      <c r="D33" s="41">
        <v>171</v>
      </c>
      <c r="E33" s="41">
        <v>193</v>
      </c>
      <c r="F33" s="41">
        <v>5</v>
      </c>
      <c r="G33" s="41">
        <v>80</v>
      </c>
      <c r="H33" s="41">
        <v>0.97</v>
      </c>
      <c r="I33" s="41"/>
      <c r="J33" s="41">
        <v>4.0999999999999996</v>
      </c>
      <c r="K33" s="41">
        <v>6.2</v>
      </c>
      <c r="L33" s="41" t="s">
        <v>62</v>
      </c>
      <c r="M33" s="41">
        <v>247</v>
      </c>
      <c r="N33" s="41">
        <v>47</v>
      </c>
      <c r="O33" s="41">
        <v>171</v>
      </c>
      <c r="P33" s="41">
        <v>134</v>
      </c>
      <c r="Q33" s="41">
        <v>82</v>
      </c>
      <c r="R33" s="41">
        <v>0.96</v>
      </c>
      <c r="S33" s="41"/>
      <c r="T33" s="41">
        <v>1.3</v>
      </c>
      <c r="U33" s="41">
        <v>7.1</v>
      </c>
      <c r="V33" s="41" t="s">
        <v>62</v>
      </c>
      <c r="W33">
        <v>101</v>
      </c>
      <c r="X33" s="41">
        <v>223</v>
      </c>
      <c r="Y33" s="41">
        <v>49</v>
      </c>
      <c r="Z33" s="41">
        <v>149</v>
      </c>
      <c r="AA33" s="41">
        <v>130</v>
      </c>
      <c r="AB33" s="41" t="s">
        <v>62</v>
      </c>
      <c r="AC33" s="41" t="s">
        <v>62</v>
      </c>
      <c r="AD33" s="41" t="s">
        <v>62</v>
      </c>
      <c r="AE33" s="41">
        <v>78</v>
      </c>
      <c r="AF33" s="41">
        <v>1.1000000000000001</v>
      </c>
      <c r="AG33" s="41"/>
      <c r="AH33" s="41" t="s">
        <v>62</v>
      </c>
      <c r="AI33" s="41" t="s">
        <v>62</v>
      </c>
    </row>
    <row r="34" spans="1:35">
      <c r="A34" s="41">
        <v>40</v>
      </c>
      <c r="B34" s="41">
        <v>147</v>
      </c>
      <c r="C34" s="41">
        <v>55</v>
      </c>
      <c r="D34" s="41">
        <v>76</v>
      </c>
      <c r="E34" s="41">
        <v>78</v>
      </c>
      <c r="F34" s="41">
        <v>4.5999999999999996</v>
      </c>
      <c r="G34" s="41">
        <v>83</v>
      </c>
      <c r="H34" s="41">
        <v>0.9</v>
      </c>
      <c r="I34" s="41"/>
      <c r="J34" s="41">
        <v>4.9000000000000004</v>
      </c>
      <c r="K34" s="41">
        <v>6.3</v>
      </c>
      <c r="L34" s="41" t="s">
        <v>62</v>
      </c>
      <c r="M34" s="41">
        <v>141</v>
      </c>
      <c r="N34" s="41">
        <v>59</v>
      </c>
      <c r="O34" s="41">
        <v>67</v>
      </c>
      <c r="P34" s="41">
        <v>70</v>
      </c>
      <c r="Q34" s="41">
        <v>75</v>
      </c>
      <c r="R34" s="41">
        <v>0.83</v>
      </c>
      <c r="S34" s="41"/>
      <c r="T34" s="41">
        <v>2.2999999999999998</v>
      </c>
      <c r="U34" s="41">
        <v>3.2</v>
      </c>
      <c r="V34" s="41" t="s">
        <v>62</v>
      </c>
      <c r="W34" s="41" t="s">
        <v>62</v>
      </c>
      <c r="X34" s="41" t="s">
        <v>175</v>
      </c>
      <c r="Y34" s="41" t="s">
        <v>175</v>
      </c>
      <c r="Z34" s="41" t="s">
        <v>175</v>
      </c>
      <c r="AA34" s="41" t="s">
        <v>175</v>
      </c>
      <c r="AB34" s="41" t="s">
        <v>62</v>
      </c>
      <c r="AC34" s="41" t="s">
        <v>62</v>
      </c>
      <c r="AD34" s="41" t="s">
        <v>62</v>
      </c>
      <c r="AE34" s="41" t="s">
        <v>62</v>
      </c>
      <c r="AF34" s="41" t="s">
        <v>62</v>
      </c>
      <c r="AG34" s="41"/>
      <c r="AH34" s="41" t="s">
        <v>62</v>
      </c>
      <c r="AI34" s="41" t="s">
        <v>62</v>
      </c>
    </row>
    <row r="35" spans="1:35">
      <c r="A35" s="41">
        <v>42</v>
      </c>
      <c r="B35" s="41">
        <v>156</v>
      </c>
      <c r="C35" s="41">
        <v>49</v>
      </c>
      <c r="D35" s="41">
        <v>93</v>
      </c>
      <c r="E35" s="41">
        <v>59</v>
      </c>
      <c r="F35" s="41">
        <v>4.9000000000000004</v>
      </c>
      <c r="G35" s="41">
        <v>69</v>
      </c>
      <c r="H35" s="41">
        <v>0.74</v>
      </c>
      <c r="I35" s="41"/>
      <c r="J35" s="41">
        <v>0.6</v>
      </c>
      <c r="K35" s="41">
        <v>5.5</v>
      </c>
      <c r="L35" s="41">
        <v>1.3</v>
      </c>
      <c r="M35" s="41">
        <v>162</v>
      </c>
      <c r="N35" s="41">
        <v>50</v>
      </c>
      <c r="O35" s="41">
        <v>98</v>
      </c>
      <c r="P35" s="41">
        <v>49</v>
      </c>
      <c r="Q35" s="41">
        <v>82</v>
      </c>
      <c r="R35" s="41">
        <v>0.74</v>
      </c>
      <c r="S35" s="41"/>
      <c r="T35" s="41">
        <v>0.9</v>
      </c>
      <c r="U35" s="41">
        <v>3.6</v>
      </c>
      <c r="V35" s="41">
        <v>1.5</v>
      </c>
      <c r="W35">
        <v>217</v>
      </c>
      <c r="X35" s="41">
        <v>173</v>
      </c>
      <c r="Y35" s="41">
        <v>58</v>
      </c>
      <c r="Z35" s="41">
        <v>103</v>
      </c>
      <c r="AA35" s="41">
        <v>42</v>
      </c>
      <c r="AB35" s="41" t="s">
        <v>62</v>
      </c>
      <c r="AC35" s="41" t="s">
        <v>62</v>
      </c>
      <c r="AD35" s="41" t="s">
        <v>62</v>
      </c>
      <c r="AE35" s="41">
        <v>71</v>
      </c>
      <c r="AF35" s="41">
        <v>0.81</v>
      </c>
      <c r="AG35" s="41"/>
      <c r="AH35" s="41" t="s">
        <v>62</v>
      </c>
      <c r="AI35" s="41">
        <v>1.7</v>
      </c>
    </row>
    <row r="36" spans="1:35">
      <c r="A36" s="41">
        <v>43</v>
      </c>
      <c r="B36" s="41">
        <v>218</v>
      </c>
      <c r="C36" s="41">
        <v>91</v>
      </c>
      <c r="D36" s="41">
        <v>111</v>
      </c>
      <c r="E36" s="41">
        <v>69</v>
      </c>
      <c r="F36" s="41">
        <v>5.4</v>
      </c>
      <c r="G36" s="41">
        <v>77</v>
      </c>
      <c r="H36" s="41">
        <v>0.86</v>
      </c>
      <c r="I36" s="41"/>
      <c r="J36" s="41">
        <v>0.9</v>
      </c>
      <c r="K36" s="41">
        <v>4.3</v>
      </c>
      <c r="L36" s="41" t="s">
        <v>62</v>
      </c>
      <c r="M36" s="41">
        <v>187</v>
      </c>
      <c r="N36" s="41">
        <v>78</v>
      </c>
      <c r="O36" s="41">
        <v>93</v>
      </c>
      <c r="P36" s="41">
        <v>73</v>
      </c>
      <c r="Q36" s="41">
        <v>74</v>
      </c>
      <c r="R36" s="41">
        <v>0.87</v>
      </c>
      <c r="S36" s="41"/>
      <c r="T36" s="41">
        <v>0.4</v>
      </c>
      <c r="U36" s="41">
        <v>10.199999999999999</v>
      </c>
      <c r="V36" s="41" t="s">
        <v>62</v>
      </c>
      <c r="W36" s="41" t="s">
        <v>62</v>
      </c>
      <c r="X36" s="41" t="s">
        <v>175</v>
      </c>
      <c r="Y36" s="41" t="s">
        <v>175</v>
      </c>
      <c r="Z36" s="41" t="s">
        <v>175</v>
      </c>
      <c r="AA36" s="41" t="s">
        <v>175</v>
      </c>
      <c r="AB36" s="41" t="s">
        <v>62</v>
      </c>
      <c r="AC36" s="41" t="s">
        <v>62</v>
      </c>
      <c r="AD36" s="41" t="s">
        <v>62</v>
      </c>
      <c r="AE36" s="41" t="s">
        <v>62</v>
      </c>
      <c r="AF36" s="41" t="s">
        <v>62</v>
      </c>
      <c r="AG36" s="41"/>
      <c r="AH36" s="41" t="s">
        <v>62</v>
      </c>
      <c r="AI36" s="41" t="s">
        <v>62</v>
      </c>
    </row>
    <row r="37" spans="1:35">
      <c r="A37" s="90">
        <v>46</v>
      </c>
      <c r="B37" s="41">
        <v>186</v>
      </c>
      <c r="C37" s="41">
        <v>78</v>
      </c>
      <c r="D37" s="41">
        <v>94</v>
      </c>
      <c r="E37" s="41">
        <v>47</v>
      </c>
      <c r="F37" s="41">
        <v>5.4</v>
      </c>
      <c r="G37" s="41">
        <v>60</v>
      </c>
      <c r="H37" s="41">
        <v>0.89</v>
      </c>
      <c r="I37" s="41"/>
      <c r="J37" s="41">
        <v>0.8</v>
      </c>
      <c r="K37" s="41">
        <v>2.2999999999999998</v>
      </c>
      <c r="L37" s="41" t="s">
        <v>62</v>
      </c>
      <c r="M37" s="41">
        <v>171</v>
      </c>
      <c r="N37" s="41">
        <v>75</v>
      </c>
      <c r="O37" s="41">
        <v>85</v>
      </c>
      <c r="P37" s="41">
        <v>38</v>
      </c>
      <c r="Q37" s="41">
        <v>74</v>
      </c>
      <c r="R37" s="41">
        <v>0.79</v>
      </c>
      <c r="S37" s="41"/>
      <c r="T37" s="41">
        <v>6.7</v>
      </c>
      <c r="U37" s="41">
        <v>1.8</v>
      </c>
      <c r="V37" s="41" t="s">
        <v>62</v>
      </c>
      <c r="W37" s="41" t="s">
        <v>62</v>
      </c>
      <c r="X37" s="41" t="s">
        <v>175</v>
      </c>
      <c r="Y37" s="41" t="s">
        <v>175</v>
      </c>
      <c r="Z37" s="41" t="s">
        <v>175</v>
      </c>
      <c r="AA37" s="41" t="s">
        <v>175</v>
      </c>
      <c r="AB37" s="41" t="s">
        <v>62</v>
      </c>
      <c r="AC37" s="41" t="s">
        <v>62</v>
      </c>
      <c r="AD37" s="41" t="s">
        <v>62</v>
      </c>
      <c r="AE37" s="41" t="s">
        <v>62</v>
      </c>
      <c r="AF37" s="41" t="s">
        <v>62</v>
      </c>
      <c r="AG37" s="41"/>
      <c r="AH37" s="41" t="s">
        <v>62</v>
      </c>
      <c r="AI37" s="41" t="s">
        <v>62</v>
      </c>
    </row>
    <row r="38" spans="1:35">
      <c r="A38" s="90">
        <v>47</v>
      </c>
      <c r="B38" s="41">
        <v>126</v>
      </c>
      <c r="C38" s="41">
        <v>46</v>
      </c>
      <c r="D38" s="41">
        <v>63</v>
      </c>
      <c r="E38" s="41">
        <v>91</v>
      </c>
      <c r="F38" s="41">
        <v>5.5</v>
      </c>
      <c r="G38" s="41">
        <v>66</v>
      </c>
      <c r="H38" s="41">
        <v>0.91</v>
      </c>
      <c r="I38" s="41"/>
      <c r="J38" s="41">
        <v>6.7</v>
      </c>
      <c r="K38" s="41">
        <v>6.2</v>
      </c>
      <c r="L38" s="41" t="s">
        <v>62</v>
      </c>
      <c r="M38" s="41">
        <v>118</v>
      </c>
      <c r="N38" s="41">
        <v>47</v>
      </c>
      <c r="O38" s="41">
        <v>51</v>
      </c>
      <c r="P38" s="41">
        <v>122</v>
      </c>
      <c r="Q38" s="41">
        <v>78</v>
      </c>
      <c r="R38" s="41">
        <v>0.77</v>
      </c>
      <c r="S38" s="41"/>
      <c r="T38" s="41" t="s">
        <v>1505</v>
      </c>
      <c r="U38" s="41">
        <v>9.6</v>
      </c>
      <c r="V38" s="41" t="s">
        <v>62</v>
      </c>
      <c r="W38">
        <v>211</v>
      </c>
      <c r="X38" s="41">
        <v>104</v>
      </c>
      <c r="Y38" s="41">
        <v>45</v>
      </c>
      <c r="Z38" s="41">
        <v>49</v>
      </c>
      <c r="AA38" s="41">
        <v>48</v>
      </c>
      <c r="AB38" s="41" t="s">
        <v>62</v>
      </c>
      <c r="AC38" s="41" t="s">
        <v>62</v>
      </c>
      <c r="AD38" s="41" t="s">
        <v>62</v>
      </c>
      <c r="AE38" s="41">
        <v>74</v>
      </c>
      <c r="AF38" s="41">
        <v>0.68</v>
      </c>
      <c r="AG38" s="41"/>
      <c r="AH38" s="41" t="s">
        <v>62</v>
      </c>
      <c r="AI38" s="41" t="s">
        <v>62</v>
      </c>
    </row>
    <row r="39" spans="1:35">
      <c r="A39" s="90">
        <v>48</v>
      </c>
      <c r="B39" s="41">
        <v>142</v>
      </c>
      <c r="C39" s="41">
        <v>44</v>
      </c>
      <c r="D39" s="41">
        <v>78</v>
      </c>
      <c r="E39" s="41">
        <v>117</v>
      </c>
      <c r="F39" s="41">
        <v>8.3000000000000007</v>
      </c>
      <c r="G39" s="41">
        <v>155</v>
      </c>
      <c r="H39" s="41">
        <v>0.7</v>
      </c>
      <c r="I39" s="41"/>
      <c r="J39" s="41">
        <v>0.8</v>
      </c>
      <c r="K39" s="41">
        <v>11.5</v>
      </c>
      <c r="L39" s="41" t="s">
        <v>62</v>
      </c>
      <c r="M39" s="41">
        <v>115</v>
      </c>
      <c r="N39" s="41">
        <v>40</v>
      </c>
      <c r="O39" s="41">
        <v>57</v>
      </c>
      <c r="P39" s="41">
        <v>93</v>
      </c>
      <c r="Q39" s="41">
        <v>112</v>
      </c>
      <c r="R39" s="41">
        <v>0.74</v>
      </c>
      <c r="S39" s="41"/>
      <c r="T39" s="41">
        <v>0.5</v>
      </c>
      <c r="U39" s="41">
        <v>3.7</v>
      </c>
      <c r="V39" s="41" t="s">
        <v>62</v>
      </c>
      <c r="W39">
        <v>245</v>
      </c>
      <c r="X39" s="41">
        <v>132</v>
      </c>
      <c r="Y39" s="41">
        <v>43</v>
      </c>
      <c r="Z39" s="41">
        <v>72</v>
      </c>
      <c r="AA39" s="41">
        <v>90</v>
      </c>
      <c r="AB39" s="41" t="s">
        <v>62</v>
      </c>
      <c r="AC39" s="41">
        <v>6.1</v>
      </c>
      <c r="AD39" s="41" t="s">
        <v>62</v>
      </c>
      <c r="AE39" s="41">
        <v>91</v>
      </c>
      <c r="AF39" s="41">
        <v>0.68</v>
      </c>
      <c r="AG39" s="41"/>
      <c r="AH39" s="41" t="s">
        <v>62</v>
      </c>
      <c r="AI39" s="41" t="s">
        <v>62</v>
      </c>
    </row>
    <row r="40" spans="1:35">
      <c r="A40" s="90">
        <v>49</v>
      </c>
      <c r="B40" s="41">
        <v>168</v>
      </c>
      <c r="C40" s="41">
        <v>41</v>
      </c>
      <c r="D40" s="41">
        <v>108</v>
      </c>
      <c r="E40" s="41">
        <v>99</v>
      </c>
      <c r="F40" s="41">
        <v>5.9</v>
      </c>
      <c r="G40" s="41">
        <v>104</v>
      </c>
      <c r="H40" s="41">
        <v>0.77</v>
      </c>
      <c r="I40" s="41"/>
      <c r="J40" s="41">
        <v>1.6</v>
      </c>
      <c r="K40" s="41">
        <v>9.9</v>
      </c>
      <c r="L40" s="41" t="s">
        <v>62</v>
      </c>
      <c r="M40" s="41">
        <v>149</v>
      </c>
      <c r="N40" s="41">
        <v>40</v>
      </c>
      <c r="O40" s="41">
        <v>89</v>
      </c>
      <c r="P40" s="41">
        <v>103</v>
      </c>
      <c r="Q40" s="41">
        <v>103</v>
      </c>
      <c r="R40" s="41">
        <v>0.75</v>
      </c>
      <c r="S40" s="41"/>
      <c r="T40" s="41">
        <v>0.3</v>
      </c>
      <c r="U40" s="41">
        <v>11.5</v>
      </c>
      <c r="V40" s="41">
        <v>7.6</v>
      </c>
      <c r="W40" s="41" t="s">
        <v>62</v>
      </c>
      <c r="X40" s="41" t="s">
        <v>175</v>
      </c>
      <c r="Y40" s="41" t="s">
        <v>175</v>
      </c>
      <c r="Z40" s="41" t="s">
        <v>175</v>
      </c>
      <c r="AA40" s="41" t="s">
        <v>175</v>
      </c>
      <c r="AB40" s="41" t="s">
        <v>62</v>
      </c>
      <c r="AC40" s="41" t="s">
        <v>62</v>
      </c>
      <c r="AD40" s="41" t="s">
        <v>62</v>
      </c>
      <c r="AE40" s="41" t="s">
        <v>62</v>
      </c>
      <c r="AF40" s="41" t="s">
        <v>62</v>
      </c>
      <c r="AG40" s="41"/>
      <c r="AH40" s="41" t="s">
        <v>62</v>
      </c>
      <c r="AI40" s="41" t="s">
        <v>62</v>
      </c>
    </row>
    <row r="41" spans="1:35">
      <c r="A41" s="90">
        <v>50</v>
      </c>
      <c r="B41" s="41">
        <v>251</v>
      </c>
      <c r="C41" s="41">
        <v>49</v>
      </c>
      <c r="D41" s="41">
        <v>180</v>
      </c>
      <c r="E41" s="41">
        <v>99</v>
      </c>
      <c r="F41" s="41">
        <v>6</v>
      </c>
      <c r="G41" s="41">
        <v>92</v>
      </c>
      <c r="H41" s="41">
        <v>0.67</v>
      </c>
      <c r="I41" s="41"/>
      <c r="J41" s="41">
        <v>0.6</v>
      </c>
      <c r="K41" s="41">
        <v>9.1999999999999993</v>
      </c>
      <c r="L41" s="41">
        <v>3</v>
      </c>
      <c r="M41" s="41">
        <v>234</v>
      </c>
      <c r="N41" s="41">
        <v>46</v>
      </c>
      <c r="O41" s="41">
        <v>163</v>
      </c>
      <c r="P41" s="41">
        <v>124</v>
      </c>
      <c r="Q41" s="41">
        <v>85</v>
      </c>
      <c r="R41" s="41">
        <v>0.67</v>
      </c>
      <c r="S41" s="41"/>
      <c r="T41" s="41">
        <v>0.7</v>
      </c>
      <c r="U41" s="41">
        <v>6.5</v>
      </c>
      <c r="V41" s="41">
        <v>3.2</v>
      </c>
      <c r="W41" s="41" t="s">
        <v>62</v>
      </c>
      <c r="X41" s="41" t="s">
        <v>175</v>
      </c>
      <c r="Y41" s="41" t="s">
        <v>175</v>
      </c>
      <c r="Z41" s="41" t="s">
        <v>175</v>
      </c>
      <c r="AA41" s="41" t="s">
        <v>175</v>
      </c>
      <c r="AB41" s="41" t="s">
        <v>62</v>
      </c>
      <c r="AC41" s="41" t="s">
        <v>62</v>
      </c>
      <c r="AD41" s="41" t="s">
        <v>62</v>
      </c>
      <c r="AE41" s="41" t="s">
        <v>62</v>
      </c>
      <c r="AF41" s="41" t="s">
        <v>62</v>
      </c>
      <c r="AG41" s="41"/>
      <c r="AH41" s="41" t="s">
        <v>62</v>
      </c>
      <c r="AI41" s="41" t="s">
        <v>62</v>
      </c>
    </row>
    <row r="42" spans="1:35">
      <c r="A42" s="90">
        <v>51</v>
      </c>
      <c r="B42" s="41">
        <v>222</v>
      </c>
      <c r="C42" s="41">
        <v>65</v>
      </c>
      <c r="D42" s="41">
        <v>139</v>
      </c>
      <c r="E42" s="41">
        <v>82</v>
      </c>
      <c r="F42" s="41">
        <v>5.2</v>
      </c>
      <c r="G42" s="41">
        <v>74</v>
      </c>
      <c r="H42" s="41">
        <v>0.59</v>
      </c>
      <c r="I42" s="41"/>
      <c r="J42" s="41">
        <v>0.5</v>
      </c>
      <c r="K42" s="41">
        <v>3.5</v>
      </c>
      <c r="L42" s="89">
        <v>3.3</v>
      </c>
      <c r="M42" s="41">
        <v>217</v>
      </c>
      <c r="N42" s="41">
        <v>61</v>
      </c>
      <c r="O42" s="41">
        <v>133</v>
      </c>
      <c r="P42" s="41">
        <v>118</v>
      </c>
      <c r="Q42" s="41">
        <v>71</v>
      </c>
      <c r="R42" s="41">
        <v>0.57999999999999996</v>
      </c>
      <c r="S42" s="41"/>
      <c r="T42" s="41">
        <v>0.5</v>
      </c>
      <c r="U42" s="91">
        <v>5.7</v>
      </c>
      <c r="V42" s="41">
        <v>3.5</v>
      </c>
      <c r="W42">
        <v>198</v>
      </c>
      <c r="X42" s="41">
        <v>199</v>
      </c>
      <c r="Y42" s="41">
        <v>57</v>
      </c>
      <c r="Z42" s="41">
        <v>119</v>
      </c>
      <c r="AA42" s="41">
        <v>119</v>
      </c>
      <c r="AB42" s="41" t="s">
        <v>62</v>
      </c>
      <c r="AC42" s="41" t="s">
        <v>62</v>
      </c>
      <c r="AD42" s="41" t="s">
        <v>62</v>
      </c>
      <c r="AE42" s="41">
        <v>81</v>
      </c>
      <c r="AF42" s="41">
        <v>0.64</v>
      </c>
      <c r="AG42" s="41"/>
      <c r="AH42" s="41" t="s">
        <v>62</v>
      </c>
      <c r="AI42" s="41">
        <v>2.8</v>
      </c>
    </row>
    <row r="43" spans="1:35">
      <c r="A43" s="90">
        <v>52</v>
      </c>
      <c r="B43" s="41">
        <v>202</v>
      </c>
      <c r="C43" s="41">
        <v>72</v>
      </c>
      <c r="D43" s="41">
        <v>111</v>
      </c>
      <c r="E43" s="41">
        <v>88</v>
      </c>
      <c r="F43" s="41">
        <v>6.4</v>
      </c>
      <c r="G43" s="41">
        <v>81</v>
      </c>
      <c r="H43" s="41">
        <v>0.68</v>
      </c>
      <c r="I43" s="41"/>
      <c r="J43" s="41" t="s">
        <v>1505</v>
      </c>
      <c r="K43" s="41">
        <v>2.2999999999999998</v>
      </c>
      <c r="L43" s="41">
        <v>6.1</v>
      </c>
      <c r="M43" s="41">
        <v>200</v>
      </c>
      <c r="N43" s="41">
        <v>84</v>
      </c>
      <c r="O43" s="41">
        <v>97</v>
      </c>
      <c r="P43" s="41">
        <v>94</v>
      </c>
      <c r="Q43" s="41">
        <v>99</v>
      </c>
      <c r="R43" s="41">
        <v>0.61</v>
      </c>
      <c r="S43" s="41"/>
      <c r="T43" s="41" t="s">
        <v>1505</v>
      </c>
      <c r="U43" s="41">
        <v>12.7</v>
      </c>
      <c r="V43" s="41">
        <v>12.3</v>
      </c>
      <c r="W43" s="41" t="s">
        <v>62</v>
      </c>
      <c r="X43" s="41" t="s">
        <v>175</v>
      </c>
      <c r="Y43" s="41" t="s">
        <v>175</v>
      </c>
      <c r="Z43" s="41" t="s">
        <v>175</v>
      </c>
      <c r="AA43" s="41" t="s">
        <v>175</v>
      </c>
      <c r="AB43" s="41" t="s">
        <v>62</v>
      </c>
      <c r="AC43" s="41" t="s">
        <v>62</v>
      </c>
      <c r="AD43" s="41" t="s">
        <v>62</v>
      </c>
      <c r="AE43" s="41" t="s">
        <v>62</v>
      </c>
      <c r="AF43" s="41" t="s">
        <v>62</v>
      </c>
      <c r="AG43" s="41"/>
      <c r="AH43" s="41" t="s">
        <v>62</v>
      </c>
      <c r="AI43" s="41" t="s">
        <v>62</v>
      </c>
    </row>
    <row r="44" spans="1:35">
      <c r="A44" s="90">
        <v>53</v>
      </c>
      <c r="B44" s="41">
        <v>207</v>
      </c>
      <c r="C44" s="41">
        <v>78</v>
      </c>
      <c r="D44" s="41">
        <v>112</v>
      </c>
      <c r="E44" s="41">
        <v>83</v>
      </c>
      <c r="F44" s="41" t="s">
        <v>62</v>
      </c>
      <c r="G44" s="41">
        <v>80</v>
      </c>
      <c r="H44" s="41">
        <v>0.79</v>
      </c>
      <c r="I44" s="41"/>
      <c r="J44" s="41" t="s">
        <v>62</v>
      </c>
      <c r="K44" s="41" t="s">
        <v>62</v>
      </c>
      <c r="L44" s="41" t="s">
        <v>62</v>
      </c>
      <c r="M44" s="41"/>
      <c r="N44" s="41"/>
      <c r="O44" s="41"/>
      <c r="P44" s="41"/>
      <c r="Q44" s="41" t="s">
        <v>62</v>
      </c>
      <c r="R44" s="41" t="s">
        <v>62</v>
      </c>
      <c r="S44" s="41"/>
      <c r="T44" s="41" t="s">
        <v>62</v>
      </c>
      <c r="U44" s="41" t="s">
        <v>62</v>
      </c>
      <c r="V44" s="41" t="s">
        <v>62</v>
      </c>
      <c r="W44" s="41" t="s">
        <v>62</v>
      </c>
      <c r="X44" s="41" t="s">
        <v>175</v>
      </c>
      <c r="Y44" s="41" t="s">
        <v>175</v>
      </c>
      <c r="Z44" s="41" t="s">
        <v>175</v>
      </c>
      <c r="AA44" s="41" t="s">
        <v>175</v>
      </c>
      <c r="AB44" s="41" t="s">
        <v>62</v>
      </c>
      <c r="AC44" s="41" t="s">
        <v>62</v>
      </c>
      <c r="AD44" s="41" t="s">
        <v>62</v>
      </c>
      <c r="AE44" s="41" t="s">
        <v>62</v>
      </c>
      <c r="AF44" s="41" t="s">
        <v>62</v>
      </c>
      <c r="AG44" s="41"/>
      <c r="AH44" s="41" t="s">
        <v>62</v>
      </c>
      <c r="AI44" s="41" t="s">
        <v>62</v>
      </c>
    </row>
    <row r="45" spans="1:35">
      <c r="A45" s="90">
        <v>54</v>
      </c>
      <c r="B45" s="41">
        <v>197</v>
      </c>
      <c r="C45" s="41">
        <v>44</v>
      </c>
      <c r="D45" s="41">
        <v>128</v>
      </c>
      <c r="E45" s="41">
        <v>140</v>
      </c>
      <c r="F45" s="41">
        <v>5.5</v>
      </c>
      <c r="G45" s="41">
        <v>99</v>
      </c>
      <c r="H45" s="41">
        <v>0.67</v>
      </c>
      <c r="I45" s="41"/>
      <c r="J45" s="41">
        <v>2.2999999999999998</v>
      </c>
      <c r="K45" s="41">
        <v>9.8000000000000007</v>
      </c>
      <c r="L45" s="41">
        <v>3.8</v>
      </c>
      <c r="M45" s="41">
        <v>157</v>
      </c>
      <c r="N45" s="41">
        <v>46</v>
      </c>
      <c r="O45" s="41">
        <v>89</v>
      </c>
      <c r="P45" s="41">
        <v>123</v>
      </c>
      <c r="Q45" s="41">
        <v>100</v>
      </c>
      <c r="R45" s="41">
        <v>0.78</v>
      </c>
      <c r="S45" s="41"/>
      <c r="T45" s="41">
        <v>1.8</v>
      </c>
      <c r="U45" s="41">
        <v>13.7</v>
      </c>
      <c r="V45" s="41">
        <v>3.4</v>
      </c>
      <c r="W45" s="41" t="s">
        <v>62</v>
      </c>
      <c r="X45" s="41" t="s">
        <v>175</v>
      </c>
      <c r="Y45" s="41" t="s">
        <v>175</v>
      </c>
      <c r="Z45" s="41" t="s">
        <v>175</v>
      </c>
      <c r="AA45" s="41" t="s">
        <v>175</v>
      </c>
      <c r="AB45" s="41" t="s">
        <v>62</v>
      </c>
      <c r="AC45" s="41" t="s">
        <v>62</v>
      </c>
      <c r="AD45" s="41" t="s">
        <v>62</v>
      </c>
      <c r="AE45" s="41" t="s">
        <v>62</v>
      </c>
      <c r="AF45" s="41" t="s">
        <v>62</v>
      </c>
      <c r="AG45" s="41"/>
      <c r="AH45" s="41" t="s">
        <v>62</v>
      </c>
      <c r="AI45" s="41" t="s">
        <v>62</v>
      </c>
    </row>
    <row r="46" spans="1:35">
      <c r="A46" s="90">
        <v>55</v>
      </c>
      <c r="B46" s="41">
        <v>191</v>
      </c>
      <c r="C46" s="41">
        <v>63</v>
      </c>
      <c r="D46" s="41">
        <v>104</v>
      </c>
      <c r="E46" s="41">
        <v>143</v>
      </c>
      <c r="F46" s="41">
        <v>8.6999999999999993</v>
      </c>
      <c r="G46" s="41">
        <v>144</v>
      </c>
      <c r="H46" s="41">
        <v>0.86</v>
      </c>
      <c r="I46" s="41"/>
      <c r="J46" s="41">
        <v>4</v>
      </c>
      <c r="K46" s="41">
        <v>10.1</v>
      </c>
      <c r="L46" s="41">
        <v>3.2</v>
      </c>
      <c r="M46" s="41">
        <v>169</v>
      </c>
      <c r="N46" s="41">
        <v>46</v>
      </c>
      <c r="O46" s="41">
        <v>98</v>
      </c>
      <c r="P46" s="41">
        <v>155</v>
      </c>
      <c r="Q46" s="41">
        <v>93</v>
      </c>
      <c r="R46" s="41">
        <v>0.75</v>
      </c>
      <c r="S46" s="41"/>
      <c r="T46" s="41">
        <v>4.9000000000000004</v>
      </c>
      <c r="U46" s="41">
        <v>4.3</v>
      </c>
      <c r="V46" s="41">
        <v>4.2</v>
      </c>
      <c r="W46" s="41" t="s">
        <v>62</v>
      </c>
      <c r="X46" s="41" t="s">
        <v>175</v>
      </c>
      <c r="Y46" s="41" t="s">
        <v>175</v>
      </c>
      <c r="Z46" s="41" t="s">
        <v>175</v>
      </c>
      <c r="AA46" s="41" t="s">
        <v>175</v>
      </c>
      <c r="AB46" s="41" t="s">
        <v>62</v>
      </c>
      <c r="AC46" s="41" t="s">
        <v>62</v>
      </c>
      <c r="AD46" s="41" t="s">
        <v>62</v>
      </c>
      <c r="AE46" s="41" t="s">
        <v>62</v>
      </c>
      <c r="AF46" s="41" t="s">
        <v>62</v>
      </c>
      <c r="AG46" s="41"/>
      <c r="AH46" s="41" t="s">
        <v>62</v>
      </c>
      <c r="AI46" s="41" t="s">
        <v>62</v>
      </c>
    </row>
    <row r="47" spans="1:35" s="7" customFormat="1">
      <c r="A47" s="90">
        <v>56</v>
      </c>
      <c r="B47" s="41">
        <v>209</v>
      </c>
      <c r="C47" s="41">
        <v>65</v>
      </c>
      <c r="D47" s="41">
        <v>123</v>
      </c>
      <c r="E47" s="41">
        <v>100</v>
      </c>
      <c r="F47" s="42">
        <v>5.4</v>
      </c>
      <c r="G47" s="42">
        <v>86</v>
      </c>
      <c r="H47" s="42">
        <v>0.72</v>
      </c>
      <c r="I47" s="42"/>
      <c r="J47" s="42">
        <v>0.9</v>
      </c>
      <c r="K47" s="42">
        <v>4.5</v>
      </c>
      <c r="L47" s="41" t="s">
        <v>62</v>
      </c>
      <c r="M47" s="41">
        <v>164</v>
      </c>
      <c r="N47" s="41">
        <v>57</v>
      </c>
      <c r="O47" s="41">
        <v>89</v>
      </c>
      <c r="P47" s="41">
        <v>88</v>
      </c>
      <c r="Q47" s="42">
        <v>84</v>
      </c>
      <c r="R47" s="42">
        <v>0.74</v>
      </c>
      <c r="S47" s="42"/>
      <c r="T47" s="42">
        <v>0.4</v>
      </c>
      <c r="U47" s="42">
        <v>4.0999999999999996</v>
      </c>
      <c r="V47" s="41" t="s">
        <v>62</v>
      </c>
      <c r="W47" s="41" t="s">
        <v>62</v>
      </c>
      <c r="X47" s="41" t="s">
        <v>175</v>
      </c>
      <c r="Y47" s="41" t="s">
        <v>175</v>
      </c>
      <c r="Z47" s="41" t="s">
        <v>175</v>
      </c>
      <c r="AA47" s="41" t="s">
        <v>175</v>
      </c>
      <c r="AB47" s="41" t="s">
        <v>62</v>
      </c>
      <c r="AC47" s="41" t="s">
        <v>62</v>
      </c>
      <c r="AD47" s="41" t="s">
        <v>62</v>
      </c>
      <c r="AE47" s="41" t="s">
        <v>62</v>
      </c>
      <c r="AF47" s="41" t="s">
        <v>62</v>
      </c>
      <c r="AG47" s="41"/>
      <c r="AH47" s="41" t="s">
        <v>62</v>
      </c>
      <c r="AI47" s="41" t="s">
        <v>62</v>
      </c>
    </row>
    <row r="48" spans="1:35">
      <c r="A48" s="90">
        <v>57</v>
      </c>
      <c r="B48" s="41">
        <v>135</v>
      </c>
      <c r="C48" s="41">
        <v>41</v>
      </c>
      <c r="D48" s="41">
        <v>79</v>
      </c>
      <c r="E48" s="41">
        <v>73</v>
      </c>
      <c r="F48" s="41">
        <v>6.2</v>
      </c>
      <c r="G48" s="41">
        <v>81</v>
      </c>
      <c r="H48" s="41">
        <v>0.99</v>
      </c>
      <c r="I48" s="41"/>
      <c r="J48" s="41">
        <v>0.7</v>
      </c>
      <c r="K48" s="41">
        <v>6.8</v>
      </c>
      <c r="L48" s="41">
        <v>1.7</v>
      </c>
      <c r="M48" s="41">
        <v>126</v>
      </c>
      <c r="N48" s="41">
        <v>42</v>
      </c>
      <c r="O48" s="41">
        <v>70</v>
      </c>
      <c r="P48" s="41">
        <v>62</v>
      </c>
      <c r="Q48" s="41">
        <v>79</v>
      </c>
      <c r="R48" s="41">
        <v>0.94</v>
      </c>
      <c r="S48" s="41"/>
      <c r="T48" s="41">
        <v>1.1000000000000001</v>
      </c>
      <c r="U48" s="41">
        <v>4.0999999999999996</v>
      </c>
      <c r="V48" s="41">
        <v>2</v>
      </c>
      <c r="W48">
        <v>171</v>
      </c>
      <c r="X48" s="41">
        <v>118</v>
      </c>
      <c r="Y48" s="41">
        <v>38</v>
      </c>
      <c r="Z48" s="41">
        <v>61</v>
      </c>
      <c r="AA48" s="41">
        <v>97</v>
      </c>
      <c r="AB48" s="41" t="s">
        <v>62</v>
      </c>
      <c r="AC48" s="41">
        <v>6.5</v>
      </c>
      <c r="AD48" s="41" t="s">
        <v>62</v>
      </c>
      <c r="AE48" s="41">
        <v>87</v>
      </c>
      <c r="AF48" s="41">
        <v>0.92</v>
      </c>
      <c r="AG48" s="41"/>
      <c r="AH48" s="41" t="s">
        <v>62</v>
      </c>
      <c r="AI48" s="41">
        <v>2.2000000000000002</v>
      </c>
    </row>
    <row r="49" spans="1:35">
      <c r="A49" s="90">
        <v>58</v>
      </c>
      <c r="B49" s="41">
        <v>173</v>
      </c>
      <c r="C49" s="41">
        <v>62</v>
      </c>
      <c r="D49" s="41">
        <v>94</v>
      </c>
      <c r="E49" s="41">
        <v>83</v>
      </c>
      <c r="F49" s="41">
        <v>9.8000000000000007</v>
      </c>
      <c r="G49" s="41">
        <v>151</v>
      </c>
      <c r="H49" s="41">
        <v>0.73</v>
      </c>
      <c r="I49" s="41"/>
      <c r="J49" s="41" t="s">
        <v>1504</v>
      </c>
      <c r="K49" s="41">
        <v>2.9</v>
      </c>
      <c r="L49" s="41">
        <v>2.9</v>
      </c>
      <c r="M49" s="41">
        <v>168</v>
      </c>
      <c r="N49" s="41">
        <v>57</v>
      </c>
      <c r="O49" s="41">
        <v>96</v>
      </c>
      <c r="P49" s="41">
        <v>67</v>
      </c>
      <c r="Q49" s="41">
        <v>172</v>
      </c>
      <c r="R49" s="41">
        <v>0.65</v>
      </c>
      <c r="S49" s="41"/>
      <c r="T49" s="41">
        <v>0.3</v>
      </c>
      <c r="U49" s="41">
        <v>2.7</v>
      </c>
      <c r="V49" s="41">
        <v>2.5</v>
      </c>
      <c r="W49">
        <v>161</v>
      </c>
      <c r="X49" s="41">
        <v>197</v>
      </c>
      <c r="Y49" s="41">
        <v>73</v>
      </c>
      <c r="Z49" s="41">
        <v>110</v>
      </c>
      <c r="AA49" s="41">
        <v>49</v>
      </c>
      <c r="AB49" s="41" t="s">
        <v>62</v>
      </c>
      <c r="AC49" s="41">
        <v>8.4</v>
      </c>
      <c r="AD49" s="41" t="s">
        <v>62</v>
      </c>
      <c r="AE49" s="41">
        <v>147</v>
      </c>
      <c r="AF49" s="41">
        <v>0.59</v>
      </c>
      <c r="AG49" s="41"/>
      <c r="AH49" s="119">
        <v>263</v>
      </c>
      <c r="AI49" s="41">
        <v>3.2</v>
      </c>
    </row>
    <row r="50" spans="1:35">
      <c r="A50" s="90">
        <v>59</v>
      </c>
      <c r="B50" s="41">
        <v>175</v>
      </c>
      <c r="C50" s="41">
        <v>39</v>
      </c>
      <c r="D50" s="41">
        <v>110</v>
      </c>
      <c r="E50" s="41">
        <v>146</v>
      </c>
      <c r="F50" s="41">
        <v>6.6</v>
      </c>
      <c r="G50" s="41">
        <v>113</v>
      </c>
      <c r="H50" s="41">
        <v>0.69</v>
      </c>
      <c r="I50" s="41"/>
      <c r="J50" s="41">
        <v>9.4</v>
      </c>
      <c r="K50" s="41">
        <v>11.9</v>
      </c>
      <c r="L50" s="41">
        <v>2.2000000000000002</v>
      </c>
      <c r="M50" s="41">
        <v>114</v>
      </c>
      <c r="N50" s="41">
        <v>27</v>
      </c>
      <c r="O50" s="41">
        <v>66</v>
      </c>
      <c r="P50" s="41">
        <v>125</v>
      </c>
      <c r="Q50" s="41">
        <v>112</v>
      </c>
      <c r="R50" s="41">
        <v>0.55000000000000004</v>
      </c>
      <c r="S50" s="41"/>
      <c r="T50" s="41">
        <v>5.8</v>
      </c>
      <c r="U50" s="41">
        <v>9.1</v>
      </c>
      <c r="V50" s="41">
        <v>2</v>
      </c>
      <c r="W50">
        <v>140</v>
      </c>
      <c r="X50" s="41">
        <v>190</v>
      </c>
      <c r="Y50" s="41">
        <v>40</v>
      </c>
      <c r="Z50" s="41">
        <v>126</v>
      </c>
      <c r="AA50" s="41">
        <v>125</v>
      </c>
      <c r="AB50" s="41" t="s">
        <v>62</v>
      </c>
      <c r="AC50" s="41">
        <v>6.5</v>
      </c>
      <c r="AD50" s="41" t="s">
        <v>62</v>
      </c>
      <c r="AE50" s="41">
        <v>128</v>
      </c>
      <c r="AF50" s="41">
        <v>0.61</v>
      </c>
      <c r="AG50" s="41"/>
      <c r="AH50" s="41" t="s">
        <v>62</v>
      </c>
      <c r="AI50" s="41">
        <v>2.2000000000000002</v>
      </c>
    </row>
    <row r="51" spans="1:35">
      <c r="A51" s="90">
        <v>60</v>
      </c>
      <c r="B51" s="41">
        <v>168</v>
      </c>
      <c r="C51" s="41">
        <v>59</v>
      </c>
      <c r="D51" s="41">
        <v>88</v>
      </c>
      <c r="E51" s="41">
        <v>114</v>
      </c>
      <c r="F51" s="41">
        <v>4.8</v>
      </c>
      <c r="G51" s="41">
        <v>77</v>
      </c>
      <c r="H51" s="41">
        <v>0.61</v>
      </c>
      <c r="I51" s="41"/>
      <c r="J51" s="41">
        <v>0.4</v>
      </c>
      <c r="K51" s="41">
        <v>1.6</v>
      </c>
      <c r="L51" s="41" t="s">
        <v>62</v>
      </c>
      <c r="M51" s="41">
        <v>110</v>
      </c>
      <c r="N51" s="41">
        <v>51</v>
      </c>
      <c r="O51" s="41">
        <v>45</v>
      </c>
      <c r="P51" s="41">
        <v>65</v>
      </c>
      <c r="Q51" s="41">
        <v>73</v>
      </c>
      <c r="R51" s="41">
        <v>0.57999999999999996</v>
      </c>
      <c r="S51" s="41"/>
      <c r="T51" s="41" t="s">
        <v>1504</v>
      </c>
      <c r="U51" s="41">
        <v>2.6</v>
      </c>
      <c r="V51" s="41" t="s">
        <v>62</v>
      </c>
      <c r="W51">
        <v>177</v>
      </c>
      <c r="X51" s="41">
        <v>124</v>
      </c>
      <c r="Y51" s="41">
        <v>53</v>
      </c>
      <c r="Z51" s="41">
        <v>56</v>
      </c>
      <c r="AA51" s="41">
        <v>73</v>
      </c>
      <c r="AB51" s="41" t="s">
        <v>62</v>
      </c>
      <c r="AC51" s="41" t="s">
        <v>62</v>
      </c>
      <c r="AD51" s="41" t="s">
        <v>62</v>
      </c>
      <c r="AE51" s="41">
        <v>75</v>
      </c>
      <c r="AF51" s="41">
        <v>0.77</v>
      </c>
      <c r="AG51" s="41"/>
      <c r="AH51" s="41" t="s">
        <v>62</v>
      </c>
      <c r="AI51" s="41" t="s">
        <v>62</v>
      </c>
    </row>
    <row r="52" spans="1:35">
      <c r="A52" s="90">
        <v>61</v>
      </c>
      <c r="B52" s="41">
        <v>147</v>
      </c>
      <c r="C52" s="41">
        <v>31</v>
      </c>
      <c r="D52" s="41">
        <v>91</v>
      </c>
      <c r="E52" s="41">
        <v>153</v>
      </c>
      <c r="F52" s="41">
        <v>5.4</v>
      </c>
      <c r="G52" s="41">
        <v>70</v>
      </c>
      <c r="H52" s="41">
        <v>1.4</v>
      </c>
      <c r="I52" s="41"/>
      <c r="J52" s="41">
        <v>1.9</v>
      </c>
      <c r="K52" s="41">
        <v>3</v>
      </c>
      <c r="L52" s="41" t="s">
        <v>62</v>
      </c>
      <c r="M52" s="41">
        <v>139</v>
      </c>
      <c r="N52" s="41">
        <v>34</v>
      </c>
      <c r="O52" s="41">
        <v>86</v>
      </c>
      <c r="P52" s="41">
        <v>96</v>
      </c>
      <c r="Q52" s="41">
        <v>78</v>
      </c>
      <c r="R52" s="41">
        <v>1.24</v>
      </c>
      <c r="S52" s="41"/>
      <c r="T52" s="41">
        <v>2.2999999999999998</v>
      </c>
      <c r="U52" s="41">
        <v>3.7</v>
      </c>
      <c r="V52" s="41" t="s">
        <v>62</v>
      </c>
      <c r="W52" s="41" t="s">
        <v>62</v>
      </c>
      <c r="X52" s="41" t="s">
        <v>175</v>
      </c>
      <c r="Y52" s="41" t="s">
        <v>175</v>
      </c>
      <c r="Z52" s="41" t="s">
        <v>175</v>
      </c>
      <c r="AA52" s="41" t="s">
        <v>175</v>
      </c>
      <c r="AB52" s="41" t="s">
        <v>62</v>
      </c>
      <c r="AC52" s="41" t="s">
        <v>62</v>
      </c>
      <c r="AD52" s="41" t="s">
        <v>62</v>
      </c>
      <c r="AE52" s="41" t="s">
        <v>62</v>
      </c>
      <c r="AF52" s="41" t="s">
        <v>62</v>
      </c>
      <c r="AG52" s="41"/>
      <c r="AH52" s="41" t="s">
        <v>62</v>
      </c>
      <c r="AI52" s="41" t="s">
        <v>62</v>
      </c>
    </row>
    <row r="53" spans="1:35" s="7" customFormat="1">
      <c r="A53" s="90">
        <v>63</v>
      </c>
      <c r="B53" s="41">
        <v>206</v>
      </c>
      <c r="C53" s="41">
        <v>44</v>
      </c>
      <c r="D53" s="41">
        <v>137</v>
      </c>
      <c r="E53" s="41">
        <v>123</v>
      </c>
      <c r="F53" s="42" t="s">
        <v>62</v>
      </c>
      <c r="G53" s="42">
        <v>101</v>
      </c>
      <c r="H53" s="42">
        <v>0.86</v>
      </c>
      <c r="I53" s="42"/>
      <c r="J53" s="42" t="s">
        <v>62</v>
      </c>
      <c r="K53" s="42" t="s">
        <v>62</v>
      </c>
      <c r="L53" s="41" t="s">
        <v>62</v>
      </c>
      <c r="M53" s="41" t="s">
        <v>62</v>
      </c>
      <c r="N53" s="41"/>
      <c r="O53" s="41"/>
      <c r="P53" s="41"/>
      <c r="Q53" s="41" t="s">
        <v>62</v>
      </c>
      <c r="R53" s="41" t="s">
        <v>62</v>
      </c>
      <c r="S53" s="41"/>
      <c r="T53" s="41" t="s">
        <v>62</v>
      </c>
      <c r="U53" s="41" t="s">
        <v>62</v>
      </c>
      <c r="V53" s="41" t="s">
        <v>62</v>
      </c>
      <c r="W53" s="7">
        <v>162</v>
      </c>
      <c r="X53" s="41">
        <v>217</v>
      </c>
      <c r="Y53" s="41">
        <v>43</v>
      </c>
      <c r="Z53" s="41">
        <v>150</v>
      </c>
      <c r="AA53" s="41">
        <v>119</v>
      </c>
      <c r="AB53" s="41" t="s">
        <v>62</v>
      </c>
      <c r="AC53" s="42">
        <v>5.9</v>
      </c>
      <c r="AD53" s="41" t="s">
        <v>62</v>
      </c>
      <c r="AE53" s="42">
        <v>92</v>
      </c>
      <c r="AF53" s="42">
        <v>0.78</v>
      </c>
      <c r="AG53" s="42"/>
      <c r="AH53" s="41" t="s">
        <v>62</v>
      </c>
      <c r="AI53" s="42" t="s">
        <v>62</v>
      </c>
    </row>
    <row r="54" spans="1:35" s="7" customFormat="1">
      <c r="A54" s="90">
        <v>64</v>
      </c>
      <c r="B54" s="41">
        <v>129</v>
      </c>
      <c r="C54" s="41">
        <v>58</v>
      </c>
      <c r="D54" s="41">
        <v>50</v>
      </c>
      <c r="E54" s="41">
        <v>130</v>
      </c>
      <c r="F54" s="42">
        <v>5.4</v>
      </c>
      <c r="G54" s="42">
        <v>93</v>
      </c>
      <c r="H54" s="42">
        <v>0.96</v>
      </c>
      <c r="I54" s="42"/>
      <c r="J54" s="42">
        <v>3.7</v>
      </c>
      <c r="K54" s="42">
        <v>4.5</v>
      </c>
      <c r="L54" s="41" t="s">
        <v>62</v>
      </c>
      <c r="M54" s="41">
        <v>110</v>
      </c>
      <c r="N54" s="41">
        <v>59</v>
      </c>
      <c r="O54" s="41">
        <v>33</v>
      </c>
      <c r="P54" s="41">
        <v>95</v>
      </c>
      <c r="Q54" s="42">
        <v>75</v>
      </c>
      <c r="R54" s="42">
        <v>0.96</v>
      </c>
      <c r="S54" s="42"/>
      <c r="T54" s="42">
        <v>3.2</v>
      </c>
      <c r="U54" s="42">
        <v>3.4</v>
      </c>
      <c r="V54" s="41" t="s">
        <v>62</v>
      </c>
      <c r="W54" s="7">
        <v>168</v>
      </c>
      <c r="X54" s="41">
        <v>120</v>
      </c>
      <c r="Y54" s="41">
        <v>53</v>
      </c>
      <c r="Z54" s="41">
        <v>47</v>
      </c>
      <c r="AA54" s="41">
        <v>114</v>
      </c>
      <c r="AB54" s="41" t="s">
        <v>62</v>
      </c>
      <c r="AC54" s="42" t="s">
        <v>62</v>
      </c>
      <c r="AD54" s="41" t="s">
        <v>62</v>
      </c>
      <c r="AE54" s="42">
        <v>81</v>
      </c>
      <c r="AF54" s="42">
        <v>0.91</v>
      </c>
      <c r="AG54" s="42"/>
      <c r="AH54" s="41" t="s">
        <v>62</v>
      </c>
      <c r="AI54" s="42" t="s">
        <v>62</v>
      </c>
    </row>
    <row r="55" spans="1:35" s="7" customFormat="1">
      <c r="A55" s="90">
        <v>65</v>
      </c>
      <c r="B55" s="41">
        <v>187</v>
      </c>
      <c r="C55" s="41">
        <v>53</v>
      </c>
      <c r="D55" s="41">
        <v>111</v>
      </c>
      <c r="E55" s="41">
        <v>123</v>
      </c>
      <c r="F55" s="42">
        <v>5.7</v>
      </c>
      <c r="G55" s="42">
        <v>92</v>
      </c>
      <c r="H55" s="42">
        <v>0.81</v>
      </c>
      <c r="I55" s="42"/>
      <c r="J55" s="42">
        <v>1.6</v>
      </c>
      <c r="K55" s="92">
        <v>7.4</v>
      </c>
      <c r="L55" s="41" t="s">
        <v>62</v>
      </c>
      <c r="M55" s="41">
        <v>149</v>
      </c>
      <c r="N55" s="41">
        <v>55</v>
      </c>
      <c r="O55" s="41">
        <v>77</v>
      </c>
      <c r="P55" s="41">
        <v>90</v>
      </c>
      <c r="Q55" s="42">
        <v>80</v>
      </c>
      <c r="R55" s="42">
        <v>0.87</v>
      </c>
      <c r="S55" s="42"/>
      <c r="T55" s="42">
        <v>0.8</v>
      </c>
      <c r="U55" s="42">
        <v>5.2</v>
      </c>
      <c r="V55" s="41" t="s">
        <v>62</v>
      </c>
      <c r="W55" s="41" t="s">
        <v>62</v>
      </c>
      <c r="X55" s="41" t="s">
        <v>175</v>
      </c>
      <c r="Y55" s="41" t="s">
        <v>175</v>
      </c>
      <c r="Z55" s="41" t="s">
        <v>175</v>
      </c>
      <c r="AA55" s="41" t="s">
        <v>175</v>
      </c>
      <c r="AB55" s="41" t="s">
        <v>62</v>
      </c>
      <c r="AC55" s="41" t="s">
        <v>62</v>
      </c>
      <c r="AD55" s="41" t="s">
        <v>62</v>
      </c>
      <c r="AE55" s="41" t="s">
        <v>62</v>
      </c>
      <c r="AF55" s="41" t="s">
        <v>62</v>
      </c>
      <c r="AG55" s="41"/>
      <c r="AH55" s="41" t="s">
        <v>62</v>
      </c>
      <c r="AI55" s="41" t="s">
        <v>62</v>
      </c>
    </row>
    <row r="56" spans="1:35" s="7" customFormat="1">
      <c r="A56" s="90">
        <v>68</v>
      </c>
      <c r="B56" s="41" t="s">
        <v>62</v>
      </c>
      <c r="C56" s="41" t="s">
        <v>62</v>
      </c>
      <c r="D56" s="41" t="s">
        <v>62</v>
      </c>
      <c r="E56" s="41" t="s">
        <v>62</v>
      </c>
      <c r="F56" s="41" t="s">
        <v>62</v>
      </c>
      <c r="G56" s="41" t="s">
        <v>62</v>
      </c>
      <c r="H56" s="41" t="s">
        <v>62</v>
      </c>
      <c r="I56" s="41"/>
      <c r="J56" s="41" t="s">
        <v>62</v>
      </c>
      <c r="K56" s="41" t="s">
        <v>62</v>
      </c>
      <c r="L56" s="41" t="s">
        <v>62</v>
      </c>
      <c r="M56" s="41" t="s">
        <v>62</v>
      </c>
      <c r="N56" s="41" t="s">
        <v>62</v>
      </c>
      <c r="O56" s="41" t="s">
        <v>62</v>
      </c>
      <c r="P56" s="41" t="s">
        <v>62</v>
      </c>
      <c r="Q56" s="41" t="s">
        <v>62</v>
      </c>
      <c r="R56" s="41" t="s">
        <v>62</v>
      </c>
      <c r="S56" s="41"/>
      <c r="T56" s="41" t="s">
        <v>62</v>
      </c>
      <c r="U56" s="41" t="s">
        <v>62</v>
      </c>
      <c r="V56" s="41" t="s">
        <v>62</v>
      </c>
      <c r="W56" s="41" t="s">
        <v>62</v>
      </c>
      <c r="X56" s="41" t="s">
        <v>175</v>
      </c>
      <c r="Y56" s="41" t="s">
        <v>175</v>
      </c>
      <c r="Z56" s="41" t="s">
        <v>175</v>
      </c>
      <c r="AA56" s="41" t="s">
        <v>175</v>
      </c>
      <c r="AB56" s="41" t="s">
        <v>62</v>
      </c>
      <c r="AC56" s="41" t="s">
        <v>62</v>
      </c>
      <c r="AD56" s="41" t="s">
        <v>62</v>
      </c>
      <c r="AE56" s="41" t="s">
        <v>62</v>
      </c>
      <c r="AF56" s="41" t="s">
        <v>62</v>
      </c>
      <c r="AG56" s="41"/>
      <c r="AH56" s="41" t="s">
        <v>62</v>
      </c>
      <c r="AI56" s="41" t="s">
        <v>62</v>
      </c>
    </row>
    <row r="57" spans="1:35" s="7" customFormat="1">
      <c r="A57" s="90">
        <v>69</v>
      </c>
      <c r="B57" s="41">
        <v>165</v>
      </c>
      <c r="C57" s="41">
        <v>63</v>
      </c>
      <c r="D57" s="41">
        <v>84</v>
      </c>
      <c r="E57" s="41">
        <v>87</v>
      </c>
      <c r="F57" s="42">
        <v>5.2</v>
      </c>
      <c r="G57" s="42">
        <v>99</v>
      </c>
      <c r="H57" s="42">
        <v>0.55000000000000004</v>
      </c>
      <c r="I57" s="42"/>
      <c r="J57" s="42">
        <v>3.7</v>
      </c>
      <c r="K57" s="42">
        <v>11.2</v>
      </c>
      <c r="L57" s="41" t="s">
        <v>62</v>
      </c>
      <c r="M57" s="41">
        <v>153</v>
      </c>
      <c r="N57" s="41">
        <v>58</v>
      </c>
      <c r="O57" s="41">
        <v>75</v>
      </c>
      <c r="P57" s="41">
        <v>121</v>
      </c>
      <c r="Q57" s="42">
        <v>85</v>
      </c>
      <c r="R57" s="42">
        <v>0.53</v>
      </c>
      <c r="S57" s="42"/>
      <c r="T57" s="42">
        <v>2.1</v>
      </c>
      <c r="U57" s="42">
        <v>13.9</v>
      </c>
      <c r="V57" s="41" t="s">
        <v>62</v>
      </c>
      <c r="W57" s="7">
        <v>165</v>
      </c>
      <c r="X57" s="41">
        <v>153</v>
      </c>
      <c r="Y57" s="41">
        <v>56</v>
      </c>
      <c r="Z57" s="41">
        <v>79</v>
      </c>
      <c r="AA57" s="41">
        <v>99</v>
      </c>
      <c r="AB57" s="41" t="s">
        <v>62</v>
      </c>
      <c r="AC57" s="42" t="s">
        <v>62</v>
      </c>
      <c r="AD57" s="41" t="s">
        <v>62</v>
      </c>
      <c r="AE57" s="42">
        <v>94</v>
      </c>
      <c r="AF57" s="42">
        <v>0.49</v>
      </c>
      <c r="AG57" s="42"/>
      <c r="AH57" s="41" t="s">
        <v>62</v>
      </c>
      <c r="AI57" s="42" t="s">
        <v>62</v>
      </c>
    </row>
    <row r="58" spans="1:35" s="7" customFormat="1">
      <c r="A58" s="90">
        <v>70</v>
      </c>
      <c r="B58" s="41">
        <v>187</v>
      </c>
      <c r="C58" s="41">
        <v>39</v>
      </c>
      <c r="D58" s="41">
        <v>125</v>
      </c>
      <c r="E58" s="41">
        <v>121</v>
      </c>
      <c r="F58" s="42">
        <v>5.5</v>
      </c>
      <c r="G58" s="42">
        <v>78</v>
      </c>
      <c r="H58" s="42">
        <v>0.98</v>
      </c>
      <c r="I58" s="42"/>
      <c r="J58" s="42" t="s">
        <v>1505</v>
      </c>
      <c r="K58" s="42">
        <v>8.1999999999999993</v>
      </c>
      <c r="L58" s="41" t="s">
        <v>62</v>
      </c>
      <c r="M58" s="41">
        <v>191</v>
      </c>
      <c r="N58" s="41">
        <v>37</v>
      </c>
      <c r="O58" s="41">
        <v>129</v>
      </c>
      <c r="P58" s="41">
        <v>135</v>
      </c>
      <c r="Q58" s="42">
        <v>81</v>
      </c>
      <c r="R58" s="42">
        <v>0.98</v>
      </c>
      <c r="S58" s="42"/>
      <c r="T58" s="42">
        <v>9.3000000000000007</v>
      </c>
      <c r="U58" s="42">
        <v>7.4</v>
      </c>
      <c r="V58" s="41" t="s">
        <v>62</v>
      </c>
      <c r="W58" s="41" t="s">
        <v>62</v>
      </c>
      <c r="X58" s="41" t="s">
        <v>175</v>
      </c>
      <c r="Y58" s="41" t="s">
        <v>175</v>
      </c>
      <c r="Z58" s="41" t="s">
        <v>175</v>
      </c>
      <c r="AA58" s="41" t="s">
        <v>175</v>
      </c>
      <c r="AB58" s="41" t="s">
        <v>62</v>
      </c>
      <c r="AC58" s="41" t="s">
        <v>62</v>
      </c>
      <c r="AD58" s="41" t="s">
        <v>62</v>
      </c>
      <c r="AE58" s="41" t="s">
        <v>62</v>
      </c>
      <c r="AF58" s="41" t="s">
        <v>62</v>
      </c>
      <c r="AG58" s="41"/>
      <c r="AH58" s="41" t="s">
        <v>62</v>
      </c>
      <c r="AI58" s="41" t="s">
        <v>62</v>
      </c>
    </row>
    <row r="59" spans="1:35" s="7" customFormat="1">
      <c r="A59" s="90">
        <v>71</v>
      </c>
      <c r="B59" s="41">
        <v>230</v>
      </c>
      <c r="C59" s="41">
        <v>53</v>
      </c>
      <c r="D59" s="41">
        <v>151</v>
      </c>
      <c r="E59" s="41">
        <v>134</v>
      </c>
      <c r="F59" s="42">
        <v>6.6</v>
      </c>
      <c r="G59" s="42">
        <v>94</v>
      </c>
      <c r="H59" s="42">
        <v>0.65</v>
      </c>
      <c r="I59" s="42"/>
      <c r="J59" s="42">
        <v>1.8</v>
      </c>
      <c r="K59" s="42">
        <v>8.6</v>
      </c>
      <c r="L59" s="41">
        <v>3.1</v>
      </c>
      <c r="M59" s="41">
        <v>188</v>
      </c>
      <c r="N59" s="41">
        <v>46</v>
      </c>
      <c r="O59" s="41">
        <v>122</v>
      </c>
      <c r="P59" s="41">
        <v>94</v>
      </c>
      <c r="Q59" s="42">
        <v>104</v>
      </c>
      <c r="R59" s="42">
        <v>0.69</v>
      </c>
      <c r="S59" s="42"/>
      <c r="T59" s="42" t="s">
        <v>1505</v>
      </c>
      <c r="U59" s="42">
        <v>19.7</v>
      </c>
      <c r="V59" s="41">
        <v>3.2</v>
      </c>
      <c r="W59" s="41" t="s">
        <v>62</v>
      </c>
      <c r="X59" s="41" t="s">
        <v>175</v>
      </c>
      <c r="Y59" s="41" t="s">
        <v>175</v>
      </c>
      <c r="Z59" s="41" t="s">
        <v>175</v>
      </c>
      <c r="AA59" s="41" t="s">
        <v>175</v>
      </c>
      <c r="AB59" s="41" t="s">
        <v>62</v>
      </c>
      <c r="AC59" s="41" t="s">
        <v>62</v>
      </c>
      <c r="AD59" s="41" t="s">
        <v>62</v>
      </c>
      <c r="AE59" s="41" t="s">
        <v>62</v>
      </c>
      <c r="AF59" s="41" t="s">
        <v>62</v>
      </c>
      <c r="AG59" s="41"/>
      <c r="AH59" s="41" t="s">
        <v>62</v>
      </c>
      <c r="AI59" s="41" t="s">
        <v>62</v>
      </c>
    </row>
    <row r="60" spans="1:35" s="7" customFormat="1">
      <c r="A60" s="90">
        <v>72</v>
      </c>
      <c r="B60" s="41">
        <v>154</v>
      </c>
      <c r="C60" s="41">
        <v>43</v>
      </c>
      <c r="D60" s="41">
        <v>93</v>
      </c>
      <c r="E60" s="41">
        <v>86</v>
      </c>
      <c r="F60" s="42">
        <v>7</v>
      </c>
      <c r="G60" s="42">
        <v>118</v>
      </c>
      <c r="H60" s="42">
        <v>0.53</v>
      </c>
      <c r="I60" s="42"/>
      <c r="J60" s="42">
        <v>1.4</v>
      </c>
      <c r="K60" s="42">
        <v>37.6</v>
      </c>
      <c r="L60" s="41">
        <v>2</v>
      </c>
      <c r="M60" s="41">
        <v>137</v>
      </c>
      <c r="N60" s="41">
        <v>37</v>
      </c>
      <c r="O60" s="41">
        <v>85</v>
      </c>
      <c r="P60" s="41">
        <v>65</v>
      </c>
      <c r="Q60" s="42">
        <v>109</v>
      </c>
      <c r="R60" s="42">
        <v>0.6</v>
      </c>
      <c r="S60" s="42"/>
      <c r="T60" s="42">
        <v>1.8</v>
      </c>
      <c r="U60" s="42">
        <v>10.6</v>
      </c>
      <c r="V60" s="41">
        <v>3</v>
      </c>
      <c r="W60" s="41" t="s">
        <v>62</v>
      </c>
      <c r="X60" s="41" t="s">
        <v>175</v>
      </c>
      <c r="Y60" s="41" t="s">
        <v>175</v>
      </c>
      <c r="Z60" s="41" t="s">
        <v>175</v>
      </c>
      <c r="AA60" s="41" t="s">
        <v>175</v>
      </c>
      <c r="AB60" s="41" t="s">
        <v>62</v>
      </c>
      <c r="AC60" s="41" t="s">
        <v>62</v>
      </c>
      <c r="AD60" s="41" t="s">
        <v>62</v>
      </c>
      <c r="AE60" s="41" t="s">
        <v>62</v>
      </c>
      <c r="AF60" s="41" t="s">
        <v>62</v>
      </c>
      <c r="AG60" s="41"/>
      <c r="AH60" s="41" t="s">
        <v>62</v>
      </c>
      <c r="AI60" s="41" t="s">
        <v>62</v>
      </c>
    </row>
    <row r="61" spans="1:35">
      <c r="A61" s="93">
        <v>73</v>
      </c>
      <c r="B61" s="42">
        <v>158</v>
      </c>
      <c r="C61" s="42">
        <v>29</v>
      </c>
      <c r="D61" s="42">
        <v>104</v>
      </c>
      <c r="E61" s="42">
        <v>158</v>
      </c>
      <c r="F61" s="41">
        <v>8.6</v>
      </c>
      <c r="G61" s="41">
        <v>120</v>
      </c>
      <c r="H61" s="41">
        <v>0.57999999999999996</v>
      </c>
      <c r="I61" s="41"/>
      <c r="J61" s="41">
        <v>7.7</v>
      </c>
      <c r="K61" s="41">
        <v>18.100000000000001</v>
      </c>
      <c r="L61" s="42">
        <v>4</v>
      </c>
      <c r="M61" s="42">
        <v>125</v>
      </c>
      <c r="N61" s="42">
        <v>27</v>
      </c>
      <c r="O61" s="42">
        <v>79</v>
      </c>
      <c r="P61" s="42">
        <v>102</v>
      </c>
      <c r="Q61" s="41">
        <v>87</v>
      </c>
      <c r="R61" s="41">
        <v>0.67</v>
      </c>
      <c r="S61" s="41"/>
      <c r="T61" s="41">
        <v>5</v>
      </c>
      <c r="U61" s="41">
        <v>10.4</v>
      </c>
      <c r="V61" s="42">
        <v>1.9</v>
      </c>
      <c r="W61">
        <v>210</v>
      </c>
      <c r="X61" s="42">
        <v>172</v>
      </c>
      <c r="Y61" s="42">
        <v>32</v>
      </c>
      <c r="Z61" s="42">
        <v>112</v>
      </c>
      <c r="AA61" s="42">
        <v>166</v>
      </c>
      <c r="AB61" s="41" t="s">
        <v>62</v>
      </c>
      <c r="AC61" s="41">
        <v>8</v>
      </c>
      <c r="AD61" s="41" t="s">
        <v>62</v>
      </c>
      <c r="AE61" s="41">
        <v>169</v>
      </c>
      <c r="AF61" s="41">
        <v>0.74</v>
      </c>
      <c r="AG61" s="41"/>
      <c r="AH61" s="41" t="s">
        <v>62</v>
      </c>
      <c r="AI61" s="41">
        <v>3.5</v>
      </c>
    </row>
    <row r="62" spans="1:35" s="7" customFormat="1">
      <c r="A62" s="90">
        <v>74</v>
      </c>
      <c r="B62" s="41">
        <v>207</v>
      </c>
      <c r="C62" s="41">
        <v>42</v>
      </c>
      <c r="D62" s="41">
        <v>127</v>
      </c>
      <c r="E62" s="41">
        <v>248</v>
      </c>
      <c r="F62" s="42" t="s">
        <v>62</v>
      </c>
      <c r="G62" s="42">
        <v>82</v>
      </c>
      <c r="H62" s="42">
        <v>0.83</v>
      </c>
      <c r="I62" s="42"/>
      <c r="J62" s="42" t="s">
        <v>62</v>
      </c>
      <c r="K62" s="42" t="s">
        <v>62</v>
      </c>
      <c r="L62" s="41" t="s">
        <v>62</v>
      </c>
      <c r="M62" s="41" t="s">
        <v>175</v>
      </c>
      <c r="N62" s="41" t="s">
        <v>175</v>
      </c>
      <c r="O62" s="41" t="s">
        <v>175</v>
      </c>
      <c r="P62" s="41" t="s">
        <v>175</v>
      </c>
      <c r="Q62" s="41" t="s">
        <v>62</v>
      </c>
      <c r="R62" s="41" t="s">
        <v>62</v>
      </c>
      <c r="S62" s="41"/>
      <c r="T62" s="41" t="s">
        <v>62</v>
      </c>
      <c r="U62" s="41" t="s">
        <v>62</v>
      </c>
      <c r="V62" s="41" t="s">
        <v>62</v>
      </c>
      <c r="W62" s="41" t="s">
        <v>62</v>
      </c>
      <c r="X62" s="41" t="s">
        <v>175</v>
      </c>
      <c r="Y62" s="41" t="s">
        <v>175</v>
      </c>
      <c r="Z62" s="41" t="s">
        <v>175</v>
      </c>
      <c r="AA62" s="41" t="s">
        <v>175</v>
      </c>
      <c r="AB62" s="41" t="s">
        <v>62</v>
      </c>
      <c r="AC62" s="41" t="s">
        <v>62</v>
      </c>
      <c r="AD62" s="41" t="s">
        <v>62</v>
      </c>
      <c r="AE62" s="41" t="s">
        <v>62</v>
      </c>
      <c r="AF62" s="41" t="s">
        <v>62</v>
      </c>
      <c r="AG62" s="41"/>
      <c r="AH62" s="41" t="s">
        <v>62</v>
      </c>
      <c r="AI62" s="41" t="s">
        <v>62</v>
      </c>
    </row>
    <row r="63" spans="1:35">
      <c r="A63" s="90">
        <v>76</v>
      </c>
      <c r="B63" s="41">
        <v>157</v>
      </c>
      <c r="C63" s="41">
        <v>47</v>
      </c>
      <c r="D63" s="41">
        <v>89</v>
      </c>
      <c r="E63" s="41">
        <v>112</v>
      </c>
      <c r="F63" s="41">
        <v>5.5</v>
      </c>
      <c r="G63" s="41">
        <v>91</v>
      </c>
      <c r="H63" s="41">
        <v>1</v>
      </c>
      <c r="I63" s="41"/>
      <c r="J63" s="41">
        <v>1.2</v>
      </c>
      <c r="K63" s="41">
        <v>9.1</v>
      </c>
      <c r="L63" s="41">
        <v>4.0999999999999996</v>
      </c>
      <c r="M63" s="41">
        <v>148</v>
      </c>
      <c r="N63" s="41">
        <v>50</v>
      </c>
      <c r="O63" s="41">
        <v>82</v>
      </c>
      <c r="P63" s="41">
        <v>82</v>
      </c>
      <c r="Q63" s="41">
        <v>94</v>
      </c>
      <c r="R63" s="41">
        <v>0.95</v>
      </c>
      <c r="S63" s="41"/>
      <c r="T63" s="41">
        <v>0.6</v>
      </c>
      <c r="U63" s="41">
        <v>10</v>
      </c>
      <c r="V63" s="41">
        <v>3.6</v>
      </c>
      <c r="W63">
        <v>221</v>
      </c>
      <c r="X63" s="41">
        <v>167</v>
      </c>
      <c r="Y63" s="41">
        <v>54</v>
      </c>
      <c r="Z63" s="41">
        <v>98</v>
      </c>
      <c r="AA63" s="41">
        <v>79</v>
      </c>
      <c r="AB63" s="41" t="s">
        <v>62</v>
      </c>
      <c r="AC63" s="83"/>
      <c r="AD63" s="41" t="s">
        <v>62</v>
      </c>
      <c r="AE63" s="41">
        <v>89</v>
      </c>
      <c r="AF63" s="41">
        <v>1.04</v>
      </c>
      <c r="AG63" s="41"/>
      <c r="AH63" s="41" t="s">
        <v>62</v>
      </c>
      <c r="AI63" s="41" t="s">
        <v>62</v>
      </c>
    </row>
    <row r="64" spans="1:35">
      <c r="A64" s="90">
        <v>77</v>
      </c>
      <c r="B64" s="41">
        <v>162</v>
      </c>
      <c r="C64" s="41">
        <v>52</v>
      </c>
      <c r="D64" s="41">
        <v>88</v>
      </c>
      <c r="E64" s="41">
        <v>127</v>
      </c>
      <c r="F64" s="41">
        <v>5.3</v>
      </c>
      <c r="G64" s="41">
        <v>83</v>
      </c>
      <c r="H64" s="41">
        <v>0.9</v>
      </c>
      <c r="I64" s="41"/>
      <c r="J64" s="41">
        <v>1</v>
      </c>
      <c r="K64" s="41">
        <v>3.9</v>
      </c>
      <c r="L64" s="41">
        <v>3.7</v>
      </c>
      <c r="M64" s="41">
        <v>140</v>
      </c>
      <c r="N64" s="41">
        <v>50</v>
      </c>
      <c r="O64" s="41">
        <v>69</v>
      </c>
      <c r="P64" s="41">
        <v>105</v>
      </c>
      <c r="Q64" s="41">
        <v>87</v>
      </c>
      <c r="R64" s="41">
        <v>0.82</v>
      </c>
      <c r="S64" s="41"/>
      <c r="T64" s="41">
        <v>0.9</v>
      </c>
      <c r="U64" s="41">
        <v>4.8</v>
      </c>
      <c r="V64" s="41">
        <v>3.2</v>
      </c>
      <c r="W64" s="41" t="s">
        <v>62</v>
      </c>
      <c r="X64" s="41" t="s">
        <v>175</v>
      </c>
      <c r="Y64" s="41" t="s">
        <v>175</v>
      </c>
      <c r="Z64" s="41" t="s">
        <v>175</v>
      </c>
      <c r="AA64" s="41" t="s">
        <v>175</v>
      </c>
      <c r="AB64" s="41" t="s">
        <v>62</v>
      </c>
      <c r="AC64" s="41" t="s">
        <v>62</v>
      </c>
      <c r="AD64" s="41" t="s">
        <v>62</v>
      </c>
      <c r="AE64" s="41" t="s">
        <v>62</v>
      </c>
      <c r="AF64" s="41" t="s">
        <v>62</v>
      </c>
      <c r="AG64" s="41"/>
      <c r="AH64" s="41" t="s">
        <v>62</v>
      </c>
      <c r="AI64" s="41" t="s">
        <v>62</v>
      </c>
    </row>
    <row r="65" spans="1:35">
      <c r="A65" s="93">
        <v>78</v>
      </c>
      <c r="B65" s="42">
        <v>220</v>
      </c>
      <c r="C65" s="42">
        <v>53</v>
      </c>
      <c r="D65" s="42">
        <v>144</v>
      </c>
      <c r="E65" s="42">
        <v>115</v>
      </c>
      <c r="F65" s="41">
        <v>5.2</v>
      </c>
      <c r="G65" s="41">
        <v>85</v>
      </c>
      <c r="H65" s="41">
        <v>0.76</v>
      </c>
      <c r="I65" s="41"/>
      <c r="J65" s="41">
        <v>1.5</v>
      </c>
      <c r="K65" s="41">
        <v>8.3000000000000007</v>
      </c>
      <c r="L65" s="42">
        <v>3.5</v>
      </c>
      <c r="M65" s="42">
        <v>190</v>
      </c>
      <c r="N65" s="42">
        <v>43</v>
      </c>
      <c r="O65" s="42">
        <v>122</v>
      </c>
      <c r="P65" s="42">
        <v>139</v>
      </c>
      <c r="Q65" s="41">
        <v>89</v>
      </c>
      <c r="R65" s="41">
        <v>0.83</v>
      </c>
      <c r="S65" s="41"/>
      <c r="T65" s="41">
        <v>0.9</v>
      </c>
      <c r="U65" s="41">
        <v>10.8</v>
      </c>
      <c r="V65" s="42">
        <v>2.4</v>
      </c>
      <c r="W65">
        <v>177</v>
      </c>
      <c r="X65" s="42">
        <v>232</v>
      </c>
      <c r="Y65" s="42">
        <v>54</v>
      </c>
      <c r="Z65" s="42">
        <v>155</v>
      </c>
      <c r="AA65" s="42">
        <v>110</v>
      </c>
      <c r="AB65" s="41" t="s">
        <v>62</v>
      </c>
      <c r="AC65" s="41" t="s">
        <v>62</v>
      </c>
      <c r="AD65" s="41" t="s">
        <v>62</v>
      </c>
      <c r="AE65" s="41">
        <v>90</v>
      </c>
      <c r="AF65" s="41">
        <v>0.72</v>
      </c>
      <c r="AG65" s="41"/>
      <c r="AH65" s="41" t="s">
        <v>62</v>
      </c>
      <c r="AI65" s="41">
        <v>3.9</v>
      </c>
    </row>
    <row r="66" spans="1:35">
      <c r="A66" s="90">
        <v>79</v>
      </c>
      <c r="B66" s="41">
        <v>207</v>
      </c>
      <c r="C66" s="41">
        <v>45</v>
      </c>
      <c r="D66" s="41">
        <v>137</v>
      </c>
      <c r="E66" s="41">
        <v>126</v>
      </c>
      <c r="F66" s="41">
        <v>6.3</v>
      </c>
      <c r="G66" s="41">
        <v>93</v>
      </c>
      <c r="H66" s="41">
        <v>0.68</v>
      </c>
      <c r="I66" s="41"/>
      <c r="J66" s="41">
        <v>8</v>
      </c>
      <c r="K66" s="41">
        <v>9.8000000000000007</v>
      </c>
      <c r="L66" s="41">
        <v>10.1</v>
      </c>
      <c r="M66" s="41">
        <v>195</v>
      </c>
      <c r="N66" s="41">
        <v>46</v>
      </c>
      <c r="O66" s="41">
        <v>127</v>
      </c>
      <c r="P66" s="41">
        <v>111</v>
      </c>
      <c r="Q66" s="41">
        <v>82</v>
      </c>
      <c r="R66" s="41">
        <v>0.71</v>
      </c>
      <c r="S66" s="41"/>
      <c r="T66" s="41">
        <v>4.5</v>
      </c>
      <c r="U66" s="41">
        <v>8.8000000000000007</v>
      </c>
      <c r="V66" s="41">
        <v>3.8</v>
      </c>
      <c r="W66" s="41" t="s">
        <v>62</v>
      </c>
      <c r="X66" s="41" t="s">
        <v>175</v>
      </c>
      <c r="Y66" s="41" t="s">
        <v>175</v>
      </c>
      <c r="Z66" s="41" t="s">
        <v>175</v>
      </c>
      <c r="AA66" s="41" t="s">
        <v>175</v>
      </c>
      <c r="AB66" s="41" t="s">
        <v>62</v>
      </c>
      <c r="AC66" s="41" t="s">
        <v>62</v>
      </c>
      <c r="AD66" s="41" t="s">
        <v>62</v>
      </c>
      <c r="AE66" s="41" t="s">
        <v>62</v>
      </c>
      <c r="AF66" s="41" t="s">
        <v>62</v>
      </c>
      <c r="AG66" s="41"/>
      <c r="AH66" s="41" t="s">
        <v>62</v>
      </c>
      <c r="AI66" s="41" t="s">
        <v>62</v>
      </c>
    </row>
    <row r="67" spans="1:35">
      <c r="A67" s="90">
        <v>80</v>
      </c>
      <c r="B67" s="41">
        <v>175</v>
      </c>
      <c r="C67" s="41">
        <v>56</v>
      </c>
      <c r="D67" s="41">
        <v>105</v>
      </c>
      <c r="E67" s="41">
        <v>46</v>
      </c>
      <c r="F67" s="41">
        <v>5.9</v>
      </c>
      <c r="G67" s="41">
        <v>70</v>
      </c>
      <c r="H67" s="41">
        <v>0.68</v>
      </c>
      <c r="I67" s="41"/>
      <c r="J67" s="41">
        <v>2.1</v>
      </c>
      <c r="K67" s="41">
        <v>6.3</v>
      </c>
      <c r="L67" s="41" t="s">
        <v>62</v>
      </c>
      <c r="M67" s="41">
        <v>174</v>
      </c>
      <c r="N67" s="41">
        <v>61</v>
      </c>
      <c r="O67" s="41">
        <v>102</v>
      </c>
      <c r="P67" s="41">
        <v>53</v>
      </c>
      <c r="Q67" s="41">
        <v>75</v>
      </c>
      <c r="R67" s="41">
        <v>0.67</v>
      </c>
      <c r="S67" s="41"/>
      <c r="T67" s="41">
        <v>1.9</v>
      </c>
      <c r="U67" s="41">
        <v>5.5</v>
      </c>
      <c r="V67" s="41" t="s">
        <v>62</v>
      </c>
      <c r="W67" s="41" t="s">
        <v>62</v>
      </c>
      <c r="X67" s="41" t="s">
        <v>175</v>
      </c>
      <c r="Y67" s="41" t="s">
        <v>175</v>
      </c>
      <c r="Z67" s="41" t="s">
        <v>175</v>
      </c>
      <c r="AA67" s="41" t="s">
        <v>175</v>
      </c>
      <c r="AB67" s="41" t="s">
        <v>62</v>
      </c>
      <c r="AC67" s="41" t="s">
        <v>62</v>
      </c>
      <c r="AD67" s="41" t="s">
        <v>62</v>
      </c>
      <c r="AE67" s="41" t="s">
        <v>62</v>
      </c>
      <c r="AF67" s="41" t="s">
        <v>62</v>
      </c>
      <c r="AG67" s="41"/>
      <c r="AH67" s="41" t="s">
        <v>62</v>
      </c>
      <c r="AI67" s="41" t="s">
        <v>62</v>
      </c>
    </row>
    <row r="68" spans="1:35">
      <c r="A68" s="90">
        <v>81</v>
      </c>
      <c r="B68" s="41">
        <v>184</v>
      </c>
      <c r="C68" s="41">
        <v>37</v>
      </c>
      <c r="D68" s="41">
        <v>127</v>
      </c>
      <c r="E68" s="41">
        <v>95</v>
      </c>
      <c r="F68" s="41">
        <v>5.4</v>
      </c>
      <c r="G68" s="41">
        <v>76</v>
      </c>
      <c r="H68" s="41">
        <v>0.98</v>
      </c>
      <c r="I68" s="41"/>
      <c r="J68" s="41">
        <v>1.9</v>
      </c>
      <c r="K68" s="41">
        <v>6.1</v>
      </c>
      <c r="L68" s="41">
        <v>2</v>
      </c>
      <c r="M68" s="41">
        <v>162</v>
      </c>
      <c r="N68" s="41">
        <v>40</v>
      </c>
      <c r="O68" s="41">
        <v>103</v>
      </c>
      <c r="P68" s="41">
        <v>91</v>
      </c>
      <c r="Q68" s="41">
        <v>79</v>
      </c>
      <c r="R68" s="41">
        <v>0.91</v>
      </c>
      <c r="S68" s="41"/>
      <c r="T68" s="41">
        <v>0.6</v>
      </c>
      <c r="U68" s="41">
        <v>4.2</v>
      </c>
      <c r="V68" s="41">
        <v>2.8</v>
      </c>
      <c r="W68" s="41" t="s">
        <v>62</v>
      </c>
      <c r="X68" s="41" t="s">
        <v>175</v>
      </c>
      <c r="Y68" s="41" t="s">
        <v>175</v>
      </c>
      <c r="Z68" s="41" t="s">
        <v>175</v>
      </c>
      <c r="AA68" s="41" t="s">
        <v>175</v>
      </c>
      <c r="AB68" s="41" t="s">
        <v>62</v>
      </c>
      <c r="AC68" s="41" t="s">
        <v>62</v>
      </c>
      <c r="AD68" s="41" t="s">
        <v>62</v>
      </c>
      <c r="AE68" s="41" t="s">
        <v>62</v>
      </c>
      <c r="AF68" s="41" t="s">
        <v>62</v>
      </c>
      <c r="AG68" s="41"/>
      <c r="AH68" s="41" t="s">
        <v>62</v>
      </c>
      <c r="AI68" s="41" t="s">
        <v>62</v>
      </c>
    </row>
    <row r="69" spans="1:35">
      <c r="A69" s="90">
        <v>82</v>
      </c>
      <c r="B69" s="41">
        <v>139</v>
      </c>
      <c r="C69" s="41">
        <v>38</v>
      </c>
      <c r="D69" s="41">
        <v>76</v>
      </c>
      <c r="E69" s="41">
        <v>156</v>
      </c>
      <c r="F69" s="41">
        <v>10.4</v>
      </c>
      <c r="G69" s="41">
        <v>169</v>
      </c>
      <c r="H69" s="41">
        <v>1.61</v>
      </c>
      <c r="I69" s="41"/>
      <c r="J69" s="41">
        <v>3.1</v>
      </c>
      <c r="K69" s="41">
        <v>3.8</v>
      </c>
      <c r="L69" s="41" t="s">
        <v>62</v>
      </c>
      <c r="M69" s="41">
        <v>108</v>
      </c>
      <c r="N69" s="41">
        <v>31</v>
      </c>
      <c r="O69" s="41">
        <v>61</v>
      </c>
      <c r="P69" s="41">
        <v>82</v>
      </c>
      <c r="Q69" s="41">
        <v>100</v>
      </c>
      <c r="R69" s="41">
        <v>1.47</v>
      </c>
      <c r="S69" s="41"/>
      <c r="T69" s="41">
        <v>9.9</v>
      </c>
      <c r="U69" s="41">
        <v>28.3</v>
      </c>
      <c r="V69" s="41" t="s">
        <v>62</v>
      </c>
      <c r="W69">
        <v>162</v>
      </c>
      <c r="X69" s="41">
        <v>105</v>
      </c>
      <c r="Y69" s="41">
        <v>39</v>
      </c>
      <c r="Z69" s="41">
        <v>50</v>
      </c>
      <c r="AA69" s="41">
        <v>78</v>
      </c>
      <c r="AB69" s="41" t="s">
        <v>62</v>
      </c>
      <c r="AC69" s="41">
        <v>11.2</v>
      </c>
      <c r="AD69" s="41" t="s">
        <v>62</v>
      </c>
      <c r="AE69" s="41">
        <v>237</v>
      </c>
      <c r="AF69" s="41">
        <v>1.5</v>
      </c>
      <c r="AG69" s="41"/>
      <c r="AH69" s="41" t="s">
        <v>62</v>
      </c>
      <c r="AI69" s="41" t="s">
        <v>62</v>
      </c>
    </row>
    <row r="70" spans="1:35">
      <c r="A70" s="90">
        <v>83</v>
      </c>
      <c r="B70" s="41">
        <v>150</v>
      </c>
      <c r="C70" s="41">
        <v>56</v>
      </c>
      <c r="D70" s="41">
        <v>74</v>
      </c>
      <c r="E70" s="41">
        <v>122</v>
      </c>
      <c r="F70" s="41">
        <v>5.7</v>
      </c>
      <c r="G70" s="41">
        <v>97</v>
      </c>
      <c r="H70" s="41">
        <v>1.2</v>
      </c>
      <c r="I70" s="41"/>
      <c r="J70" s="41">
        <v>1.9</v>
      </c>
      <c r="K70" s="41">
        <v>7.4</v>
      </c>
      <c r="L70" s="41">
        <v>5.5</v>
      </c>
      <c r="M70" s="41">
        <v>142</v>
      </c>
      <c r="N70" s="41">
        <v>48</v>
      </c>
      <c r="O70" s="41">
        <v>75</v>
      </c>
      <c r="P70" s="41">
        <v>109</v>
      </c>
      <c r="Q70" s="41">
        <v>81</v>
      </c>
      <c r="R70" s="41">
        <v>1.53</v>
      </c>
      <c r="S70" s="41"/>
      <c r="T70" s="41">
        <v>1.7</v>
      </c>
      <c r="U70" s="41">
        <v>5.0999999999999996</v>
      </c>
      <c r="V70" s="41">
        <v>3.5</v>
      </c>
      <c r="W70" s="41" t="s">
        <v>62</v>
      </c>
      <c r="X70" s="41" t="s">
        <v>175</v>
      </c>
      <c r="Y70" s="41" t="s">
        <v>175</v>
      </c>
      <c r="Z70" s="41" t="s">
        <v>175</v>
      </c>
      <c r="AA70" s="41" t="s">
        <v>175</v>
      </c>
      <c r="AB70" s="41" t="s">
        <v>62</v>
      </c>
      <c r="AC70" s="41" t="s">
        <v>62</v>
      </c>
      <c r="AD70" s="41" t="s">
        <v>62</v>
      </c>
      <c r="AE70" s="41" t="s">
        <v>62</v>
      </c>
      <c r="AF70" s="41" t="s">
        <v>62</v>
      </c>
      <c r="AG70" s="41"/>
      <c r="AH70" s="41" t="s">
        <v>62</v>
      </c>
      <c r="AI70" s="41" t="s">
        <v>62</v>
      </c>
    </row>
    <row r="71" spans="1:35">
      <c r="A71" s="93">
        <v>84</v>
      </c>
      <c r="B71" s="42">
        <v>228</v>
      </c>
      <c r="C71" s="42">
        <v>48</v>
      </c>
      <c r="D71" s="42">
        <v>145</v>
      </c>
      <c r="E71" s="42">
        <v>211</v>
      </c>
      <c r="F71" s="41">
        <v>5.9</v>
      </c>
      <c r="G71" s="41">
        <v>99</v>
      </c>
      <c r="H71" s="41">
        <v>0.96</v>
      </c>
      <c r="I71" s="41"/>
      <c r="J71" s="41">
        <v>1.4</v>
      </c>
      <c r="K71" s="41">
        <v>20.2</v>
      </c>
      <c r="L71" s="42">
        <v>3.4</v>
      </c>
      <c r="M71" s="42">
        <v>205</v>
      </c>
      <c r="N71" s="42">
        <v>46</v>
      </c>
      <c r="O71" s="42">
        <v>135</v>
      </c>
      <c r="P71" s="42">
        <v>126</v>
      </c>
      <c r="Q71" s="41">
        <v>83</v>
      </c>
      <c r="R71" s="41">
        <v>0.78</v>
      </c>
      <c r="S71" s="41"/>
      <c r="T71" s="41">
        <v>0.9</v>
      </c>
      <c r="U71" s="41">
        <v>13.2</v>
      </c>
      <c r="V71" s="42">
        <v>3.3</v>
      </c>
      <c r="W71" s="41" t="s">
        <v>62</v>
      </c>
      <c r="X71" s="41" t="s">
        <v>175</v>
      </c>
      <c r="Y71" s="41" t="s">
        <v>175</v>
      </c>
      <c r="Z71" s="41" t="s">
        <v>175</v>
      </c>
      <c r="AA71" s="41" t="s">
        <v>175</v>
      </c>
      <c r="AB71" s="41" t="s">
        <v>62</v>
      </c>
      <c r="AC71" s="41" t="s">
        <v>62</v>
      </c>
      <c r="AD71" s="41" t="s">
        <v>62</v>
      </c>
      <c r="AE71" s="41" t="s">
        <v>62</v>
      </c>
      <c r="AF71" s="41" t="s">
        <v>62</v>
      </c>
      <c r="AG71" s="41"/>
      <c r="AH71" s="41" t="s">
        <v>62</v>
      </c>
      <c r="AI71" s="41" t="s">
        <v>62</v>
      </c>
    </row>
    <row r="72" spans="1:35">
      <c r="A72" s="93">
        <v>86</v>
      </c>
      <c r="B72" s="42">
        <v>223</v>
      </c>
      <c r="C72" s="42">
        <v>60</v>
      </c>
      <c r="D72" s="42">
        <v>140</v>
      </c>
      <c r="E72" s="42">
        <v>114</v>
      </c>
      <c r="F72" s="41">
        <v>6</v>
      </c>
      <c r="G72" s="41">
        <v>105</v>
      </c>
      <c r="H72" s="41">
        <v>0.9</v>
      </c>
      <c r="I72" s="41"/>
      <c r="J72" s="41" t="s">
        <v>1505</v>
      </c>
      <c r="K72" s="41">
        <v>29.9</v>
      </c>
      <c r="L72" s="42">
        <v>3.2</v>
      </c>
      <c r="M72" s="42">
        <v>192</v>
      </c>
      <c r="N72" s="42">
        <v>49</v>
      </c>
      <c r="O72" s="42">
        <v>117</v>
      </c>
      <c r="P72" s="42">
        <v>143</v>
      </c>
      <c r="Q72" s="41">
        <v>89</v>
      </c>
      <c r="R72" s="41">
        <v>0.82</v>
      </c>
      <c r="S72" s="41"/>
      <c r="T72" s="41">
        <v>5.2</v>
      </c>
      <c r="U72" s="41">
        <v>10.1</v>
      </c>
      <c r="V72" s="42">
        <v>2.1</v>
      </c>
      <c r="W72" s="41" t="s">
        <v>62</v>
      </c>
      <c r="X72" s="41" t="s">
        <v>175</v>
      </c>
      <c r="Y72" s="41" t="s">
        <v>175</v>
      </c>
      <c r="Z72" s="41" t="s">
        <v>175</v>
      </c>
      <c r="AA72" s="41" t="s">
        <v>175</v>
      </c>
      <c r="AB72" s="41" t="s">
        <v>62</v>
      </c>
      <c r="AC72" s="41" t="s">
        <v>62</v>
      </c>
      <c r="AD72" s="41" t="s">
        <v>62</v>
      </c>
      <c r="AE72" s="41" t="s">
        <v>62</v>
      </c>
      <c r="AF72" s="41" t="s">
        <v>62</v>
      </c>
      <c r="AG72" s="41"/>
      <c r="AH72" s="41" t="s">
        <v>62</v>
      </c>
      <c r="AI72" s="41" t="s">
        <v>62</v>
      </c>
    </row>
    <row r="73" spans="1:35">
      <c r="A73" s="90">
        <v>88</v>
      </c>
      <c r="B73" s="41">
        <v>151</v>
      </c>
      <c r="C73" s="41">
        <v>52</v>
      </c>
      <c r="D73" s="41">
        <v>84</v>
      </c>
      <c r="E73" s="41">
        <v>66</v>
      </c>
      <c r="F73" s="41">
        <v>5.3</v>
      </c>
      <c r="G73" s="41">
        <v>78</v>
      </c>
      <c r="H73" s="41">
        <v>1</v>
      </c>
      <c r="I73" s="41"/>
      <c r="J73" s="41">
        <v>1.2</v>
      </c>
      <c r="K73" s="41">
        <v>8.1</v>
      </c>
      <c r="L73" s="41" t="s">
        <v>62</v>
      </c>
      <c r="M73" s="41">
        <v>150</v>
      </c>
      <c r="N73" s="41">
        <v>50</v>
      </c>
      <c r="O73" s="41">
        <v>83</v>
      </c>
      <c r="P73" s="41">
        <v>78</v>
      </c>
      <c r="Q73" s="41">
        <v>86</v>
      </c>
      <c r="R73" s="41">
        <v>0.93</v>
      </c>
      <c r="S73" s="41"/>
      <c r="T73" s="41">
        <v>1.2</v>
      </c>
      <c r="U73" s="41" t="s">
        <v>62</v>
      </c>
      <c r="V73" s="41" t="s">
        <v>62</v>
      </c>
      <c r="W73" s="41" t="s">
        <v>62</v>
      </c>
      <c r="X73" s="41" t="s">
        <v>175</v>
      </c>
      <c r="Y73" s="41" t="s">
        <v>175</v>
      </c>
      <c r="Z73" s="41" t="s">
        <v>175</v>
      </c>
      <c r="AA73" s="41" t="s">
        <v>175</v>
      </c>
      <c r="AB73" s="41" t="s">
        <v>62</v>
      </c>
      <c r="AC73" s="41" t="s">
        <v>62</v>
      </c>
      <c r="AD73" s="41" t="s">
        <v>62</v>
      </c>
      <c r="AE73" s="41" t="s">
        <v>62</v>
      </c>
      <c r="AF73" s="41" t="s">
        <v>62</v>
      </c>
      <c r="AG73" s="41"/>
      <c r="AH73" s="41" t="s">
        <v>62</v>
      </c>
      <c r="AI73" s="41" t="s">
        <v>62</v>
      </c>
    </row>
    <row r="74" spans="1:35" s="7" customFormat="1">
      <c r="A74" s="41">
        <v>89</v>
      </c>
      <c r="B74" s="41">
        <v>131</v>
      </c>
      <c r="C74" s="41">
        <v>55</v>
      </c>
      <c r="D74" s="41">
        <v>62</v>
      </c>
      <c r="E74" s="41">
        <v>61</v>
      </c>
      <c r="F74" s="42">
        <v>5.5</v>
      </c>
      <c r="G74" s="42">
        <v>79</v>
      </c>
      <c r="H74" s="42">
        <v>0.75</v>
      </c>
      <c r="I74" s="42"/>
      <c r="J74" s="42">
        <v>1.7</v>
      </c>
      <c r="K74" s="42">
        <v>4.3</v>
      </c>
      <c r="L74" s="41" t="s">
        <v>62</v>
      </c>
      <c r="M74" s="41">
        <v>138</v>
      </c>
      <c r="N74" s="41">
        <v>49</v>
      </c>
      <c r="O74" s="41">
        <v>75</v>
      </c>
      <c r="P74" s="41">
        <v>65</v>
      </c>
      <c r="Q74" s="42">
        <v>80</v>
      </c>
      <c r="R74" s="42">
        <v>0.74</v>
      </c>
      <c r="S74" s="42"/>
      <c r="T74" s="42">
        <v>2.5</v>
      </c>
      <c r="U74" s="42">
        <v>4.5</v>
      </c>
      <c r="V74" s="41" t="s">
        <v>62</v>
      </c>
      <c r="W74" s="41" t="s">
        <v>62</v>
      </c>
      <c r="X74" s="41" t="s">
        <v>175</v>
      </c>
      <c r="Y74" s="41" t="s">
        <v>175</v>
      </c>
      <c r="Z74" s="41" t="s">
        <v>175</v>
      </c>
      <c r="AA74" s="41" t="s">
        <v>175</v>
      </c>
      <c r="AB74" s="41" t="s">
        <v>62</v>
      </c>
      <c r="AC74" s="41" t="s">
        <v>62</v>
      </c>
      <c r="AD74" s="41" t="s">
        <v>62</v>
      </c>
      <c r="AE74" s="41" t="s">
        <v>62</v>
      </c>
      <c r="AF74" s="41" t="s">
        <v>62</v>
      </c>
      <c r="AG74" s="41"/>
      <c r="AH74" s="41" t="s">
        <v>62</v>
      </c>
      <c r="AI74" s="41" t="s">
        <v>62</v>
      </c>
    </row>
    <row r="75" spans="1:35">
      <c r="A75" s="41">
        <v>94</v>
      </c>
      <c r="B75" s="41">
        <v>276</v>
      </c>
      <c r="C75" s="41">
        <v>81</v>
      </c>
      <c r="D75" s="41">
        <v>170</v>
      </c>
      <c r="E75" s="41">
        <v>118</v>
      </c>
      <c r="F75" s="41">
        <v>4.8</v>
      </c>
      <c r="G75" s="41">
        <v>90</v>
      </c>
      <c r="H75" s="41">
        <v>1.01</v>
      </c>
      <c r="I75" s="41"/>
      <c r="J75" s="41">
        <v>1.6</v>
      </c>
      <c r="K75" s="41">
        <v>6.7</v>
      </c>
      <c r="L75" s="41" t="s">
        <v>62</v>
      </c>
      <c r="M75" s="41">
        <v>217</v>
      </c>
      <c r="N75" s="41">
        <v>79</v>
      </c>
      <c r="O75" s="41">
        <v>119</v>
      </c>
      <c r="P75" s="41">
        <v>90</v>
      </c>
      <c r="Q75" s="41">
        <v>83</v>
      </c>
      <c r="R75" s="41">
        <v>0.89</v>
      </c>
      <c r="S75" s="41"/>
      <c r="T75" s="41">
        <v>1.7</v>
      </c>
      <c r="U75" s="41">
        <v>4</v>
      </c>
      <c r="V75" s="41" t="s">
        <v>62</v>
      </c>
      <c r="W75">
        <v>137</v>
      </c>
      <c r="X75" s="41">
        <v>251</v>
      </c>
      <c r="Y75" s="41">
        <v>75</v>
      </c>
      <c r="Z75" s="41">
        <v>153</v>
      </c>
      <c r="AA75" s="41">
        <v>115</v>
      </c>
      <c r="AB75" s="41" t="s">
        <v>62</v>
      </c>
      <c r="AC75" s="41" t="s">
        <v>62</v>
      </c>
      <c r="AD75" s="41" t="s">
        <v>62</v>
      </c>
      <c r="AE75" s="41">
        <v>93</v>
      </c>
      <c r="AF75" s="41">
        <v>1.03</v>
      </c>
      <c r="AG75" s="41"/>
      <c r="AH75" s="41" t="s">
        <v>62</v>
      </c>
      <c r="AI75" s="41" t="s">
        <v>62</v>
      </c>
    </row>
    <row r="76" spans="1:35">
      <c r="A76" s="41">
        <v>95</v>
      </c>
      <c r="B76" s="41" t="s">
        <v>62</v>
      </c>
      <c r="C76" s="41" t="s">
        <v>62</v>
      </c>
      <c r="D76" s="41" t="s">
        <v>62</v>
      </c>
      <c r="E76" s="41" t="s">
        <v>62</v>
      </c>
      <c r="F76" s="41" t="s">
        <v>62</v>
      </c>
      <c r="G76" s="41">
        <v>74</v>
      </c>
      <c r="H76" s="41">
        <v>0.7</v>
      </c>
      <c r="I76" s="41"/>
      <c r="J76" s="41" t="s">
        <v>62</v>
      </c>
      <c r="K76" s="41" t="s">
        <v>62</v>
      </c>
      <c r="L76" s="41" t="s">
        <v>62</v>
      </c>
      <c r="M76" s="41" t="s">
        <v>62</v>
      </c>
      <c r="N76" s="41" t="s">
        <v>62</v>
      </c>
      <c r="O76" s="41" t="s">
        <v>62</v>
      </c>
      <c r="P76" s="41" t="s">
        <v>62</v>
      </c>
      <c r="Q76" s="41" t="s">
        <v>62</v>
      </c>
      <c r="R76" s="41" t="s">
        <v>62</v>
      </c>
      <c r="S76" s="41"/>
      <c r="T76" s="41" t="s">
        <v>62</v>
      </c>
      <c r="U76" s="41" t="s">
        <v>62</v>
      </c>
      <c r="V76" s="41" t="s">
        <v>62</v>
      </c>
      <c r="W76" s="41" t="s">
        <v>62</v>
      </c>
      <c r="X76" s="41" t="s">
        <v>175</v>
      </c>
      <c r="Y76" s="41" t="s">
        <v>175</v>
      </c>
      <c r="Z76" s="41" t="s">
        <v>175</v>
      </c>
      <c r="AA76" s="41" t="s">
        <v>175</v>
      </c>
      <c r="AB76" s="41" t="s">
        <v>62</v>
      </c>
      <c r="AC76" s="41" t="s">
        <v>62</v>
      </c>
      <c r="AD76" s="41" t="s">
        <v>62</v>
      </c>
      <c r="AE76" s="41" t="s">
        <v>62</v>
      </c>
      <c r="AF76" s="41" t="s">
        <v>62</v>
      </c>
      <c r="AG76" s="41"/>
      <c r="AH76" s="41" t="s">
        <v>62</v>
      </c>
      <c r="AI76" s="41" t="s">
        <v>62</v>
      </c>
    </row>
    <row r="77" spans="1:35">
      <c r="A77" s="41">
        <v>96</v>
      </c>
      <c r="B77" s="41">
        <v>180</v>
      </c>
      <c r="C77" s="41">
        <v>70</v>
      </c>
      <c r="D77" s="41">
        <v>98</v>
      </c>
      <c r="E77" s="41">
        <v>42</v>
      </c>
      <c r="F77" s="41">
        <v>4.9000000000000004</v>
      </c>
      <c r="G77" s="41">
        <v>79</v>
      </c>
      <c r="H77" s="41">
        <v>0.66</v>
      </c>
      <c r="I77" s="41"/>
      <c r="J77" s="41">
        <v>0.8</v>
      </c>
      <c r="K77" s="41">
        <v>2.4</v>
      </c>
      <c r="L77" s="41">
        <v>2</v>
      </c>
      <c r="M77" s="41">
        <v>156</v>
      </c>
      <c r="N77" s="41">
        <v>61</v>
      </c>
      <c r="O77" s="41">
        <v>82</v>
      </c>
      <c r="P77" s="41">
        <v>45</v>
      </c>
      <c r="Q77" s="41">
        <v>82</v>
      </c>
      <c r="R77" s="41">
        <v>0.64</v>
      </c>
      <c r="S77" s="41"/>
      <c r="T77" s="41">
        <v>0.3</v>
      </c>
      <c r="U77" s="41">
        <v>1.6</v>
      </c>
      <c r="V77" s="41">
        <v>0.8</v>
      </c>
      <c r="W77">
        <v>126</v>
      </c>
      <c r="X77" s="41">
        <v>163</v>
      </c>
      <c r="Y77" s="41">
        <v>64</v>
      </c>
      <c r="Z77" s="41">
        <v>86</v>
      </c>
      <c r="AA77" s="41">
        <v>44</v>
      </c>
      <c r="AB77" s="41" t="s">
        <v>62</v>
      </c>
      <c r="AC77" s="41" t="s">
        <v>62</v>
      </c>
      <c r="AD77" s="41" t="s">
        <v>62</v>
      </c>
      <c r="AE77" s="41">
        <v>83</v>
      </c>
      <c r="AF77" s="41">
        <v>0.63</v>
      </c>
      <c r="AG77" s="41"/>
      <c r="AH77" s="41" t="s">
        <v>62</v>
      </c>
      <c r="AI77" s="41">
        <v>1.7</v>
      </c>
    </row>
    <row r="78" spans="1:35">
      <c r="A78" s="41">
        <v>97</v>
      </c>
      <c r="B78" s="41">
        <v>152</v>
      </c>
      <c r="C78" s="41">
        <v>72</v>
      </c>
      <c r="D78" s="41">
        <v>67</v>
      </c>
      <c r="E78" s="41">
        <v>57</v>
      </c>
      <c r="F78" s="41">
        <v>4.5</v>
      </c>
      <c r="G78" s="41">
        <v>77</v>
      </c>
      <c r="H78" s="41">
        <v>0.93</v>
      </c>
      <c r="I78" s="41"/>
      <c r="J78" s="41">
        <v>1.7</v>
      </c>
      <c r="K78" s="41">
        <v>6.9</v>
      </c>
      <c r="L78" s="41">
        <v>2.2000000000000002</v>
      </c>
      <c r="M78" s="41">
        <v>147</v>
      </c>
      <c r="N78" s="41">
        <v>62</v>
      </c>
      <c r="O78" s="41">
        <v>70</v>
      </c>
      <c r="P78" s="41">
        <v>66</v>
      </c>
      <c r="Q78" s="41">
        <v>70</v>
      </c>
      <c r="R78" s="41">
        <v>0.65</v>
      </c>
      <c r="S78" s="41"/>
      <c r="T78" s="41">
        <v>0.4</v>
      </c>
      <c r="U78" s="41">
        <v>6.4</v>
      </c>
      <c r="V78" s="41">
        <v>2.6</v>
      </c>
      <c r="W78">
        <v>143</v>
      </c>
      <c r="X78" s="41">
        <v>150</v>
      </c>
      <c r="Y78" s="41">
        <v>71</v>
      </c>
      <c r="Z78" s="41">
        <v>66</v>
      </c>
      <c r="AA78" s="41">
        <v>47</v>
      </c>
      <c r="AB78" s="41" t="s">
        <v>62</v>
      </c>
      <c r="AC78" s="41" t="s">
        <v>62</v>
      </c>
      <c r="AD78" s="41" t="s">
        <v>62</v>
      </c>
      <c r="AE78" s="41">
        <v>65</v>
      </c>
      <c r="AF78" s="41">
        <v>0.9</v>
      </c>
      <c r="AG78" s="41"/>
      <c r="AH78" s="41" t="s">
        <v>62</v>
      </c>
      <c r="AI78" s="41">
        <v>8.8000000000000007</v>
      </c>
    </row>
    <row r="79" spans="1:35">
      <c r="A79" s="41">
        <v>98</v>
      </c>
      <c r="B79" s="41">
        <v>171</v>
      </c>
      <c r="C79" s="41">
        <v>63</v>
      </c>
      <c r="D79" s="41">
        <v>94</v>
      </c>
      <c r="E79" s="41">
        <v>49</v>
      </c>
      <c r="F79" s="41">
        <v>5.3</v>
      </c>
      <c r="G79" s="41">
        <v>98</v>
      </c>
      <c r="H79" s="41">
        <v>0.81</v>
      </c>
      <c r="I79" s="41"/>
      <c r="J79" s="41">
        <v>0.9</v>
      </c>
      <c r="K79" s="41">
        <v>7.4</v>
      </c>
      <c r="L79" s="41" t="s">
        <v>62</v>
      </c>
      <c r="M79" s="41">
        <v>165</v>
      </c>
      <c r="N79" s="41">
        <v>64</v>
      </c>
      <c r="O79" s="41">
        <v>87</v>
      </c>
      <c r="P79" s="41">
        <v>46</v>
      </c>
      <c r="Q79" s="41">
        <v>71</v>
      </c>
      <c r="R79" s="41">
        <v>0.79</v>
      </c>
      <c r="S79" s="41"/>
      <c r="T79" s="41">
        <v>1</v>
      </c>
      <c r="U79" s="41">
        <v>61.2</v>
      </c>
      <c r="V79" s="41" t="s">
        <v>62</v>
      </c>
      <c r="W79" s="41" t="s">
        <v>62</v>
      </c>
      <c r="X79" s="41" t="s">
        <v>175</v>
      </c>
      <c r="Y79" s="41" t="s">
        <v>175</v>
      </c>
      <c r="Z79" s="41" t="s">
        <v>175</v>
      </c>
      <c r="AA79" s="41" t="s">
        <v>175</v>
      </c>
      <c r="AB79" s="41" t="s">
        <v>62</v>
      </c>
      <c r="AC79" s="41" t="s">
        <v>62</v>
      </c>
      <c r="AD79" s="41" t="s">
        <v>62</v>
      </c>
      <c r="AE79" s="41" t="s">
        <v>62</v>
      </c>
      <c r="AF79" s="41" t="s">
        <v>62</v>
      </c>
      <c r="AG79" s="41"/>
      <c r="AH79" s="41" t="s">
        <v>62</v>
      </c>
      <c r="AI79" s="41" t="s">
        <v>62</v>
      </c>
    </row>
    <row r="80" spans="1:35">
      <c r="A80" s="41">
        <v>99</v>
      </c>
      <c r="B80" s="41" t="s">
        <v>62</v>
      </c>
      <c r="C80" s="41" t="s">
        <v>62</v>
      </c>
      <c r="D80" s="41" t="s">
        <v>62</v>
      </c>
      <c r="E80" s="41" t="s">
        <v>62</v>
      </c>
      <c r="F80" s="41" t="s">
        <v>62</v>
      </c>
      <c r="G80" s="41">
        <v>83</v>
      </c>
      <c r="H80" s="41">
        <v>0.8</v>
      </c>
      <c r="I80" s="41"/>
      <c r="J80" s="41" t="s">
        <v>62</v>
      </c>
      <c r="K80" s="41" t="s">
        <v>62</v>
      </c>
      <c r="L80" s="41" t="s">
        <v>62</v>
      </c>
      <c r="M80" s="41" t="s">
        <v>62</v>
      </c>
      <c r="N80" s="41" t="s">
        <v>62</v>
      </c>
      <c r="O80" s="41" t="s">
        <v>1491</v>
      </c>
      <c r="P80" s="41" t="s">
        <v>62</v>
      </c>
      <c r="Q80" s="41" t="s">
        <v>62</v>
      </c>
      <c r="R80" s="41" t="s">
        <v>62</v>
      </c>
      <c r="S80" s="41"/>
      <c r="T80" s="41" t="s">
        <v>62</v>
      </c>
      <c r="U80" s="41" t="s">
        <v>62</v>
      </c>
      <c r="V80" s="41" t="s">
        <v>62</v>
      </c>
      <c r="W80" s="41" t="s">
        <v>62</v>
      </c>
      <c r="X80" s="41" t="s">
        <v>175</v>
      </c>
      <c r="Y80" s="41" t="s">
        <v>175</v>
      </c>
      <c r="Z80" s="41" t="s">
        <v>175</v>
      </c>
      <c r="AA80" s="41" t="s">
        <v>175</v>
      </c>
      <c r="AB80" s="41" t="s">
        <v>62</v>
      </c>
      <c r="AC80" s="41" t="s">
        <v>62</v>
      </c>
      <c r="AD80" s="41" t="s">
        <v>62</v>
      </c>
      <c r="AE80" s="41" t="s">
        <v>62</v>
      </c>
      <c r="AF80" s="41" t="s">
        <v>62</v>
      </c>
      <c r="AG80" s="41"/>
      <c r="AH80" s="41" t="s">
        <v>62</v>
      </c>
      <c r="AI80" s="41" t="s">
        <v>62</v>
      </c>
    </row>
    <row r="81" spans="1:35">
      <c r="A81" s="41">
        <v>100</v>
      </c>
      <c r="B81" s="41">
        <v>315</v>
      </c>
      <c r="C81" s="41">
        <v>57</v>
      </c>
      <c r="D81" s="41">
        <v>231</v>
      </c>
      <c r="E81" s="41">
        <v>124</v>
      </c>
      <c r="F81" s="41">
        <v>5.5</v>
      </c>
      <c r="G81" s="41">
        <v>68</v>
      </c>
      <c r="H81" s="41">
        <v>7.63</v>
      </c>
      <c r="I81" s="41"/>
      <c r="J81" s="41">
        <v>1.7</v>
      </c>
      <c r="K81" s="41">
        <v>4.5</v>
      </c>
      <c r="L81" s="41">
        <v>134.30000000000001</v>
      </c>
      <c r="M81" s="41">
        <v>272</v>
      </c>
      <c r="N81" s="41">
        <v>56</v>
      </c>
      <c r="O81" s="41">
        <v>187</v>
      </c>
      <c r="P81" s="41">
        <v>144</v>
      </c>
      <c r="Q81" s="41">
        <v>81</v>
      </c>
      <c r="R81" s="41">
        <v>6.76</v>
      </c>
      <c r="S81" s="41"/>
      <c r="T81" s="41">
        <v>0.5</v>
      </c>
      <c r="U81" s="41">
        <v>2.9</v>
      </c>
      <c r="V81" s="41">
        <v>40.6</v>
      </c>
      <c r="W81">
        <v>127</v>
      </c>
      <c r="X81" s="41">
        <v>292</v>
      </c>
      <c r="Y81" s="41">
        <v>43</v>
      </c>
      <c r="Z81" s="41">
        <v>213</v>
      </c>
      <c r="AA81" s="41">
        <v>187</v>
      </c>
      <c r="AB81" s="41" t="s">
        <v>62</v>
      </c>
      <c r="AC81" s="41" t="s">
        <v>62</v>
      </c>
      <c r="AD81" s="41" t="s">
        <v>62</v>
      </c>
      <c r="AE81" s="41">
        <v>80</v>
      </c>
      <c r="AF81" s="41">
        <v>7.92</v>
      </c>
      <c r="AG81" s="41"/>
      <c r="AH81" s="41" t="s">
        <v>62</v>
      </c>
      <c r="AI81" s="41">
        <v>39</v>
      </c>
    </row>
    <row r="82" spans="1:35">
      <c r="A82" s="41">
        <v>101</v>
      </c>
      <c r="B82" s="41">
        <v>132</v>
      </c>
      <c r="C82" s="41">
        <v>45</v>
      </c>
      <c r="D82" s="41">
        <v>64</v>
      </c>
      <c r="E82" s="41">
        <v>157</v>
      </c>
      <c r="F82" s="41">
        <v>5.9</v>
      </c>
      <c r="G82" s="41">
        <v>100</v>
      </c>
      <c r="H82" s="41">
        <v>0.84</v>
      </c>
      <c r="I82" s="41"/>
      <c r="J82" s="41">
        <v>1.7</v>
      </c>
      <c r="K82" s="41">
        <v>15.5</v>
      </c>
      <c r="L82" s="41">
        <v>5.3</v>
      </c>
      <c r="M82" s="41">
        <v>160</v>
      </c>
      <c r="N82" s="41">
        <v>38</v>
      </c>
      <c r="O82" s="41">
        <v>98</v>
      </c>
      <c r="P82" s="41">
        <v>138</v>
      </c>
      <c r="Q82" s="41">
        <v>90</v>
      </c>
      <c r="R82" s="41">
        <v>0.67</v>
      </c>
      <c r="S82" s="41"/>
      <c r="T82" s="41">
        <v>1.5</v>
      </c>
      <c r="U82" s="41">
        <v>13</v>
      </c>
      <c r="V82" s="41">
        <v>4.7</v>
      </c>
      <c r="W82">
        <v>148</v>
      </c>
      <c r="X82" s="41">
        <v>105</v>
      </c>
      <c r="Y82" s="41">
        <v>34</v>
      </c>
      <c r="Z82" s="41">
        <v>50</v>
      </c>
      <c r="AA82" s="41">
        <v>131</v>
      </c>
      <c r="AB82" s="41" t="s">
        <v>62</v>
      </c>
      <c r="AC82" s="41">
        <v>5.4</v>
      </c>
      <c r="AD82" s="41" t="s">
        <v>62</v>
      </c>
      <c r="AE82" s="41">
        <v>90</v>
      </c>
      <c r="AF82" s="41">
        <v>0.72</v>
      </c>
      <c r="AG82" s="41"/>
      <c r="AH82" s="41" t="s">
        <v>62</v>
      </c>
      <c r="AI82" s="41">
        <v>6.2</v>
      </c>
    </row>
    <row r="83" spans="1:35">
      <c r="A83" s="41">
        <v>102</v>
      </c>
      <c r="B83" s="41">
        <v>238</v>
      </c>
      <c r="C83" s="41">
        <v>100</v>
      </c>
      <c r="D83" s="41">
        <v>123</v>
      </c>
      <c r="E83" s="41">
        <v>59</v>
      </c>
      <c r="F83" s="41">
        <v>5.7</v>
      </c>
      <c r="G83" s="41">
        <v>89</v>
      </c>
      <c r="H83" s="41">
        <v>0.93</v>
      </c>
      <c r="I83" s="41"/>
      <c r="J83" s="41">
        <v>1.8</v>
      </c>
      <c r="K83" s="41">
        <v>7.5</v>
      </c>
      <c r="L83" s="41">
        <v>3.2</v>
      </c>
      <c r="M83" s="41">
        <v>210</v>
      </c>
      <c r="N83" s="41">
        <v>82</v>
      </c>
      <c r="O83" s="41">
        <v>114</v>
      </c>
      <c r="P83" s="41">
        <v>59</v>
      </c>
      <c r="Q83" s="41">
        <v>90</v>
      </c>
      <c r="R83" s="41">
        <v>0.79</v>
      </c>
      <c r="S83" s="41"/>
      <c r="T83" s="41">
        <v>4.3</v>
      </c>
      <c r="U83" s="41">
        <v>7.3</v>
      </c>
      <c r="V83" s="41">
        <v>1.9</v>
      </c>
      <c r="W83">
        <v>126</v>
      </c>
      <c r="X83" s="41">
        <v>209</v>
      </c>
      <c r="Y83" s="41">
        <v>81</v>
      </c>
      <c r="Z83" s="41">
        <v>114</v>
      </c>
      <c r="AA83" s="41">
        <v>54</v>
      </c>
      <c r="AB83" s="41" t="s">
        <v>62</v>
      </c>
      <c r="AC83" s="41">
        <v>5.5</v>
      </c>
      <c r="AD83" s="41" t="s">
        <v>62</v>
      </c>
      <c r="AE83" s="41">
        <v>83</v>
      </c>
      <c r="AF83" s="41">
        <v>0.85</v>
      </c>
      <c r="AG83" s="41"/>
      <c r="AH83" s="41" t="s">
        <v>62</v>
      </c>
      <c r="AI83" s="41">
        <v>6</v>
      </c>
    </row>
    <row r="84" spans="1:35">
      <c r="A84" s="41">
        <v>103</v>
      </c>
      <c r="B84" s="41">
        <v>201</v>
      </c>
      <c r="C84" s="41">
        <v>60</v>
      </c>
      <c r="D84" s="41">
        <v>121</v>
      </c>
      <c r="E84" s="41">
        <v>94</v>
      </c>
      <c r="F84" s="41">
        <v>5.5</v>
      </c>
      <c r="G84" s="41">
        <v>79</v>
      </c>
      <c r="H84" s="41">
        <v>0.81</v>
      </c>
      <c r="I84" s="41"/>
      <c r="J84" s="41" t="s">
        <v>1505</v>
      </c>
      <c r="K84" s="41">
        <v>10.9</v>
      </c>
      <c r="L84" s="41">
        <v>4.2</v>
      </c>
      <c r="M84" s="42">
        <v>163</v>
      </c>
      <c r="N84" s="42">
        <v>51</v>
      </c>
      <c r="O84" s="42">
        <v>94</v>
      </c>
      <c r="P84" s="42">
        <v>87</v>
      </c>
      <c r="Q84" s="41">
        <v>74</v>
      </c>
      <c r="R84" s="41">
        <v>0.73</v>
      </c>
      <c r="S84" s="41"/>
      <c r="T84" s="41" t="s">
        <v>1505</v>
      </c>
      <c r="U84" s="41">
        <v>10.1</v>
      </c>
      <c r="V84" s="41">
        <v>2.2999999999999998</v>
      </c>
      <c r="W84" s="41" t="s">
        <v>62</v>
      </c>
      <c r="X84" s="41" t="s">
        <v>175</v>
      </c>
      <c r="Y84" s="41" t="s">
        <v>175</v>
      </c>
      <c r="Z84" s="41" t="s">
        <v>175</v>
      </c>
      <c r="AA84" s="41" t="s">
        <v>175</v>
      </c>
      <c r="AB84" s="41" t="s">
        <v>62</v>
      </c>
      <c r="AC84" s="41" t="s">
        <v>62</v>
      </c>
      <c r="AD84" s="41" t="s">
        <v>62</v>
      </c>
      <c r="AE84" s="41" t="s">
        <v>62</v>
      </c>
      <c r="AF84" s="41" t="s">
        <v>62</v>
      </c>
      <c r="AG84" s="41"/>
      <c r="AH84" s="41" t="s">
        <v>62</v>
      </c>
      <c r="AI84" s="41" t="s">
        <v>62</v>
      </c>
    </row>
    <row r="85" spans="1:35">
      <c r="A85" s="41">
        <v>104</v>
      </c>
      <c r="B85" s="41">
        <v>207</v>
      </c>
      <c r="C85" s="41">
        <v>72</v>
      </c>
      <c r="D85" s="41">
        <v>115</v>
      </c>
      <c r="E85" s="41">
        <v>101</v>
      </c>
      <c r="F85" s="41">
        <v>6.3</v>
      </c>
      <c r="G85" s="41">
        <v>120</v>
      </c>
      <c r="H85" s="41">
        <v>1.1200000000000001</v>
      </c>
      <c r="I85" s="41"/>
      <c r="J85" s="41" t="s">
        <v>1505</v>
      </c>
      <c r="K85" s="41">
        <v>17.899999999999999</v>
      </c>
      <c r="L85" s="41">
        <v>8.5</v>
      </c>
      <c r="M85" s="41">
        <v>182</v>
      </c>
      <c r="N85" s="41">
        <v>65</v>
      </c>
      <c r="O85" s="41">
        <v>99</v>
      </c>
      <c r="P85" s="41">
        <v>88</v>
      </c>
      <c r="Q85" s="41">
        <v>94</v>
      </c>
      <c r="R85" s="41">
        <v>0.86</v>
      </c>
      <c r="S85" s="41"/>
      <c r="T85" s="41">
        <v>8.6999999999999993</v>
      </c>
      <c r="U85" s="41">
        <v>11.3</v>
      </c>
      <c r="V85" s="41">
        <v>7.5</v>
      </c>
      <c r="W85" s="41" t="s">
        <v>62</v>
      </c>
      <c r="X85" s="41" t="s">
        <v>175</v>
      </c>
      <c r="Y85" s="41" t="s">
        <v>175</v>
      </c>
      <c r="Z85" s="41" t="s">
        <v>175</v>
      </c>
      <c r="AA85" s="41" t="s">
        <v>175</v>
      </c>
      <c r="AB85" s="41" t="s">
        <v>62</v>
      </c>
      <c r="AC85" s="41" t="s">
        <v>62</v>
      </c>
      <c r="AD85" s="41" t="s">
        <v>62</v>
      </c>
      <c r="AE85" s="41" t="s">
        <v>62</v>
      </c>
      <c r="AF85" s="41" t="s">
        <v>62</v>
      </c>
      <c r="AG85" s="41"/>
      <c r="AH85" s="41" t="s">
        <v>62</v>
      </c>
      <c r="AI85" s="41" t="s">
        <v>62</v>
      </c>
    </row>
    <row r="86" spans="1:35">
      <c r="A86" s="41">
        <v>105</v>
      </c>
      <c r="B86" s="41">
        <v>167</v>
      </c>
      <c r="C86" s="41">
        <v>58</v>
      </c>
      <c r="D86" s="41">
        <v>88</v>
      </c>
      <c r="E86" s="41">
        <v>115</v>
      </c>
      <c r="F86" s="41">
        <v>5.7</v>
      </c>
      <c r="G86" s="41">
        <v>89</v>
      </c>
      <c r="H86" s="41">
        <v>0.68</v>
      </c>
      <c r="I86" s="41"/>
      <c r="J86" s="41">
        <v>1</v>
      </c>
      <c r="K86" s="41">
        <v>15.2</v>
      </c>
      <c r="L86" s="41">
        <v>3.3</v>
      </c>
      <c r="M86" s="41">
        <v>166</v>
      </c>
      <c r="N86" s="41">
        <v>68</v>
      </c>
      <c r="O86" s="41">
        <v>79</v>
      </c>
      <c r="P86" s="41">
        <v>102</v>
      </c>
      <c r="Q86" s="41">
        <v>100</v>
      </c>
      <c r="R86" s="41">
        <v>0.68</v>
      </c>
      <c r="S86" s="41"/>
      <c r="T86" s="41">
        <v>3.4</v>
      </c>
      <c r="U86" s="41">
        <v>18</v>
      </c>
      <c r="V86" s="41">
        <v>3.1</v>
      </c>
      <c r="W86" s="41" t="s">
        <v>62</v>
      </c>
      <c r="X86" s="41" t="s">
        <v>175</v>
      </c>
      <c r="Y86" s="41" t="s">
        <v>175</v>
      </c>
      <c r="Z86" s="41" t="s">
        <v>175</v>
      </c>
      <c r="AA86" s="41" t="s">
        <v>175</v>
      </c>
      <c r="AB86" s="41" t="s">
        <v>62</v>
      </c>
      <c r="AC86" s="41" t="s">
        <v>62</v>
      </c>
      <c r="AD86" s="41" t="s">
        <v>62</v>
      </c>
      <c r="AE86" s="41" t="s">
        <v>62</v>
      </c>
      <c r="AF86" s="41" t="s">
        <v>62</v>
      </c>
      <c r="AG86" s="41"/>
      <c r="AH86" s="41" t="s">
        <v>62</v>
      </c>
      <c r="AI86" s="41" t="s">
        <v>62</v>
      </c>
    </row>
    <row r="87" spans="1:35">
      <c r="A87" s="41">
        <v>106</v>
      </c>
      <c r="B87" s="41">
        <v>225</v>
      </c>
      <c r="C87" s="41">
        <v>80</v>
      </c>
      <c r="D87" s="41">
        <v>120</v>
      </c>
      <c r="E87" s="41">
        <v>135</v>
      </c>
      <c r="F87" s="41">
        <v>5.6</v>
      </c>
      <c r="G87" s="41">
        <v>88</v>
      </c>
      <c r="H87" s="41">
        <v>1</v>
      </c>
      <c r="I87" s="41"/>
      <c r="J87" s="41">
        <v>9.1999999999999993</v>
      </c>
      <c r="K87" s="41">
        <v>13.7</v>
      </c>
      <c r="L87" s="41">
        <v>2.4</v>
      </c>
      <c r="M87" s="41">
        <v>220</v>
      </c>
      <c r="N87" s="41">
        <v>79</v>
      </c>
      <c r="O87" s="41">
        <v>122</v>
      </c>
      <c r="P87" s="41">
        <v>91</v>
      </c>
      <c r="Q87" s="41">
        <v>88</v>
      </c>
      <c r="R87" s="41">
        <v>1.02</v>
      </c>
      <c r="S87" s="41"/>
      <c r="T87" s="41" t="s">
        <v>1505</v>
      </c>
      <c r="U87" s="41">
        <v>8.6</v>
      </c>
      <c r="V87" s="41">
        <v>5.7</v>
      </c>
      <c r="W87" s="41" t="s">
        <v>62</v>
      </c>
      <c r="X87" s="41" t="s">
        <v>175</v>
      </c>
      <c r="Y87" s="41" t="s">
        <v>175</v>
      </c>
      <c r="Z87" s="41" t="s">
        <v>175</v>
      </c>
      <c r="AA87" s="41" t="s">
        <v>175</v>
      </c>
      <c r="AB87" s="41" t="s">
        <v>62</v>
      </c>
      <c r="AC87" s="41" t="s">
        <v>62</v>
      </c>
      <c r="AD87" s="41" t="s">
        <v>62</v>
      </c>
      <c r="AE87" s="41" t="s">
        <v>62</v>
      </c>
      <c r="AF87" s="41" t="s">
        <v>62</v>
      </c>
      <c r="AG87" s="41"/>
      <c r="AH87" s="41" t="s">
        <v>62</v>
      </c>
      <c r="AI87" s="41" t="s">
        <v>62</v>
      </c>
    </row>
    <row r="88" spans="1:35">
      <c r="A88" s="41">
        <v>107</v>
      </c>
      <c r="B88" s="41">
        <v>183</v>
      </c>
      <c r="C88" s="41">
        <v>62</v>
      </c>
      <c r="D88" s="41">
        <v>106</v>
      </c>
      <c r="E88" s="41">
        <v>60</v>
      </c>
      <c r="F88" s="41" t="s">
        <v>62</v>
      </c>
      <c r="G88" s="41">
        <v>78</v>
      </c>
      <c r="H88" s="41">
        <v>0.56999999999999995</v>
      </c>
      <c r="I88" s="41"/>
      <c r="J88" s="41" t="s">
        <v>62</v>
      </c>
      <c r="K88" s="41" t="s">
        <v>62</v>
      </c>
      <c r="L88" s="41" t="s">
        <v>62</v>
      </c>
      <c r="M88" s="41" t="s">
        <v>175</v>
      </c>
      <c r="N88" s="41" t="s">
        <v>175</v>
      </c>
      <c r="O88" s="41" t="s">
        <v>175</v>
      </c>
      <c r="P88" s="41" t="s">
        <v>175</v>
      </c>
      <c r="Q88" s="41" t="s">
        <v>62</v>
      </c>
      <c r="R88" s="41" t="s">
        <v>62</v>
      </c>
      <c r="S88" s="41"/>
      <c r="T88" s="41" t="s">
        <v>62</v>
      </c>
      <c r="U88" s="41" t="s">
        <v>62</v>
      </c>
      <c r="V88" s="41" t="s">
        <v>62</v>
      </c>
      <c r="W88" s="41" t="s">
        <v>62</v>
      </c>
      <c r="X88" s="41" t="s">
        <v>175</v>
      </c>
      <c r="Y88" s="41" t="s">
        <v>175</v>
      </c>
      <c r="Z88" s="41" t="s">
        <v>175</v>
      </c>
      <c r="AA88" s="41" t="s">
        <v>175</v>
      </c>
      <c r="AB88" s="41" t="s">
        <v>62</v>
      </c>
      <c r="AC88" s="41" t="s">
        <v>62</v>
      </c>
      <c r="AD88" s="41" t="s">
        <v>62</v>
      </c>
      <c r="AE88" s="41" t="s">
        <v>62</v>
      </c>
      <c r="AF88" s="41" t="s">
        <v>62</v>
      </c>
      <c r="AG88" s="41"/>
      <c r="AH88" s="41" t="s">
        <v>62</v>
      </c>
      <c r="AI88" s="41" t="s">
        <v>62</v>
      </c>
    </row>
    <row r="89" spans="1:35">
      <c r="A89" s="41">
        <v>108</v>
      </c>
      <c r="B89" s="41">
        <v>184</v>
      </c>
      <c r="C89" s="41">
        <v>50</v>
      </c>
      <c r="D89" s="41">
        <v>116</v>
      </c>
      <c r="E89" s="41">
        <v>84</v>
      </c>
      <c r="F89" s="41">
        <v>6.2</v>
      </c>
      <c r="G89" s="41">
        <v>97</v>
      </c>
      <c r="H89" s="41">
        <v>0.79</v>
      </c>
      <c r="I89" s="41"/>
      <c r="J89" s="41">
        <v>7</v>
      </c>
      <c r="K89" s="41">
        <v>6.5</v>
      </c>
      <c r="L89" s="41">
        <v>2.1</v>
      </c>
      <c r="M89" s="41">
        <v>174</v>
      </c>
      <c r="N89" s="41">
        <v>45</v>
      </c>
      <c r="O89" s="41">
        <v>105</v>
      </c>
      <c r="P89" s="41">
        <v>139</v>
      </c>
      <c r="Q89" s="41">
        <v>93</v>
      </c>
      <c r="R89" s="41">
        <v>0.74</v>
      </c>
      <c r="S89" s="41"/>
      <c r="T89" s="41">
        <v>3.3</v>
      </c>
      <c r="U89" s="41">
        <v>4.7</v>
      </c>
      <c r="V89" s="41">
        <v>2.9</v>
      </c>
      <c r="W89" s="41" t="s">
        <v>62</v>
      </c>
      <c r="X89" s="41" t="s">
        <v>175</v>
      </c>
      <c r="Y89" s="41" t="s">
        <v>175</v>
      </c>
      <c r="Z89" s="41" t="s">
        <v>175</v>
      </c>
      <c r="AA89" s="41" t="s">
        <v>175</v>
      </c>
      <c r="AB89" s="41" t="s">
        <v>62</v>
      </c>
      <c r="AC89" s="41" t="s">
        <v>62</v>
      </c>
      <c r="AD89" s="41" t="s">
        <v>62</v>
      </c>
      <c r="AE89" s="41" t="s">
        <v>62</v>
      </c>
      <c r="AF89" s="41" t="s">
        <v>62</v>
      </c>
      <c r="AG89" s="41"/>
      <c r="AH89" s="41" t="s">
        <v>62</v>
      </c>
      <c r="AI89" s="41" t="s">
        <v>62</v>
      </c>
    </row>
    <row r="90" spans="1:35">
      <c r="A90" s="41">
        <v>109</v>
      </c>
      <c r="B90" s="41">
        <v>211</v>
      </c>
      <c r="C90" s="41">
        <v>45</v>
      </c>
      <c r="D90" s="41">
        <v>140</v>
      </c>
      <c r="E90" s="41">
        <v>137</v>
      </c>
      <c r="F90" s="41" t="s">
        <v>62</v>
      </c>
      <c r="G90" s="41">
        <v>75</v>
      </c>
      <c r="H90" s="41">
        <v>0.83</v>
      </c>
      <c r="I90" s="41"/>
      <c r="J90" s="41" t="s">
        <v>62</v>
      </c>
      <c r="K90" s="41" t="s">
        <v>62</v>
      </c>
      <c r="L90" s="41" t="s">
        <v>62</v>
      </c>
      <c r="M90" s="41" t="s">
        <v>175</v>
      </c>
      <c r="N90" s="41" t="s">
        <v>175</v>
      </c>
      <c r="O90" s="41" t="s">
        <v>175</v>
      </c>
      <c r="P90" s="41" t="s">
        <v>175</v>
      </c>
      <c r="Q90" s="41" t="s">
        <v>62</v>
      </c>
      <c r="R90" s="41" t="s">
        <v>62</v>
      </c>
      <c r="S90" s="41"/>
      <c r="T90" s="41" t="s">
        <v>62</v>
      </c>
      <c r="U90" s="41" t="s">
        <v>62</v>
      </c>
      <c r="V90" s="41" t="s">
        <v>62</v>
      </c>
      <c r="W90" s="41" t="s">
        <v>62</v>
      </c>
      <c r="X90" s="41" t="s">
        <v>175</v>
      </c>
      <c r="Y90" s="41" t="s">
        <v>175</v>
      </c>
      <c r="Z90" s="41" t="s">
        <v>175</v>
      </c>
      <c r="AA90" s="41" t="s">
        <v>175</v>
      </c>
      <c r="AB90" s="41" t="s">
        <v>62</v>
      </c>
      <c r="AC90" s="41" t="s">
        <v>62</v>
      </c>
      <c r="AD90" s="41" t="s">
        <v>62</v>
      </c>
      <c r="AE90" s="41" t="s">
        <v>62</v>
      </c>
      <c r="AF90" s="41" t="s">
        <v>62</v>
      </c>
      <c r="AG90" s="41"/>
      <c r="AH90" s="41" t="s">
        <v>62</v>
      </c>
      <c r="AI90" s="41" t="s">
        <v>62</v>
      </c>
    </row>
    <row r="91" spans="1:35">
      <c r="A91" s="41">
        <v>110</v>
      </c>
      <c r="B91" s="41">
        <v>106</v>
      </c>
      <c r="C91" s="41">
        <v>36</v>
      </c>
      <c r="D91" s="41">
        <v>55</v>
      </c>
      <c r="E91" s="41">
        <v>74</v>
      </c>
      <c r="F91" s="41" t="s">
        <v>62</v>
      </c>
      <c r="G91" s="41">
        <v>80</v>
      </c>
      <c r="H91" s="41">
        <v>1.3</v>
      </c>
      <c r="I91" s="41"/>
      <c r="J91" s="41" t="s">
        <v>62</v>
      </c>
      <c r="K91" s="41" t="s">
        <v>62</v>
      </c>
      <c r="L91" s="41" t="s">
        <v>62</v>
      </c>
      <c r="M91" s="41" t="s">
        <v>175</v>
      </c>
      <c r="N91" s="41" t="s">
        <v>175</v>
      </c>
      <c r="O91" s="41" t="s">
        <v>175</v>
      </c>
      <c r="P91" s="41" t="s">
        <v>175</v>
      </c>
      <c r="Q91" s="41" t="s">
        <v>62</v>
      </c>
      <c r="R91" s="41" t="s">
        <v>62</v>
      </c>
      <c r="S91" s="41"/>
      <c r="T91" s="41" t="s">
        <v>62</v>
      </c>
      <c r="U91" s="41" t="s">
        <v>62</v>
      </c>
      <c r="V91" s="41" t="s">
        <v>62</v>
      </c>
      <c r="W91" s="41" t="s">
        <v>62</v>
      </c>
      <c r="X91" s="41" t="s">
        <v>175</v>
      </c>
      <c r="Y91" s="41" t="s">
        <v>175</v>
      </c>
      <c r="Z91" s="41" t="s">
        <v>175</v>
      </c>
      <c r="AA91" s="41" t="s">
        <v>175</v>
      </c>
      <c r="AB91" s="41" t="s">
        <v>62</v>
      </c>
      <c r="AC91" s="41" t="s">
        <v>62</v>
      </c>
      <c r="AD91" s="41" t="s">
        <v>62</v>
      </c>
      <c r="AE91" s="41" t="s">
        <v>62</v>
      </c>
      <c r="AF91" s="41" t="s">
        <v>62</v>
      </c>
      <c r="AG91" s="41"/>
      <c r="AH91" s="41" t="s">
        <v>62</v>
      </c>
      <c r="AI91" s="41" t="s">
        <v>62</v>
      </c>
    </row>
    <row r="92" spans="1:35">
      <c r="A92" s="41">
        <v>111</v>
      </c>
      <c r="B92" s="41">
        <v>142</v>
      </c>
      <c r="C92" s="41">
        <v>57</v>
      </c>
      <c r="D92" s="41">
        <v>69</v>
      </c>
      <c r="E92" s="41">
        <v>77</v>
      </c>
      <c r="F92" s="41">
        <v>6</v>
      </c>
      <c r="G92" s="41">
        <v>87</v>
      </c>
      <c r="H92" s="41">
        <v>0.72</v>
      </c>
      <c r="I92" s="41"/>
      <c r="J92" s="41">
        <v>2.1</v>
      </c>
      <c r="K92" s="41">
        <v>7</v>
      </c>
      <c r="L92" s="41">
        <v>3.6</v>
      </c>
      <c r="M92" s="41">
        <v>127</v>
      </c>
      <c r="N92" s="41">
        <v>53</v>
      </c>
      <c r="O92" s="41">
        <v>55</v>
      </c>
      <c r="P92" s="41">
        <v>100</v>
      </c>
      <c r="Q92" s="41">
        <v>76</v>
      </c>
      <c r="R92" s="41">
        <v>0.76</v>
      </c>
      <c r="S92" s="41"/>
      <c r="T92" s="41">
        <v>2.6</v>
      </c>
      <c r="U92" s="41">
        <v>8.1999999999999993</v>
      </c>
      <c r="V92" s="41">
        <v>2.9</v>
      </c>
      <c r="W92">
        <v>375</v>
      </c>
      <c r="X92" s="41">
        <v>159</v>
      </c>
      <c r="Y92" s="41">
        <v>57</v>
      </c>
      <c r="Z92" s="41">
        <v>81</v>
      </c>
      <c r="AA92" s="41">
        <v>111</v>
      </c>
      <c r="AB92" s="119">
        <v>420</v>
      </c>
      <c r="AC92" s="41">
        <v>5.7</v>
      </c>
      <c r="AD92" s="119">
        <v>375</v>
      </c>
      <c r="AE92" s="41">
        <v>91</v>
      </c>
      <c r="AF92" s="41">
        <v>0.86</v>
      </c>
      <c r="AG92" s="41"/>
      <c r="AH92" s="119">
        <v>375</v>
      </c>
      <c r="AI92" s="41">
        <v>2.6</v>
      </c>
    </row>
    <row r="93" spans="1:35">
      <c r="A93" s="41">
        <v>112</v>
      </c>
      <c r="B93" s="41">
        <v>133</v>
      </c>
      <c r="C93" s="41">
        <v>41</v>
      </c>
      <c r="D93" s="41">
        <v>69</v>
      </c>
      <c r="E93" s="41">
        <v>156</v>
      </c>
      <c r="F93" s="41">
        <v>5.6</v>
      </c>
      <c r="G93" s="41">
        <v>80</v>
      </c>
      <c r="H93" s="41">
        <v>0.78</v>
      </c>
      <c r="I93" s="41"/>
      <c r="J93" s="41">
        <v>2.1</v>
      </c>
      <c r="K93" s="41">
        <v>14.2</v>
      </c>
      <c r="L93" s="41">
        <v>2.9</v>
      </c>
      <c r="M93" s="41" t="s">
        <v>62</v>
      </c>
      <c r="N93" s="41" t="s">
        <v>62</v>
      </c>
      <c r="O93" s="41" t="s">
        <v>62</v>
      </c>
      <c r="P93" s="41" t="s">
        <v>62</v>
      </c>
      <c r="Q93" s="41" t="s">
        <v>62</v>
      </c>
      <c r="R93" s="41" t="s">
        <v>62</v>
      </c>
      <c r="S93" s="41"/>
      <c r="T93" s="41" t="s">
        <v>62</v>
      </c>
      <c r="U93" s="41" t="s">
        <v>62</v>
      </c>
      <c r="V93" s="41" t="s">
        <v>62</v>
      </c>
      <c r="W93" s="41" t="s">
        <v>62</v>
      </c>
      <c r="X93" s="41" t="s">
        <v>175</v>
      </c>
      <c r="Y93" s="41" t="s">
        <v>175</v>
      </c>
      <c r="Z93" s="41" t="s">
        <v>175</v>
      </c>
      <c r="AA93" s="41" t="s">
        <v>175</v>
      </c>
      <c r="AB93" s="41" t="s">
        <v>62</v>
      </c>
      <c r="AC93" s="41" t="s">
        <v>62</v>
      </c>
      <c r="AD93" s="41" t="s">
        <v>62</v>
      </c>
      <c r="AE93" s="41" t="s">
        <v>62</v>
      </c>
      <c r="AF93" s="41" t="s">
        <v>62</v>
      </c>
      <c r="AG93" s="41"/>
      <c r="AH93" s="41" t="s">
        <v>62</v>
      </c>
      <c r="AI93" s="41" t="s">
        <v>62</v>
      </c>
    </row>
    <row r="94" spans="1:35">
      <c r="A94" s="41">
        <v>113</v>
      </c>
      <c r="B94" s="41">
        <v>275</v>
      </c>
      <c r="C94" s="41">
        <v>67</v>
      </c>
      <c r="D94" s="41">
        <v>188</v>
      </c>
      <c r="E94" s="41">
        <v>90</v>
      </c>
      <c r="F94" s="41">
        <v>6.2</v>
      </c>
      <c r="G94" s="41">
        <v>86</v>
      </c>
      <c r="H94" s="41">
        <v>0.94</v>
      </c>
      <c r="I94" s="41"/>
      <c r="J94" s="41">
        <v>2.9</v>
      </c>
      <c r="K94" s="41">
        <v>2.6</v>
      </c>
      <c r="L94" s="41">
        <v>4.2</v>
      </c>
      <c r="M94" s="41">
        <v>230</v>
      </c>
      <c r="N94" s="41">
        <v>69</v>
      </c>
      <c r="O94" s="41">
        <v>139</v>
      </c>
      <c r="P94" s="41">
        <v>108</v>
      </c>
      <c r="Q94" s="41">
        <v>89</v>
      </c>
      <c r="R94" s="41">
        <v>0.74</v>
      </c>
      <c r="S94" s="41"/>
      <c r="T94" s="41">
        <v>1</v>
      </c>
      <c r="U94" s="41">
        <v>5.7</v>
      </c>
      <c r="V94" s="41">
        <v>5</v>
      </c>
      <c r="W94" s="41" t="s">
        <v>62</v>
      </c>
      <c r="X94" s="41" t="s">
        <v>175</v>
      </c>
      <c r="Y94" s="41" t="s">
        <v>175</v>
      </c>
      <c r="Z94" s="41" t="s">
        <v>175</v>
      </c>
      <c r="AA94" s="41" t="s">
        <v>175</v>
      </c>
      <c r="AB94" s="41" t="s">
        <v>62</v>
      </c>
      <c r="AC94" s="41" t="s">
        <v>62</v>
      </c>
      <c r="AD94" s="41" t="s">
        <v>62</v>
      </c>
      <c r="AE94" s="41" t="s">
        <v>62</v>
      </c>
      <c r="AF94" s="41" t="s">
        <v>62</v>
      </c>
      <c r="AG94" s="41"/>
      <c r="AH94" s="41" t="s">
        <v>62</v>
      </c>
      <c r="AI94" s="41" t="s">
        <v>62</v>
      </c>
    </row>
    <row r="95" spans="1:35">
      <c r="A95" s="41">
        <v>114</v>
      </c>
      <c r="B95" s="41" t="s">
        <v>62</v>
      </c>
      <c r="C95" s="41" t="s">
        <v>62</v>
      </c>
      <c r="D95" s="41" t="s">
        <v>62</v>
      </c>
      <c r="E95" s="41" t="s">
        <v>62</v>
      </c>
      <c r="F95" s="41" t="s">
        <v>62</v>
      </c>
      <c r="G95" s="41">
        <v>98</v>
      </c>
      <c r="H95" s="41">
        <v>0.61</v>
      </c>
      <c r="I95" s="41"/>
      <c r="J95" s="41" t="s">
        <v>62</v>
      </c>
      <c r="K95" s="41" t="s">
        <v>62</v>
      </c>
      <c r="L95" s="41" t="s">
        <v>62</v>
      </c>
      <c r="M95" s="41" t="s">
        <v>175</v>
      </c>
      <c r="N95" s="41" t="s">
        <v>175</v>
      </c>
      <c r="O95" s="41" t="s">
        <v>175</v>
      </c>
      <c r="P95" s="41" t="s">
        <v>175</v>
      </c>
      <c r="Q95" s="41" t="s">
        <v>62</v>
      </c>
      <c r="R95" s="41" t="s">
        <v>62</v>
      </c>
      <c r="S95" s="41"/>
      <c r="T95" s="41" t="s">
        <v>62</v>
      </c>
      <c r="U95" s="41" t="s">
        <v>62</v>
      </c>
      <c r="V95" s="41" t="s">
        <v>62</v>
      </c>
      <c r="W95" s="41" t="s">
        <v>62</v>
      </c>
      <c r="X95" s="41" t="s">
        <v>175</v>
      </c>
      <c r="Y95" s="41" t="s">
        <v>175</v>
      </c>
      <c r="Z95" s="41" t="s">
        <v>175</v>
      </c>
      <c r="AA95" s="41" t="s">
        <v>175</v>
      </c>
      <c r="AB95" s="41" t="s">
        <v>62</v>
      </c>
      <c r="AC95" s="41" t="s">
        <v>62</v>
      </c>
      <c r="AD95" s="41" t="s">
        <v>62</v>
      </c>
      <c r="AE95" s="41" t="s">
        <v>62</v>
      </c>
      <c r="AF95" s="41" t="s">
        <v>62</v>
      </c>
      <c r="AG95" s="41"/>
      <c r="AH95" s="41" t="s">
        <v>62</v>
      </c>
      <c r="AI95" s="41" t="s">
        <v>62</v>
      </c>
    </row>
    <row r="96" spans="1:35">
      <c r="A96" s="41">
        <v>115</v>
      </c>
      <c r="B96" s="42">
        <v>247</v>
      </c>
      <c r="C96" s="42">
        <v>35</v>
      </c>
      <c r="D96" s="42">
        <v>161</v>
      </c>
      <c r="E96" s="42">
        <v>334</v>
      </c>
      <c r="F96" s="41">
        <v>5.6</v>
      </c>
      <c r="G96" s="41">
        <v>81</v>
      </c>
      <c r="H96" s="41">
        <v>0.98</v>
      </c>
      <c r="I96" s="41"/>
      <c r="J96" s="41">
        <v>6.7</v>
      </c>
      <c r="K96" s="41">
        <v>30.2</v>
      </c>
      <c r="L96" s="41">
        <v>3.5</v>
      </c>
      <c r="M96" s="42">
        <v>288</v>
      </c>
      <c r="N96" s="42">
        <v>30</v>
      </c>
      <c r="O96" s="42">
        <v>217</v>
      </c>
      <c r="P96" s="42">
        <v>222</v>
      </c>
      <c r="Q96" s="41">
        <v>76</v>
      </c>
      <c r="R96" s="41">
        <v>1.1100000000000001</v>
      </c>
      <c r="S96" s="41"/>
      <c r="T96" s="41">
        <v>6.3</v>
      </c>
      <c r="U96" s="41">
        <v>15.4</v>
      </c>
      <c r="V96" s="41">
        <v>6.3</v>
      </c>
      <c r="W96">
        <v>113</v>
      </c>
      <c r="X96" s="42">
        <v>235</v>
      </c>
      <c r="Y96" s="42">
        <v>29</v>
      </c>
      <c r="Z96" s="42">
        <v>177</v>
      </c>
      <c r="AA96" s="42">
        <v>173</v>
      </c>
      <c r="AB96" s="41" t="s">
        <v>62</v>
      </c>
      <c r="AC96" s="41" t="s">
        <v>62</v>
      </c>
      <c r="AD96" s="41" t="s">
        <v>62</v>
      </c>
      <c r="AE96" s="41" t="s">
        <v>62</v>
      </c>
      <c r="AF96" s="41" t="s">
        <v>62</v>
      </c>
      <c r="AG96" s="41"/>
      <c r="AH96" s="41" t="s">
        <v>62</v>
      </c>
      <c r="AI96" s="41">
        <v>1.8</v>
      </c>
    </row>
    <row r="97" spans="1:37">
      <c r="A97" s="41">
        <v>116</v>
      </c>
      <c r="B97" s="41">
        <v>131</v>
      </c>
      <c r="C97" s="41">
        <v>43</v>
      </c>
      <c r="D97" s="41">
        <v>69</v>
      </c>
      <c r="E97" s="41">
        <v>105</v>
      </c>
      <c r="F97" s="41">
        <v>4.9000000000000004</v>
      </c>
      <c r="G97" s="41">
        <v>84</v>
      </c>
      <c r="H97" s="41">
        <v>1.1599999999999999</v>
      </c>
      <c r="I97" s="41"/>
      <c r="J97" s="41">
        <v>0.6</v>
      </c>
      <c r="K97" s="41">
        <v>11</v>
      </c>
      <c r="L97" s="41">
        <v>2.6</v>
      </c>
      <c r="M97" s="41" t="s">
        <v>62</v>
      </c>
      <c r="N97" s="41" t="s">
        <v>62</v>
      </c>
      <c r="O97" s="41" t="s">
        <v>62</v>
      </c>
      <c r="P97" s="41" t="s">
        <v>62</v>
      </c>
      <c r="Q97" s="41" t="s">
        <v>62</v>
      </c>
      <c r="R97" s="41" t="s">
        <v>62</v>
      </c>
      <c r="S97" s="41"/>
      <c r="T97" s="41" t="s">
        <v>62</v>
      </c>
      <c r="U97" s="41" t="s">
        <v>62</v>
      </c>
      <c r="V97" s="41" t="s">
        <v>62</v>
      </c>
      <c r="W97" s="41" t="s">
        <v>62</v>
      </c>
      <c r="X97" s="41" t="s">
        <v>175</v>
      </c>
      <c r="Y97" s="41" t="s">
        <v>175</v>
      </c>
      <c r="Z97" s="41" t="s">
        <v>175</v>
      </c>
      <c r="AA97" s="41" t="s">
        <v>175</v>
      </c>
      <c r="AB97" s="41" t="s">
        <v>62</v>
      </c>
      <c r="AC97" s="41" t="s">
        <v>62</v>
      </c>
      <c r="AD97" s="41" t="s">
        <v>62</v>
      </c>
      <c r="AE97" s="41" t="s">
        <v>62</v>
      </c>
      <c r="AF97" s="41" t="s">
        <v>62</v>
      </c>
      <c r="AG97" s="41"/>
      <c r="AH97" s="41" t="s">
        <v>62</v>
      </c>
      <c r="AI97" s="41" t="s">
        <v>62</v>
      </c>
    </row>
    <row r="98" spans="1:37">
      <c r="A98" s="41">
        <v>117</v>
      </c>
      <c r="B98" s="41">
        <v>206</v>
      </c>
      <c r="C98" s="41">
        <v>82</v>
      </c>
      <c r="D98" s="41">
        <v>110</v>
      </c>
      <c r="E98" s="41">
        <v>59</v>
      </c>
      <c r="F98" s="41">
        <v>5.4</v>
      </c>
      <c r="G98" s="41">
        <v>90</v>
      </c>
      <c r="H98" s="41">
        <v>0.94</v>
      </c>
      <c r="I98" s="41"/>
      <c r="J98" s="41">
        <v>1.8</v>
      </c>
      <c r="K98" s="41">
        <v>3.4</v>
      </c>
      <c r="L98" s="41">
        <v>1.9</v>
      </c>
      <c r="M98" s="41" t="s">
        <v>62</v>
      </c>
      <c r="N98" s="41" t="s">
        <v>62</v>
      </c>
      <c r="O98" s="41" t="s">
        <v>62</v>
      </c>
      <c r="P98" s="41" t="s">
        <v>62</v>
      </c>
      <c r="Q98" s="41" t="s">
        <v>62</v>
      </c>
      <c r="R98" s="41" t="s">
        <v>62</v>
      </c>
      <c r="S98" s="41"/>
      <c r="T98" s="41" t="s">
        <v>62</v>
      </c>
      <c r="U98" s="41" t="s">
        <v>62</v>
      </c>
      <c r="V98" s="41" t="s">
        <v>62</v>
      </c>
      <c r="W98" s="41" t="s">
        <v>62</v>
      </c>
      <c r="X98" s="41" t="s">
        <v>175</v>
      </c>
      <c r="Y98" s="41" t="s">
        <v>175</v>
      </c>
      <c r="Z98" s="41" t="s">
        <v>175</v>
      </c>
      <c r="AA98" s="41" t="s">
        <v>175</v>
      </c>
      <c r="AB98" s="41" t="s">
        <v>62</v>
      </c>
      <c r="AC98" s="41" t="s">
        <v>62</v>
      </c>
      <c r="AD98" s="41" t="s">
        <v>62</v>
      </c>
      <c r="AE98" s="41" t="s">
        <v>62</v>
      </c>
      <c r="AF98" s="41" t="s">
        <v>62</v>
      </c>
      <c r="AG98" s="41"/>
      <c r="AH98" s="41" t="s">
        <v>62</v>
      </c>
      <c r="AI98" s="41" t="s">
        <v>62</v>
      </c>
    </row>
    <row r="99" spans="1:37">
      <c r="A99" s="41">
        <v>118</v>
      </c>
      <c r="B99" s="41">
        <v>272</v>
      </c>
      <c r="C99" s="41">
        <v>38</v>
      </c>
      <c r="D99" s="41">
        <v>167</v>
      </c>
      <c r="E99" s="41">
        <v>397</v>
      </c>
      <c r="F99" s="41">
        <v>7.9</v>
      </c>
      <c r="G99" s="41">
        <v>94</v>
      </c>
      <c r="H99" s="41">
        <v>0.66</v>
      </c>
      <c r="I99" s="41"/>
      <c r="J99" s="41">
        <v>1.2</v>
      </c>
      <c r="K99" s="41">
        <v>17.899999999999999</v>
      </c>
      <c r="L99" s="41" t="s">
        <v>62</v>
      </c>
      <c r="M99" s="41">
        <v>241</v>
      </c>
      <c r="N99" s="41">
        <v>39</v>
      </c>
      <c r="O99" s="41">
        <v>153</v>
      </c>
      <c r="P99" s="41">
        <v>319</v>
      </c>
      <c r="Q99" s="41">
        <v>91</v>
      </c>
      <c r="R99" s="41">
        <v>0.74</v>
      </c>
      <c r="S99" s="41"/>
      <c r="T99" s="41">
        <v>0.5</v>
      </c>
      <c r="U99" s="41">
        <v>11.1</v>
      </c>
      <c r="V99" s="41" t="s">
        <v>62</v>
      </c>
      <c r="W99" s="41" t="s">
        <v>62</v>
      </c>
      <c r="X99" s="41" t="s">
        <v>175</v>
      </c>
      <c r="Y99" s="41" t="s">
        <v>175</v>
      </c>
      <c r="Z99" s="41" t="s">
        <v>175</v>
      </c>
      <c r="AA99" s="41" t="s">
        <v>175</v>
      </c>
      <c r="AB99" s="41" t="s">
        <v>62</v>
      </c>
      <c r="AC99" s="41" t="s">
        <v>62</v>
      </c>
      <c r="AD99" s="41" t="s">
        <v>62</v>
      </c>
      <c r="AE99" s="41" t="s">
        <v>62</v>
      </c>
      <c r="AF99" s="41" t="s">
        <v>62</v>
      </c>
      <c r="AG99" s="41"/>
      <c r="AH99" s="41" t="s">
        <v>62</v>
      </c>
      <c r="AI99" s="41" t="s">
        <v>62</v>
      </c>
    </row>
    <row r="100" spans="1:37">
      <c r="A100" s="42">
        <v>119</v>
      </c>
      <c r="B100" s="42">
        <v>165</v>
      </c>
      <c r="C100" s="42">
        <v>78</v>
      </c>
      <c r="D100" s="42">
        <v>69</v>
      </c>
      <c r="E100" s="42">
        <v>95</v>
      </c>
      <c r="F100" s="41">
        <v>5.8</v>
      </c>
      <c r="G100" s="41">
        <v>84</v>
      </c>
      <c r="H100" s="41">
        <v>1.08</v>
      </c>
      <c r="I100" s="41"/>
      <c r="J100" s="41">
        <v>2.1</v>
      </c>
      <c r="K100" s="41">
        <v>10.5</v>
      </c>
      <c r="L100" s="41" t="s">
        <v>62</v>
      </c>
      <c r="M100" s="42">
        <v>149</v>
      </c>
      <c r="N100" s="42">
        <v>79</v>
      </c>
      <c r="O100" s="42">
        <v>53</v>
      </c>
      <c r="P100" s="42">
        <v>88</v>
      </c>
      <c r="Q100" s="41">
        <v>71</v>
      </c>
      <c r="R100" s="41">
        <v>0.93</v>
      </c>
      <c r="S100" s="41"/>
      <c r="T100" s="41">
        <v>1</v>
      </c>
      <c r="U100" s="41">
        <v>3.6</v>
      </c>
      <c r="V100" s="42">
        <v>3.5</v>
      </c>
      <c r="W100" s="41" t="s">
        <v>62</v>
      </c>
      <c r="X100" s="41" t="s">
        <v>175</v>
      </c>
      <c r="Y100" s="41" t="s">
        <v>175</v>
      </c>
      <c r="Z100" s="41" t="s">
        <v>175</v>
      </c>
      <c r="AA100" s="41" t="s">
        <v>175</v>
      </c>
      <c r="AB100" s="41" t="s">
        <v>62</v>
      </c>
      <c r="AC100" s="41" t="s">
        <v>62</v>
      </c>
      <c r="AD100" s="41" t="s">
        <v>62</v>
      </c>
      <c r="AE100" s="41" t="s">
        <v>62</v>
      </c>
      <c r="AF100" s="41" t="s">
        <v>62</v>
      </c>
      <c r="AG100" s="41"/>
      <c r="AH100" s="41" t="s">
        <v>62</v>
      </c>
      <c r="AI100" s="41" t="s">
        <v>62</v>
      </c>
    </row>
    <row r="101" spans="1:37">
      <c r="A101" s="42">
        <v>121</v>
      </c>
      <c r="B101" s="42">
        <v>159</v>
      </c>
      <c r="C101" s="42">
        <v>50</v>
      </c>
      <c r="D101" s="42">
        <v>91</v>
      </c>
      <c r="E101" s="42">
        <v>87</v>
      </c>
      <c r="F101" s="41">
        <v>5.5</v>
      </c>
      <c r="G101" s="41">
        <v>71</v>
      </c>
      <c r="H101" s="41">
        <v>0.65</v>
      </c>
      <c r="I101" s="41"/>
      <c r="J101" s="41">
        <v>1.6</v>
      </c>
      <c r="K101" s="41">
        <v>2.6</v>
      </c>
      <c r="L101" s="42" t="s">
        <v>62</v>
      </c>
      <c r="M101" s="42">
        <v>161</v>
      </c>
      <c r="N101" s="42">
        <v>53</v>
      </c>
      <c r="O101" s="42">
        <v>90</v>
      </c>
      <c r="P101" s="42">
        <v>85</v>
      </c>
      <c r="Q101" s="41">
        <v>78</v>
      </c>
      <c r="R101" s="41">
        <v>0.56000000000000005</v>
      </c>
      <c r="S101" s="41"/>
      <c r="T101" s="41">
        <v>1.1000000000000001</v>
      </c>
      <c r="U101" s="41">
        <v>2.1</v>
      </c>
      <c r="V101" s="42" t="s">
        <v>62</v>
      </c>
      <c r="W101" s="41" t="s">
        <v>62</v>
      </c>
      <c r="X101" s="41" t="s">
        <v>175</v>
      </c>
      <c r="Y101" s="41" t="s">
        <v>175</v>
      </c>
      <c r="Z101" s="41" t="s">
        <v>175</v>
      </c>
      <c r="AA101" s="41" t="s">
        <v>175</v>
      </c>
      <c r="AB101" s="41" t="s">
        <v>62</v>
      </c>
      <c r="AC101" s="41" t="s">
        <v>62</v>
      </c>
      <c r="AD101" s="41" t="s">
        <v>62</v>
      </c>
      <c r="AE101" s="41" t="s">
        <v>62</v>
      </c>
      <c r="AF101" s="41" t="s">
        <v>62</v>
      </c>
      <c r="AG101" s="41"/>
      <c r="AH101" s="41" t="s">
        <v>62</v>
      </c>
      <c r="AI101" s="41" t="s">
        <v>62</v>
      </c>
    </row>
    <row r="102" spans="1:37">
      <c r="A102" s="41">
        <v>122</v>
      </c>
      <c r="B102" s="82">
        <v>170</v>
      </c>
      <c r="C102" s="82">
        <v>42</v>
      </c>
      <c r="D102" s="82">
        <v>107</v>
      </c>
      <c r="E102" s="82">
        <v>117</v>
      </c>
      <c r="F102" s="41">
        <v>5.0999999999999996</v>
      </c>
      <c r="G102" s="41">
        <v>70</v>
      </c>
      <c r="H102" s="41">
        <v>0.69</v>
      </c>
      <c r="I102" s="41"/>
      <c r="J102" s="41">
        <v>5.8</v>
      </c>
      <c r="K102" s="41">
        <v>3.8</v>
      </c>
      <c r="L102" s="82">
        <v>4.7</v>
      </c>
      <c r="M102" s="82">
        <v>181</v>
      </c>
      <c r="N102" s="82">
        <v>38</v>
      </c>
      <c r="O102" s="82">
        <v>117</v>
      </c>
      <c r="P102" s="82">
        <v>146</v>
      </c>
      <c r="Q102" s="41">
        <v>77</v>
      </c>
      <c r="R102" s="41">
        <v>0.67</v>
      </c>
      <c r="S102" s="41"/>
      <c r="T102" s="41">
        <v>8.9</v>
      </c>
      <c r="U102" s="41">
        <v>3.1</v>
      </c>
      <c r="V102" s="82">
        <v>3.3</v>
      </c>
      <c r="W102" s="41" t="s">
        <v>62</v>
      </c>
      <c r="X102" s="41" t="s">
        <v>175</v>
      </c>
      <c r="Y102" s="41" t="s">
        <v>175</v>
      </c>
      <c r="Z102" s="41" t="s">
        <v>175</v>
      </c>
      <c r="AA102" s="41" t="s">
        <v>175</v>
      </c>
      <c r="AB102" s="41" t="s">
        <v>62</v>
      </c>
      <c r="AC102" s="41" t="s">
        <v>62</v>
      </c>
      <c r="AD102" s="41" t="s">
        <v>62</v>
      </c>
      <c r="AE102" s="41" t="s">
        <v>62</v>
      </c>
      <c r="AF102" s="41" t="s">
        <v>62</v>
      </c>
      <c r="AG102" s="41"/>
      <c r="AH102" s="41" t="s">
        <v>62</v>
      </c>
      <c r="AI102" s="41" t="s">
        <v>62</v>
      </c>
    </row>
    <row r="103" spans="1:37">
      <c r="A103" s="42">
        <v>127</v>
      </c>
      <c r="B103" s="42">
        <v>181</v>
      </c>
      <c r="C103" s="42">
        <v>46</v>
      </c>
      <c r="D103" s="42">
        <v>111</v>
      </c>
      <c r="E103" s="42">
        <v>126</v>
      </c>
      <c r="F103" s="41" t="s">
        <v>62</v>
      </c>
      <c r="G103" s="41">
        <v>119</v>
      </c>
      <c r="H103" s="41">
        <v>1.02</v>
      </c>
      <c r="I103" s="41"/>
      <c r="J103" s="41" t="s">
        <v>62</v>
      </c>
      <c r="K103" s="41" t="s">
        <v>62</v>
      </c>
      <c r="L103" s="41" t="s">
        <v>62</v>
      </c>
      <c r="M103" s="41" t="s">
        <v>175</v>
      </c>
      <c r="N103" s="41" t="s">
        <v>175</v>
      </c>
      <c r="O103" s="41" t="s">
        <v>175</v>
      </c>
      <c r="P103" s="41" t="s">
        <v>175</v>
      </c>
      <c r="Q103" s="41" t="s">
        <v>62</v>
      </c>
      <c r="R103" s="41" t="s">
        <v>62</v>
      </c>
      <c r="S103" s="41"/>
      <c r="T103" s="41" t="s">
        <v>62</v>
      </c>
      <c r="U103" s="41" t="s">
        <v>62</v>
      </c>
      <c r="V103" s="41" t="s">
        <v>62</v>
      </c>
      <c r="W103" s="41" t="s">
        <v>62</v>
      </c>
      <c r="X103" s="41" t="s">
        <v>175</v>
      </c>
      <c r="Y103" s="41" t="s">
        <v>175</v>
      </c>
      <c r="Z103" s="41" t="s">
        <v>175</v>
      </c>
      <c r="AA103" s="41" t="s">
        <v>175</v>
      </c>
      <c r="AB103" s="41" t="s">
        <v>62</v>
      </c>
      <c r="AC103" s="41" t="s">
        <v>62</v>
      </c>
      <c r="AD103" s="41" t="s">
        <v>62</v>
      </c>
      <c r="AE103" s="41" t="s">
        <v>62</v>
      </c>
      <c r="AF103" s="41" t="s">
        <v>62</v>
      </c>
      <c r="AG103" s="41"/>
      <c r="AH103" s="41" t="s">
        <v>62</v>
      </c>
      <c r="AI103" s="41" t="s">
        <v>62</v>
      </c>
    </row>
    <row r="104" spans="1:37">
      <c r="A104" s="42">
        <v>128</v>
      </c>
      <c r="B104" s="41" t="s">
        <v>62</v>
      </c>
      <c r="C104" s="41" t="s">
        <v>62</v>
      </c>
      <c r="D104" s="41" t="s">
        <v>62</v>
      </c>
      <c r="E104" s="41" t="s">
        <v>62</v>
      </c>
      <c r="F104" s="41" t="s">
        <v>62</v>
      </c>
      <c r="G104" s="41">
        <v>76</v>
      </c>
      <c r="H104" s="41">
        <v>0.78</v>
      </c>
      <c r="I104" s="41"/>
      <c r="J104" s="41" t="s">
        <v>62</v>
      </c>
      <c r="K104" s="41" t="s">
        <v>62</v>
      </c>
      <c r="L104" s="41" t="s">
        <v>62</v>
      </c>
      <c r="M104" s="41" t="s">
        <v>175</v>
      </c>
      <c r="N104" s="41" t="s">
        <v>175</v>
      </c>
      <c r="O104" s="41" t="s">
        <v>175</v>
      </c>
      <c r="P104" s="41" t="s">
        <v>175</v>
      </c>
      <c r="Q104" s="41" t="s">
        <v>62</v>
      </c>
      <c r="R104" s="41" t="s">
        <v>62</v>
      </c>
      <c r="S104" s="41"/>
      <c r="T104" s="41" t="s">
        <v>62</v>
      </c>
      <c r="U104" s="41" t="s">
        <v>62</v>
      </c>
      <c r="V104" s="41" t="s">
        <v>62</v>
      </c>
      <c r="W104" s="41" t="s">
        <v>62</v>
      </c>
      <c r="X104" s="41" t="s">
        <v>175</v>
      </c>
      <c r="Y104" s="41" t="s">
        <v>175</v>
      </c>
      <c r="Z104" s="41" t="s">
        <v>175</v>
      </c>
      <c r="AA104" s="41" t="s">
        <v>175</v>
      </c>
      <c r="AB104" s="41" t="s">
        <v>62</v>
      </c>
      <c r="AC104" s="41" t="s">
        <v>62</v>
      </c>
      <c r="AD104" s="41" t="s">
        <v>62</v>
      </c>
      <c r="AE104" s="41" t="s">
        <v>62</v>
      </c>
      <c r="AF104" s="41" t="s">
        <v>62</v>
      </c>
      <c r="AG104" s="41"/>
      <c r="AH104" s="41" t="s">
        <v>62</v>
      </c>
      <c r="AI104" s="41" t="s">
        <v>62</v>
      </c>
    </row>
    <row r="105" spans="1:37">
      <c r="A105" s="42">
        <v>129</v>
      </c>
      <c r="B105" s="42">
        <v>163</v>
      </c>
      <c r="C105" s="42">
        <v>50</v>
      </c>
      <c r="D105" s="42">
        <v>91</v>
      </c>
      <c r="E105" s="42">
        <v>127</v>
      </c>
      <c r="F105" s="41">
        <v>5.7</v>
      </c>
      <c r="G105" s="41">
        <v>91</v>
      </c>
      <c r="H105" s="41">
        <v>0.61</v>
      </c>
      <c r="I105" s="41"/>
      <c r="J105" s="41" t="s">
        <v>1507</v>
      </c>
      <c r="K105" s="41">
        <v>19.899999999999999</v>
      </c>
      <c r="L105" s="42">
        <v>30.5</v>
      </c>
      <c r="M105" s="42">
        <v>169</v>
      </c>
      <c r="N105" s="42">
        <v>50</v>
      </c>
      <c r="O105" s="42">
        <v>103</v>
      </c>
      <c r="P105" s="42">
        <v>82</v>
      </c>
      <c r="Q105" s="41">
        <v>99</v>
      </c>
      <c r="R105" s="41">
        <v>0.68</v>
      </c>
      <c r="S105" s="41"/>
      <c r="T105" s="41" t="s">
        <v>1505</v>
      </c>
      <c r="U105" s="41">
        <v>9.1999999999999993</v>
      </c>
      <c r="V105" s="42" t="s">
        <v>62</v>
      </c>
      <c r="W105" s="41" t="s">
        <v>62</v>
      </c>
      <c r="X105" s="41" t="s">
        <v>175</v>
      </c>
      <c r="Y105" s="41" t="s">
        <v>175</v>
      </c>
      <c r="Z105" s="41" t="s">
        <v>175</v>
      </c>
      <c r="AA105" s="41" t="s">
        <v>175</v>
      </c>
      <c r="AB105" s="41" t="s">
        <v>62</v>
      </c>
      <c r="AC105" s="41" t="s">
        <v>62</v>
      </c>
      <c r="AD105" s="41" t="s">
        <v>62</v>
      </c>
      <c r="AE105" s="41" t="s">
        <v>62</v>
      </c>
      <c r="AF105" s="41" t="s">
        <v>62</v>
      </c>
      <c r="AG105" s="41"/>
      <c r="AH105" s="41" t="s">
        <v>62</v>
      </c>
      <c r="AI105" s="41" t="s">
        <v>62</v>
      </c>
    </row>
    <row r="106" spans="1:37">
      <c r="A106" s="42">
        <v>130</v>
      </c>
      <c r="B106" s="42">
        <v>208</v>
      </c>
      <c r="C106" s="42">
        <v>100</v>
      </c>
      <c r="D106" s="42">
        <v>92</v>
      </c>
      <c r="E106" s="42">
        <v>69</v>
      </c>
      <c r="F106" s="41">
        <v>5.6</v>
      </c>
      <c r="G106" s="41">
        <v>88</v>
      </c>
      <c r="H106" s="41">
        <v>1.07</v>
      </c>
      <c r="I106" s="41"/>
      <c r="J106" s="41" t="s">
        <v>1504</v>
      </c>
      <c r="K106" s="41">
        <v>11.5</v>
      </c>
      <c r="L106" s="42" t="s">
        <v>62</v>
      </c>
      <c r="M106" s="42">
        <v>196</v>
      </c>
      <c r="N106" s="42">
        <v>93</v>
      </c>
      <c r="O106" s="42">
        <v>92</v>
      </c>
      <c r="P106" s="42">
        <v>57</v>
      </c>
      <c r="Q106" s="41">
        <v>78</v>
      </c>
      <c r="R106" s="41">
        <v>0.95</v>
      </c>
      <c r="S106" s="41"/>
      <c r="T106" s="41" t="s">
        <v>1504</v>
      </c>
      <c r="U106" s="41">
        <v>4.7</v>
      </c>
      <c r="V106" s="42" t="s">
        <v>62</v>
      </c>
      <c r="W106" s="41" t="s">
        <v>62</v>
      </c>
      <c r="X106" s="41" t="s">
        <v>175</v>
      </c>
      <c r="Y106" s="41" t="s">
        <v>175</v>
      </c>
      <c r="Z106" s="41" t="s">
        <v>175</v>
      </c>
      <c r="AA106" s="41" t="s">
        <v>175</v>
      </c>
      <c r="AB106" s="41" t="s">
        <v>62</v>
      </c>
      <c r="AC106" s="41" t="s">
        <v>62</v>
      </c>
      <c r="AD106" s="41" t="s">
        <v>62</v>
      </c>
      <c r="AE106" s="41" t="s">
        <v>62</v>
      </c>
      <c r="AF106" s="41" t="s">
        <v>62</v>
      </c>
      <c r="AG106" s="41"/>
      <c r="AH106" s="41" t="s">
        <v>62</v>
      </c>
      <c r="AI106" s="41" t="s">
        <v>62</v>
      </c>
    </row>
    <row r="107" spans="1:37">
      <c r="A107" s="42">
        <v>131</v>
      </c>
      <c r="B107" s="42">
        <v>199</v>
      </c>
      <c r="C107" s="42">
        <v>98</v>
      </c>
      <c r="D107" s="42">
        <v>88</v>
      </c>
      <c r="E107" s="42">
        <v>44</v>
      </c>
      <c r="F107" s="41">
        <v>5.5</v>
      </c>
      <c r="G107" s="41">
        <v>77</v>
      </c>
      <c r="H107" s="41">
        <v>0.6</v>
      </c>
      <c r="I107" s="41"/>
      <c r="J107" s="41">
        <v>1.6</v>
      </c>
      <c r="K107" s="41">
        <v>4</v>
      </c>
      <c r="L107" s="42" t="s">
        <v>62</v>
      </c>
      <c r="M107" s="42">
        <v>205</v>
      </c>
      <c r="N107" s="42">
        <v>106</v>
      </c>
      <c r="O107" s="42">
        <v>87</v>
      </c>
      <c r="P107" s="42">
        <v>58</v>
      </c>
      <c r="Q107" s="41">
        <v>87</v>
      </c>
      <c r="R107" s="41">
        <v>0.67</v>
      </c>
      <c r="S107" s="41"/>
      <c r="T107" s="41">
        <v>8.1</v>
      </c>
      <c r="U107" s="41">
        <v>6.5</v>
      </c>
      <c r="V107" s="42" t="s">
        <v>62</v>
      </c>
      <c r="W107">
        <v>413</v>
      </c>
      <c r="X107" s="42">
        <v>186</v>
      </c>
      <c r="Y107" s="42">
        <v>83</v>
      </c>
      <c r="Z107" s="42">
        <v>89</v>
      </c>
      <c r="AA107" s="42">
        <v>58</v>
      </c>
      <c r="AB107" s="41" t="s">
        <v>62</v>
      </c>
      <c r="AC107" s="41">
        <v>5.4</v>
      </c>
      <c r="AD107" s="41" t="s">
        <v>62</v>
      </c>
      <c r="AE107" s="41">
        <v>97</v>
      </c>
      <c r="AF107" s="41">
        <v>0.56999999999999995</v>
      </c>
      <c r="AG107" s="41"/>
      <c r="AH107" s="41" t="s">
        <v>62</v>
      </c>
      <c r="AI107" s="41" t="s">
        <v>62</v>
      </c>
    </row>
    <row r="108" spans="1:37">
      <c r="A108" s="42">
        <v>133</v>
      </c>
      <c r="B108" s="42">
        <v>110</v>
      </c>
      <c r="C108" s="42">
        <v>32</v>
      </c>
      <c r="D108" s="42">
        <v>65</v>
      </c>
      <c r="E108" s="42">
        <v>58</v>
      </c>
      <c r="F108" s="41">
        <v>5.8</v>
      </c>
      <c r="G108" s="41">
        <v>73</v>
      </c>
      <c r="H108" s="41">
        <v>1.35</v>
      </c>
      <c r="I108" s="41"/>
      <c r="J108" s="41">
        <v>4.9000000000000004</v>
      </c>
      <c r="K108" s="41">
        <v>6.2</v>
      </c>
      <c r="L108" s="42">
        <v>36.700000000000003</v>
      </c>
      <c r="M108" s="42">
        <v>114</v>
      </c>
      <c r="N108" s="42">
        <v>26</v>
      </c>
      <c r="O108" s="42">
        <v>70</v>
      </c>
      <c r="P108" s="42">
        <v>94</v>
      </c>
      <c r="Q108" s="41">
        <v>68</v>
      </c>
      <c r="R108" s="41">
        <v>1.32</v>
      </c>
      <c r="S108" s="41"/>
      <c r="T108" s="41" t="s">
        <v>1505</v>
      </c>
      <c r="U108" s="41">
        <v>2.4</v>
      </c>
      <c r="V108" s="42">
        <v>92</v>
      </c>
      <c r="W108" s="41" t="s">
        <v>62</v>
      </c>
      <c r="X108" s="41" t="s">
        <v>175</v>
      </c>
      <c r="Y108" s="41" t="s">
        <v>175</v>
      </c>
      <c r="Z108" s="41" t="s">
        <v>175</v>
      </c>
      <c r="AA108" s="41" t="s">
        <v>175</v>
      </c>
      <c r="AB108" s="41" t="s">
        <v>62</v>
      </c>
      <c r="AC108" s="41" t="s">
        <v>62</v>
      </c>
      <c r="AD108" s="41" t="s">
        <v>62</v>
      </c>
      <c r="AE108" s="41" t="s">
        <v>62</v>
      </c>
      <c r="AF108" s="41" t="s">
        <v>62</v>
      </c>
      <c r="AG108" s="41"/>
      <c r="AH108" s="41" t="s">
        <v>62</v>
      </c>
      <c r="AI108" s="41" t="s">
        <v>62</v>
      </c>
    </row>
    <row r="109" spans="1:37">
      <c r="A109" s="42">
        <v>134</v>
      </c>
      <c r="B109" s="42">
        <v>200</v>
      </c>
      <c r="C109" s="42">
        <v>72</v>
      </c>
      <c r="D109" s="42">
        <v>114</v>
      </c>
      <c r="E109" s="42">
        <v>56</v>
      </c>
      <c r="F109" s="41">
        <v>5.5</v>
      </c>
      <c r="G109" s="41">
        <v>92</v>
      </c>
      <c r="H109" s="41">
        <v>0.8</v>
      </c>
      <c r="I109" s="41"/>
      <c r="J109" s="41">
        <v>3</v>
      </c>
      <c r="K109" s="41">
        <v>5.4</v>
      </c>
      <c r="L109" s="42">
        <v>3.1</v>
      </c>
      <c r="M109" s="42">
        <v>205</v>
      </c>
      <c r="N109" s="42">
        <v>68</v>
      </c>
      <c r="O109" s="42">
        <v>123</v>
      </c>
      <c r="P109" s="42">
        <v>58</v>
      </c>
      <c r="Q109" s="41">
        <v>75</v>
      </c>
      <c r="R109" s="41">
        <v>0.77</v>
      </c>
      <c r="S109" s="41"/>
      <c r="T109" s="41">
        <v>4.3</v>
      </c>
      <c r="U109" s="41">
        <v>3.3</v>
      </c>
      <c r="V109" s="42">
        <v>2.2000000000000002</v>
      </c>
      <c r="W109" s="41" t="s">
        <v>62</v>
      </c>
      <c r="X109" s="41" t="s">
        <v>175</v>
      </c>
      <c r="Y109" s="41" t="s">
        <v>175</v>
      </c>
      <c r="Z109" s="41" t="s">
        <v>175</v>
      </c>
      <c r="AA109" s="41" t="s">
        <v>175</v>
      </c>
      <c r="AB109" s="41" t="s">
        <v>62</v>
      </c>
      <c r="AC109" s="41" t="s">
        <v>62</v>
      </c>
      <c r="AD109" s="41" t="s">
        <v>62</v>
      </c>
      <c r="AE109" s="41" t="s">
        <v>62</v>
      </c>
      <c r="AF109" s="41" t="s">
        <v>62</v>
      </c>
      <c r="AG109" s="41"/>
      <c r="AH109" s="41" t="s">
        <v>62</v>
      </c>
      <c r="AI109" s="41" t="s">
        <v>62</v>
      </c>
    </row>
    <row r="110" spans="1:37">
      <c r="A110" s="41">
        <v>135</v>
      </c>
      <c r="B110" s="42">
        <v>157</v>
      </c>
      <c r="C110" s="42">
        <v>32</v>
      </c>
      <c r="D110" s="42">
        <v>98</v>
      </c>
      <c r="E110" s="42">
        <v>173</v>
      </c>
      <c r="F110" s="41">
        <v>6.7</v>
      </c>
      <c r="G110" s="41">
        <v>133</v>
      </c>
      <c r="H110" s="41">
        <v>1.92</v>
      </c>
      <c r="I110" s="41"/>
      <c r="J110" s="41" t="s">
        <v>1507</v>
      </c>
      <c r="K110" s="41">
        <v>2.2999999999999998</v>
      </c>
      <c r="L110" s="42">
        <v>5</v>
      </c>
      <c r="M110" s="42">
        <v>157</v>
      </c>
      <c r="N110" s="42">
        <v>39</v>
      </c>
      <c r="O110" s="42">
        <v>95</v>
      </c>
      <c r="P110" s="42">
        <v>125</v>
      </c>
      <c r="Q110" s="41">
        <v>102</v>
      </c>
      <c r="R110" s="41">
        <v>1.64</v>
      </c>
      <c r="S110" s="41"/>
      <c r="T110" s="41">
        <v>8.1999999999999993</v>
      </c>
      <c r="U110" s="41">
        <v>2.6</v>
      </c>
      <c r="V110" s="42">
        <v>3.7</v>
      </c>
      <c r="W110" s="41" t="s">
        <v>62</v>
      </c>
      <c r="X110" s="41" t="s">
        <v>175</v>
      </c>
      <c r="Y110" s="41" t="s">
        <v>175</v>
      </c>
      <c r="Z110" s="41" t="s">
        <v>175</v>
      </c>
      <c r="AA110" s="41" t="s">
        <v>175</v>
      </c>
      <c r="AB110" s="41" t="s">
        <v>62</v>
      </c>
      <c r="AC110" s="41" t="s">
        <v>62</v>
      </c>
      <c r="AD110" s="41" t="s">
        <v>62</v>
      </c>
      <c r="AE110" s="41" t="s">
        <v>62</v>
      </c>
      <c r="AF110" s="41" t="s">
        <v>62</v>
      </c>
      <c r="AG110" s="41"/>
      <c r="AH110" s="41" t="s">
        <v>62</v>
      </c>
      <c r="AI110" s="41" t="s">
        <v>62</v>
      </c>
    </row>
    <row r="111" spans="1:37">
      <c r="A111" s="7"/>
      <c r="AK111" s="37"/>
    </row>
    <row r="112" spans="1:37">
      <c r="AK112" s="37"/>
    </row>
  </sheetData>
  <autoFilter ref="A1:AH110" xr:uid="{0A3621A3-8B7C-4486-A1D8-26EA005B3BE3}"/>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F201-B0F8-4112-BEAF-69559999A3B8}">
  <dimension ref="A1:L904"/>
  <sheetViews>
    <sheetView topLeftCell="A39" zoomScale="145" zoomScaleNormal="145" workbookViewId="0">
      <selection activeCell="C64" sqref="C64"/>
    </sheetView>
  </sheetViews>
  <sheetFormatPr baseColWidth="10" defaultColWidth="8.6640625" defaultRowHeight="16"/>
  <cols>
    <col min="2" max="2" width="18" customWidth="1"/>
    <col min="3" max="3" width="13.1640625" bestFit="1" customWidth="1"/>
    <col min="4" max="4" width="17.5" bestFit="1" customWidth="1"/>
    <col min="5" max="5" width="6.33203125" bestFit="1" customWidth="1"/>
    <col min="6" max="6" width="17.5" customWidth="1"/>
    <col min="7" max="7" width="14.33203125" customWidth="1"/>
    <col min="8" max="8" width="39.1640625" customWidth="1"/>
  </cols>
  <sheetData>
    <row r="1" spans="1:12">
      <c r="A1" t="s">
        <v>161</v>
      </c>
      <c r="B1" t="s">
        <v>176</v>
      </c>
      <c r="C1" t="s">
        <v>177</v>
      </c>
      <c r="D1" t="s">
        <v>178</v>
      </c>
      <c r="E1" t="s">
        <v>179</v>
      </c>
      <c r="F1" t="s">
        <v>180</v>
      </c>
      <c r="G1" t="s">
        <v>181</v>
      </c>
      <c r="H1" t="s">
        <v>182</v>
      </c>
      <c r="L1" t="s">
        <v>183</v>
      </c>
    </row>
    <row r="2" spans="1:12">
      <c r="A2">
        <v>2</v>
      </c>
      <c r="B2" t="s">
        <v>184</v>
      </c>
      <c r="D2">
        <v>125</v>
      </c>
      <c r="E2" t="s">
        <v>185</v>
      </c>
      <c r="F2">
        <v>1</v>
      </c>
      <c r="G2" t="s">
        <v>183</v>
      </c>
      <c r="H2" t="s">
        <v>186</v>
      </c>
      <c r="L2" t="s">
        <v>187</v>
      </c>
    </row>
    <row r="3" spans="1:12">
      <c r="A3">
        <v>2</v>
      </c>
      <c r="B3" t="s">
        <v>188</v>
      </c>
      <c r="D3">
        <v>5</v>
      </c>
      <c r="E3" t="s">
        <v>185</v>
      </c>
      <c r="F3">
        <v>1</v>
      </c>
      <c r="G3" t="s">
        <v>183</v>
      </c>
      <c r="L3" t="s">
        <v>189</v>
      </c>
    </row>
    <row r="4" spans="1:12">
      <c r="A4">
        <v>2</v>
      </c>
      <c r="B4" t="s">
        <v>190</v>
      </c>
      <c r="D4">
        <v>500</v>
      </c>
      <c r="E4" t="s">
        <v>185</v>
      </c>
      <c r="F4">
        <v>1</v>
      </c>
      <c r="G4" t="s">
        <v>183</v>
      </c>
      <c r="L4" t="s">
        <v>191</v>
      </c>
    </row>
    <row r="5" spans="1:12">
      <c r="A5">
        <v>2</v>
      </c>
      <c r="B5" t="s">
        <v>192</v>
      </c>
      <c r="D5">
        <v>7.5</v>
      </c>
      <c r="E5" t="s">
        <v>193</v>
      </c>
      <c r="F5">
        <v>1</v>
      </c>
      <c r="H5" t="s">
        <v>194</v>
      </c>
    </row>
    <row r="6" spans="1:12">
      <c r="A6">
        <v>2</v>
      </c>
      <c r="B6" t="s">
        <v>195</v>
      </c>
      <c r="D6">
        <v>325</v>
      </c>
      <c r="E6" t="s">
        <v>185</v>
      </c>
      <c r="F6">
        <v>1</v>
      </c>
      <c r="H6" t="s">
        <v>194</v>
      </c>
    </row>
    <row r="7" spans="1:12">
      <c r="A7">
        <v>2</v>
      </c>
      <c r="C7" t="s">
        <v>196</v>
      </c>
      <c r="D7">
        <v>500</v>
      </c>
      <c r="E7" t="s">
        <v>193</v>
      </c>
      <c r="F7">
        <v>1</v>
      </c>
      <c r="G7" t="s">
        <v>183</v>
      </c>
    </row>
    <row r="8" spans="1:12">
      <c r="A8">
        <v>2</v>
      </c>
      <c r="C8" t="s">
        <v>197</v>
      </c>
      <c r="F8">
        <v>1</v>
      </c>
      <c r="G8" t="s">
        <v>183</v>
      </c>
      <c r="H8" t="s">
        <v>198</v>
      </c>
    </row>
    <row r="9" spans="1:12">
      <c r="A9">
        <v>2</v>
      </c>
      <c r="C9" t="s">
        <v>29</v>
      </c>
      <c r="D9">
        <v>2000</v>
      </c>
      <c r="E9" t="s">
        <v>199</v>
      </c>
      <c r="F9">
        <v>1</v>
      </c>
      <c r="G9" t="s">
        <v>183</v>
      </c>
    </row>
    <row r="10" spans="1:12">
      <c r="A10">
        <v>2</v>
      </c>
      <c r="C10" t="s">
        <v>200</v>
      </c>
      <c r="D10">
        <v>600</v>
      </c>
      <c r="E10" t="s">
        <v>193</v>
      </c>
      <c r="F10">
        <v>1</v>
      </c>
      <c r="G10" t="s">
        <v>183</v>
      </c>
    </row>
    <row r="11" spans="1:12">
      <c r="A11">
        <v>3</v>
      </c>
      <c r="B11" t="s">
        <v>201</v>
      </c>
      <c r="C11" s="1"/>
      <c r="D11">
        <v>40</v>
      </c>
      <c r="E11" t="s">
        <v>193</v>
      </c>
      <c r="F11">
        <v>1</v>
      </c>
      <c r="G11" t="s">
        <v>183</v>
      </c>
    </row>
    <row r="12" spans="1:12">
      <c r="A12">
        <v>3</v>
      </c>
      <c r="B12" t="s">
        <v>202</v>
      </c>
      <c r="C12" s="1"/>
      <c r="D12">
        <v>81</v>
      </c>
      <c r="E12" t="s">
        <v>193</v>
      </c>
      <c r="F12">
        <v>1</v>
      </c>
      <c r="G12" t="s">
        <v>183</v>
      </c>
    </row>
    <row r="13" spans="1:12">
      <c r="A13">
        <v>3</v>
      </c>
      <c r="B13" t="s">
        <v>203</v>
      </c>
      <c r="C13" s="1"/>
      <c r="D13">
        <v>0.5</v>
      </c>
      <c r="E13" t="s">
        <v>193</v>
      </c>
      <c r="F13">
        <v>1</v>
      </c>
      <c r="G13" t="s">
        <v>183</v>
      </c>
    </row>
    <row r="14" spans="1:12">
      <c r="A14">
        <v>3</v>
      </c>
      <c r="B14" t="s">
        <v>204</v>
      </c>
      <c r="C14" s="1"/>
      <c r="D14">
        <v>50</v>
      </c>
      <c r="E14" t="s">
        <v>205</v>
      </c>
      <c r="F14">
        <v>1</v>
      </c>
      <c r="G14" t="s">
        <v>183</v>
      </c>
    </row>
    <row r="15" spans="1:12">
      <c r="A15">
        <v>3</v>
      </c>
      <c r="B15" t="s">
        <v>188</v>
      </c>
      <c r="C15" s="1"/>
      <c r="D15">
        <v>5</v>
      </c>
      <c r="E15" t="s">
        <v>193</v>
      </c>
      <c r="F15">
        <v>1</v>
      </c>
      <c r="G15" t="s">
        <v>183</v>
      </c>
    </row>
    <row r="16" spans="1:12">
      <c r="A16">
        <v>3</v>
      </c>
      <c r="B16" t="s">
        <v>206</v>
      </c>
      <c r="C16" s="1"/>
      <c r="D16">
        <v>50</v>
      </c>
      <c r="E16" t="s">
        <v>193</v>
      </c>
      <c r="F16">
        <v>1</v>
      </c>
      <c r="G16" t="s">
        <v>183</v>
      </c>
    </row>
    <row r="17" spans="1:8">
      <c r="A17">
        <v>3</v>
      </c>
      <c r="B17" t="s">
        <v>207</v>
      </c>
      <c r="C17" s="1"/>
      <c r="D17">
        <v>0.25</v>
      </c>
      <c r="E17" t="s">
        <v>208</v>
      </c>
      <c r="H17" t="s">
        <v>209</v>
      </c>
    </row>
    <row r="18" spans="1:8">
      <c r="A18">
        <v>3</v>
      </c>
      <c r="B18" t="s">
        <v>210</v>
      </c>
      <c r="D18">
        <v>300</v>
      </c>
      <c r="E18" t="s">
        <v>185</v>
      </c>
      <c r="F18">
        <v>3</v>
      </c>
      <c r="G18" t="s">
        <v>183</v>
      </c>
    </row>
    <row r="19" spans="1:8" ht="17">
      <c r="A19">
        <v>3</v>
      </c>
      <c r="B19" s="1" t="s">
        <v>211</v>
      </c>
      <c r="C19" s="1"/>
      <c r="D19">
        <v>32</v>
      </c>
      <c r="E19" t="s">
        <v>212</v>
      </c>
      <c r="F19">
        <v>1</v>
      </c>
      <c r="G19" t="s">
        <v>183</v>
      </c>
      <c r="H19" t="s">
        <v>213</v>
      </c>
    </row>
    <row r="20" spans="1:8" ht="34">
      <c r="A20">
        <v>3</v>
      </c>
      <c r="B20" s="1"/>
      <c r="C20" s="1" t="s">
        <v>214</v>
      </c>
      <c r="D20">
        <v>4200</v>
      </c>
      <c r="E20" t="s">
        <v>193</v>
      </c>
      <c r="F20">
        <v>1</v>
      </c>
      <c r="G20" t="s">
        <v>183</v>
      </c>
    </row>
    <row r="21" spans="1:8" ht="17">
      <c r="A21">
        <v>3</v>
      </c>
      <c r="B21" s="1"/>
      <c r="C21" s="1" t="s">
        <v>196</v>
      </c>
      <c r="D21">
        <v>50</v>
      </c>
      <c r="E21" t="s">
        <v>193</v>
      </c>
      <c r="F21">
        <v>1</v>
      </c>
      <c r="G21" t="s">
        <v>183</v>
      </c>
    </row>
    <row r="22" spans="1:8" ht="17">
      <c r="A22">
        <v>3</v>
      </c>
      <c r="B22" s="1"/>
      <c r="C22" s="1" t="s">
        <v>215</v>
      </c>
      <c r="D22">
        <v>2000</v>
      </c>
      <c r="E22" t="s">
        <v>199</v>
      </c>
      <c r="F22">
        <v>1</v>
      </c>
      <c r="G22" t="s">
        <v>183</v>
      </c>
    </row>
    <row r="23" spans="1:8">
      <c r="A23">
        <v>3</v>
      </c>
      <c r="B23" t="s">
        <v>216</v>
      </c>
      <c r="D23">
        <v>1000</v>
      </c>
      <c r="E23" t="s">
        <v>193</v>
      </c>
      <c r="F23">
        <v>2</v>
      </c>
      <c r="G23" t="s">
        <v>183</v>
      </c>
    </row>
    <row r="24" spans="1:8" ht="85">
      <c r="A24">
        <v>3</v>
      </c>
      <c r="C24" s="1" t="s">
        <v>217</v>
      </c>
      <c r="D24">
        <v>1</v>
      </c>
      <c r="E24" t="s">
        <v>218</v>
      </c>
      <c r="F24">
        <v>1</v>
      </c>
      <c r="G24" t="s">
        <v>183</v>
      </c>
      <c r="H24" t="s">
        <v>219</v>
      </c>
    </row>
    <row r="25" spans="1:8">
      <c r="A25">
        <v>4</v>
      </c>
      <c r="B25" t="s">
        <v>220</v>
      </c>
      <c r="C25" s="1"/>
      <c r="D25">
        <v>50</v>
      </c>
      <c r="E25" t="s">
        <v>193</v>
      </c>
      <c r="F25">
        <v>1</v>
      </c>
      <c r="H25" t="s">
        <v>221</v>
      </c>
    </row>
    <row r="26" spans="1:8">
      <c r="A26">
        <v>4</v>
      </c>
      <c r="B26" t="s">
        <v>206</v>
      </c>
      <c r="C26" s="1"/>
      <c r="D26">
        <v>50</v>
      </c>
      <c r="E26" t="s">
        <v>193</v>
      </c>
      <c r="F26">
        <v>1</v>
      </c>
      <c r="G26" t="s">
        <v>183</v>
      </c>
    </row>
    <row r="27" spans="1:8">
      <c r="A27">
        <v>4</v>
      </c>
      <c r="C27" t="s">
        <v>11</v>
      </c>
      <c r="F27">
        <v>1</v>
      </c>
      <c r="G27" t="s">
        <v>183</v>
      </c>
    </row>
    <row r="28" spans="1:8">
      <c r="A28">
        <v>4</v>
      </c>
      <c r="C28" t="s">
        <v>30</v>
      </c>
      <c r="D28">
        <v>50</v>
      </c>
      <c r="E28" t="s">
        <v>193</v>
      </c>
      <c r="F28">
        <v>1</v>
      </c>
      <c r="G28" t="s">
        <v>183</v>
      </c>
    </row>
    <row r="29" spans="1:8" ht="17">
      <c r="A29">
        <v>4</v>
      </c>
      <c r="C29" s="1" t="s">
        <v>222</v>
      </c>
      <c r="F29">
        <v>1</v>
      </c>
      <c r="G29" t="s">
        <v>183</v>
      </c>
    </row>
    <row r="30" spans="1:8">
      <c r="A30">
        <v>4</v>
      </c>
      <c r="B30" t="s">
        <v>223</v>
      </c>
      <c r="D30">
        <v>5</v>
      </c>
      <c r="E30" t="s">
        <v>185</v>
      </c>
      <c r="F30">
        <v>1</v>
      </c>
      <c r="G30" t="s">
        <v>191</v>
      </c>
      <c r="H30" t="s">
        <v>224</v>
      </c>
    </row>
    <row r="31" spans="1:8">
      <c r="A31">
        <v>5</v>
      </c>
      <c r="B31" t="s">
        <v>202</v>
      </c>
      <c r="D31">
        <v>81</v>
      </c>
      <c r="E31" t="s">
        <v>185</v>
      </c>
      <c r="F31">
        <v>1</v>
      </c>
      <c r="G31" t="s">
        <v>183</v>
      </c>
    </row>
    <row r="32" spans="1:8">
      <c r="A32">
        <v>5</v>
      </c>
      <c r="B32" t="s">
        <v>225</v>
      </c>
      <c r="D32">
        <v>100</v>
      </c>
      <c r="E32" t="s">
        <v>185</v>
      </c>
      <c r="H32" t="s">
        <v>226</v>
      </c>
    </row>
    <row r="33" spans="1:8">
      <c r="A33">
        <v>5</v>
      </c>
      <c r="B33" t="s">
        <v>227</v>
      </c>
      <c r="D33">
        <v>10</v>
      </c>
      <c r="E33" t="s">
        <v>185</v>
      </c>
      <c r="H33" t="s">
        <v>226</v>
      </c>
    </row>
    <row r="34" spans="1:8">
      <c r="A34">
        <v>5</v>
      </c>
      <c r="B34" t="s">
        <v>228</v>
      </c>
      <c r="D34">
        <v>200</v>
      </c>
      <c r="E34" t="s">
        <v>185</v>
      </c>
      <c r="F34">
        <v>4</v>
      </c>
      <c r="H34" t="s">
        <v>229</v>
      </c>
    </row>
    <row r="35" spans="1:8">
      <c r="A35">
        <v>5</v>
      </c>
      <c r="B35" t="s">
        <v>190</v>
      </c>
      <c r="D35">
        <v>500</v>
      </c>
      <c r="E35" t="s">
        <v>185</v>
      </c>
      <c r="F35">
        <v>3</v>
      </c>
      <c r="G35" t="s">
        <v>183</v>
      </c>
    </row>
    <row r="36" spans="1:8">
      <c r="A36">
        <v>5</v>
      </c>
      <c r="B36" t="s">
        <v>230</v>
      </c>
      <c r="D36">
        <v>10</v>
      </c>
      <c r="E36" t="s">
        <v>185</v>
      </c>
      <c r="F36">
        <v>1</v>
      </c>
      <c r="G36" t="s">
        <v>183</v>
      </c>
      <c r="H36" t="s">
        <v>231</v>
      </c>
    </row>
    <row r="37" spans="1:8">
      <c r="A37">
        <v>5</v>
      </c>
      <c r="B37" t="s">
        <v>232</v>
      </c>
      <c r="D37">
        <v>100</v>
      </c>
      <c r="E37" t="s">
        <v>185</v>
      </c>
      <c r="F37">
        <v>2</v>
      </c>
      <c r="H37" t="s">
        <v>226</v>
      </c>
    </row>
    <row r="38" spans="1:8">
      <c r="A38">
        <v>5</v>
      </c>
      <c r="B38" t="s">
        <v>233</v>
      </c>
      <c r="F38">
        <v>4</v>
      </c>
      <c r="H38" t="s">
        <v>234</v>
      </c>
    </row>
    <row r="39" spans="1:8">
      <c r="A39">
        <v>5</v>
      </c>
      <c r="C39" t="s">
        <v>235</v>
      </c>
      <c r="F39">
        <v>1</v>
      </c>
      <c r="H39" t="s">
        <v>226</v>
      </c>
    </row>
    <row r="40" spans="1:8">
      <c r="A40">
        <v>5</v>
      </c>
      <c r="C40" t="s">
        <v>236</v>
      </c>
      <c r="D40">
        <v>1000</v>
      </c>
      <c r="E40" t="s">
        <v>205</v>
      </c>
      <c r="F40">
        <v>1</v>
      </c>
      <c r="H40" t="s">
        <v>237</v>
      </c>
    </row>
    <row r="41" spans="1:8">
      <c r="A41">
        <v>5</v>
      </c>
      <c r="C41" t="s">
        <v>238</v>
      </c>
      <c r="D41" s="45">
        <v>50000</v>
      </c>
      <c r="E41" t="s">
        <v>205</v>
      </c>
      <c r="F41">
        <v>1</v>
      </c>
      <c r="G41" t="s">
        <v>187</v>
      </c>
      <c r="H41" t="s">
        <v>239</v>
      </c>
    </row>
    <row r="42" spans="1:8">
      <c r="A42">
        <v>5</v>
      </c>
      <c r="C42" t="s">
        <v>240</v>
      </c>
      <c r="F42">
        <v>1</v>
      </c>
      <c r="H42" t="s">
        <v>241</v>
      </c>
    </row>
    <row r="43" spans="1:8">
      <c r="A43">
        <v>6</v>
      </c>
      <c r="B43" t="s">
        <v>242</v>
      </c>
      <c r="D43">
        <v>50</v>
      </c>
      <c r="E43" t="s">
        <v>185</v>
      </c>
      <c r="F43">
        <v>1</v>
      </c>
      <c r="G43" t="s">
        <v>183</v>
      </c>
    </row>
    <row r="44" spans="1:8">
      <c r="A44">
        <v>6</v>
      </c>
      <c r="B44" t="s">
        <v>243</v>
      </c>
      <c r="D44">
        <v>10</v>
      </c>
      <c r="E44" t="s">
        <v>185</v>
      </c>
      <c r="F44">
        <v>2</v>
      </c>
      <c r="G44" t="s">
        <v>183</v>
      </c>
    </row>
    <row r="45" spans="1:8">
      <c r="A45">
        <v>6</v>
      </c>
      <c r="B45" t="s">
        <v>244</v>
      </c>
      <c r="D45">
        <v>25</v>
      </c>
      <c r="E45" t="s">
        <v>185</v>
      </c>
      <c r="F45">
        <v>1</v>
      </c>
      <c r="G45" t="s">
        <v>183</v>
      </c>
      <c r="H45" t="s">
        <v>245</v>
      </c>
    </row>
    <row r="46" spans="1:8" ht="17">
      <c r="A46">
        <v>6</v>
      </c>
      <c r="B46" s="1" t="s">
        <v>246</v>
      </c>
      <c r="D46">
        <v>75</v>
      </c>
      <c r="E46" t="s">
        <v>185</v>
      </c>
      <c r="F46">
        <v>2</v>
      </c>
      <c r="G46" t="s">
        <v>183</v>
      </c>
    </row>
    <row r="47" spans="1:8">
      <c r="A47">
        <v>6</v>
      </c>
      <c r="B47" t="s">
        <v>247</v>
      </c>
      <c r="D47">
        <v>50</v>
      </c>
      <c r="E47" t="s">
        <v>185</v>
      </c>
      <c r="F47">
        <v>1</v>
      </c>
      <c r="H47" t="s">
        <v>226</v>
      </c>
    </row>
    <row r="48" spans="1:8">
      <c r="A48">
        <v>6</v>
      </c>
      <c r="B48" t="s">
        <v>188</v>
      </c>
      <c r="D48">
        <v>40</v>
      </c>
      <c r="E48" t="s">
        <v>185</v>
      </c>
      <c r="F48">
        <v>1</v>
      </c>
      <c r="G48" t="s">
        <v>183</v>
      </c>
      <c r="H48" t="s">
        <v>248</v>
      </c>
    </row>
    <row r="49" spans="1:8">
      <c r="A49">
        <v>6</v>
      </c>
      <c r="B49" t="s">
        <v>249</v>
      </c>
      <c r="D49">
        <v>20</v>
      </c>
      <c r="E49" t="s">
        <v>185</v>
      </c>
      <c r="F49">
        <v>1</v>
      </c>
      <c r="G49" t="s">
        <v>183</v>
      </c>
    </row>
    <row r="50" spans="1:8">
      <c r="A50">
        <v>6</v>
      </c>
      <c r="B50" t="s">
        <v>250</v>
      </c>
      <c r="D50">
        <v>50</v>
      </c>
      <c r="E50" t="s">
        <v>185</v>
      </c>
      <c r="F50">
        <v>2</v>
      </c>
      <c r="G50" t="s">
        <v>183</v>
      </c>
    </row>
    <row r="51" spans="1:8">
      <c r="A51">
        <v>6</v>
      </c>
      <c r="B51" t="s">
        <v>251</v>
      </c>
      <c r="D51">
        <v>160</v>
      </c>
      <c r="E51" t="s">
        <v>185</v>
      </c>
      <c r="F51">
        <v>1</v>
      </c>
      <c r="G51" t="s">
        <v>183</v>
      </c>
      <c r="H51" t="s">
        <v>245</v>
      </c>
    </row>
    <row r="52" spans="1:8">
      <c r="A52">
        <v>6</v>
      </c>
      <c r="B52" t="s">
        <v>252</v>
      </c>
      <c r="D52">
        <v>50</v>
      </c>
      <c r="E52" t="s">
        <v>185</v>
      </c>
      <c r="F52">
        <v>1</v>
      </c>
      <c r="G52" t="s">
        <v>183</v>
      </c>
      <c r="H52" t="s">
        <v>245</v>
      </c>
    </row>
    <row r="53" spans="1:8">
      <c r="A53">
        <v>6</v>
      </c>
      <c r="B53" t="s">
        <v>253</v>
      </c>
      <c r="H53" t="s">
        <v>254</v>
      </c>
    </row>
    <row r="54" spans="1:8">
      <c r="A54">
        <v>6</v>
      </c>
      <c r="C54" t="s">
        <v>255</v>
      </c>
      <c r="D54">
        <v>600</v>
      </c>
      <c r="E54" t="s">
        <v>185</v>
      </c>
      <c r="F54">
        <v>1</v>
      </c>
      <c r="G54" t="s">
        <v>183</v>
      </c>
    </row>
    <row r="55" spans="1:8">
      <c r="A55">
        <v>6</v>
      </c>
      <c r="C55" t="s">
        <v>256</v>
      </c>
      <c r="F55">
        <v>1</v>
      </c>
      <c r="G55" t="s">
        <v>183</v>
      </c>
      <c r="H55" t="s">
        <v>257</v>
      </c>
    </row>
    <row r="56" spans="1:8">
      <c r="A56">
        <v>6</v>
      </c>
      <c r="C56" t="s">
        <v>197</v>
      </c>
      <c r="F56">
        <v>1</v>
      </c>
      <c r="G56" t="s">
        <v>183</v>
      </c>
      <c r="H56" t="s">
        <v>257</v>
      </c>
    </row>
    <row r="57" spans="1:8">
      <c r="A57">
        <v>6</v>
      </c>
      <c r="C57" t="s">
        <v>196</v>
      </c>
      <c r="F57">
        <v>1</v>
      </c>
      <c r="G57" t="s">
        <v>183</v>
      </c>
      <c r="H57" t="s">
        <v>257</v>
      </c>
    </row>
    <row r="58" spans="1:8">
      <c r="A58">
        <v>6</v>
      </c>
      <c r="C58" t="s">
        <v>258</v>
      </c>
      <c r="D58">
        <v>1</v>
      </c>
      <c r="E58" t="s">
        <v>259</v>
      </c>
      <c r="F58">
        <v>1</v>
      </c>
      <c r="G58" t="s">
        <v>183</v>
      </c>
      <c r="H58" t="s">
        <v>257</v>
      </c>
    </row>
    <row r="59" spans="1:8">
      <c r="A59">
        <v>6</v>
      </c>
      <c r="C59" t="s">
        <v>260</v>
      </c>
      <c r="D59">
        <v>1000</v>
      </c>
      <c r="E59" t="s">
        <v>205</v>
      </c>
      <c r="F59">
        <v>1</v>
      </c>
      <c r="G59" t="s">
        <v>183</v>
      </c>
      <c r="H59" t="s">
        <v>261</v>
      </c>
    </row>
    <row r="60" spans="1:8">
      <c r="A60">
        <v>7</v>
      </c>
      <c r="B60" t="s">
        <v>262</v>
      </c>
      <c r="D60">
        <v>70</v>
      </c>
      <c r="E60" t="s">
        <v>185</v>
      </c>
      <c r="G60" t="s">
        <v>187</v>
      </c>
    </row>
    <row r="61" spans="1:8">
      <c r="A61">
        <v>7</v>
      </c>
      <c r="C61" t="s">
        <v>200</v>
      </c>
      <c r="D61">
        <v>600</v>
      </c>
      <c r="E61" t="s">
        <v>185</v>
      </c>
      <c r="F61">
        <v>2</v>
      </c>
      <c r="G61" t="s">
        <v>183</v>
      </c>
    </row>
    <row r="62" spans="1:8">
      <c r="A62">
        <v>7</v>
      </c>
      <c r="C62" t="s">
        <v>263</v>
      </c>
      <c r="D62">
        <v>1</v>
      </c>
      <c r="E62" t="s">
        <v>264</v>
      </c>
      <c r="F62">
        <v>2</v>
      </c>
      <c r="G62" t="s">
        <v>265</v>
      </c>
    </row>
    <row r="63" spans="1:8">
      <c r="A63">
        <v>7</v>
      </c>
      <c r="C63" t="s">
        <v>266</v>
      </c>
      <c r="D63" s="45">
        <v>50000</v>
      </c>
      <c r="E63" t="s">
        <v>199</v>
      </c>
      <c r="F63">
        <v>1</v>
      </c>
      <c r="G63" t="s">
        <v>187</v>
      </c>
    </row>
    <row r="64" spans="1:8">
      <c r="A64">
        <v>7</v>
      </c>
      <c r="C64" t="s">
        <v>260</v>
      </c>
      <c r="D64">
        <v>1000</v>
      </c>
      <c r="E64" t="s">
        <v>205</v>
      </c>
      <c r="F64">
        <v>1</v>
      </c>
      <c r="G64" t="s">
        <v>267</v>
      </c>
    </row>
    <row r="65" spans="1:8">
      <c r="A65">
        <v>8</v>
      </c>
      <c r="B65" t="s">
        <v>268</v>
      </c>
      <c r="D65">
        <v>0.5</v>
      </c>
      <c r="E65" t="s">
        <v>185</v>
      </c>
      <c r="F65">
        <v>2</v>
      </c>
      <c r="G65" t="s">
        <v>183</v>
      </c>
    </row>
    <row r="66" spans="1:8">
      <c r="A66">
        <v>8</v>
      </c>
      <c r="B66" t="s">
        <v>269</v>
      </c>
      <c r="D66">
        <v>10</v>
      </c>
      <c r="E66" t="s">
        <v>185</v>
      </c>
      <c r="F66">
        <v>1</v>
      </c>
      <c r="G66" t="s">
        <v>183</v>
      </c>
      <c r="H66" t="s">
        <v>270</v>
      </c>
    </row>
    <row r="67" spans="1:8">
      <c r="A67">
        <v>8</v>
      </c>
      <c r="B67" t="s">
        <v>271</v>
      </c>
      <c r="D67">
        <v>60</v>
      </c>
      <c r="E67" t="s">
        <v>185</v>
      </c>
      <c r="F67">
        <v>2</v>
      </c>
      <c r="G67" t="s">
        <v>183</v>
      </c>
    </row>
    <row r="68" spans="1:8">
      <c r="A68">
        <v>8</v>
      </c>
      <c r="B68" t="s">
        <v>59</v>
      </c>
      <c r="D68">
        <v>7.5</v>
      </c>
      <c r="E68" t="s">
        <v>185</v>
      </c>
      <c r="F68">
        <v>1</v>
      </c>
      <c r="H68" t="s">
        <v>272</v>
      </c>
    </row>
    <row r="69" spans="1:8">
      <c r="A69">
        <v>8</v>
      </c>
      <c r="B69" t="s">
        <v>273</v>
      </c>
      <c r="D69">
        <v>50</v>
      </c>
      <c r="E69" t="s">
        <v>185</v>
      </c>
      <c r="F69">
        <v>1</v>
      </c>
      <c r="G69" t="s">
        <v>183</v>
      </c>
    </row>
    <row r="70" spans="1:8">
      <c r="A70">
        <v>8</v>
      </c>
      <c r="B70" t="s">
        <v>274</v>
      </c>
      <c r="D70">
        <v>25</v>
      </c>
      <c r="E70" t="s">
        <v>185</v>
      </c>
      <c r="F70">
        <v>2</v>
      </c>
      <c r="G70" t="s">
        <v>265</v>
      </c>
    </row>
    <row r="71" spans="1:8">
      <c r="A71">
        <v>8</v>
      </c>
      <c r="B71" t="s">
        <v>275</v>
      </c>
      <c r="D71">
        <v>10</v>
      </c>
      <c r="E71" t="s">
        <v>185</v>
      </c>
      <c r="F71">
        <v>1</v>
      </c>
      <c r="H71" t="s">
        <v>226</v>
      </c>
    </row>
    <row r="72" spans="1:8">
      <c r="A72">
        <v>8</v>
      </c>
      <c r="B72" t="s">
        <v>276</v>
      </c>
      <c r="D72">
        <v>0.4</v>
      </c>
      <c r="E72" t="s">
        <v>185</v>
      </c>
      <c r="F72">
        <v>2</v>
      </c>
      <c r="G72" t="s">
        <v>189</v>
      </c>
      <c r="H72" t="s">
        <v>277</v>
      </c>
    </row>
    <row r="73" spans="1:8">
      <c r="A73">
        <v>8</v>
      </c>
      <c r="B73" t="s">
        <v>278</v>
      </c>
      <c r="D73">
        <v>325</v>
      </c>
      <c r="E73" t="s">
        <v>185</v>
      </c>
      <c r="F73">
        <v>1</v>
      </c>
      <c r="H73" t="s">
        <v>272</v>
      </c>
    </row>
    <row r="74" spans="1:8">
      <c r="A74">
        <v>8</v>
      </c>
      <c r="B74" t="s">
        <v>20</v>
      </c>
      <c r="D74">
        <v>12.5</v>
      </c>
      <c r="E74" t="s">
        <v>185</v>
      </c>
      <c r="F74">
        <v>1</v>
      </c>
      <c r="G74" t="s">
        <v>183</v>
      </c>
    </row>
    <row r="75" spans="1:8">
      <c r="A75">
        <v>8</v>
      </c>
      <c r="C75" t="s">
        <v>260</v>
      </c>
      <c r="F75" s="41">
        <v>2</v>
      </c>
      <c r="G75" t="s">
        <v>189</v>
      </c>
      <c r="H75" t="s">
        <v>279</v>
      </c>
    </row>
    <row r="76" spans="1:8">
      <c r="A76">
        <v>8</v>
      </c>
      <c r="C76" t="s">
        <v>29</v>
      </c>
      <c r="H76" t="s">
        <v>257</v>
      </c>
    </row>
    <row r="77" spans="1:8">
      <c r="A77">
        <v>9</v>
      </c>
      <c r="B77" t="s">
        <v>202</v>
      </c>
      <c r="D77">
        <v>81</v>
      </c>
      <c r="E77" t="s">
        <v>185</v>
      </c>
      <c r="F77">
        <v>1</v>
      </c>
      <c r="G77" t="s">
        <v>183</v>
      </c>
    </row>
    <row r="78" spans="1:8">
      <c r="A78">
        <v>9</v>
      </c>
      <c r="B78" t="s">
        <v>20</v>
      </c>
      <c r="D78">
        <v>25</v>
      </c>
      <c r="E78" t="s">
        <v>185</v>
      </c>
      <c r="F78">
        <v>1</v>
      </c>
      <c r="G78" t="s">
        <v>183</v>
      </c>
    </row>
    <row r="79" spans="1:8">
      <c r="A79">
        <v>9</v>
      </c>
      <c r="C79" t="s">
        <v>21</v>
      </c>
      <c r="D79">
        <v>1000</v>
      </c>
      <c r="E79" t="s">
        <v>185</v>
      </c>
      <c r="F79">
        <v>1</v>
      </c>
      <c r="G79" t="s">
        <v>183</v>
      </c>
    </row>
    <row r="80" spans="1:8">
      <c r="A80">
        <v>9</v>
      </c>
      <c r="C80" t="s">
        <v>51</v>
      </c>
      <c r="F80">
        <v>1</v>
      </c>
      <c r="G80" t="s">
        <v>183</v>
      </c>
      <c r="H80" t="s">
        <v>257</v>
      </c>
    </row>
    <row r="81" spans="1:8">
      <c r="A81">
        <v>9</v>
      </c>
      <c r="C81" t="s">
        <v>280</v>
      </c>
      <c r="F81">
        <v>1</v>
      </c>
      <c r="G81" t="s">
        <v>183</v>
      </c>
      <c r="H81" t="s">
        <v>257</v>
      </c>
    </row>
    <row r="82" spans="1:8">
      <c r="A82">
        <v>9</v>
      </c>
      <c r="C82" t="s">
        <v>281</v>
      </c>
      <c r="D82">
        <v>60</v>
      </c>
      <c r="E82" t="s">
        <v>185</v>
      </c>
      <c r="F82">
        <v>2</v>
      </c>
      <c r="G82" t="s">
        <v>187</v>
      </c>
    </row>
    <row r="83" spans="1:8">
      <c r="A83">
        <v>9</v>
      </c>
      <c r="C83" t="s">
        <v>282</v>
      </c>
      <c r="F83">
        <v>2</v>
      </c>
      <c r="G83" t="s">
        <v>187</v>
      </c>
    </row>
    <row r="84" spans="1:8" ht="34">
      <c r="A84">
        <v>9</v>
      </c>
      <c r="C84" s="1" t="s">
        <v>283</v>
      </c>
      <c r="D84">
        <v>1200</v>
      </c>
      <c r="E84" t="s">
        <v>185</v>
      </c>
      <c r="F84">
        <v>1</v>
      </c>
      <c r="G84" t="s">
        <v>183</v>
      </c>
    </row>
    <row r="85" spans="1:8">
      <c r="A85">
        <v>10</v>
      </c>
      <c r="B85" t="s">
        <v>284</v>
      </c>
    </row>
    <row r="86" spans="1:8">
      <c r="A86">
        <v>11</v>
      </c>
      <c r="B86" t="s">
        <v>228</v>
      </c>
      <c r="D86">
        <v>800</v>
      </c>
      <c r="E86" t="s">
        <v>185</v>
      </c>
      <c r="F86">
        <v>1</v>
      </c>
      <c r="G86" t="s">
        <v>187</v>
      </c>
    </row>
    <row r="87" spans="1:8">
      <c r="A87">
        <v>11</v>
      </c>
      <c r="B87" t="s">
        <v>285</v>
      </c>
      <c r="H87" t="s">
        <v>286</v>
      </c>
    </row>
    <row r="88" spans="1:8" ht="34">
      <c r="A88">
        <v>11</v>
      </c>
      <c r="C88" s="1" t="s">
        <v>287</v>
      </c>
      <c r="D88">
        <v>1</v>
      </c>
      <c r="E88" t="s">
        <v>288</v>
      </c>
      <c r="F88">
        <v>2</v>
      </c>
      <c r="G88" t="s">
        <v>183</v>
      </c>
      <c r="H88" t="s">
        <v>289</v>
      </c>
    </row>
    <row r="89" spans="1:8">
      <c r="A89">
        <v>11</v>
      </c>
      <c r="C89" t="s">
        <v>290</v>
      </c>
      <c r="D89">
        <v>1000</v>
      </c>
      <c r="E89" t="s">
        <v>205</v>
      </c>
      <c r="F89">
        <v>2</v>
      </c>
      <c r="G89" t="s">
        <v>183</v>
      </c>
    </row>
    <row r="90" spans="1:8">
      <c r="A90">
        <v>11</v>
      </c>
      <c r="C90" t="s">
        <v>291</v>
      </c>
      <c r="D90">
        <v>200</v>
      </c>
      <c r="E90" t="s">
        <v>185</v>
      </c>
      <c r="F90">
        <v>1</v>
      </c>
      <c r="G90" t="s">
        <v>183</v>
      </c>
    </row>
    <row r="91" spans="1:8">
      <c r="A91">
        <v>11</v>
      </c>
      <c r="C91" t="s">
        <v>292</v>
      </c>
      <c r="D91">
        <v>5000</v>
      </c>
      <c r="E91" t="s">
        <v>199</v>
      </c>
      <c r="F91">
        <v>2</v>
      </c>
      <c r="G91" t="s">
        <v>183</v>
      </c>
    </row>
    <row r="92" spans="1:8">
      <c r="A92">
        <v>11</v>
      </c>
      <c r="C92" t="s">
        <v>293</v>
      </c>
      <c r="D92">
        <v>1000</v>
      </c>
      <c r="E92" t="s">
        <v>185</v>
      </c>
      <c r="F92">
        <v>3</v>
      </c>
      <c r="G92" t="s">
        <v>183</v>
      </c>
    </row>
    <row r="93" spans="1:8" ht="34">
      <c r="A93">
        <v>11</v>
      </c>
      <c r="C93" s="1" t="s">
        <v>294</v>
      </c>
      <c r="F93">
        <v>2</v>
      </c>
      <c r="G93" t="s">
        <v>183</v>
      </c>
    </row>
    <row r="94" spans="1:8">
      <c r="A94">
        <v>11</v>
      </c>
      <c r="C94" t="s">
        <v>295</v>
      </c>
      <c r="D94">
        <v>100</v>
      </c>
      <c r="E94" t="s">
        <v>185</v>
      </c>
      <c r="F94">
        <v>2</v>
      </c>
      <c r="G94" t="s">
        <v>183</v>
      </c>
    </row>
    <row r="95" spans="1:8">
      <c r="A95">
        <v>11</v>
      </c>
      <c r="C95" t="s">
        <v>296</v>
      </c>
      <c r="D95">
        <v>10</v>
      </c>
      <c r="E95" t="s">
        <v>297</v>
      </c>
      <c r="F95">
        <v>2</v>
      </c>
      <c r="G95" t="s">
        <v>183</v>
      </c>
    </row>
    <row r="96" spans="1:8">
      <c r="A96">
        <v>12</v>
      </c>
      <c r="B96" t="s">
        <v>298</v>
      </c>
      <c r="D96">
        <v>5</v>
      </c>
      <c r="E96" t="s">
        <v>185</v>
      </c>
      <c r="F96">
        <v>1</v>
      </c>
      <c r="G96" t="s">
        <v>183</v>
      </c>
    </row>
    <row r="97" spans="1:8">
      <c r="A97">
        <v>12</v>
      </c>
      <c r="B97" t="s">
        <v>299</v>
      </c>
      <c r="D97">
        <v>6.25</v>
      </c>
      <c r="E97" t="s">
        <v>185</v>
      </c>
      <c r="F97">
        <v>1</v>
      </c>
      <c r="G97" t="s">
        <v>183</v>
      </c>
    </row>
    <row r="98" spans="1:8">
      <c r="A98">
        <v>12</v>
      </c>
      <c r="B98" t="s">
        <v>300</v>
      </c>
      <c r="D98">
        <v>81</v>
      </c>
      <c r="E98" t="s">
        <v>185</v>
      </c>
      <c r="F98">
        <v>1</v>
      </c>
      <c r="G98" t="s">
        <v>183</v>
      </c>
    </row>
    <row r="99" spans="1:8" ht="17">
      <c r="A99">
        <v>12</v>
      </c>
      <c r="C99" t="s">
        <v>29</v>
      </c>
      <c r="D99">
        <v>1000</v>
      </c>
      <c r="E99" t="s">
        <v>199</v>
      </c>
      <c r="F99">
        <v>2</v>
      </c>
      <c r="G99" t="s">
        <v>183</v>
      </c>
      <c r="H99" s="1" t="s">
        <v>301</v>
      </c>
    </row>
    <row r="100" spans="1:8">
      <c r="A100">
        <v>12</v>
      </c>
      <c r="C100" t="s">
        <v>302</v>
      </c>
      <c r="F100">
        <v>1</v>
      </c>
      <c r="G100" t="s">
        <v>183</v>
      </c>
      <c r="H100" t="s">
        <v>303</v>
      </c>
    </row>
    <row r="101" spans="1:8">
      <c r="A101">
        <v>12</v>
      </c>
      <c r="C101" t="s">
        <v>51</v>
      </c>
      <c r="D101">
        <v>250</v>
      </c>
      <c r="E101" t="s">
        <v>185</v>
      </c>
      <c r="F101">
        <v>2</v>
      </c>
      <c r="G101" t="s">
        <v>183</v>
      </c>
    </row>
    <row r="102" spans="1:8">
      <c r="A102">
        <v>12</v>
      </c>
      <c r="C102" t="s">
        <v>31</v>
      </c>
      <c r="D102">
        <v>200</v>
      </c>
      <c r="E102" t="s">
        <v>185</v>
      </c>
      <c r="F102">
        <v>1</v>
      </c>
      <c r="G102" t="s">
        <v>183</v>
      </c>
    </row>
    <row r="103" spans="1:8">
      <c r="A103">
        <v>12</v>
      </c>
      <c r="C103" t="s">
        <v>304</v>
      </c>
      <c r="F103">
        <v>1</v>
      </c>
      <c r="G103" t="s">
        <v>183</v>
      </c>
    </row>
    <row r="104" spans="1:8">
      <c r="A104">
        <v>12</v>
      </c>
      <c r="C104" t="s">
        <v>280</v>
      </c>
      <c r="D104">
        <v>25</v>
      </c>
      <c r="E104" t="s">
        <v>185</v>
      </c>
      <c r="F104">
        <v>2</v>
      </c>
      <c r="G104" t="s">
        <v>183</v>
      </c>
    </row>
    <row r="105" spans="1:8" ht="51">
      <c r="A105">
        <v>12</v>
      </c>
      <c r="C105" s="1" t="s">
        <v>305</v>
      </c>
      <c r="H105" t="s">
        <v>306</v>
      </c>
    </row>
    <row r="106" spans="1:8">
      <c r="A106">
        <v>12</v>
      </c>
      <c r="C106" t="s">
        <v>307</v>
      </c>
      <c r="F106">
        <v>1</v>
      </c>
      <c r="G106" t="s">
        <v>187</v>
      </c>
    </row>
    <row r="107" spans="1:8">
      <c r="A107">
        <v>12</v>
      </c>
      <c r="C107" t="s">
        <v>308</v>
      </c>
      <c r="F107">
        <v>1</v>
      </c>
      <c r="G107" t="s">
        <v>183</v>
      </c>
    </row>
    <row r="108" spans="1:8">
      <c r="A108">
        <v>13</v>
      </c>
      <c r="B108" t="s">
        <v>309</v>
      </c>
    </row>
    <row r="109" spans="1:8">
      <c r="A109">
        <v>16</v>
      </c>
      <c r="B109" t="s">
        <v>202</v>
      </c>
      <c r="D109">
        <v>81</v>
      </c>
      <c r="E109" t="s">
        <v>185</v>
      </c>
      <c r="F109">
        <v>1</v>
      </c>
      <c r="G109" t="s">
        <v>183</v>
      </c>
    </row>
    <row r="110" spans="1:8">
      <c r="A110">
        <v>16</v>
      </c>
      <c r="B110" t="s">
        <v>201</v>
      </c>
      <c r="D110">
        <v>80</v>
      </c>
      <c r="E110" t="s">
        <v>185</v>
      </c>
      <c r="H110" t="s">
        <v>310</v>
      </c>
    </row>
    <row r="111" spans="1:8">
      <c r="A111">
        <v>16</v>
      </c>
      <c r="B111" t="s">
        <v>311</v>
      </c>
      <c r="D111">
        <v>20</v>
      </c>
      <c r="E111" t="s">
        <v>185</v>
      </c>
      <c r="F111">
        <v>2</v>
      </c>
      <c r="G111" t="s">
        <v>183</v>
      </c>
    </row>
    <row r="112" spans="1:8">
      <c r="A112">
        <v>16</v>
      </c>
      <c r="B112" t="s">
        <v>244</v>
      </c>
      <c r="D112">
        <v>25</v>
      </c>
      <c r="E112" t="s">
        <v>185</v>
      </c>
      <c r="F112">
        <v>1</v>
      </c>
      <c r="G112" t="s">
        <v>183</v>
      </c>
    </row>
    <row r="113" spans="1:8">
      <c r="A113">
        <v>16</v>
      </c>
      <c r="B113" t="s">
        <v>273</v>
      </c>
      <c r="D113">
        <v>25</v>
      </c>
      <c r="E113" t="s">
        <v>185</v>
      </c>
      <c r="F113">
        <v>1</v>
      </c>
      <c r="G113" t="s">
        <v>183</v>
      </c>
    </row>
    <row r="114" spans="1:8">
      <c r="A114">
        <v>16</v>
      </c>
      <c r="B114" t="s">
        <v>312</v>
      </c>
      <c r="D114">
        <v>75</v>
      </c>
      <c r="E114" t="s">
        <v>185</v>
      </c>
      <c r="F114">
        <v>1</v>
      </c>
      <c r="G114" t="s">
        <v>183</v>
      </c>
    </row>
    <row r="115" spans="1:8">
      <c r="A115">
        <v>18</v>
      </c>
      <c r="B115" t="s">
        <v>313</v>
      </c>
      <c r="D115">
        <v>70</v>
      </c>
      <c r="E115" t="s">
        <v>185</v>
      </c>
      <c r="F115">
        <v>1</v>
      </c>
      <c r="G115" t="s">
        <v>187</v>
      </c>
    </row>
    <row r="116" spans="1:8">
      <c r="A116">
        <v>18</v>
      </c>
      <c r="B116" t="s">
        <v>314</v>
      </c>
      <c r="D116">
        <v>2.5000000000000001E-2</v>
      </c>
      <c r="E116" t="s">
        <v>315</v>
      </c>
      <c r="F116">
        <v>1</v>
      </c>
      <c r="H116" t="s">
        <v>316</v>
      </c>
    </row>
    <row r="117" spans="1:8">
      <c r="A117">
        <v>18</v>
      </c>
      <c r="B117" t="s">
        <v>80</v>
      </c>
      <c r="C117" t="s">
        <v>317</v>
      </c>
      <c r="D117" s="45">
        <v>50000</v>
      </c>
      <c r="E117" t="s">
        <v>199</v>
      </c>
      <c r="F117">
        <v>1</v>
      </c>
      <c r="G117" t="s">
        <v>187</v>
      </c>
    </row>
    <row r="118" spans="1:8">
      <c r="A118">
        <v>18</v>
      </c>
      <c r="C118" t="s">
        <v>318</v>
      </c>
      <c r="D118">
        <v>5000</v>
      </c>
      <c r="E118" t="s">
        <v>205</v>
      </c>
      <c r="F118">
        <v>1</v>
      </c>
      <c r="G118" t="s">
        <v>183</v>
      </c>
    </row>
    <row r="119" spans="1:8">
      <c r="A119">
        <v>18</v>
      </c>
      <c r="C119" t="s">
        <v>319</v>
      </c>
      <c r="D119">
        <v>1</v>
      </c>
      <c r="E119" t="s">
        <v>259</v>
      </c>
      <c r="F119">
        <v>2</v>
      </c>
      <c r="G119" t="s">
        <v>183</v>
      </c>
    </row>
    <row r="120" spans="1:8">
      <c r="A120">
        <v>18</v>
      </c>
      <c r="C120" t="s">
        <v>140</v>
      </c>
      <c r="F120">
        <v>1</v>
      </c>
      <c r="G120" t="s">
        <v>183</v>
      </c>
    </row>
    <row r="121" spans="1:8" ht="34">
      <c r="A121">
        <v>18</v>
      </c>
      <c r="C121" s="1" t="s">
        <v>320</v>
      </c>
      <c r="D121">
        <v>400</v>
      </c>
      <c r="E121" t="s">
        <v>185</v>
      </c>
      <c r="F121">
        <v>3</v>
      </c>
      <c r="G121" t="s">
        <v>183</v>
      </c>
    </row>
    <row r="122" spans="1:8">
      <c r="A122">
        <v>18</v>
      </c>
      <c r="C122" t="s">
        <v>30</v>
      </c>
      <c r="D122">
        <v>30</v>
      </c>
      <c r="E122" t="s">
        <v>185</v>
      </c>
      <c r="F122">
        <v>1</v>
      </c>
      <c r="G122" t="s">
        <v>183</v>
      </c>
      <c r="H122" t="s">
        <v>321</v>
      </c>
    </row>
    <row r="123" spans="1:8">
      <c r="A123">
        <v>18</v>
      </c>
      <c r="C123" t="s">
        <v>322</v>
      </c>
      <c r="D123">
        <v>4</v>
      </c>
      <c r="E123" t="s">
        <v>185</v>
      </c>
      <c r="F123">
        <v>1</v>
      </c>
      <c r="G123" t="s">
        <v>183</v>
      </c>
    </row>
    <row r="124" spans="1:8">
      <c r="A124">
        <v>18</v>
      </c>
      <c r="B124" t="s">
        <v>323</v>
      </c>
      <c r="D124">
        <v>12</v>
      </c>
      <c r="E124" t="s">
        <v>315</v>
      </c>
      <c r="H124" t="s">
        <v>324</v>
      </c>
    </row>
    <row r="125" spans="1:8">
      <c r="A125">
        <v>18</v>
      </c>
      <c r="B125" t="s">
        <v>325</v>
      </c>
      <c r="H125" t="s">
        <v>326</v>
      </c>
    </row>
    <row r="126" spans="1:8">
      <c r="A126">
        <v>19</v>
      </c>
      <c r="C126" t="s">
        <v>327</v>
      </c>
      <c r="D126">
        <v>100</v>
      </c>
      <c r="E126" t="s">
        <v>185</v>
      </c>
      <c r="F126">
        <v>1</v>
      </c>
      <c r="G126" t="s">
        <v>183</v>
      </c>
    </row>
    <row r="127" spans="1:8">
      <c r="A127">
        <v>19</v>
      </c>
      <c r="C127" t="s">
        <v>328</v>
      </c>
      <c r="F127">
        <v>1</v>
      </c>
      <c r="G127" t="s">
        <v>183</v>
      </c>
      <c r="H127" t="s">
        <v>329</v>
      </c>
    </row>
    <row r="128" spans="1:8">
      <c r="A128">
        <v>19</v>
      </c>
      <c r="C128" t="s">
        <v>21</v>
      </c>
      <c r="D128">
        <v>500</v>
      </c>
      <c r="E128" t="s">
        <v>185</v>
      </c>
      <c r="F128">
        <v>2</v>
      </c>
      <c r="G128" t="s">
        <v>183</v>
      </c>
    </row>
    <row r="129" spans="1:8">
      <c r="A129">
        <v>19</v>
      </c>
      <c r="B129" t="s">
        <v>330</v>
      </c>
      <c r="D129">
        <v>25</v>
      </c>
      <c r="E129" t="s">
        <v>185</v>
      </c>
      <c r="F129">
        <v>1</v>
      </c>
      <c r="G129" t="s">
        <v>183</v>
      </c>
    </row>
    <row r="130" spans="1:8">
      <c r="A130">
        <v>19</v>
      </c>
      <c r="C130" t="s">
        <v>331</v>
      </c>
      <c r="D130">
        <v>140</v>
      </c>
      <c r="E130" t="s">
        <v>185</v>
      </c>
      <c r="F130">
        <v>1</v>
      </c>
      <c r="H130" t="s">
        <v>221</v>
      </c>
    </row>
    <row r="131" spans="1:8">
      <c r="A131">
        <v>19</v>
      </c>
      <c r="C131" t="s">
        <v>332</v>
      </c>
      <c r="D131">
        <v>1000</v>
      </c>
      <c r="E131" t="s">
        <v>185</v>
      </c>
      <c r="F131">
        <v>1</v>
      </c>
      <c r="G131" t="s">
        <v>183</v>
      </c>
      <c r="H131" t="s">
        <v>333</v>
      </c>
    </row>
    <row r="132" spans="1:8">
      <c r="A132">
        <v>19</v>
      </c>
      <c r="C132" t="s">
        <v>334</v>
      </c>
      <c r="D132" s="45">
        <v>5000</v>
      </c>
      <c r="E132" t="s">
        <v>199</v>
      </c>
      <c r="F132">
        <v>1.5</v>
      </c>
      <c r="G132" t="s">
        <v>183</v>
      </c>
      <c r="H132" t="s">
        <v>335</v>
      </c>
    </row>
    <row r="133" spans="1:8">
      <c r="A133">
        <v>19</v>
      </c>
      <c r="C133" t="s">
        <v>336</v>
      </c>
      <c r="D133">
        <v>225</v>
      </c>
      <c r="E133" t="s">
        <v>185</v>
      </c>
      <c r="F133">
        <v>2</v>
      </c>
      <c r="G133" t="s">
        <v>183</v>
      </c>
      <c r="H133" t="s">
        <v>337</v>
      </c>
    </row>
    <row r="134" spans="1:8">
      <c r="A134">
        <v>19</v>
      </c>
      <c r="C134" t="s">
        <v>30</v>
      </c>
      <c r="D134">
        <v>25</v>
      </c>
      <c r="E134" t="s">
        <v>185</v>
      </c>
      <c r="F134">
        <v>1</v>
      </c>
      <c r="G134" t="s">
        <v>183</v>
      </c>
    </row>
    <row r="135" spans="1:8">
      <c r="A135">
        <v>20</v>
      </c>
      <c r="B135" t="s">
        <v>338</v>
      </c>
      <c r="D135">
        <v>20</v>
      </c>
      <c r="E135" t="s">
        <v>185</v>
      </c>
      <c r="F135">
        <v>1</v>
      </c>
      <c r="G135" t="s">
        <v>183</v>
      </c>
    </row>
    <row r="136" spans="1:8">
      <c r="A136">
        <v>20</v>
      </c>
      <c r="B136" t="s">
        <v>339</v>
      </c>
      <c r="D136">
        <v>25</v>
      </c>
      <c r="E136" t="s">
        <v>185</v>
      </c>
      <c r="F136">
        <v>1</v>
      </c>
      <c r="G136" t="s">
        <v>183</v>
      </c>
    </row>
    <row r="137" spans="1:8" ht="34">
      <c r="A137">
        <v>20</v>
      </c>
      <c r="C137" s="1" t="s">
        <v>340</v>
      </c>
      <c r="D137">
        <v>15</v>
      </c>
      <c r="E137" t="s">
        <v>341</v>
      </c>
      <c r="F137">
        <v>1</v>
      </c>
      <c r="G137" t="s">
        <v>183</v>
      </c>
    </row>
    <row r="138" spans="1:8">
      <c r="A138">
        <v>20</v>
      </c>
      <c r="C138" t="s">
        <v>327</v>
      </c>
      <c r="D138">
        <v>100</v>
      </c>
      <c r="E138" t="s">
        <v>185</v>
      </c>
      <c r="G138" t="s">
        <v>183</v>
      </c>
    </row>
    <row r="139" spans="1:8" ht="51">
      <c r="C139" s="1" t="s">
        <v>342</v>
      </c>
      <c r="D139">
        <v>1</v>
      </c>
      <c r="E139" t="s">
        <v>259</v>
      </c>
      <c r="F139">
        <v>1</v>
      </c>
      <c r="G139" t="s">
        <v>183</v>
      </c>
      <c r="H139" s="1" t="s">
        <v>343</v>
      </c>
    </row>
    <row r="140" spans="1:8" ht="51">
      <c r="A140">
        <v>20</v>
      </c>
      <c r="C140" s="1" t="s">
        <v>344</v>
      </c>
      <c r="D140">
        <v>1</v>
      </c>
      <c r="E140" t="s">
        <v>259</v>
      </c>
      <c r="F140">
        <v>2</v>
      </c>
      <c r="G140" t="s">
        <v>183</v>
      </c>
      <c r="H140" s="1" t="s">
        <v>345</v>
      </c>
    </row>
    <row r="141" spans="1:8">
      <c r="A141">
        <v>20</v>
      </c>
      <c r="C141" t="s">
        <v>140</v>
      </c>
      <c r="D141" s="45"/>
      <c r="F141">
        <v>1</v>
      </c>
      <c r="G141" t="s">
        <v>183</v>
      </c>
      <c r="H141" t="s">
        <v>346</v>
      </c>
    </row>
    <row r="142" spans="1:8" ht="17">
      <c r="A142">
        <v>20</v>
      </c>
      <c r="C142" s="1" t="s">
        <v>215</v>
      </c>
      <c r="D142" s="45">
        <v>10000</v>
      </c>
      <c r="E142" t="s">
        <v>199</v>
      </c>
      <c r="F142">
        <v>1</v>
      </c>
      <c r="G142" t="s">
        <v>183</v>
      </c>
    </row>
    <row r="143" spans="1:8" ht="51">
      <c r="A143">
        <v>20</v>
      </c>
      <c r="C143" s="1" t="s">
        <v>347</v>
      </c>
      <c r="D143">
        <v>3.3</v>
      </c>
      <c r="E143" t="s">
        <v>264</v>
      </c>
      <c r="F143">
        <v>1</v>
      </c>
      <c r="G143" t="s">
        <v>183</v>
      </c>
      <c r="H143" s="1" t="s">
        <v>348</v>
      </c>
    </row>
    <row r="144" spans="1:8" ht="34">
      <c r="A144">
        <v>20</v>
      </c>
      <c r="C144" s="1" t="s">
        <v>349</v>
      </c>
      <c r="D144">
        <v>3.3</v>
      </c>
      <c r="E144" t="s">
        <v>264</v>
      </c>
      <c r="F144">
        <v>1</v>
      </c>
      <c r="G144" t="s">
        <v>183</v>
      </c>
    </row>
    <row r="145" spans="1:8" ht="51">
      <c r="A145">
        <v>20</v>
      </c>
      <c r="C145" s="1" t="s">
        <v>350</v>
      </c>
      <c r="D145">
        <v>4</v>
      </c>
      <c r="E145" t="s">
        <v>264</v>
      </c>
      <c r="F145">
        <v>1</v>
      </c>
      <c r="G145" t="s">
        <v>183</v>
      </c>
      <c r="H145" s="1" t="s">
        <v>351</v>
      </c>
    </row>
    <row r="146" spans="1:8">
      <c r="A146">
        <v>20</v>
      </c>
      <c r="C146" t="s">
        <v>352</v>
      </c>
      <c r="D146">
        <v>2</v>
      </c>
      <c r="E146" t="s">
        <v>353</v>
      </c>
      <c r="F146">
        <v>1</v>
      </c>
      <c r="G146" t="s">
        <v>183</v>
      </c>
      <c r="H146" t="s">
        <v>354</v>
      </c>
    </row>
    <row r="147" spans="1:8">
      <c r="A147">
        <v>22</v>
      </c>
      <c r="B147" t="s">
        <v>355</v>
      </c>
      <c r="D147">
        <v>10</v>
      </c>
      <c r="E147" t="s">
        <v>185</v>
      </c>
      <c r="F147">
        <v>1</v>
      </c>
      <c r="G147" t="s">
        <v>183</v>
      </c>
    </row>
    <row r="148" spans="1:8">
      <c r="A148">
        <v>22</v>
      </c>
      <c r="C148" t="s">
        <v>29</v>
      </c>
      <c r="D148" s="45">
        <v>2000</v>
      </c>
      <c r="E148" t="s">
        <v>199</v>
      </c>
      <c r="F148">
        <v>1</v>
      </c>
      <c r="G148" t="s">
        <v>183</v>
      </c>
    </row>
    <row r="149" spans="1:8">
      <c r="A149">
        <v>22</v>
      </c>
      <c r="C149" t="s">
        <v>356</v>
      </c>
      <c r="D149">
        <v>3000</v>
      </c>
      <c r="E149" t="s">
        <v>205</v>
      </c>
      <c r="F149">
        <v>1</v>
      </c>
      <c r="G149" t="s">
        <v>183</v>
      </c>
    </row>
    <row r="150" spans="1:8">
      <c r="A150">
        <v>23</v>
      </c>
      <c r="B150" t="s">
        <v>298</v>
      </c>
      <c r="D150">
        <v>10</v>
      </c>
      <c r="E150" t="s">
        <v>185</v>
      </c>
      <c r="F150">
        <v>1</v>
      </c>
      <c r="G150" t="s">
        <v>183</v>
      </c>
    </row>
    <row r="151" spans="1:8">
      <c r="A151">
        <v>23</v>
      </c>
      <c r="B151" t="s">
        <v>201</v>
      </c>
      <c r="D151">
        <v>10</v>
      </c>
      <c r="E151" t="s">
        <v>185</v>
      </c>
      <c r="F151">
        <v>1</v>
      </c>
      <c r="G151" t="s">
        <v>183</v>
      </c>
    </row>
    <row r="152" spans="1:8">
      <c r="A152">
        <v>23</v>
      </c>
      <c r="B152" t="s">
        <v>357</v>
      </c>
      <c r="D152">
        <v>0.2</v>
      </c>
      <c r="E152" t="s">
        <v>185</v>
      </c>
      <c r="F152">
        <v>1</v>
      </c>
      <c r="G152" t="s">
        <v>183</v>
      </c>
    </row>
    <row r="153" spans="1:8">
      <c r="A153">
        <v>23</v>
      </c>
      <c r="C153" t="s">
        <v>327</v>
      </c>
      <c r="D153">
        <v>200</v>
      </c>
      <c r="E153" t="s">
        <v>185</v>
      </c>
      <c r="F153">
        <v>1</v>
      </c>
      <c r="G153" t="s">
        <v>183</v>
      </c>
    </row>
    <row r="154" spans="1:8">
      <c r="A154">
        <v>23</v>
      </c>
      <c r="C154" s="60" t="s">
        <v>358</v>
      </c>
      <c r="D154">
        <v>10</v>
      </c>
      <c r="E154" t="s">
        <v>185</v>
      </c>
      <c r="F154">
        <v>1</v>
      </c>
      <c r="G154" t="s">
        <v>183</v>
      </c>
      <c r="H154" s="59"/>
    </row>
    <row r="155" spans="1:8">
      <c r="A155">
        <v>23</v>
      </c>
      <c r="C155" s="8" t="s">
        <v>215</v>
      </c>
      <c r="D155">
        <v>50</v>
      </c>
      <c r="E155" t="s">
        <v>205</v>
      </c>
      <c r="F155">
        <v>1</v>
      </c>
      <c r="G155" t="s">
        <v>183</v>
      </c>
      <c r="H155" s="59"/>
    </row>
    <row r="156" spans="1:8">
      <c r="A156">
        <v>24</v>
      </c>
      <c r="B156" t="s">
        <v>298</v>
      </c>
      <c r="D156">
        <v>5</v>
      </c>
      <c r="E156" t="s">
        <v>185</v>
      </c>
      <c r="F156">
        <v>2</v>
      </c>
      <c r="G156" t="s">
        <v>183</v>
      </c>
      <c r="H156" t="s">
        <v>226</v>
      </c>
    </row>
    <row r="157" spans="1:8">
      <c r="A157">
        <v>24</v>
      </c>
      <c r="B157" t="s">
        <v>359</v>
      </c>
      <c r="D157">
        <v>0.1</v>
      </c>
      <c r="E157" t="s">
        <v>185</v>
      </c>
      <c r="F157">
        <v>2</v>
      </c>
      <c r="G157" t="s">
        <v>183</v>
      </c>
      <c r="H157" t="s">
        <v>226</v>
      </c>
    </row>
    <row r="158" spans="1:8">
      <c r="A158">
        <v>24</v>
      </c>
      <c r="B158" t="s">
        <v>273</v>
      </c>
      <c r="D158">
        <v>25</v>
      </c>
      <c r="E158" t="s">
        <v>185</v>
      </c>
      <c r="F158">
        <v>2</v>
      </c>
      <c r="G158" t="s">
        <v>183</v>
      </c>
    </row>
    <row r="159" spans="1:8">
      <c r="A159">
        <v>24</v>
      </c>
      <c r="B159" t="s">
        <v>360</v>
      </c>
      <c r="D159">
        <v>50</v>
      </c>
      <c r="E159" t="s">
        <v>185</v>
      </c>
      <c r="F159">
        <v>2</v>
      </c>
      <c r="G159" t="s">
        <v>183</v>
      </c>
    </row>
    <row r="160" spans="1:8">
      <c r="A160">
        <v>24</v>
      </c>
      <c r="B160" t="s">
        <v>361</v>
      </c>
      <c r="D160">
        <v>0.5</v>
      </c>
      <c r="E160" t="s">
        <v>185</v>
      </c>
      <c r="F160">
        <v>1</v>
      </c>
      <c r="G160" t="s">
        <v>183</v>
      </c>
      <c r="H160" t="s">
        <v>362</v>
      </c>
    </row>
    <row r="161" spans="1:8">
      <c r="A161">
        <v>24</v>
      </c>
      <c r="C161" t="s">
        <v>30</v>
      </c>
      <c r="F161">
        <v>1</v>
      </c>
      <c r="G161" t="s">
        <v>183</v>
      </c>
    </row>
    <row r="162" spans="1:8">
      <c r="A162">
        <v>24</v>
      </c>
      <c r="C162" t="s">
        <v>128</v>
      </c>
      <c r="D162" s="45">
        <v>1000</v>
      </c>
      <c r="E162" t="s">
        <v>199</v>
      </c>
      <c r="F162">
        <v>1</v>
      </c>
      <c r="G162" t="s">
        <v>183</v>
      </c>
    </row>
    <row r="163" spans="1:8">
      <c r="A163">
        <v>24</v>
      </c>
      <c r="C163" t="s">
        <v>51</v>
      </c>
      <c r="D163" s="45">
        <v>1000</v>
      </c>
      <c r="E163" t="s">
        <v>185</v>
      </c>
      <c r="F163">
        <v>1</v>
      </c>
      <c r="G163" t="s">
        <v>183</v>
      </c>
    </row>
    <row r="164" spans="1:8">
      <c r="A164">
        <v>24</v>
      </c>
      <c r="C164" t="s">
        <v>363</v>
      </c>
      <c r="D164">
        <v>3</v>
      </c>
      <c r="E164" t="s">
        <v>364</v>
      </c>
      <c r="F164">
        <v>1</v>
      </c>
      <c r="G164" t="s">
        <v>183</v>
      </c>
    </row>
    <row r="165" spans="1:8">
      <c r="A165">
        <v>24</v>
      </c>
      <c r="C165" t="s">
        <v>365</v>
      </c>
      <c r="D165">
        <v>3</v>
      </c>
      <c r="E165" t="s">
        <v>364</v>
      </c>
      <c r="F165">
        <v>1</v>
      </c>
      <c r="G165" t="s">
        <v>183</v>
      </c>
    </row>
    <row r="166" spans="1:8">
      <c r="A166">
        <v>25</v>
      </c>
      <c r="B166" t="s">
        <v>366</v>
      </c>
      <c r="D166">
        <v>50</v>
      </c>
      <c r="E166" t="s">
        <v>185</v>
      </c>
      <c r="F166">
        <v>2</v>
      </c>
      <c r="G166" t="s">
        <v>183</v>
      </c>
    </row>
    <row r="167" spans="1:8">
      <c r="A167">
        <v>25</v>
      </c>
      <c r="B167" t="s">
        <v>367</v>
      </c>
      <c r="D167">
        <v>4</v>
      </c>
      <c r="E167" t="s">
        <v>185</v>
      </c>
      <c r="F167">
        <v>2</v>
      </c>
      <c r="G167" t="s">
        <v>183</v>
      </c>
    </row>
    <row r="168" spans="1:8">
      <c r="A168">
        <v>25</v>
      </c>
      <c r="B168" t="s">
        <v>368</v>
      </c>
      <c r="D168">
        <v>50</v>
      </c>
      <c r="E168" t="s">
        <v>185</v>
      </c>
      <c r="F168">
        <v>2</v>
      </c>
      <c r="G168" t="s">
        <v>183</v>
      </c>
    </row>
    <row r="169" spans="1:8">
      <c r="A169">
        <v>25</v>
      </c>
      <c r="B169" t="s">
        <v>369</v>
      </c>
      <c r="D169">
        <v>1000</v>
      </c>
      <c r="E169" t="s">
        <v>185</v>
      </c>
      <c r="F169">
        <v>2</v>
      </c>
      <c r="G169" t="s">
        <v>183</v>
      </c>
    </row>
    <row r="170" spans="1:8">
      <c r="A170">
        <v>25</v>
      </c>
      <c r="C170" t="s">
        <v>370</v>
      </c>
      <c r="D170">
        <v>500</v>
      </c>
      <c r="E170" t="s">
        <v>185</v>
      </c>
      <c r="F170">
        <v>1</v>
      </c>
      <c r="G170" t="s">
        <v>183</v>
      </c>
    </row>
    <row r="171" spans="1:8">
      <c r="A171">
        <v>25</v>
      </c>
      <c r="C171" t="s">
        <v>371</v>
      </c>
      <c r="D171">
        <v>50</v>
      </c>
      <c r="E171" t="s">
        <v>185</v>
      </c>
      <c r="F171">
        <v>1</v>
      </c>
      <c r="G171" t="s">
        <v>183</v>
      </c>
    </row>
    <row r="172" spans="1:8">
      <c r="A172">
        <v>25</v>
      </c>
      <c r="C172" t="s">
        <v>30</v>
      </c>
      <c r="D172">
        <v>50</v>
      </c>
      <c r="E172" t="s">
        <v>185</v>
      </c>
      <c r="F172">
        <v>1</v>
      </c>
      <c r="G172" t="s">
        <v>183</v>
      </c>
    </row>
    <row r="173" spans="1:8" ht="34">
      <c r="A173">
        <v>25</v>
      </c>
      <c r="C173" s="1" t="s">
        <v>372</v>
      </c>
      <c r="F173">
        <v>3</v>
      </c>
      <c r="G173" t="s">
        <v>183</v>
      </c>
    </row>
    <row r="174" spans="1:8">
      <c r="A174">
        <v>25</v>
      </c>
      <c r="C174" t="s">
        <v>373</v>
      </c>
      <c r="H174" t="s">
        <v>374</v>
      </c>
    </row>
    <row r="175" spans="1:8">
      <c r="A175">
        <v>25</v>
      </c>
      <c r="C175" t="s">
        <v>375</v>
      </c>
      <c r="D175">
        <v>200</v>
      </c>
      <c r="E175" t="s">
        <v>205</v>
      </c>
      <c r="F175">
        <v>1</v>
      </c>
      <c r="G175" t="s">
        <v>183</v>
      </c>
    </row>
    <row r="176" spans="1:8">
      <c r="A176">
        <v>25</v>
      </c>
      <c r="C176" t="s">
        <v>29</v>
      </c>
      <c r="D176" s="45">
        <v>50000</v>
      </c>
      <c r="E176" t="s">
        <v>199</v>
      </c>
      <c r="F176">
        <v>1</v>
      </c>
      <c r="G176" t="s">
        <v>187</v>
      </c>
    </row>
    <row r="177" spans="1:8">
      <c r="A177">
        <v>25</v>
      </c>
      <c r="C177" t="s">
        <v>376</v>
      </c>
      <c r="D177">
        <v>50</v>
      </c>
      <c r="E177" t="s">
        <v>185</v>
      </c>
      <c r="F177">
        <v>1</v>
      </c>
      <c r="G177" t="s">
        <v>183</v>
      </c>
    </row>
    <row r="178" spans="1:8">
      <c r="A178">
        <v>25</v>
      </c>
      <c r="C178" t="s">
        <v>235</v>
      </c>
      <c r="F178">
        <v>1</v>
      </c>
      <c r="G178" t="s">
        <v>183</v>
      </c>
    </row>
    <row r="179" spans="1:8">
      <c r="A179">
        <v>25</v>
      </c>
      <c r="C179" t="s">
        <v>377</v>
      </c>
      <c r="F179">
        <v>2</v>
      </c>
      <c r="G179" t="s">
        <v>183</v>
      </c>
    </row>
    <row r="180" spans="1:8">
      <c r="A180">
        <v>25</v>
      </c>
      <c r="C180" t="s">
        <v>378</v>
      </c>
      <c r="D180" s="45">
        <v>1000</v>
      </c>
      <c r="E180" t="s">
        <v>205</v>
      </c>
      <c r="G180" t="s">
        <v>191</v>
      </c>
      <c r="H180" t="s">
        <v>379</v>
      </c>
    </row>
    <row r="181" spans="1:8">
      <c r="A181">
        <v>25</v>
      </c>
      <c r="C181" t="s">
        <v>31</v>
      </c>
      <c r="D181">
        <v>200</v>
      </c>
      <c r="E181" t="s">
        <v>185</v>
      </c>
      <c r="F181">
        <v>1</v>
      </c>
      <c r="G181" t="s">
        <v>183</v>
      </c>
    </row>
    <row r="182" spans="1:8">
      <c r="A182">
        <v>25</v>
      </c>
      <c r="C182" t="s">
        <v>51</v>
      </c>
      <c r="D182" s="45">
        <v>5000</v>
      </c>
      <c r="E182" t="s">
        <v>185</v>
      </c>
      <c r="F182">
        <v>1</v>
      </c>
      <c r="G182" t="s">
        <v>183</v>
      </c>
    </row>
    <row r="183" spans="1:8" ht="51">
      <c r="A183">
        <v>25</v>
      </c>
      <c r="B183" s="1"/>
      <c r="C183" s="1" t="s">
        <v>380</v>
      </c>
      <c r="H183" t="s">
        <v>381</v>
      </c>
    </row>
    <row r="184" spans="1:8">
      <c r="A184">
        <v>25</v>
      </c>
      <c r="C184" t="s">
        <v>382</v>
      </c>
      <c r="D184">
        <v>200</v>
      </c>
      <c r="E184" t="s">
        <v>205</v>
      </c>
      <c r="F184">
        <v>1</v>
      </c>
      <c r="G184" t="s">
        <v>183</v>
      </c>
    </row>
    <row r="185" spans="1:8">
      <c r="A185" s="46">
        <v>25</v>
      </c>
      <c r="B185" s="47"/>
      <c r="C185" s="47" t="s">
        <v>383</v>
      </c>
      <c r="D185" s="47"/>
      <c r="E185" s="47"/>
      <c r="F185" s="47">
        <v>1</v>
      </c>
      <c r="G185" s="47" t="s">
        <v>183</v>
      </c>
      <c r="H185" s="48" t="s">
        <v>257</v>
      </c>
    </row>
    <row r="186" spans="1:8" ht="34">
      <c r="A186" s="46">
        <v>25</v>
      </c>
      <c r="B186" s="47"/>
      <c r="C186" s="49" t="s">
        <v>384</v>
      </c>
      <c r="D186" s="47"/>
      <c r="E186" s="47"/>
      <c r="F186" s="47">
        <v>1</v>
      </c>
      <c r="G186" s="47" t="s">
        <v>183</v>
      </c>
      <c r="H186" s="48" t="s">
        <v>257</v>
      </c>
    </row>
    <row r="187" spans="1:8" ht="85">
      <c r="A187" s="46">
        <v>25</v>
      </c>
      <c r="B187" s="47"/>
      <c r="C187" s="49" t="s">
        <v>385</v>
      </c>
      <c r="D187" s="47"/>
      <c r="E187" s="47"/>
      <c r="F187" s="47">
        <v>1</v>
      </c>
      <c r="G187" s="47" t="s">
        <v>183</v>
      </c>
      <c r="H187" s="48" t="s">
        <v>257</v>
      </c>
    </row>
    <row r="188" spans="1:8" ht="34">
      <c r="A188" s="46">
        <v>25</v>
      </c>
      <c r="B188" s="47"/>
      <c r="C188" s="49" t="s">
        <v>386</v>
      </c>
      <c r="D188" s="47"/>
      <c r="E188" s="47"/>
      <c r="F188" s="47"/>
      <c r="G188" s="47"/>
      <c r="H188" s="48" t="s">
        <v>221</v>
      </c>
    </row>
    <row r="189" spans="1:8" ht="68">
      <c r="A189" s="46">
        <v>25</v>
      </c>
      <c r="B189" s="47"/>
      <c r="C189" s="47" t="s">
        <v>387</v>
      </c>
      <c r="D189" s="47"/>
      <c r="E189" s="47"/>
      <c r="F189" s="47"/>
      <c r="G189" s="47"/>
      <c r="H189" s="51" t="s">
        <v>388</v>
      </c>
    </row>
    <row r="190" spans="1:8" ht="34">
      <c r="A190" s="46">
        <v>25</v>
      </c>
      <c r="B190" s="47"/>
      <c r="C190" s="49" t="s">
        <v>389</v>
      </c>
      <c r="D190" s="47"/>
      <c r="E190" s="47"/>
      <c r="F190" s="47"/>
      <c r="G190" s="47"/>
      <c r="H190" s="48" t="s">
        <v>221</v>
      </c>
    </row>
    <row r="191" spans="1:8">
      <c r="A191" s="46">
        <v>26</v>
      </c>
      <c r="B191" s="47" t="s">
        <v>298</v>
      </c>
      <c r="C191" s="47"/>
      <c r="D191" s="47">
        <v>10</v>
      </c>
      <c r="E191" s="47" t="s">
        <v>185</v>
      </c>
      <c r="F191" s="47">
        <v>1</v>
      </c>
      <c r="G191" s="47" t="s">
        <v>183</v>
      </c>
      <c r="H191" s="48"/>
    </row>
    <row r="192" spans="1:8">
      <c r="A192" s="46">
        <v>26</v>
      </c>
      <c r="B192" s="47" t="s">
        <v>390</v>
      </c>
      <c r="C192" s="47"/>
      <c r="D192" s="47">
        <v>25</v>
      </c>
      <c r="E192" s="47" t="s">
        <v>185</v>
      </c>
      <c r="F192" s="47">
        <v>1</v>
      </c>
      <c r="G192" s="47" t="s">
        <v>183</v>
      </c>
      <c r="H192" s="48"/>
    </row>
    <row r="193" spans="1:8">
      <c r="A193" s="46">
        <v>26</v>
      </c>
      <c r="B193" s="47" t="s">
        <v>391</v>
      </c>
      <c r="C193" s="47"/>
      <c r="D193" s="47">
        <v>2</v>
      </c>
      <c r="E193" s="47" t="s">
        <v>185</v>
      </c>
      <c r="F193" s="47">
        <v>2</v>
      </c>
      <c r="G193" s="47" t="s">
        <v>183</v>
      </c>
      <c r="H193" s="48"/>
    </row>
    <row r="194" spans="1:8">
      <c r="A194" s="46">
        <v>26</v>
      </c>
      <c r="B194" s="47"/>
      <c r="C194" s="47" t="s">
        <v>392</v>
      </c>
      <c r="D194" s="47">
        <v>650</v>
      </c>
      <c r="E194" s="47" t="s">
        <v>185</v>
      </c>
      <c r="F194" s="47">
        <v>1</v>
      </c>
      <c r="G194" s="47"/>
      <c r="H194" s="48" t="s">
        <v>393</v>
      </c>
    </row>
    <row r="195" spans="1:8">
      <c r="A195" s="46">
        <v>26</v>
      </c>
      <c r="B195" s="47" t="s">
        <v>394</v>
      </c>
      <c r="C195" s="47"/>
      <c r="D195" s="47">
        <v>10</v>
      </c>
      <c r="E195" s="47" t="s">
        <v>185</v>
      </c>
      <c r="F195" s="47">
        <v>1</v>
      </c>
      <c r="G195" s="47" t="s">
        <v>183</v>
      </c>
      <c r="H195" s="48"/>
    </row>
    <row r="196" spans="1:8">
      <c r="A196" s="46">
        <v>26</v>
      </c>
      <c r="B196" s="47" t="s">
        <v>395</v>
      </c>
      <c r="C196" s="47"/>
      <c r="D196" s="47">
        <v>650</v>
      </c>
      <c r="E196" s="47" t="s">
        <v>185</v>
      </c>
      <c r="F196" s="47">
        <v>2</v>
      </c>
      <c r="G196" s="47" t="s">
        <v>183</v>
      </c>
      <c r="H196" s="48"/>
    </row>
    <row r="197" spans="1:8">
      <c r="A197" s="46">
        <v>26</v>
      </c>
      <c r="B197" s="47" t="s">
        <v>368</v>
      </c>
      <c r="C197" s="47"/>
      <c r="D197" s="47">
        <v>100</v>
      </c>
      <c r="E197" s="47" t="s">
        <v>185</v>
      </c>
      <c r="F197" s="47">
        <v>1</v>
      </c>
      <c r="G197" s="47" t="s">
        <v>183</v>
      </c>
      <c r="H197" s="48"/>
    </row>
    <row r="198" spans="1:8" ht="34">
      <c r="A198" s="46">
        <v>26</v>
      </c>
      <c r="B198" s="49" t="s">
        <v>396</v>
      </c>
      <c r="C198" s="47"/>
      <c r="D198" s="47">
        <v>30</v>
      </c>
      <c r="E198" s="47" t="s">
        <v>397</v>
      </c>
      <c r="F198" s="47">
        <v>1</v>
      </c>
      <c r="G198" s="47" t="s">
        <v>183</v>
      </c>
      <c r="H198" s="48"/>
    </row>
    <row r="199" spans="1:8" ht="51">
      <c r="A199" s="46">
        <v>26</v>
      </c>
      <c r="B199" s="49" t="s">
        <v>398</v>
      </c>
      <c r="C199" s="47"/>
      <c r="D199" s="47">
        <v>5</v>
      </c>
      <c r="E199" s="47" t="s">
        <v>212</v>
      </c>
      <c r="F199" s="47">
        <v>3</v>
      </c>
      <c r="G199" s="47" t="s">
        <v>183</v>
      </c>
      <c r="H199" s="48"/>
    </row>
    <row r="200" spans="1:8">
      <c r="A200" s="46">
        <v>27</v>
      </c>
      <c r="B200" s="47" t="s">
        <v>298</v>
      </c>
      <c r="C200" s="47"/>
      <c r="D200" s="47">
        <v>5</v>
      </c>
      <c r="E200" s="47" t="s">
        <v>185</v>
      </c>
      <c r="F200" s="47">
        <v>1</v>
      </c>
      <c r="G200" s="47" t="s">
        <v>183</v>
      </c>
      <c r="H200" s="48"/>
    </row>
    <row r="201" spans="1:8">
      <c r="A201" s="46">
        <v>27</v>
      </c>
      <c r="B201" s="47" t="s">
        <v>201</v>
      </c>
      <c r="C201" s="47"/>
      <c r="D201" s="47">
        <v>10</v>
      </c>
      <c r="E201" s="47" t="s">
        <v>185</v>
      </c>
      <c r="F201" s="47">
        <v>1</v>
      </c>
      <c r="G201" s="47" t="s">
        <v>183</v>
      </c>
      <c r="H201" s="48"/>
    </row>
    <row r="202" spans="1:8">
      <c r="A202" s="46">
        <v>27</v>
      </c>
      <c r="B202" s="47" t="s">
        <v>20</v>
      </c>
      <c r="C202" s="47"/>
      <c r="D202" s="47">
        <v>12.5</v>
      </c>
      <c r="E202" s="47" t="s">
        <v>185</v>
      </c>
      <c r="F202" s="47">
        <v>1</v>
      </c>
      <c r="G202" s="47" t="s">
        <v>183</v>
      </c>
      <c r="H202" s="48"/>
    </row>
    <row r="203" spans="1:8">
      <c r="A203" s="46">
        <v>27</v>
      </c>
      <c r="B203" s="47" t="s">
        <v>399</v>
      </c>
      <c r="C203" s="47"/>
      <c r="D203" s="50">
        <v>1000</v>
      </c>
      <c r="E203" s="47" t="s">
        <v>185</v>
      </c>
      <c r="F203" s="47">
        <v>2</v>
      </c>
      <c r="G203" s="47" t="s">
        <v>183</v>
      </c>
      <c r="H203" s="48"/>
    </row>
    <row r="204" spans="1:8">
      <c r="A204" s="46">
        <v>27</v>
      </c>
      <c r="B204" s="47"/>
      <c r="C204" s="47" t="s">
        <v>400</v>
      </c>
      <c r="D204" s="50">
        <v>1000</v>
      </c>
      <c r="E204" s="47" t="s">
        <v>199</v>
      </c>
      <c r="F204" s="47">
        <v>1</v>
      </c>
      <c r="G204" s="47" t="s">
        <v>183</v>
      </c>
      <c r="H204" s="48"/>
    </row>
    <row r="205" spans="1:8">
      <c r="A205" s="46">
        <v>27</v>
      </c>
      <c r="B205" s="47"/>
      <c r="C205" s="47" t="s">
        <v>51</v>
      </c>
      <c r="D205" s="50">
        <v>1000</v>
      </c>
      <c r="E205" s="47" t="s">
        <v>185</v>
      </c>
      <c r="F205" s="47">
        <v>1</v>
      </c>
      <c r="G205" s="47" t="s">
        <v>183</v>
      </c>
      <c r="H205" s="48"/>
    </row>
    <row r="206" spans="1:8">
      <c r="A206" s="44">
        <v>27</v>
      </c>
      <c r="C206" t="s">
        <v>401</v>
      </c>
      <c r="F206">
        <v>3.5</v>
      </c>
      <c r="G206" t="s">
        <v>187</v>
      </c>
    </row>
    <row r="207" spans="1:8">
      <c r="A207" s="44">
        <v>27</v>
      </c>
      <c r="C207" t="s">
        <v>402</v>
      </c>
      <c r="D207">
        <v>1</v>
      </c>
      <c r="E207" t="s">
        <v>403</v>
      </c>
      <c r="F207">
        <v>4</v>
      </c>
      <c r="G207" t="s">
        <v>187</v>
      </c>
    </row>
    <row r="208" spans="1:8">
      <c r="A208" s="44">
        <v>27</v>
      </c>
      <c r="C208" t="s">
        <v>404</v>
      </c>
      <c r="D208">
        <v>1</v>
      </c>
      <c r="E208" t="s">
        <v>403</v>
      </c>
      <c r="F208">
        <v>1</v>
      </c>
      <c r="G208" t="s">
        <v>183</v>
      </c>
    </row>
    <row r="209" spans="1:8" ht="34">
      <c r="A209">
        <v>28</v>
      </c>
      <c r="B209" s="1" t="s">
        <v>405</v>
      </c>
      <c r="D209">
        <v>5</v>
      </c>
      <c r="E209" s="8" t="s">
        <v>406</v>
      </c>
      <c r="F209">
        <v>3</v>
      </c>
      <c r="G209" t="s">
        <v>183</v>
      </c>
      <c r="H209" t="s">
        <v>407</v>
      </c>
    </row>
    <row r="210" spans="1:8">
      <c r="A210">
        <v>28</v>
      </c>
      <c r="B210" t="s">
        <v>408</v>
      </c>
      <c r="D210">
        <v>10</v>
      </c>
      <c r="E210" t="s">
        <v>185</v>
      </c>
      <c r="F210">
        <v>1</v>
      </c>
      <c r="G210" t="s">
        <v>183</v>
      </c>
    </row>
    <row r="211" spans="1:8">
      <c r="A211">
        <v>28</v>
      </c>
      <c r="B211" t="s">
        <v>409</v>
      </c>
      <c r="D211">
        <v>100</v>
      </c>
      <c r="E211" t="s">
        <v>185</v>
      </c>
      <c r="F211">
        <v>1</v>
      </c>
      <c r="G211" t="s">
        <v>183</v>
      </c>
    </row>
    <row r="212" spans="1:8">
      <c r="A212">
        <v>28</v>
      </c>
      <c r="C212" t="s">
        <v>318</v>
      </c>
      <c r="D212">
        <v>1</v>
      </c>
      <c r="E212" t="s">
        <v>403</v>
      </c>
      <c r="F212">
        <v>1</v>
      </c>
      <c r="G212" t="s">
        <v>183</v>
      </c>
      <c r="H212" t="s">
        <v>257</v>
      </c>
    </row>
    <row r="213" spans="1:8">
      <c r="A213">
        <v>28</v>
      </c>
      <c r="C213" t="s">
        <v>128</v>
      </c>
      <c r="D213">
        <v>1</v>
      </c>
      <c r="E213" t="s">
        <v>403</v>
      </c>
      <c r="F213">
        <v>1</v>
      </c>
      <c r="G213" t="s">
        <v>183</v>
      </c>
      <c r="H213" t="s">
        <v>257</v>
      </c>
    </row>
    <row r="214" spans="1:8">
      <c r="A214">
        <v>28</v>
      </c>
      <c r="C214" t="s">
        <v>410</v>
      </c>
      <c r="D214">
        <v>1</v>
      </c>
      <c r="E214" t="s">
        <v>403</v>
      </c>
      <c r="F214">
        <v>1</v>
      </c>
      <c r="G214" t="s">
        <v>183</v>
      </c>
      <c r="H214" t="s">
        <v>257</v>
      </c>
    </row>
    <row r="215" spans="1:8">
      <c r="A215">
        <v>28</v>
      </c>
      <c r="C215" t="s">
        <v>411</v>
      </c>
      <c r="D215">
        <v>1</v>
      </c>
      <c r="E215" t="s">
        <v>403</v>
      </c>
      <c r="F215">
        <v>1</v>
      </c>
      <c r="G215" t="s">
        <v>183</v>
      </c>
      <c r="H215" t="s">
        <v>257</v>
      </c>
    </row>
    <row r="216" spans="1:8">
      <c r="A216">
        <v>29</v>
      </c>
      <c r="C216" t="s">
        <v>356</v>
      </c>
      <c r="D216">
        <v>1000</v>
      </c>
      <c r="E216" t="s">
        <v>205</v>
      </c>
      <c r="F216">
        <v>1</v>
      </c>
      <c r="G216" t="s">
        <v>183</v>
      </c>
    </row>
    <row r="217" spans="1:8">
      <c r="A217">
        <v>30</v>
      </c>
      <c r="B217" s="1"/>
      <c r="C217" t="s">
        <v>412</v>
      </c>
      <c r="F217">
        <v>2</v>
      </c>
      <c r="G217" t="s">
        <v>183</v>
      </c>
      <c r="H217" t="s">
        <v>257</v>
      </c>
    </row>
    <row r="218" spans="1:8">
      <c r="A218">
        <v>30</v>
      </c>
      <c r="C218" t="s">
        <v>51</v>
      </c>
      <c r="F218">
        <v>2</v>
      </c>
      <c r="G218" t="s">
        <v>183</v>
      </c>
      <c r="H218" t="s">
        <v>257</v>
      </c>
    </row>
    <row r="219" spans="1:8">
      <c r="A219">
        <v>30</v>
      </c>
      <c r="C219" t="s">
        <v>128</v>
      </c>
      <c r="F219">
        <v>2</v>
      </c>
      <c r="G219" t="s">
        <v>183</v>
      </c>
      <c r="H219" t="s">
        <v>257</v>
      </c>
    </row>
    <row r="220" spans="1:8">
      <c r="A220">
        <v>31</v>
      </c>
      <c r="B220" t="s">
        <v>188</v>
      </c>
      <c r="D220">
        <v>20</v>
      </c>
      <c r="E220" t="s">
        <v>185</v>
      </c>
      <c r="F220">
        <v>1</v>
      </c>
      <c r="G220" t="s">
        <v>183</v>
      </c>
    </row>
    <row r="221" spans="1:8">
      <c r="A221">
        <v>31</v>
      </c>
      <c r="B221" t="s">
        <v>413</v>
      </c>
      <c r="D221">
        <v>20</v>
      </c>
      <c r="E221" t="s">
        <v>185</v>
      </c>
      <c r="F221">
        <v>2</v>
      </c>
      <c r="G221" t="s">
        <v>183</v>
      </c>
    </row>
    <row r="222" spans="1:8">
      <c r="A222">
        <v>31</v>
      </c>
      <c r="B222" t="s">
        <v>414</v>
      </c>
    </row>
    <row r="223" spans="1:8" ht="34">
      <c r="A223">
        <v>31</v>
      </c>
      <c r="B223" s="1" t="s">
        <v>415</v>
      </c>
      <c r="C223" s="1"/>
      <c r="F223" s="20"/>
      <c r="H223" t="s">
        <v>416</v>
      </c>
    </row>
    <row r="224" spans="1:8">
      <c r="A224">
        <v>31</v>
      </c>
      <c r="C224" t="s">
        <v>417</v>
      </c>
      <c r="D224">
        <v>2</v>
      </c>
      <c r="E224" t="s">
        <v>403</v>
      </c>
      <c r="F224">
        <v>1</v>
      </c>
      <c r="G224" t="s">
        <v>183</v>
      </c>
      <c r="H224" t="s">
        <v>257</v>
      </c>
    </row>
    <row r="225" spans="1:8">
      <c r="A225">
        <v>31</v>
      </c>
      <c r="C225" t="s">
        <v>418</v>
      </c>
      <c r="D225">
        <v>4</v>
      </c>
      <c r="E225" t="s">
        <v>403</v>
      </c>
      <c r="F225">
        <v>1</v>
      </c>
      <c r="G225" t="s">
        <v>183</v>
      </c>
      <c r="H225" t="s">
        <v>257</v>
      </c>
    </row>
    <row r="226" spans="1:8">
      <c r="A226">
        <v>31</v>
      </c>
      <c r="C226" t="s">
        <v>26</v>
      </c>
      <c r="D226">
        <v>2</v>
      </c>
      <c r="E226" t="s">
        <v>403</v>
      </c>
      <c r="F226">
        <v>1</v>
      </c>
      <c r="G226" t="s">
        <v>183</v>
      </c>
      <c r="H226" t="s">
        <v>257</v>
      </c>
    </row>
    <row r="227" spans="1:8">
      <c r="A227">
        <v>32</v>
      </c>
      <c r="B227" t="s">
        <v>298</v>
      </c>
      <c r="D227">
        <v>10</v>
      </c>
      <c r="E227" t="s">
        <v>185</v>
      </c>
      <c r="F227">
        <v>1</v>
      </c>
      <c r="G227" t="s">
        <v>183</v>
      </c>
    </row>
    <row r="228" spans="1:8">
      <c r="A228">
        <v>32</v>
      </c>
      <c r="B228" t="s">
        <v>419</v>
      </c>
      <c r="D228">
        <v>0.25</v>
      </c>
      <c r="E228" t="s">
        <v>205</v>
      </c>
      <c r="F228">
        <v>2</v>
      </c>
      <c r="G228" t="s">
        <v>183</v>
      </c>
    </row>
    <row r="229" spans="1:8">
      <c r="A229">
        <v>32</v>
      </c>
      <c r="B229" t="s">
        <v>420</v>
      </c>
      <c r="D229">
        <v>5</v>
      </c>
      <c r="E229" t="s">
        <v>185</v>
      </c>
      <c r="F229">
        <v>1</v>
      </c>
      <c r="G229" t="s">
        <v>183</v>
      </c>
    </row>
    <row r="230" spans="1:8">
      <c r="A230">
        <v>32</v>
      </c>
      <c r="B230" t="s">
        <v>338</v>
      </c>
      <c r="D230">
        <v>20</v>
      </c>
      <c r="E230" t="s">
        <v>185</v>
      </c>
      <c r="F230">
        <v>1</v>
      </c>
      <c r="G230" t="s">
        <v>183</v>
      </c>
    </row>
    <row r="231" spans="1:8">
      <c r="A231">
        <v>32</v>
      </c>
      <c r="B231" t="s">
        <v>273</v>
      </c>
      <c r="D231">
        <v>100</v>
      </c>
      <c r="E231" t="s">
        <v>185</v>
      </c>
      <c r="F231">
        <v>1</v>
      </c>
      <c r="G231" t="s">
        <v>183</v>
      </c>
    </row>
    <row r="232" spans="1:8">
      <c r="A232">
        <v>32</v>
      </c>
      <c r="B232" t="s">
        <v>330</v>
      </c>
      <c r="D232">
        <v>50</v>
      </c>
      <c r="E232" t="s">
        <v>185</v>
      </c>
      <c r="F232">
        <v>1</v>
      </c>
      <c r="G232" t="s">
        <v>183</v>
      </c>
    </row>
    <row r="233" spans="1:8">
      <c r="A233">
        <v>32</v>
      </c>
      <c r="C233" t="s">
        <v>421</v>
      </c>
      <c r="D233">
        <v>100</v>
      </c>
      <c r="E233" t="s">
        <v>205</v>
      </c>
      <c r="H233" t="s">
        <v>221</v>
      </c>
    </row>
    <row r="234" spans="1:8" ht="34">
      <c r="A234">
        <v>32</v>
      </c>
      <c r="C234" s="1" t="s">
        <v>422</v>
      </c>
      <c r="D234">
        <v>27</v>
      </c>
      <c r="E234" t="s">
        <v>185</v>
      </c>
      <c r="G234" t="s">
        <v>183</v>
      </c>
    </row>
    <row r="235" spans="1:8">
      <c r="A235">
        <v>32</v>
      </c>
      <c r="C235" t="s">
        <v>423</v>
      </c>
      <c r="F235">
        <v>1</v>
      </c>
      <c r="G235" t="s">
        <v>183</v>
      </c>
      <c r="H235" t="s">
        <v>424</v>
      </c>
    </row>
    <row r="236" spans="1:8">
      <c r="A236">
        <v>35</v>
      </c>
      <c r="B236" t="s">
        <v>425</v>
      </c>
      <c r="D236">
        <v>200</v>
      </c>
      <c r="E236" t="s">
        <v>185</v>
      </c>
      <c r="F236">
        <v>1</v>
      </c>
      <c r="G236" t="s">
        <v>183</v>
      </c>
    </row>
    <row r="237" spans="1:8">
      <c r="A237">
        <v>35</v>
      </c>
      <c r="B237" t="s">
        <v>298</v>
      </c>
      <c r="D237">
        <v>5</v>
      </c>
      <c r="E237" t="s">
        <v>185</v>
      </c>
      <c r="F237">
        <v>1</v>
      </c>
      <c r="G237" t="s">
        <v>183</v>
      </c>
    </row>
    <row r="238" spans="1:8">
      <c r="A238">
        <v>35</v>
      </c>
      <c r="B238" t="s">
        <v>201</v>
      </c>
      <c r="D238">
        <v>10</v>
      </c>
      <c r="E238" t="s">
        <v>185</v>
      </c>
      <c r="F238">
        <v>1</v>
      </c>
      <c r="G238" t="s">
        <v>183</v>
      </c>
    </row>
    <row r="239" spans="1:8">
      <c r="A239">
        <v>35</v>
      </c>
      <c r="B239" t="s">
        <v>426</v>
      </c>
      <c r="D239">
        <v>20</v>
      </c>
      <c r="E239" t="s">
        <v>185</v>
      </c>
      <c r="F239">
        <v>1</v>
      </c>
      <c r="G239" t="s">
        <v>183</v>
      </c>
    </row>
    <row r="240" spans="1:8">
      <c r="A240">
        <v>35</v>
      </c>
      <c r="B240" t="s">
        <v>427</v>
      </c>
      <c r="D240">
        <v>20</v>
      </c>
      <c r="E240" t="s">
        <v>185</v>
      </c>
      <c r="F240">
        <v>1</v>
      </c>
      <c r="G240" t="s">
        <v>183</v>
      </c>
    </row>
    <row r="241" spans="1:7">
      <c r="A241">
        <v>35</v>
      </c>
      <c r="C241" t="s">
        <v>30</v>
      </c>
      <c r="D241">
        <v>50</v>
      </c>
      <c r="E241" t="s">
        <v>185</v>
      </c>
      <c r="F241">
        <v>1</v>
      </c>
      <c r="G241" t="s">
        <v>183</v>
      </c>
    </row>
    <row r="242" spans="1:7">
      <c r="A242">
        <v>35</v>
      </c>
      <c r="C242" t="s">
        <v>255</v>
      </c>
      <c r="D242">
        <v>900</v>
      </c>
      <c r="E242" t="s">
        <v>185</v>
      </c>
      <c r="F242">
        <v>1</v>
      </c>
      <c r="G242" t="s">
        <v>183</v>
      </c>
    </row>
    <row r="243" spans="1:7" ht="34">
      <c r="A243">
        <v>35</v>
      </c>
      <c r="C243" s="1" t="s">
        <v>428</v>
      </c>
      <c r="D243">
        <v>200</v>
      </c>
      <c r="E243" t="s">
        <v>185</v>
      </c>
      <c r="F243">
        <v>1</v>
      </c>
      <c r="G243" t="s">
        <v>183</v>
      </c>
    </row>
    <row r="244" spans="1:7">
      <c r="A244">
        <v>35</v>
      </c>
      <c r="C244" t="s">
        <v>29</v>
      </c>
      <c r="D244" s="45">
        <v>50000</v>
      </c>
      <c r="E244" t="s">
        <v>199</v>
      </c>
      <c r="F244">
        <v>1</v>
      </c>
      <c r="G244" t="s">
        <v>187</v>
      </c>
    </row>
    <row r="245" spans="1:7">
      <c r="A245">
        <v>35</v>
      </c>
      <c r="C245" t="s">
        <v>382</v>
      </c>
      <c r="D245">
        <v>200</v>
      </c>
      <c r="E245" t="s">
        <v>205</v>
      </c>
      <c r="F245">
        <v>1</v>
      </c>
      <c r="G245" t="s">
        <v>183</v>
      </c>
    </row>
    <row r="246" spans="1:7">
      <c r="A246">
        <v>36</v>
      </c>
      <c r="B246" t="s">
        <v>429</v>
      </c>
      <c r="D246">
        <v>1</v>
      </c>
      <c r="E246" t="s">
        <v>288</v>
      </c>
      <c r="F246">
        <v>1</v>
      </c>
      <c r="G246" t="s">
        <v>183</v>
      </c>
    </row>
    <row r="247" spans="1:7">
      <c r="A247">
        <v>36</v>
      </c>
      <c r="C247" t="s">
        <v>29</v>
      </c>
      <c r="D247" s="45">
        <v>2000</v>
      </c>
      <c r="E247" t="s">
        <v>199</v>
      </c>
      <c r="F247">
        <v>1</v>
      </c>
      <c r="G247" t="s">
        <v>183</v>
      </c>
    </row>
    <row r="248" spans="1:7">
      <c r="A248">
        <v>36</v>
      </c>
      <c r="C248" t="s">
        <v>51</v>
      </c>
      <c r="D248" s="45">
        <v>1000</v>
      </c>
      <c r="E248" t="s">
        <v>185</v>
      </c>
      <c r="F248">
        <v>1</v>
      </c>
      <c r="G248" t="s">
        <v>183</v>
      </c>
    </row>
    <row r="249" spans="1:7">
      <c r="A249">
        <v>36</v>
      </c>
      <c r="C249" t="s">
        <v>417</v>
      </c>
      <c r="D249">
        <v>1500</v>
      </c>
      <c r="E249" t="s">
        <v>185</v>
      </c>
      <c r="F249">
        <v>1</v>
      </c>
      <c r="G249" t="s">
        <v>183</v>
      </c>
    </row>
    <row r="250" spans="1:7">
      <c r="A250">
        <v>37</v>
      </c>
      <c r="B250" t="s">
        <v>201</v>
      </c>
      <c r="D250">
        <v>40</v>
      </c>
      <c r="E250" t="s">
        <v>185</v>
      </c>
      <c r="F250">
        <v>1</v>
      </c>
      <c r="G250" t="s">
        <v>183</v>
      </c>
    </row>
    <row r="251" spans="1:7">
      <c r="A251">
        <v>37</v>
      </c>
      <c r="B251" t="s">
        <v>60</v>
      </c>
      <c r="D251">
        <v>0.05</v>
      </c>
      <c r="E251" t="s">
        <v>185</v>
      </c>
      <c r="F251">
        <v>1</v>
      </c>
      <c r="G251" t="s">
        <v>183</v>
      </c>
    </row>
    <row r="252" spans="1:7">
      <c r="A252">
        <v>37</v>
      </c>
      <c r="B252" t="s">
        <v>430</v>
      </c>
      <c r="D252">
        <v>5</v>
      </c>
      <c r="E252" t="s">
        <v>185</v>
      </c>
      <c r="F252">
        <v>3</v>
      </c>
      <c r="G252" t="s">
        <v>183</v>
      </c>
    </row>
    <row r="253" spans="1:7">
      <c r="A253">
        <v>37</v>
      </c>
      <c r="B253" t="s">
        <v>204</v>
      </c>
      <c r="D253">
        <v>100</v>
      </c>
      <c r="E253" t="s">
        <v>205</v>
      </c>
      <c r="F253">
        <v>1</v>
      </c>
      <c r="G253" t="s">
        <v>183</v>
      </c>
    </row>
    <row r="254" spans="1:7">
      <c r="A254">
        <v>37</v>
      </c>
      <c r="C254" t="s">
        <v>431</v>
      </c>
      <c r="D254">
        <v>250</v>
      </c>
      <c r="E254" t="s">
        <v>185</v>
      </c>
      <c r="F254">
        <v>1</v>
      </c>
      <c r="G254" t="s">
        <v>183</v>
      </c>
    </row>
    <row r="255" spans="1:7">
      <c r="A255">
        <v>37</v>
      </c>
      <c r="C255" t="s">
        <v>30</v>
      </c>
      <c r="D255">
        <v>50</v>
      </c>
      <c r="E255" t="s">
        <v>185</v>
      </c>
      <c r="F255">
        <v>1</v>
      </c>
      <c r="G255" t="s">
        <v>183</v>
      </c>
    </row>
    <row r="256" spans="1:7">
      <c r="A256">
        <v>37</v>
      </c>
      <c r="C256" t="s">
        <v>432</v>
      </c>
      <c r="D256">
        <v>450</v>
      </c>
      <c r="E256" t="s">
        <v>185</v>
      </c>
      <c r="F256">
        <v>1</v>
      </c>
      <c r="G256" t="s">
        <v>183</v>
      </c>
    </row>
    <row r="257" spans="1:8">
      <c r="A257">
        <v>37</v>
      </c>
      <c r="C257" t="s">
        <v>255</v>
      </c>
      <c r="D257">
        <v>500</v>
      </c>
      <c r="E257" t="s">
        <v>185</v>
      </c>
      <c r="F257">
        <v>1</v>
      </c>
      <c r="G257" t="s">
        <v>183</v>
      </c>
    </row>
    <row r="258" spans="1:8" ht="51">
      <c r="A258">
        <v>37</v>
      </c>
      <c r="C258" s="1" t="s">
        <v>433</v>
      </c>
      <c r="F258">
        <v>1</v>
      </c>
      <c r="G258" t="s">
        <v>183</v>
      </c>
      <c r="H258" t="s">
        <v>257</v>
      </c>
    </row>
    <row r="259" spans="1:8" ht="34">
      <c r="A259">
        <v>38</v>
      </c>
      <c r="B259" s="1" t="s">
        <v>434</v>
      </c>
      <c r="D259">
        <v>52.3</v>
      </c>
      <c r="E259" t="s">
        <v>212</v>
      </c>
      <c r="F259">
        <v>1</v>
      </c>
      <c r="G259" t="s">
        <v>183</v>
      </c>
    </row>
    <row r="260" spans="1:8">
      <c r="A260">
        <v>38</v>
      </c>
      <c r="C260" t="s">
        <v>435</v>
      </c>
      <c r="D260">
        <v>1</v>
      </c>
      <c r="E260" t="s">
        <v>436</v>
      </c>
      <c r="F260">
        <v>1</v>
      </c>
      <c r="G260" t="s">
        <v>183</v>
      </c>
    </row>
    <row r="261" spans="1:8">
      <c r="A261">
        <v>38</v>
      </c>
      <c r="C261" t="s">
        <v>30</v>
      </c>
      <c r="D261">
        <v>50</v>
      </c>
      <c r="E261" t="s">
        <v>185</v>
      </c>
      <c r="F261">
        <v>1</v>
      </c>
      <c r="G261" t="s">
        <v>183</v>
      </c>
    </row>
    <row r="262" spans="1:8">
      <c r="A262">
        <v>38</v>
      </c>
      <c r="C262" t="s">
        <v>437</v>
      </c>
      <c r="D262" s="45">
        <v>50000</v>
      </c>
      <c r="E262" t="s">
        <v>199</v>
      </c>
      <c r="F262">
        <v>1</v>
      </c>
      <c r="G262" t="s">
        <v>189</v>
      </c>
    </row>
    <row r="263" spans="1:8">
      <c r="A263">
        <v>38</v>
      </c>
      <c r="C263" t="s">
        <v>29</v>
      </c>
      <c r="D263" s="45">
        <v>4000</v>
      </c>
      <c r="E263" t="s">
        <v>199</v>
      </c>
      <c r="F263">
        <v>1</v>
      </c>
      <c r="G263" t="s">
        <v>183</v>
      </c>
    </row>
    <row r="264" spans="1:8">
      <c r="A264">
        <v>39</v>
      </c>
      <c r="C264" t="s">
        <v>382</v>
      </c>
      <c r="D264">
        <v>200</v>
      </c>
      <c r="E264" t="s">
        <v>205</v>
      </c>
      <c r="F264">
        <v>1</v>
      </c>
      <c r="G264" t="s">
        <v>183</v>
      </c>
    </row>
    <row r="265" spans="1:8">
      <c r="A265">
        <v>39</v>
      </c>
      <c r="C265" t="s">
        <v>438</v>
      </c>
      <c r="D265">
        <v>1</v>
      </c>
      <c r="E265" t="s">
        <v>259</v>
      </c>
      <c r="F265">
        <v>2</v>
      </c>
      <c r="G265" t="s">
        <v>183</v>
      </c>
    </row>
    <row r="266" spans="1:8" ht="34">
      <c r="A266">
        <v>39</v>
      </c>
      <c r="C266" s="1" t="s">
        <v>428</v>
      </c>
      <c r="D266">
        <v>200</v>
      </c>
      <c r="E266" t="s">
        <v>185</v>
      </c>
      <c r="F266">
        <v>1</v>
      </c>
      <c r="G266" t="s">
        <v>183</v>
      </c>
    </row>
    <row r="267" spans="1:8">
      <c r="A267">
        <v>39</v>
      </c>
      <c r="C267" t="s">
        <v>29</v>
      </c>
      <c r="D267" s="45">
        <v>50000</v>
      </c>
      <c r="E267" t="s">
        <v>199</v>
      </c>
      <c r="F267">
        <v>1</v>
      </c>
      <c r="G267" t="s">
        <v>187</v>
      </c>
    </row>
    <row r="268" spans="1:8" ht="34">
      <c r="A268">
        <v>39</v>
      </c>
      <c r="C268" s="1" t="s">
        <v>439</v>
      </c>
      <c r="D268">
        <v>2</v>
      </c>
      <c r="E268" t="s">
        <v>341</v>
      </c>
      <c r="F268">
        <v>2</v>
      </c>
      <c r="G268" t="s">
        <v>183</v>
      </c>
    </row>
    <row r="269" spans="1:8">
      <c r="A269">
        <v>39</v>
      </c>
      <c r="C269" t="s">
        <v>412</v>
      </c>
      <c r="D269" s="45">
        <v>5000</v>
      </c>
      <c r="E269" t="s">
        <v>205</v>
      </c>
      <c r="F269">
        <v>1</v>
      </c>
      <c r="G269" t="s">
        <v>183</v>
      </c>
    </row>
    <row r="270" spans="1:8">
      <c r="A270">
        <v>39</v>
      </c>
      <c r="C270" t="s">
        <v>255</v>
      </c>
      <c r="D270">
        <v>900</v>
      </c>
      <c r="E270" t="s">
        <v>185</v>
      </c>
      <c r="F270">
        <v>1</v>
      </c>
      <c r="G270" t="s">
        <v>183</v>
      </c>
    </row>
    <row r="271" spans="1:8">
      <c r="A271">
        <v>39</v>
      </c>
      <c r="C271" t="s">
        <v>440</v>
      </c>
      <c r="D271">
        <v>50</v>
      </c>
      <c r="E271" t="s">
        <v>185</v>
      </c>
      <c r="F271">
        <v>1</v>
      </c>
      <c r="G271" t="s">
        <v>183</v>
      </c>
    </row>
    <row r="272" spans="1:8" ht="34">
      <c r="A272">
        <v>39</v>
      </c>
      <c r="C272" s="1" t="s">
        <v>441</v>
      </c>
      <c r="D272">
        <v>500</v>
      </c>
      <c r="E272" t="s">
        <v>185</v>
      </c>
      <c r="F272">
        <v>1</v>
      </c>
      <c r="G272" t="s">
        <v>183</v>
      </c>
    </row>
    <row r="273" spans="1:8">
      <c r="A273">
        <v>39</v>
      </c>
      <c r="C273" t="s">
        <v>31</v>
      </c>
      <c r="D273">
        <v>70</v>
      </c>
      <c r="E273" t="s">
        <v>185</v>
      </c>
      <c r="F273">
        <v>1</v>
      </c>
      <c r="G273" t="s">
        <v>183</v>
      </c>
    </row>
    <row r="274" spans="1:8">
      <c r="A274">
        <v>39</v>
      </c>
      <c r="C274" t="s">
        <v>442</v>
      </c>
      <c r="D274">
        <v>3</v>
      </c>
      <c r="E274" t="s">
        <v>259</v>
      </c>
      <c r="F274">
        <v>2</v>
      </c>
      <c r="G274" t="s">
        <v>183</v>
      </c>
    </row>
    <row r="275" spans="1:8">
      <c r="A275">
        <v>39</v>
      </c>
      <c r="C275" t="s">
        <v>30</v>
      </c>
      <c r="D275">
        <v>22.5</v>
      </c>
      <c r="E275" t="s">
        <v>185</v>
      </c>
      <c r="G275" t="s">
        <v>183</v>
      </c>
    </row>
    <row r="276" spans="1:8" ht="34">
      <c r="A276">
        <v>39</v>
      </c>
      <c r="C276" s="1" t="s">
        <v>443</v>
      </c>
      <c r="D276">
        <v>2</v>
      </c>
      <c r="E276" t="s">
        <v>259</v>
      </c>
      <c r="F276">
        <v>2</v>
      </c>
      <c r="G276" t="s">
        <v>183</v>
      </c>
    </row>
    <row r="277" spans="1:8">
      <c r="A277">
        <v>40</v>
      </c>
      <c r="B277" t="s">
        <v>444</v>
      </c>
      <c r="D277">
        <v>240</v>
      </c>
      <c r="E277" t="s">
        <v>185</v>
      </c>
      <c r="F277">
        <v>1</v>
      </c>
      <c r="G277" t="s">
        <v>183</v>
      </c>
      <c r="H277" t="s">
        <v>445</v>
      </c>
    </row>
    <row r="278" spans="1:8">
      <c r="A278">
        <v>40</v>
      </c>
      <c r="B278" t="s">
        <v>446</v>
      </c>
      <c r="D278">
        <v>75</v>
      </c>
      <c r="E278" t="s">
        <v>205</v>
      </c>
      <c r="F278">
        <v>1</v>
      </c>
      <c r="G278" t="s">
        <v>183</v>
      </c>
    </row>
    <row r="279" spans="1:8">
      <c r="A279">
        <v>40</v>
      </c>
      <c r="B279" t="s">
        <v>447</v>
      </c>
      <c r="D279">
        <v>17</v>
      </c>
      <c r="E279" t="s">
        <v>264</v>
      </c>
      <c r="F279">
        <v>1</v>
      </c>
      <c r="G279" t="s">
        <v>183</v>
      </c>
    </row>
    <row r="280" spans="1:8">
      <c r="A280">
        <v>40</v>
      </c>
      <c r="B280" t="s">
        <v>448</v>
      </c>
      <c r="D280" s="53">
        <v>0.01</v>
      </c>
      <c r="F280">
        <v>1</v>
      </c>
      <c r="G280" t="s">
        <v>183</v>
      </c>
      <c r="H280" t="s">
        <v>449</v>
      </c>
    </row>
    <row r="281" spans="1:8">
      <c r="A281">
        <v>42</v>
      </c>
      <c r="B281" t="s">
        <v>450</v>
      </c>
      <c r="D281">
        <v>15</v>
      </c>
      <c r="E281" t="s">
        <v>185</v>
      </c>
      <c r="F281">
        <v>2</v>
      </c>
      <c r="G281" t="s">
        <v>183</v>
      </c>
    </row>
    <row r="282" spans="1:8">
      <c r="A282">
        <v>42</v>
      </c>
      <c r="B282" t="s">
        <v>451</v>
      </c>
      <c r="D282">
        <v>10</v>
      </c>
      <c r="E282" t="s">
        <v>185</v>
      </c>
      <c r="F282">
        <v>1</v>
      </c>
      <c r="G282" t="s">
        <v>183</v>
      </c>
    </row>
    <row r="283" spans="1:8">
      <c r="A283">
        <v>42</v>
      </c>
      <c r="B283" t="s">
        <v>452</v>
      </c>
      <c r="D283">
        <v>0.5</v>
      </c>
      <c r="E283" t="s">
        <v>185</v>
      </c>
      <c r="F283">
        <v>1</v>
      </c>
      <c r="G283" t="s">
        <v>183</v>
      </c>
    </row>
    <row r="284" spans="1:8">
      <c r="A284">
        <v>42</v>
      </c>
      <c r="B284" t="s">
        <v>453</v>
      </c>
      <c r="D284">
        <v>15</v>
      </c>
      <c r="E284" t="s">
        <v>185</v>
      </c>
      <c r="F284">
        <v>1</v>
      </c>
      <c r="G284" t="s">
        <v>183</v>
      </c>
    </row>
    <row r="285" spans="1:8">
      <c r="A285">
        <v>42</v>
      </c>
      <c r="B285" t="s">
        <v>454</v>
      </c>
      <c r="D285">
        <v>1</v>
      </c>
      <c r="E285" t="s">
        <v>259</v>
      </c>
      <c r="F285">
        <v>4</v>
      </c>
      <c r="G285" t="s">
        <v>183</v>
      </c>
      <c r="H285" s="8" t="s">
        <v>455</v>
      </c>
    </row>
    <row r="286" spans="1:8">
      <c r="A286">
        <v>42</v>
      </c>
      <c r="B286" s="61" t="s">
        <v>456</v>
      </c>
      <c r="D286">
        <v>20</v>
      </c>
      <c r="E286" t="s">
        <v>185</v>
      </c>
      <c r="F286">
        <v>1</v>
      </c>
      <c r="G286" t="s">
        <v>183</v>
      </c>
    </row>
    <row r="287" spans="1:8">
      <c r="A287">
        <v>42</v>
      </c>
      <c r="B287" t="s">
        <v>457</v>
      </c>
      <c r="D287">
        <v>500</v>
      </c>
      <c r="E287" t="s">
        <v>185</v>
      </c>
      <c r="F287">
        <v>1</v>
      </c>
      <c r="G287" t="s">
        <v>183</v>
      </c>
    </row>
    <row r="288" spans="1:8">
      <c r="A288">
        <v>42</v>
      </c>
      <c r="B288" t="s">
        <v>458</v>
      </c>
      <c r="D288">
        <v>50</v>
      </c>
      <c r="E288" t="s">
        <v>185</v>
      </c>
      <c r="F288">
        <v>1</v>
      </c>
      <c r="G288" t="s">
        <v>183</v>
      </c>
    </row>
    <row r="289" spans="1:8">
      <c r="A289">
        <v>42</v>
      </c>
      <c r="B289" t="s">
        <v>459</v>
      </c>
      <c r="H289" t="s">
        <v>460</v>
      </c>
    </row>
    <row r="290" spans="1:8">
      <c r="A290">
        <v>43</v>
      </c>
      <c r="B290" t="s">
        <v>461</v>
      </c>
    </row>
    <row r="291" spans="1:8">
      <c r="A291">
        <v>46</v>
      </c>
      <c r="B291" t="s">
        <v>273</v>
      </c>
      <c r="D291">
        <v>50</v>
      </c>
      <c r="E291" t="s">
        <v>185</v>
      </c>
      <c r="F291">
        <v>1</v>
      </c>
      <c r="H291" t="s">
        <v>221</v>
      </c>
    </row>
    <row r="292" spans="1:8">
      <c r="A292">
        <v>46</v>
      </c>
      <c r="C292" t="s">
        <v>462</v>
      </c>
      <c r="D292">
        <v>180</v>
      </c>
      <c r="E292" t="s">
        <v>185</v>
      </c>
      <c r="F292">
        <v>1</v>
      </c>
      <c r="H292" t="s">
        <v>221</v>
      </c>
    </row>
    <row r="293" spans="1:8">
      <c r="A293">
        <v>46</v>
      </c>
      <c r="C293" t="s">
        <v>21</v>
      </c>
      <c r="D293">
        <v>3</v>
      </c>
      <c r="E293" t="s">
        <v>463</v>
      </c>
      <c r="H293" t="s">
        <v>221</v>
      </c>
    </row>
    <row r="294" spans="1:8">
      <c r="A294">
        <v>46</v>
      </c>
      <c r="C294" t="s">
        <v>196</v>
      </c>
      <c r="D294">
        <v>2000</v>
      </c>
      <c r="E294" t="s">
        <v>185</v>
      </c>
      <c r="F294">
        <v>1</v>
      </c>
      <c r="G294" t="s">
        <v>183</v>
      </c>
    </row>
    <row r="295" spans="1:8">
      <c r="A295">
        <v>46</v>
      </c>
      <c r="C295" t="s">
        <v>29</v>
      </c>
      <c r="D295">
        <v>5000</v>
      </c>
      <c r="E295" t="s">
        <v>199</v>
      </c>
      <c r="H295" t="s">
        <v>221</v>
      </c>
    </row>
    <row r="296" spans="1:8">
      <c r="A296">
        <v>46</v>
      </c>
      <c r="C296" t="s">
        <v>412</v>
      </c>
      <c r="D296">
        <v>0.5</v>
      </c>
      <c r="E296" t="s">
        <v>464</v>
      </c>
      <c r="H296" t="s">
        <v>221</v>
      </c>
    </row>
    <row r="297" spans="1:8" ht="34">
      <c r="A297">
        <v>46</v>
      </c>
      <c r="C297" s="1" t="s">
        <v>465</v>
      </c>
      <c r="D297">
        <v>2</v>
      </c>
      <c r="E297" t="s">
        <v>466</v>
      </c>
      <c r="F297">
        <v>1</v>
      </c>
      <c r="G297" t="s">
        <v>183</v>
      </c>
    </row>
    <row r="298" spans="1:8">
      <c r="A298">
        <v>46</v>
      </c>
      <c r="C298" t="s">
        <v>467</v>
      </c>
      <c r="D298">
        <v>2</v>
      </c>
      <c r="E298" t="s">
        <v>468</v>
      </c>
      <c r="H298" t="s">
        <v>221</v>
      </c>
    </row>
    <row r="299" spans="1:8">
      <c r="A299">
        <v>46</v>
      </c>
      <c r="C299" t="s">
        <v>327</v>
      </c>
      <c r="D299">
        <v>1</v>
      </c>
      <c r="E299" t="s">
        <v>259</v>
      </c>
      <c r="H299" t="s">
        <v>221</v>
      </c>
    </row>
    <row r="300" spans="1:8">
      <c r="A300">
        <v>46</v>
      </c>
      <c r="C300" t="s">
        <v>469</v>
      </c>
      <c r="D300">
        <v>2</v>
      </c>
      <c r="E300" t="s">
        <v>463</v>
      </c>
      <c r="H300" t="s">
        <v>221</v>
      </c>
    </row>
    <row r="301" spans="1:8">
      <c r="A301">
        <v>46</v>
      </c>
      <c r="C301" t="s">
        <v>30</v>
      </c>
      <c r="D301">
        <v>1</v>
      </c>
      <c r="E301" t="s">
        <v>259</v>
      </c>
      <c r="H301" t="s">
        <v>221</v>
      </c>
    </row>
    <row r="302" spans="1:8">
      <c r="A302">
        <v>46</v>
      </c>
      <c r="C302" t="s">
        <v>382</v>
      </c>
      <c r="D302">
        <v>2</v>
      </c>
      <c r="E302" t="s">
        <v>463</v>
      </c>
      <c r="H302" t="s">
        <v>221</v>
      </c>
    </row>
    <row r="303" spans="1:8">
      <c r="A303">
        <v>47</v>
      </c>
      <c r="B303" t="s">
        <v>262</v>
      </c>
      <c r="D303">
        <v>70</v>
      </c>
      <c r="E303" t="s">
        <v>185</v>
      </c>
      <c r="F303">
        <v>1</v>
      </c>
      <c r="G303" t="s">
        <v>187</v>
      </c>
    </row>
    <row r="304" spans="1:8">
      <c r="A304">
        <v>47</v>
      </c>
      <c r="B304" t="s">
        <v>390</v>
      </c>
      <c r="D304">
        <v>20</v>
      </c>
      <c r="E304" t="s">
        <v>185</v>
      </c>
      <c r="F304">
        <v>1</v>
      </c>
      <c r="G304" t="s">
        <v>183</v>
      </c>
    </row>
    <row r="305" spans="1:8">
      <c r="A305">
        <v>47</v>
      </c>
      <c r="B305" t="s">
        <v>470</v>
      </c>
      <c r="D305">
        <v>50</v>
      </c>
      <c r="E305" t="s">
        <v>185</v>
      </c>
      <c r="F305">
        <v>2</v>
      </c>
      <c r="G305" t="s">
        <v>183</v>
      </c>
    </row>
    <row r="306" spans="1:8" ht="17">
      <c r="A306">
        <v>47</v>
      </c>
      <c r="B306" s="1" t="s">
        <v>471</v>
      </c>
      <c r="D306">
        <v>40</v>
      </c>
      <c r="E306" t="s">
        <v>185</v>
      </c>
      <c r="F306">
        <v>1</v>
      </c>
      <c r="G306" t="s">
        <v>183</v>
      </c>
    </row>
    <row r="307" spans="1:8">
      <c r="A307">
        <v>47</v>
      </c>
      <c r="B307" t="s">
        <v>20</v>
      </c>
      <c r="D307">
        <v>25</v>
      </c>
      <c r="E307" t="s">
        <v>185</v>
      </c>
      <c r="F307">
        <v>1</v>
      </c>
      <c r="G307" t="s">
        <v>183</v>
      </c>
    </row>
    <row r="308" spans="1:8">
      <c r="A308">
        <v>47</v>
      </c>
      <c r="B308" t="s">
        <v>472</v>
      </c>
      <c r="H308" t="s">
        <v>473</v>
      </c>
    </row>
    <row r="309" spans="1:8">
      <c r="A309">
        <v>47</v>
      </c>
      <c r="B309" t="s">
        <v>204</v>
      </c>
      <c r="D309">
        <v>50</v>
      </c>
      <c r="E309" t="s">
        <v>205</v>
      </c>
      <c r="F309">
        <v>1</v>
      </c>
      <c r="G309" t="s">
        <v>183</v>
      </c>
    </row>
    <row r="310" spans="1:8">
      <c r="A310">
        <v>47</v>
      </c>
      <c r="B310" t="s">
        <v>249</v>
      </c>
      <c r="D310">
        <v>40</v>
      </c>
      <c r="E310" t="s">
        <v>185</v>
      </c>
      <c r="F310">
        <v>1</v>
      </c>
      <c r="G310" t="s">
        <v>183</v>
      </c>
    </row>
    <row r="311" spans="1:8">
      <c r="A311">
        <v>47</v>
      </c>
      <c r="B311" t="s">
        <v>474</v>
      </c>
      <c r="D311">
        <v>5</v>
      </c>
      <c r="E311" t="s">
        <v>185</v>
      </c>
      <c r="F311">
        <v>1</v>
      </c>
      <c r="G311" t="s">
        <v>183</v>
      </c>
    </row>
    <row r="312" spans="1:8">
      <c r="A312">
        <v>47</v>
      </c>
      <c r="B312" t="s">
        <v>475</v>
      </c>
      <c r="D312">
        <v>20</v>
      </c>
      <c r="E312" t="s">
        <v>185</v>
      </c>
      <c r="F312">
        <v>3</v>
      </c>
      <c r="G312" t="s">
        <v>187</v>
      </c>
      <c r="H312">
        <v>1</v>
      </c>
    </row>
    <row r="313" spans="1:8">
      <c r="A313">
        <v>47</v>
      </c>
      <c r="B313" t="s">
        <v>476</v>
      </c>
      <c r="D313">
        <v>25</v>
      </c>
      <c r="E313" t="s">
        <v>185</v>
      </c>
      <c r="F313">
        <v>1</v>
      </c>
      <c r="G313" t="s">
        <v>183</v>
      </c>
    </row>
    <row r="314" spans="1:8">
      <c r="A314">
        <v>47</v>
      </c>
      <c r="B314" t="s">
        <v>477</v>
      </c>
      <c r="D314">
        <v>20</v>
      </c>
      <c r="E314" t="s">
        <v>478</v>
      </c>
      <c r="F314">
        <v>3</v>
      </c>
      <c r="G314" t="s">
        <v>183</v>
      </c>
    </row>
    <row r="315" spans="1:8">
      <c r="A315">
        <v>47</v>
      </c>
      <c r="C315" t="s">
        <v>479</v>
      </c>
      <c r="D315" s="45">
        <v>2000</v>
      </c>
      <c r="E315" t="s">
        <v>199</v>
      </c>
      <c r="F315">
        <v>1</v>
      </c>
      <c r="G315" t="s">
        <v>183</v>
      </c>
    </row>
    <row r="316" spans="1:8">
      <c r="A316">
        <v>47</v>
      </c>
      <c r="C316" t="s">
        <v>480</v>
      </c>
      <c r="D316">
        <v>125</v>
      </c>
      <c r="E316" t="s">
        <v>185</v>
      </c>
      <c r="F316">
        <v>2</v>
      </c>
      <c r="G316" t="s">
        <v>183</v>
      </c>
    </row>
    <row r="317" spans="1:8">
      <c r="A317">
        <v>47</v>
      </c>
      <c r="C317" t="s">
        <v>481</v>
      </c>
      <c r="D317">
        <v>0.5</v>
      </c>
      <c r="E317" t="s">
        <v>482</v>
      </c>
      <c r="F317">
        <v>1</v>
      </c>
      <c r="G317" t="s">
        <v>183</v>
      </c>
    </row>
    <row r="318" spans="1:8">
      <c r="A318">
        <v>47</v>
      </c>
      <c r="C318" t="s">
        <v>483</v>
      </c>
      <c r="D318">
        <v>1</v>
      </c>
      <c r="E318" t="s">
        <v>288</v>
      </c>
      <c r="F318">
        <v>1</v>
      </c>
      <c r="G318" t="s">
        <v>183</v>
      </c>
    </row>
    <row r="319" spans="1:8" ht="17">
      <c r="A319">
        <v>47</v>
      </c>
      <c r="C319" s="1" t="s">
        <v>196</v>
      </c>
      <c r="D319">
        <v>1000</v>
      </c>
      <c r="E319" t="s">
        <v>185</v>
      </c>
      <c r="F319">
        <v>1</v>
      </c>
      <c r="G319" t="s">
        <v>183</v>
      </c>
    </row>
    <row r="320" spans="1:8">
      <c r="A320">
        <v>47</v>
      </c>
      <c r="C320" t="s">
        <v>484</v>
      </c>
      <c r="D320" s="45">
        <v>50000</v>
      </c>
      <c r="E320" t="s">
        <v>199</v>
      </c>
      <c r="F320">
        <v>1</v>
      </c>
      <c r="G320" t="s">
        <v>187</v>
      </c>
    </row>
    <row r="321" spans="1:8">
      <c r="A321">
        <v>47</v>
      </c>
      <c r="C321" t="s">
        <v>485</v>
      </c>
      <c r="D321">
        <v>2</v>
      </c>
      <c r="E321" t="s">
        <v>468</v>
      </c>
      <c r="F321">
        <v>2</v>
      </c>
      <c r="G321" t="s">
        <v>183</v>
      </c>
    </row>
    <row r="322" spans="1:8">
      <c r="A322">
        <v>48</v>
      </c>
      <c r="B322" t="s">
        <v>486</v>
      </c>
      <c r="D322">
        <v>10</v>
      </c>
      <c r="E322" t="s">
        <v>185</v>
      </c>
      <c r="F322">
        <v>1</v>
      </c>
      <c r="G322" t="s">
        <v>183</v>
      </c>
    </row>
    <row r="323" spans="1:8">
      <c r="A323">
        <v>48</v>
      </c>
      <c r="B323" t="s">
        <v>202</v>
      </c>
      <c r="D323">
        <v>81</v>
      </c>
      <c r="E323" t="s">
        <v>185</v>
      </c>
      <c r="F323">
        <v>1</v>
      </c>
      <c r="G323" t="s">
        <v>183</v>
      </c>
    </row>
    <row r="324" spans="1:8">
      <c r="A324">
        <v>48</v>
      </c>
      <c r="B324" t="s">
        <v>355</v>
      </c>
      <c r="D324">
        <v>40</v>
      </c>
      <c r="E324" t="s">
        <v>185</v>
      </c>
      <c r="F324">
        <v>1</v>
      </c>
      <c r="G324" t="s">
        <v>183</v>
      </c>
    </row>
    <row r="325" spans="1:8">
      <c r="A325">
        <v>48</v>
      </c>
      <c r="B325" t="s">
        <v>487</v>
      </c>
      <c r="D325">
        <v>10</v>
      </c>
      <c r="E325" t="s">
        <v>185</v>
      </c>
      <c r="F325">
        <v>1</v>
      </c>
      <c r="G325" t="s">
        <v>183</v>
      </c>
    </row>
    <row r="326" spans="1:8">
      <c r="A326">
        <v>48</v>
      </c>
      <c r="C326" t="s">
        <v>488</v>
      </c>
      <c r="H326" t="s">
        <v>489</v>
      </c>
    </row>
    <row r="327" spans="1:8">
      <c r="A327">
        <v>48</v>
      </c>
      <c r="C327" t="s">
        <v>479</v>
      </c>
      <c r="D327" s="45">
        <v>1000</v>
      </c>
      <c r="E327" t="s">
        <v>199</v>
      </c>
      <c r="F327">
        <v>1</v>
      </c>
      <c r="G327" t="s">
        <v>183</v>
      </c>
    </row>
    <row r="328" spans="1:8">
      <c r="A328">
        <v>49</v>
      </c>
      <c r="B328" t="s">
        <v>298</v>
      </c>
      <c r="D328">
        <v>10</v>
      </c>
      <c r="E328" t="s">
        <v>185</v>
      </c>
      <c r="F328">
        <v>1</v>
      </c>
      <c r="G328" t="s">
        <v>183</v>
      </c>
    </row>
    <row r="329" spans="1:8">
      <c r="A329">
        <v>49</v>
      </c>
      <c r="B329" t="s">
        <v>490</v>
      </c>
      <c r="D329">
        <v>50</v>
      </c>
      <c r="E329" t="s">
        <v>185</v>
      </c>
      <c r="F329">
        <v>4</v>
      </c>
      <c r="G329" t="s">
        <v>183</v>
      </c>
      <c r="H329" t="s">
        <v>221</v>
      </c>
    </row>
    <row r="330" spans="1:8">
      <c r="A330">
        <v>49</v>
      </c>
      <c r="C330" t="s">
        <v>491</v>
      </c>
      <c r="F330" s="20"/>
      <c r="H330" t="s">
        <v>492</v>
      </c>
    </row>
    <row r="331" spans="1:8">
      <c r="A331">
        <v>49</v>
      </c>
      <c r="B331" t="s">
        <v>493</v>
      </c>
      <c r="D331">
        <v>2</v>
      </c>
      <c r="E331" t="s">
        <v>288</v>
      </c>
      <c r="H331" t="s">
        <v>494</v>
      </c>
    </row>
    <row r="332" spans="1:8">
      <c r="A332">
        <v>49</v>
      </c>
      <c r="C332" t="s">
        <v>29</v>
      </c>
      <c r="D332" s="45">
        <v>5000</v>
      </c>
      <c r="E332" t="s">
        <v>199</v>
      </c>
      <c r="F332">
        <v>1</v>
      </c>
      <c r="G332" t="s">
        <v>183</v>
      </c>
    </row>
    <row r="333" spans="1:8">
      <c r="A333">
        <v>49</v>
      </c>
      <c r="C333" t="s">
        <v>51</v>
      </c>
      <c r="D333" s="45">
        <v>1000</v>
      </c>
      <c r="F333">
        <v>3</v>
      </c>
      <c r="G333" t="s">
        <v>187</v>
      </c>
    </row>
    <row r="334" spans="1:8">
      <c r="A334">
        <v>49</v>
      </c>
      <c r="C334" t="s">
        <v>30</v>
      </c>
      <c r="D334">
        <v>50</v>
      </c>
      <c r="E334" t="s">
        <v>185</v>
      </c>
      <c r="F334">
        <v>3</v>
      </c>
      <c r="G334" t="s">
        <v>187</v>
      </c>
    </row>
    <row r="335" spans="1:8">
      <c r="A335">
        <v>49</v>
      </c>
      <c r="C335" t="s">
        <v>411</v>
      </c>
      <c r="D335">
        <v>65</v>
      </c>
      <c r="E335" t="s">
        <v>185</v>
      </c>
      <c r="F335">
        <v>3</v>
      </c>
      <c r="G335" t="s">
        <v>187</v>
      </c>
    </row>
    <row r="336" spans="1:8">
      <c r="A336">
        <v>49</v>
      </c>
      <c r="C336" t="s">
        <v>495</v>
      </c>
      <c r="D336">
        <v>1</v>
      </c>
      <c r="E336" t="s">
        <v>496</v>
      </c>
      <c r="F336">
        <v>3</v>
      </c>
      <c r="G336" t="s">
        <v>187</v>
      </c>
    </row>
    <row r="337" spans="1:8">
      <c r="A337">
        <v>49</v>
      </c>
      <c r="C337" t="s">
        <v>223</v>
      </c>
      <c r="D337">
        <v>5</v>
      </c>
      <c r="E337" t="s">
        <v>185</v>
      </c>
      <c r="F337">
        <v>4</v>
      </c>
      <c r="H337" t="s">
        <v>497</v>
      </c>
    </row>
    <row r="338" spans="1:8">
      <c r="A338">
        <v>49</v>
      </c>
      <c r="C338" t="s">
        <v>498</v>
      </c>
      <c r="F338">
        <v>1</v>
      </c>
      <c r="H338" t="s">
        <v>497</v>
      </c>
    </row>
    <row r="339" spans="1:8">
      <c r="A339">
        <v>50</v>
      </c>
      <c r="B339" t="s">
        <v>390</v>
      </c>
      <c r="D339">
        <v>100</v>
      </c>
      <c r="E339" t="s">
        <v>185</v>
      </c>
      <c r="F339">
        <v>1</v>
      </c>
      <c r="G339" t="s">
        <v>183</v>
      </c>
    </row>
    <row r="340" spans="1:8">
      <c r="A340">
        <v>50</v>
      </c>
      <c r="B340" t="s">
        <v>20</v>
      </c>
      <c r="D340">
        <v>25</v>
      </c>
      <c r="E340" t="s">
        <v>185</v>
      </c>
      <c r="F340">
        <v>1</v>
      </c>
      <c r="G340" t="s">
        <v>183</v>
      </c>
    </row>
    <row r="341" spans="1:8">
      <c r="A341">
        <v>50</v>
      </c>
      <c r="C341" t="s">
        <v>412</v>
      </c>
      <c r="D341" s="45">
        <v>2500</v>
      </c>
      <c r="E341" t="s">
        <v>205</v>
      </c>
      <c r="F341">
        <v>1</v>
      </c>
      <c r="G341" t="s">
        <v>183</v>
      </c>
    </row>
    <row r="342" spans="1:8">
      <c r="A342">
        <v>50</v>
      </c>
      <c r="C342" t="s">
        <v>29</v>
      </c>
      <c r="D342">
        <v>5000</v>
      </c>
      <c r="E342" t="s">
        <v>199</v>
      </c>
      <c r="F342">
        <v>1</v>
      </c>
      <c r="G342" t="s">
        <v>183</v>
      </c>
    </row>
    <row r="343" spans="1:8">
      <c r="A343">
        <v>50</v>
      </c>
      <c r="C343" t="s">
        <v>51</v>
      </c>
      <c r="D343">
        <v>1</v>
      </c>
      <c r="E343" t="s">
        <v>468</v>
      </c>
      <c r="F343">
        <v>1</v>
      </c>
      <c r="G343" t="s">
        <v>183</v>
      </c>
      <c r="H343" t="s">
        <v>499</v>
      </c>
    </row>
    <row r="344" spans="1:8">
      <c r="A344">
        <v>50</v>
      </c>
      <c r="C344" t="s">
        <v>327</v>
      </c>
      <c r="D344">
        <v>1</v>
      </c>
      <c r="E344" t="s">
        <v>259</v>
      </c>
      <c r="F344">
        <v>1</v>
      </c>
      <c r="G344" t="s">
        <v>183</v>
      </c>
    </row>
    <row r="345" spans="1:8">
      <c r="A345">
        <v>51</v>
      </c>
      <c r="B345" t="s">
        <v>298</v>
      </c>
      <c r="D345">
        <v>5</v>
      </c>
      <c r="E345" t="s">
        <v>185</v>
      </c>
      <c r="F345">
        <v>1</v>
      </c>
      <c r="G345" t="s">
        <v>183</v>
      </c>
    </row>
    <row r="346" spans="1:8">
      <c r="A346">
        <v>51</v>
      </c>
      <c r="B346" t="s">
        <v>426</v>
      </c>
      <c r="D346">
        <v>10</v>
      </c>
      <c r="E346" t="s">
        <v>185</v>
      </c>
      <c r="F346">
        <v>1</v>
      </c>
      <c r="G346" t="s">
        <v>183</v>
      </c>
    </row>
    <row r="347" spans="1:8">
      <c r="A347">
        <v>51</v>
      </c>
      <c r="B347" t="s">
        <v>500</v>
      </c>
      <c r="D347">
        <v>3</v>
      </c>
      <c r="E347" t="s">
        <v>185</v>
      </c>
      <c r="F347">
        <v>1</v>
      </c>
      <c r="G347" t="s">
        <v>183</v>
      </c>
      <c r="H347" t="s">
        <v>221</v>
      </c>
    </row>
    <row r="348" spans="1:8">
      <c r="A348">
        <v>51</v>
      </c>
      <c r="C348" t="s">
        <v>501</v>
      </c>
      <c r="D348">
        <v>500</v>
      </c>
      <c r="E348" t="s">
        <v>185</v>
      </c>
      <c r="F348">
        <v>3.5</v>
      </c>
      <c r="G348" t="s">
        <v>183</v>
      </c>
      <c r="H348" t="s">
        <v>502</v>
      </c>
    </row>
    <row r="349" spans="1:8" ht="34">
      <c r="A349">
        <v>51</v>
      </c>
      <c r="C349" s="1" t="s">
        <v>503</v>
      </c>
      <c r="D349">
        <v>3</v>
      </c>
      <c r="E349" t="s">
        <v>259</v>
      </c>
      <c r="F349">
        <v>1</v>
      </c>
      <c r="G349" t="s">
        <v>183</v>
      </c>
    </row>
    <row r="350" spans="1:8">
      <c r="A350">
        <v>51</v>
      </c>
      <c r="C350" t="s">
        <v>504</v>
      </c>
      <c r="D350">
        <v>2</v>
      </c>
      <c r="E350" t="s">
        <v>259</v>
      </c>
      <c r="F350">
        <v>3</v>
      </c>
      <c r="G350" t="s">
        <v>183</v>
      </c>
    </row>
    <row r="351" spans="1:8" ht="51">
      <c r="A351">
        <v>51</v>
      </c>
      <c r="C351" s="1" t="s">
        <v>505</v>
      </c>
      <c r="D351">
        <v>2</v>
      </c>
      <c r="E351" t="s">
        <v>353</v>
      </c>
      <c r="F351">
        <v>1</v>
      </c>
      <c r="G351" t="s">
        <v>183</v>
      </c>
    </row>
    <row r="352" spans="1:8">
      <c r="A352">
        <v>51</v>
      </c>
      <c r="C352" t="s">
        <v>51</v>
      </c>
      <c r="D352">
        <v>500</v>
      </c>
      <c r="E352" t="s">
        <v>185</v>
      </c>
      <c r="H352" t="s">
        <v>393</v>
      </c>
    </row>
    <row r="353" spans="1:8">
      <c r="A353">
        <v>51</v>
      </c>
      <c r="C353" t="s">
        <v>128</v>
      </c>
      <c r="D353" s="45">
        <v>5000</v>
      </c>
      <c r="E353" t="s">
        <v>199</v>
      </c>
      <c r="H353" t="s">
        <v>393</v>
      </c>
    </row>
    <row r="354" spans="1:8">
      <c r="A354">
        <v>51</v>
      </c>
      <c r="C354" t="s">
        <v>506</v>
      </c>
      <c r="D354">
        <v>1</v>
      </c>
      <c r="E354" t="s">
        <v>259</v>
      </c>
      <c r="H354" t="s">
        <v>393</v>
      </c>
    </row>
    <row r="355" spans="1:8">
      <c r="A355">
        <v>52</v>
      </c>
      <c r="B355" t="s">
        <v>507</v>
      </c>
      <c r="D355">
        <v>120</v>
      </c>
      <c r="E355" t="s">
        <v>185</v>
      </c>
      <c r="F355">
        <v>1</v>
      </c>
      <c r="G355" t="s">
        <v>189</v>
      </c>
    </row>
    <row r="356" spans="1:8">
      <c r="A356">
        <v>53</v>
      </c>
      <c r="B356" t="s">
        <v>508</v>
      </c>
      <c r="D356">
        <v>1</v>
      </c>
      <c r="E356" t="s">
        <v>185</v>
      </c>
      <c r="F356">
        <v>3</v>
      </c>
      <c r="G356" t="s">
        <v>183</v>
      </c>
      <c r="H356" t="s">
        <v>221</v>
      </c>
    </row>
    <row r="357" spans="1:8">
      <c r="A357">
        <v>53</v>
      </c>
      <c r="B357" t="s">
        <v>509</v>
      </c>
      <c r="D357">
        <v>30</v>
      </c>
      <c r="E357" t="s">
        <v>185</v>
      </c>
      <c r="F357">
        <v>2</v>
      </c>
      <c r="G357" t="s">
        <v>183</v>
      </c>
    </row>
    <row r="358" spans="1:8">
      <c r="A358">
        <v>53</v>
      </c>
      <c r="B358" t="s">
        <v>458</v>
      </c>
      <c r="D358">
        <v>150</v>
      </c>
      <c r="E358" t="s">
        <v>185</v>
      </c>
      <c r="F358">
        <v>1</v>
      </c>
      <c r="G358" t="s">
        <v>183</v>
      </c>
    </row>
    <row r="359" spans="1:8">
      <c r="A359">
        <v>54</v>
      </c>
      <c r="C359" t="s">
        <v>412</v>
      </c>
      <c r="F359">
        <v>2.5</v>
      </c>
      <c r="G359" t="s">
        <v>187</v>
      </c>
      <c r="H359" t="s">
        <v>510</v>
      </c>
    </row>
    <row r="360" spans="1:8">
      <c r="A360">
        <v>54</v>
      </c>
      <c r="C360" t="s">
        <v>332</v>
      </c>
      <c r="F360">
        <v>2.5</v>
      </c>
      <c r="G360" t="s">
        <v>187</v>
      </c>
      <c r="H360" t="s">
        <v>510</v>
      </c>
    </row>
    <row r="361" spans="1:8">
      <c r="A361">
        <v>54</v>
      </c>
      <c r="C361" t="s">
        <v>511</v>
      </c>
      <c r="F361">
        <v>2.5</v>
      </c>
      <c r="G361" t="s">
        <v>187</v>
      </c>
      <c r="H361" t="s">
        <v>510</v>
      </c>
    </row>
    <row r="362" spans="1:8">
      <c r="A362">
        <v>54</v>
      </c>
      <c r="C362" t="s">
        <v>128</v>
      </c>
      <c r="F362">
        <v>2.5</v>
      </c>
      <c r="G362" t="s">
        <v>187</v>
      </c>
      <c r="H362" t="s">
        <v>510</v>
      </c>
    </row>
    <row r="363" spans="1:8">
      <c r="A363">
        <v>54</v>
      </c>
      <c r="C363" t="s">
        <v>512</v>
      </c>
      <c r="F363">
        <v>2.5</v>
      </c>
      <c r="G363" t="s">
        <v>187</v>
      </c>
      <c r="H363" t="s">
        <v>510</v>
      </c>
    </row>
    <row r="364" spans="1:8">
      <c r="A364">
        <v>54</v>
      </c>
      <c r="C364" t="s">
        <v>513</v>
      </c>
      <c r="F364">
        <v>2.5</v>
      </c>
      <c r="G364" t="s">
        <v>187</v>
      </c>
      <c r="H364" t="s">
        <v>514</v>
      </c>
    </row>
    <row r="365" spans="1:8" ht="17">
      <c r="A365" s="44">
        <v>55</v>
      </c>
      <c r="B365" s="1" t="s">
        <v>515</v>
      </c>
      <c r="H365" t="s">
        <v>516</v>
      </c>
    </row>
    <row r="366" spans="1:8" ht="17">
      <c r="A366" s="44">
        <v>55</v>
      </c>
      <c r="B366" s="1" t="s">
        <v>517</v>
      </c>
      <c r="D366">
        <v>10</v>
      </c>
      <c r="E366" t="s">
        <v>185</v>
      </c>
      <c r="F366">
        <v>1</v>
      </c>
      <c r="G366" t="s">
        <v>183</v>
      </c>
    </row>
    <row r="367" spans="1:8">
      <c r="A367" s="44">
        <v>55</v>
      </c>
      <c r="B367" t="s">
        <v>518</v>
      </c>
      <c r="D367">
        <v>10</v>
      </c>
      <c r="E367" t="s">
        <v>185</v>
      </c>
      <c r="F367">
        <v>4</v>
      </c>
      <c r="G367" t="s">
        <v>183</v>
      </c>
    </row>
    <row r="368" spans="1:8">
      <c r="A368">
        <v>55</v>
      </c>
      <c r="B368" t="s">
        <v>420</v>
      </c>
      <c r="D368">
        <v>5</v>
      </c>
      <c r="E368" t="s">
        <v>185</v>
      </c>
      <c r="F368">
        <v>2</v>
      </c>
      <c r="G368" t="s">
        <v>183</v>
      </c>
    </row>
    <row r="369" spans="1:8">
      <c r="A369">
        <v>55</v>
      </c>
      <c r="B369" t="s">
        <v>519</v>
      </c>
      <c r="D369">
        <v>20</v>
      </c>
      <c r="E369" t="s">
        <v>185</v>
      </c>
      <c r="H369" t="s">
        <v>221</v>
      </c>
    </row>
    <row r="370" spans="1:8">
      <c r="A370">
        <v>55</v>
      </c>
      <c r="B370" t="s">
        <v>520</v>
      </c>
      <c r="D370">
        <v>100</v>
      </c>
      <c r="E370" t="s">
        <v>185</v>
      </c>
      <c r="F370">
        <v>1</v>
      </c>
      <c r="G370" t="s">
        <v>183</v>
      </c>
    </row>
    <row r="371" spans="1:8">
      <c r="A371">
        <v>55</v>
      </c>
      <c r="C371" t="s">
        <v>392</v>
      </c>
      <c r="D371">
        <v>325</v>
      </c>
      <c r="E371" t="s">
        <v>185</v>
      </c>
      <c r="F371">
        <v>2</v>
      </c>
      <c r="G371" t="s">
        <v>183</v>
      </c>
    </row>
    <row r="372" spans="1:8">
      <c r="A372">
        <v>55</v>
      </c>
      <c r="B372" t="s">
        <v>204</v>
      </c>
      <c r="D372">
        <v>25</v>
      </c>
      <c r="E372" t="s">
        <v>205</v>
      </c>
      <c r="F372">
        <v>1</v>
      </c>
      <c r="G372" t="s">
        <v>183</v>
      </c>
    </row>
    <row r="373" spans="1:8">
      <c r="A373">
        <v>55</v>
      </c>
      <c r="B373" t="s">
        <v>521</v>
      </c>
      <c r="D373">
        <v>40</v>
      </c>
      <c r="E373" t="s">
        <v>185</v>
      </c>
      <c r="F373">
        <v>1</v>
      </c>
      <c r="G373" t="s">
        <v>183</v>
      </c>
    </row>
    <row r="374" spans="1:8">
      <c r="A374">
        <v>55</v>
      </c>
      <c r="B374" t="s">
        <v>273</v>
      </c>
      <c r="D374">
        <v>25</v>
      </c>
      <c r="E374" t="s">
        <v>185</v>
      </c>
      <c r="F374">
        <v>1</v>
      </c>
      <c r="G374" t="s">
        <v>183</v>
      </c>
    </row>
    <row r="375" spans="1:8">
      <c r="A375">
        <v>55</v>
      </c>
      <c r="B375" t="s">
        <v>522</v>
      </c>
      <c r="D375">
        <v>10</v>
      </c>
      <c r="E375" t="s">
        <v>185</v>
      </c>
      <c r="F375">
        <v>2</v>
      </c>
      <c r="G375" t="s">
        <v>183</v>
      </c>
      <c r="H375" t="s">
        <v>221</v>
      </c>
    </row>
    <row r="376" spans="1:8">
      <c r="A376">
        <v>55</v>
      </c>
      <c r="B376" t="s">
        <v>523</v>
      </c>
      <c r="D376">
        <v>5</v>
      </c>
      <c r="E376" t="s">
        <v>185</v>
      </c>
      <c r="F376">
        <v>1</v>
      </c>
      <c r="G376" t="s">
        <v>187</v>
      </c>
      <c r="H376" t="s">
        <v>221</v>
      </c>
    </row>
    <row r="377" spans="1:8">
      <c r="A377">
        <v>55</v>
      </c>
      <c r="B377" t="s">
        <v>524</v>
      </c>
      <c r="H377" t="s">
        <v>525</v>
      </c>
    </row>
    <row r="378" spans="1:8">
      <c r="A378">
        <v>55</v>
      </c>
      <c r="B378" s="64" t="s">
        <v>526</v>
      </c>
      <c r="D378">
        <v>10</v>
      </c>
      <c r="E378" t="s">
        <v>185</v>
      </c>
      <c r="F378">
        <v>1</v>
      </c>
      <c r="G378" t="s">
        <v>183</v>
      </c>
    </row>
    <row r="379" spans="1:8">
      <c r="A379">
        <v>55</v>
      </c>
      <c r="C379" t="s">
        <v>527</v>
      </c>
      <c r="D379">
        <v>20</v>
      </c>
      <c r="E379" t="s">
        <v>528</v>
      </c>
      <c r="F379">
        <v>1</v>
      </c>
      <c r="G379" t="s">
        <v>183</v>
      </c>
    </row>
    <row r="380" spans="1:8">
      <c r="A380">
        <v>55</v>
      </c>
      <c r="B380" t="s">
        <v>476</v>
      </c>
      <c r="D380">
        <v>25</v>
      </c>
      <c r="E380" t="s">
        <v>185</v>
      </c>
      <c r="F380">
        <v>1</v>
      </c>
      <c r="G380" t="s">
        <v>183</v>
      </c>
    </row>
    <row r="381" spans="1:8">
      <c r="A381">
        <v>55</v>
      </c>
      <c r="B381" t="s">
        <v>529</v>
      </c>
      <c r="H381" t="s">
        <v>530</v>
      </c>
    </row>
    <row r="382" spans="1:8">
      <c r="A382">
        <v>55</v>
      </c>
      <c r="B382" t="s">
        <v>269</v>
      </c>
      <c r="H382" t="s">
        <v>530</v>
      </c>
    </row>
    <row r="383" spans="1:8">
      <c r="A383">
        <v>55</v>
      </c>
      <c r="B383" t="s">
        <v>531</v>
      </c>
      <c r="H383" t="s">
        <v>530</v>
      </c>
    </row>
    <row r="384" spans="1:8">
      <c r="A384">
        <v>55</v>
      </c>
      <c r="B384" t="s">
        <v>532</v>
      </c>
      <c r="H384" t="s">
        <v>530</v>
      </c>
    </row>
    <row r="385" spans="1:8">
      <c r="A385">
        <v>55</v>
      </c>
      <c r="B385" t="s">
        <v>533</v>
      </c>
      <c r="H385" t="s">
        <v>530</v>
      </c>
    </row>
    <row r="386" spans="1:8">
      <c r="A386">
        <v>55</v>
      </c>
      <c r="B386" t="s">
        <v>534</v>
      </c>
      <c r="H386" t="s">
        <v>530</v>
      </c>
    </row>
    <row r="387" spans="1:8">
      <c r="A387">
        <v>55</v>
      </c>
      <c r="B387" t="s">
        <v>535</v>
      </c>
      <c r="H387" t="s">
        <v>530</v>
      </c>
    </row>
    <row r="388" spans="1:8">
      <c r="A388">
        <v>55</v>
      </c>
      <c r="B388" t="s">
        <v>536</v>
      </c>
      <c r="H388" t="s">
        <v>530</v>
      </c>
    </row>
    <row r="389" spans="1:8">
      <c r="A389">
        <v>55</v>
      </c>
      <c r="B389" t="s">
        <v>537</v>
      </c>
      <c r="H389" t="s">
        <v>530</v>
      </c>
    </row>
    <row r="390" spans="1:8" ht="68">
      <c r="A390">
        <v>55</v>
      </c>
      <c r="C390" s="1" t="s">
        <v>538</v>
      </c>
      <c r="H390" t="s">
        <v>530</v>
      </c>
    </row>
    <row r="391" spans="1:8" ht="68">
      <c r="A391">
        <v>55</v>
      </c>
      <c r="C391" s="1" t="s">
        <v>539</v>
      </c>
      <c r="D391">
        <v>1</v>
      </c>
      <c r="E391" t="s">
        <v>540</v>
      </c>
      <c r="F391">
        <v>4</v>
      </c>
      <c r="G391" t="s">
        <v>183</v>
      </c>
    </row>
    <row r="392" spans="1:8" ht="34">
      <c r="A392">
        <v>55</v>
      </c>
      <c r="C392" s="1" t="s">
        <v>541</v>
      </c>
      <c r="D392">
        <v>2</v>
      </c>
      <c r="E392" t="s">
        <v>542</v>
      </c>
      <c r="F392">
        <v>1</v>
      </c>
      <c r="G392" t="s">
        <v>183</v>
      </c>
    </row>
    <row r="393" spans="1:8">
      <c r="A393">
        <v>55</v>
      </c>
      <c r="C393" t="s">
        <v>543</v>
      </c>
      <c r="D393">
        <v>2</v>
      </c>
      <c r="E393" t="s">
        <v>542</v>
      </c>
      <c r="H393" t="s">
        <v>544</v>
      </c>
    </row>
    <row r="394" spans="1:8" ht="85">
      <c r="A394">
        <v>55</v>
      </c>
      <c r="C394" s="1" t="s">
        <v>545</v>
      </c>
      <c r="H394" t="s">
        <v>546</v>
      </c>
    </row>
    <row r="395" spans="1:8">
      <c r="A395">
        <v>56</v>
      </c>
      <c r="B395" t="s">
        <v>228</v>
      </c>
      <c r="D395">
        <v>800</v>
      </c>
      <c r="E395" t="s">
        <v>185</v>
      </c>
      <c r="H395" t="s">
        <v>221</v>
      </c>
    </row>
    <row r="396" spans="1:8">
      <c r="A396">
        <v>56</v>
      </c>
      <c r="C396" t="s">
        <v>547</v>
      </c>
      <c r="H396" t="s">
        <v>546</v>
      </c>
    </row>
    <row r="397" spans="1:8">
      <c r="A397">
        <v>56</v>
      </c>
      <c r="C397" t="s">
        <v>548</v>
      </c>
      <c r="H397" s="8" t="s">
        <v>546</v>
      </c>
    </row>
    <row r="398" spans="1:8">
      <c r="C398" t="s">
        <v>549</v>
      </c>
      <c r="H398" s="8" t="s">
        <v>546</v>
      </c>
    </row>
    <row r="399" spans="1:8">
      <c r="A399">
        <v>56</v>
      </c>
      <c r="C399" t="s">
        <v>550</v>
      </c>
      <c r="D399">
        <v>1000</v>
      </c>
      <c r="E399" t="s">
        <v>185</v>
      </c>
      <c r="F399">
        <v>2</v>
      </c>
      <c r="G399" t="s">
        <v>183</v>
      </c>
      <c r="H399" s="8"/>
    </row>
    <row r="400" spans="1:8" ht="51">
      <c r="A400" s="46">
        <v>56</v>
      </c>
      <c r="B400" s="49"/>
      <c r="C400" s="49" t="s">
        <v>551</v>
      </c>
      <c r="D400" s="47">
        <v>1200</v>
      </c>
      <c r="E400" s="47" t="s">
        <v>185</v>
      </c>
      <c r="F400" s="47">
        <v>2</v>
      </c>
      <c r="G400" s="47" t="s">
        <v>183</v>
      </c>
      <c r="H400" s="48"/>
    </row>
    <row r="401" spans="1:8" ht="34">
      <c r="A401" s="46">
        <v>56</v>
      </c>
      <c r="B401" s="47"/>
      <c r="C401" s="49" t="s">
        <v>552</v>
      </c>
      <c r="D401" s="47">
        <v>400</v>
      </c>
      <c r="E401" s="47" t="s">
        <v>185</v>
      </c>
      <c r="F401" s="47">
        <v>1</v>
      </c>
      <c r="G401" s="47" t="s">
        <v>183</v>
      </c>
      <c r="H401" s="48"/>
    </row>
    <row r="402" spans="1:8" ht="51">
      <c r="A402">
        <v>56</v>
      </c>
      <c r="C402" s="1" t="s">
        <v>553</v>
      </c>
      <c r="F402">
        <v>1</v>
      </c>
      <c r="G402" t="s">
        <v>183</v>
      </c>
      <c r="H402" t="s">
        <v>257</v>
      </c>
    </row>
    <row r="403" spans="1:8">
      <c r="A403">
        <v>56</v>
      </c>
      <c r="C403" t="s">
        <v>318</v>
      </c>
      <c r="D403">
        <v>10</v>
      </c>
      <c r="E403" t="s">
        <v>185</v>
      </c>
      <c r="F403">
        <v>1</v>
      </c>
      <c r="G403" t="s">
        <v>183</v>
      </c>
    </row>
    <row r="404" spans="1:8">
      <c r="A404">
        <v>56</v>
      </c>
      <c r="C404" t="s">
        <v>29</v>
      </c>
      <c r="D404">
        <v>5000</v>
      </c>
      <c r="E404" t="s">
        <v>199</v>
      </c>
      <c r="F404">
        <v>1</v>
      </c>
      <c r="G404" t="s">
        <v>183</v>
      </c>
    </row>
    <row r="405" spans="1:8">
      <c r="A405">
        <v>56</v>
      </c>
      <c r="C405" t="s">
        <v>51</v>
      </c>
      <c r="D405">
        <v>1000</v>
      </c>
      <c r="E405" t="s">
        <v>185</v>
      </c>
      <c r="F405">
        <v>1</v>
      </c>
      <c r="G405" t="s">
        <v>183</v>
      </c>
    </row>
    <row r="406" spans="1:8" ht="34">
      <c r="A406">
        <v>56</v>
      </c>
      <c r="C406" s="1" t="s">
        <v>554</v>
      </c>
      <c r="D406">
        <v>1</v>
      </c>
      <c r="E406" t="s">
        <v>403</v>
      </c>
      <c r="F406">
        <v>1</v>
      </c>
      <c r="G406" t="s">
        <v>183</v>
      </c>
    </row>
    <row r="407" spans="1:8">
      <c r="A407">
        <v>56</v>
      </c>
      <c r="C407" t="s">
        <v>462</v>
      </c>
      <c r="D407">
        <v>400</v>
      </c>
      <c r="E407" t="s">
        <v>199</v>
      </c>
      <c r="F407">
        <v>1</v>
      </c>
      <c r="G407" t="s">
        <v>183</v>
      </c>
    </row>
    <row r="408" spans="1:8">
      <c r="A408">
        <v>56</v>
      </c>
      <c r="C408" t="s">
        <v>555</v>
      </c>
      <c r="D408">
        <v>100</v>
      </c>
      <c r="F408">
        <v>1</v>
      </c>
      <c r="G408" t="s">
        <v>183</v>
      </c>
    </row>
    <row r="409" spans="1:8">
      <c r="A409">
        <v>56</v>
      </c>
      <c r="C409" t="s">
        <v>30</v>
      </c>
      <c r="D409">
        <v>50</v>
      </c>
      <c r="E409" t="s">
        <v>185</v>
      </c>
      <c r="F409">
        <v>1</v>
      </c>
      <c r="G409" t="s">
        <v>183</v>
      </c>
    </row>
    <row r="410" spans="1:8">
      <c r="A410">
        <v>56</v>
      </c>
      <c r="C410" t="s">
        <v>556</v>
      </c>
      <c r="H410" t="s">
        <v>254</v>
      </c>
    </row>
    <row r="411" spans="1:8">
      <c r="A411">
        <v>57</v>
      </c>
      <c r="B411" t="s">
        <v>557</v>
      </c>
      <c r="D411">
        <v>5</v>
      </c>
      <c r="E411" t="s">
        <v>185</v>
      </c>
      <c r="F411">
        <v>1</v>
      </c>
      <c r="G411" t="s">
        <v>183</v>
      </c>
    </row>
    <row r="412" spans="1:8">
      <c r="A412">
        <v>58</v>
      </c>
      <c r="B412" t="s">
        <v>558</v>
      </c>
      <c r="D412">
        <v>80</v>
      </c>
      <c r="E412" t="s">
        <v>185</v>
      </c>
      <c r="F412">
        <v>1</v>
      </c>
      <c r="G412" t="s">
        <v>183</v>
      </c>
    </row>
    <row r="413" spans="1:8">
      <c r="A413">
        <v>58</v>
      </c>
      <c r="B413" t="s">
        <v>367</v>
      </c>
      <c r="D413">
        <v>4</v>
      </c>
      <c r="E413" t="s">
        <v>185</v>
      </c>
      <c r="F413">
        <v>2</v>
      </c>
      <c r="G413" t="s">
        <v>183</v>
      </c>
    </row>
    <row r="414" spans="1:8">
      <c r="A414">
        <v>58</v>
      </c>
      <c r="B414" t="s">
        <v>559</v>
      </c>
      <c r="D414">
        <v>100</v>
      </c>
      <c r="E414" t="s">
        <v>185</v>
      </c>
      <c r="F414">
        <v>1</v>
      </c>
      <c r="G414" t="s">
        <v>183</v>
      </c>
    </row>
    <row r="415" spans="1:8">
      <c r="A415">
        <v>58</v>
      </c>
      <c r="B415" t="s">
        <v>190</v>
      </c>
      <c r="D415">
        <v>500</v>
      </c>
      <c r="E415" t="s">
        <v>185</v>
      </c>
      <c r="F415">
        <v>2</v>
      </c>
      <c r="G415" t="s">
        <v>183</v>
      </c>
    </row>
    <row r="416" spans="1:8">
      <c r="A416">
        <v>58</v>
      </c>
      <c r="B416" t="s">
        <v>560</v>
      </c>
      <c r="D416">
        <v>10</v>
      </c>
      <c r="E416" t="s">
        <v>185</v>
      </c>
      <c r="F416">
        <v>1</v>
      </c>
      <c r="G416" t="s">
        <v>183</v>
      </c>
    </row>
    <row r="417" spans="1:8">
      <c r="A417">
        <v>58</v>
      </c>
      <c r="B417" t="s">
        <v>561</v>
      </c>
      <c r="D417">
        <v>12.5</v>
      </c>
      <c r="E417" t="s">
        <v>185</v>
      </c>
      <c r="F417">
        <v>1</v>
      </c>
      <c r="G417" t="s">
        <v>183</v>
      </c>
    </row>
    <row r="418" spans="1:8">
      <c r="A418">
        <v>58</v>
      </c>
      <c r="B418" t="s">
        <v>202</v>
      </c>
      <c r="D418">
        <v>81</v>
      </c>
      <c r="E418" t="s">
        <v>185</v>
      </c>
      <c r="F418">
        <v>1</v>
      </c>
      <c r="G418" t="s">
        <v>183</v>
      </c>
    </row>
    <row r="419" spans="1:8" ht="17">
      <c r="A419">
        <v>58</v>
      </c>
      <c r="C419" s="1" t="s">
        <v>562</v>
      </c>
      <c r="D419">
        <v>333</v>
      </c>
      <c r="E419" t="s">
        <v>185</v>
      </c>
      <c r="F419">
        <v>2</v>
      </c>
      <c r="G419" t="s">
        <v>183</v>
      </c>
    </row>
    <row r="420" spans="1:8" ht="34">
      <c r="A420">
        <v>58</v>
      </c>
      <c r="C420" s="1" t="s">
        <v>552</v>
      </c>
      <c r="D420">
        <v>133</v>
      </c>
      <c r="E420" t="s">
        <v>185</v>
      </c>
      <c r="F420">
        <v>2</v>
      </c>
      <c r="G420" t="s">
        <v>183</v>
      </c>
    </row>
    <row r="421" spans="1:8" ht="17">
      <c r="A421">
        <v>58</v>
      </c>
      <c r="C421" s="1" t="s">
        <v>563</v>
      </c>
      <c r="D421">
        <v>5</v>
      </c>
      <c r="E421" t="s">
        <v>185</v>
      </c>
      <c r="F421">
        <v>2</v>
      </c>
      <c r="G421" t="s">
        <v>183</v>
      </c>
    </row>
    <row r="422" spans="1:8" ht="51">
      <c r="A422">
        <v>58</v>
      </c>
      <c r="C422" s="1" t="s">
        <v>564</v>
      </c>
      <c r="D422">
        <v>1</v>
      </c>
      <c r="E422" t="s">
        <v>565</v>
      </c>
      <c r="F422">
        <v>1</v>
      </c>
      <c r="G422" t="s">
        <v>183</v>
      </c>
    </row>
    <row r="423" spans="1:8" ht="17">
      <c r="A423">
        <v>58</v>
      </c>
      <c r="C423" s="1" t="s">
        <v>215</v>
      </c>
      <c r="D423">
        <v>200</v>
      </c>
      <c r="E423" t="s">
        <v>199</v>
      </c>
      <c r="F423">
        <v>2</v>
      </c>
      <c r="G423" t="s">
        <v>183</v>
      </c>
    </row>
    <row r="424" spans="1:8" ht="51">
      <c r="A424">
        <v>58</v>
      </c>
      <c r="C424" s="1" t="s">
        <v>566</v>
      </c>
      <c r="H424" t="s">
        <v>546</v>
      </c>
    </row>
    <row r="425" spans="1:8" ht="85">
      <c r="A425">
        <v>58</v>
      </c>
      <c r="C425" s="1" t="s">
        <v>567</v>
      </c>
      <c r="H425" t="s">
        <v>546</v>
      </c>
    </row>
    <row r="426" spans="1:8" ht="51">
      <c r="A426">
        <v>58</v>
      </c>
      <c r="C426" s="1" t="s">
        <v>568</v>
      </c>
      <c r="D426">
        <v>1</v>
      </c>
      <c r="E426" t="s">
        <v>218</v>
      </c>
      <c r="F426">
        <v>1</v>
      </c>
      <c r="G426" t="s">
        <v>183</v>
      </c>
    </row>
    <row r="427" spans="1:8">
      <c r="A427">
        <v>59</v>
      </c>
      <c r="B427" t="s">
        <v>202</v>
      </c>
      <c r="D427">
        <v>81</v>
      </c>
      <c r="E427" t="s">
        <v>185</v>
      </c>
      <c r="F427">
        <v>1</v>
      </c>
      <c r="G427" t="s">
        <v>183</v>
      </c>
    </row>
    <row r="428" spans="1:8">
      <c r="A428">
        <v>59</v>
      </c>
      <c r="B428" t="s">
        <v>569</v>
      </c>
      <c r="D428">
        <v>20</v>
      </c>
      <c r="E428" t="s">
        <v>185</v>
      </c>
      <c r="F428">
        <v>1</v>
      </c>
      <c r="G428" t="s">
        <v>183</v>
      </c>
    </row>
    <row r="429" spans="1:8">
      <c r="A429">
        <v>59</v>
      </c>
      <c r="B429" t="s">
        <v>570</v>
      </c>
      <c r="D429">
        <v>15</v>
      </c>
      <c r="E429" t="s">
        <v>185</v>
      </c>
      <c r="F429">
        <v>1</v>
      </c>
      <c r="G429" t="s">
        <v>183</v>
      </c>
    </row>
    <row r="430" spans="1:8">
      <c r="A430">
        <v>59</v>
      </c>
      <c r="B430" t="s">
        <v>204</v>
      </c>
      <c r="D430">
        <v>175</v>
      </c>
      <c r="E430" t="s">
        <v>205</v>
      </c>
      <c r="F430">
        <v>1</v>
      </c>
      <c r="G430" t="s">
        <v>183</v>
      </c>
    </row>
    <row r="431" spans="1:8">
      <c r="A431">
        <v>59</v>
      </c>
      <c r="B431" t="s">
        <v>190</v>
      </c>
      <c r="D431">
        <v>500</v>
      </c>
      <c r="E431" t="s">
        <v>185</v>
      </c>
      <c r="F431">
        <v>4</v>
      </c>
      <c r="G431" t="s">
        <v>183</v>
      </c>
    </row>
    <row r="432" spans="1:8">
      <c r="A432">
        <v>59</v>
      </c>
      <c r="B432" t="s">
        <v>230</v>
      </c>
      <c r="D432">
        <v>20</v>
      </c>
      <c r="E432" t="s">
        <v>185</v>
      </c>
      <c r="F432">
        <v>1</v>
      </c>
      <c r="G432" t="s">
        <v>183</v>
      </c>
    </row>
    <row r="433" spans="1:7">
      <c r="A433">
        <v>59</v>
      </c>
      <c r="B433" t="s">
        <v>571</v>
      </c>
      <c r="D433">
        <v>40</v>
      </c>
      <c r="E433" t="s">
        <v>185</v>
      </c>
      <c r="F433">
        <v>1</v>
      </c>
      <c r="G433" t="s">
        <v>183</v>
      </c>
    </row>
    <row r="434" spans="1:7">
      <c r="A434">
        <v>59</v>
      </c>
      <c r="C434" t="s">
        <v>29</v>
      </c>
      <c r="D434">
        <v>5000</v>
      </c>
      <c r="E434" t="s">
        <v>199</v>
      </c>
      <c r="F434">
        <v>1</v>
      </c>
      <c r="G434" t="s">
        <v>183</v>
      </c>
    </row>
    <row r="435" spans="1:7">
      <c r="A435">
        <v>59</v>
      </c>
      <c r="C435" t="s">
        <v>572</v>
      </c>
      <c r="D435">
        <v>1000</v>
      </c>
      <c r="E435" t="s">
        <v>185</v>
      </c>
      <c r="F435">
        <v>1</v>
      </c>
      <c r="G435" t="s">
        <v>183</v>
      </c>
    </row>
    <row r="436" spans="1:7">
      <c r="A436">
        <v>59</v>
      </c>
      <c r="B436" t="s">
        <v>573</v>
      </c>
      <c r="D436">
        <v>150</v>
      </c>
      <c r="E436" t="s">
        <v>185</v>
      </c>
      <c r="F436">
        <v>1</v>
      </c>
      <c r="G436" t="s">
        <v>183</v>
      </c>
    </row>
    <row r="437" spans="1:7">
      <c r="A437">
        <v>59</v>
      </c>
      <c r="C437" t="s">
        <v>30</v>
      </c>
      <c r="D437">
        <v>50</v>
      </c>
      <c r="E437" t="s">
        <v>185</v>
      </c>
      <c r="F437">
        <v>2</v>
      </c>
      <c r="G437" t="s">
        <v>187</v>
      </c>
    </row>
    <row r="438" spans="1:7">
      <c r="A438">
        <v>60</v>
      </c>
      <c r="C438" t="s">
        <v>574</v>
      </c>
      <c r="D438" s="45">
        <v>20000</v>
      </c>
      <c r="E438" t="s">
        <v>199</v>
      </c>
      <c r="F438">
        <v>1</v>
      </c>
      <c r="G438" t="s">
        <v>187</v>
      </c>
    </row>
    <row r="439" spans="1:7">
      <c r="A439">
        <v>60</v>
      </c>
      <c r="C439" t="s">
        <v>575</v>
      </c>
      <c r="D439">
        <v>25</v>
      </c>
      <c r="E439" t="s">
        <v>185</v>
      </c>
      <c r="F439">
        <v>2</v>
      </c>
      <c r="G439" t="s">
        <v>187</v>
      </c>
    </row>
    <row r="440" spans="1:7">
      <c r="A440">
        <v>60</v>
      </c>
      <c r="C440" t="s">
        <v>576</v>
      </c>
      <c r="D440">
        <v>25</v>
      </c>
      <c r="E440" t="s">
        <v>185</v>
      </c>
      <c r="F440">
        <v>2</v>
      </c>
      <c r="G440" t="s">
        <v>187</v>
      </c>
    </row>
    <row r="441" spans="1:7">
      <c r="A441">
        <v>60</v>
      </c>
      <c r="C441" t="s">
        <v>577</v>
      </c>
      <c r="D441">
        <v>25</v>
      </c>
      <c r="E441" t="s">
        <v>185</v>
      </c>
      <c r="F441">
        <v>2</v>
      </c>
      <c r="G441" t="s">
        <v>187</v>
      </c>
    </row>
    <row r="442" spans="1:7">
      <c r="A442">
        <v>60</v>
      </c>
      <c r="C442" t="s">
        <v>578</v>
      </c>
      <c r="D442">
        <v>35</v>
      </c>
      <c r="E442" t="s">
        <v>185</v>
      </c>
      <c r="F442">
        <v>2</v>
      </c>
      <c r="G442" t="s">
        <v>187</v>
      </c>
    </row>
    <row r="443" spans="1:7">
      <c r="A443">
        <v>60</v>
      </c>
      <c r="C443" t="s">
        <v>579</v>
      </c>
      <c r="D443">
        <v>680</v>
      </c>
      <c r="E443" t="s">
        <v>205</v>
      </c>
      <c r="F443">
        <v>2</v>
      </c>
      <c r="G443" t="s">
        <v>187</v>
      </c>
    </row>
    <row r="444" spans="1:7">
      <c r="A444">
        <v>60</v>
      </c>
      <c r="C444" t="s">
        <v>412</v>
      </c>
      <c r="D444">
        <v>100</v>
      </c>
      <c r="E444" t="s">
        <v>205</v>
      </c>
      <c r="F444">
        <v>2</v>
      </c>
      <c r="G444" t="s">
        <v>187</v>
      </c>
    </row>
    <row r="445" spans="1:7">
      <c r="A445">
        <v>60</v>
      </c>
      <c r="C445" t="s">
        <v>318</v>
      </c>
      <c r="D445">
        <v>300</v>
      </c>
      <c r="E445" t="s">
        <v>205</v>
      </c>
      <c r="F445">
        <v>2</v>
      </c>
      <c r="G445" t="s">
        <v>187</v>
      </c>
    </row>
    <row r="446" spans="1:7" ht="34">
      <c r="A446">
        <v>60</v>
      </c>
      <c r="C446" s="1" t="s">
        <v>580</v>
      </c>
      <c r="D446">
        <v>100</v>
      </c>
      <c r="E446" t="s">
        <v>185</v>
      </c>
      <c r="F446">
        <v>2</v>
      </c>
      <c r="G446" t="s">
        <v>187</v>
      </c>
    </row>
    <row r="447" spans="1:7">
      <c r="A447">
        <v>60</v>
      </c>
      <c r="C447" t="s">
        <v>581</v>
      </c>
      <c r="D447">
        <v>50</v>
      </c>
      <c r="E447" t="s">
        <v>185</v>
      </c>
      <c r="F447">
        <v>2</v>
      </c>
      <c r="G447" t="s">
        <v>187</v>
      </c>
    </row>
    <row r="448" spans="1:7" ht="34">
      <c r="A448">
        <v>60</v>
      </c>
      <c r="C448" s="1" t="s">
        <v>582</v>
      </c>
      <c r="D448">
        <v>25</v>
      </c>
      <c r="E448" t="s">
        <v>185</v>
      </c>
      <c r="F448">
        <v>2</v>
      </c>
      <c r="G448" t="s">
        <v>187</v>
      </c>
    </row>
    <row r="449" spans="1:8">
      <c r="A449">
        <v>60</v>
      </c>
      <c r="C449" t="s">
        <v>583</v>
      </c>
      <c r="D449">
        <v>50</v>
      </c>
      <c r="E449" t="s">
        <v>185</v>
      </c>
      <c r="F449">
        <v>2</v>
      </c>
      <c r="G449" t="s">
        <v>187</v>
      </c>
    </row>
    <row r="450" spans="1:8">
      <c r="A450">
        <v>60</v>
      </c>
      <c r="C450" t="s">
        <v>584</v>
      </c>
      <c r="H450" t="s">
        <v>585</v>
      </c>
    </row>
    <row r="451" spans="1:8" ht="34">
      <c r="A451">
        <v>61</v>
      </c>
      <c r="B451" s="1" t="s">
        <v>586</v>
      </c>
    </row>
    <row r="452" spans="1:8">
      <c r="A452">
        <v>63</v>
      </c>
      <c r="B452" t="s">
        <v>587</v>
      </c>
      <c r="D452">
        <v>1</v>
      </c>
      <c r="E452" t="s">
        <v>185</v>
      </c>
      <c r="F452">
        <v>2</v>
      </c>
      <c r="G452" t="s">
        <v>183</v>
      </c>
    </row>
    <row r="453" spans="1:8">
      <c r="A453">
        <v>63</v>
      </c>
      <c r="B453" t="s">
        <v>450</v>
      </c>
      <c r="D453">
        <v>10</v>
      </c>
      <c r="E453" t="s">
        <v>185</v>
      </c>
      <c r="F453">
        <v>3</v>
      </c>
      <c r="G453" t="s">
        <v>183</v>
      </c>
    </row>
    <row r="454" spans="1:8" ht="34">
      <c r="A454">
        <v>63</v>
      </c>
      <c r="B454" s="1" t="s">
        <v>588</v>
      </c>
      <c r="D454">
        <v>50</v>
      </c>
      <c r="E454" t="s">
        <v>185</v>
      </c>
      <c r="F454">
        <v>1</v>
      </c>
      <c r="G454" t="s">
        <v>183</v>
      </c>
    </row>
    <row r="455" spans="1:8" ht="34">
      <c r="A455">
        <v>63</v>
      </c>
      <c r="B455" s="1" t="s">
        <v>589</v>
      </c>
      <c r="D455">
        <v>25</v>
      </c>
      <c r="E455" t="s">
        <v>185</v>
      </c>
      <c r="F455">
        <v>2</v>
      </c>
      <c r="G455" t="s">
        <v>183</v>
      </c>
    </row>
    <row r="456" spans="1:8">
      <c r="A456">
        <v>63</v>
      </c>
      <c r="B456" t="s">
        <v>590</v>
      </c>
      <c r="D456">
        <v>450</v>
      </c>
      <c r="E456" t="s">
        <v>185</v>
      </c>
      <c r="F456">
        <v>1</v>
      </c>
      <c r="G456" t="s">
        <v>183</v>
      </c>
    </row>
    <row r="457" spans="1:8">
      <c r="A457">
        <v>63</v>
      </c>
      <c r="B457" t="s">
        <v>591</v>
      </c>
      <c r="H457" t="s">
        <v>546</v>
      </c>
    </row>
    <row r="458" spans="1:8">
      <c r="A458">
        <v>63</v>
      </c>
      <c r="C458" t="s">
        <v>356</v>
      </c>
      <c r="H458" t="s">
        <v>546</v>
      </c>
    </row>
    <row r="459" spans="1:8">
      <c r="A459">
        <v>63</v>
      </c>
      <c r="C459" t="s">
        <v>30</v>
      </c>
      <c r="H459" t="s">
        <v>546</v>
      </c>
    </row>
    <row r="460" spans="1:8">
      <c r="A460">
        <v>63</v>
      </c>
      <c r="C460" t="s">
        <v>51</v>
      </c>
      <c r="H460" t="s">
        <v>257</v>
      </c>
    </row>
    <row r="461" spans="1:8">
      <c r="A461">
        <v>64</v>
      </c>
      <c r="B461" t="s">
        <v>444</v>
      </c>
      <c r="D461">
        <v>120</v>
      </c>
      <c r="E461" t="s">
        <v>185</v>
      </c>
      <c r="F461">
        <v>2</v>
      </c>
      <c r="G461" t="s">
        <v>183</v>
      </c>
    </row>
    <row r="462" spans="1:8">
      <c r="A462">
        <v>64</v>
      </c>
      <c r="C462" t="s">
        <v>592</v>
      </c>
      <c r="D462">
        <v>650</v>
      </c>
      <c r="E462" t="s">
        <v>185</v>
      </c>
      <c r="H462" t="s">
        <v>544</v>
      </c>
    </row>
    <row r="463" spans="1:8">
      <c r="A463">
        <v>64</v>
      </c>
      <c r="C463" t="s">
        <v>51</v>
      </c>
      <c r="H463" t="s">
        <v>257</v>
      </c>
    </row>
    <row r="464" spans="1:8">
      <c r="A464">
        <v>64</v>
      </c>
      <c r="C464" t="s">
        <v>401</v>
      </c>
      <c r="H464" t="s">
        <v>593</v>
      </c>
    </row>
    <row r="465" spans="1:8">
      <c r="A465">
        <v>64</v>
      </c>
      <c r="C465" t="s">
        <v>594</v>
      </c>
      <c r="H465" t="s">
        <v>593</v>
      </c>
    </row>
    <row r="466" spans="1:8">
      <c r="A466">
        <v>64</v>
      </c>
      <c r="C466" t="s">
        <v>595</v>
      </c>
      <c r="H466" t="s">
        <v>593</v>
      </c>
    </row>
    <row r="467" spans="1:8">
      <c r="A467">
        <v>64</v>
      </c>
      <c r="B467" t="s">
        <v>596</v>
      </c>
      <c r="H467" t="s">
        <v>597</v>
      </c>
    </row>
    <row r="468" spans="1:8">
      <c r="A468">
        <v>64</v>
      </c>
      <c r="C468" t="s">
        <v>598</v>
      </c>
      <c r="H468" t="s">
        <v>597</v>
      </c>
    </row>
    <row r="469" spans="1:8" ht="153">
      <c r="A469">
        <v>64</v>
      </c>
      <c r="C469" t="s">
        <v>599</v>
      </c>
      <c r="F469">
        <v>2</v>
      </c>
      <c r="G469" t="s">
        <v>183</v>
      </c>
      <c r="H469" s="1" t="s">
        <v>600</v>
      </c>
    </row>
    <row r="470" spans="1:8" ht="85">
      <c r="A470">
        <v>64</v>
      </c>
      <c r="C470" s="1" t="s">
        <v>601</v>
      </c>
      <c r="F470">
        <v>2</v>
      </c>
      <c r="G470" t="s">
        <v>183</v>
      </c>
      <c r="H470" s="1" t="s">
        <v>602</v>
      </c>
    </row>
    <row r="471" spans="1:8">
      <c r="A471">
        <v>65</v>
      </c>
      <c r="B471" t="s">
        <v>298</v>
      </c>
      <c r="D471">
        <v>5</v>
      </c>
      <c r="E471" t="s">
        <v>185</v>
      </c>
      <c r="F471">
        <v>1</v>
      </c>
      <c r="G471" t="s">
        <v>183</v>
      </c>
    </row>
    <row r="472" spans="1:8">
      <c r="A472">
        <v>65</v>
      </c>
      <c r="C472" t="s">
        <v>356</v>
      </c>
      <c r="D472" s="45">
        <v>5000</v>
      </c>
      <c r="E472" t="s">
        <v>205</v>
      </c>
      <c r="F472">
        <v>1</v>
      </c>
      <c r="H472" t="s">
        <v>226</v>
      </c>
    </row>
    <row r="473" spans="1:8">
      <c r="A473">
        <v>65</v>
      </c>
      <c r="C473" t="s">
        <v>51</v>
      </c>
      <c r="F473">
        <v>1</v>
      </c>
      <c r="G473" t="s">
        <v>183</v>
      </c>
      <c r="H473" t="s">
        <v>257</v>
      </c>
    </row>
    <row r="474" spans="1:8">
      <c r="A474">
        <v>65</v>
      </c>
      <c r="C474" t="s">
        <v>29</v>
      </c>
      <c r="D474" s="45">
        <v>3000</v>
      </c>
      <c r="E474" t="s">
        <v>199</v>
      </c>
      <c r="F474">
        <v>1</v>
      </c>
      <c r="G474" t="s">
        <v>183</v>
      </c>
    </row>
    <row r="475" spans="1:8">
      <c r="A475">
        <v>65</v>
      </c>
      <c r="C475" t="s">
        <v>318</v>
      </c>
      <c r="D475">
        <v>1</v>
      </c>
      <c r="E475" t="s">
        <v>218</v>
      </c>
      <c r="F475">
        <v>1</v>
      </c>
      <c r="G475" t="s">
        <v>183</v>
      </c>
      <c r="H475" t="s">
        <v>257</v>
      </c>
    </row>
    <row r="476" spans="1:8">
      <c r="A476">
        <v>65</v>
      </c>
      <c r="C476" t="s">
        <v>603</v>
      </c>
      <c r="D476">
        <v>1</v>
      </c>
      <c r="E476" t="s">
        <v>496</v>
      </c>
      <c r="H476" t="s">
        <v>226</v>
      </c>
    </row>
    <row r="477" spans="1:8">
      <c r="A477">
        <v>65</v>
      </c>
      <c r="C477" t="s">
        <v>200</v>
      </c>
      <c r="D477">
        <v>1</v>
      </c>
      <c r="E477" t="s">
        <v>218</v>
      </c>
      <c r="F477">
        <v>1</v>
      </c>
      <c r="G477" t="s">
        <v>183</v>
      </c>
      <c r="H477" t="s">
        <v>257</v>
      </c>
    </row>
    <row r="478" spans="1:8">
      <c r="A478">
        <v>68</v>
      </c>
      <c r="B478" t="s">
        <v>299</v>
      </c>
      <c r="D478">
        <v>3.125</v>
      </c>
      <c r="E478" t="s">
        <v>185</v>
      </c>
      <c r="F478">
        <v>1</v>
      </c>
      <c r="G478" t="s">
        <v>183</v>
      </c>
    </row>
    <row r="479" spans="1:8">
      <c r="A479">
        <v>68</v>
      </c>
      <c r="B479" t="s">
        <v>604</v>
      </c>
      <c r="D479">
        <v>24</v>
      </c>
      <c r="E479" t="s">
        <v>185</v>
      </c>
      <c r="F479">
        <v>1</v>
      </c>
      <c r="G479" t="s">
        <v>183</v>
      </c>
    </row>
    <row r="480" spans="1:8">
      <c r="A480">
        <v>68</v>
      </c>
      <c r="B480" t="s">
        <v>605</v>
      </c>
      <c r="D480">
        <v>26</v>
      </c>
      <c r="E480" t="s">
        <v>185</v>
      </c>
      <c r="F480">
        <v>1</v>
      </c>
      <c r="G480" t="s">
        <v>183</v>
      </c>
    </row>
    <row r="481" spans="1:8">
      <c r="A481">
        <v>68</v>
      </c>
      <c r="B481" t="s">
        <v>475</v>
      </c>
      <c r="D481">
        <v>20</v>
      </c>
      <c r="E481" t="s">
        <v>185</v>
      </c>
      <c r="G481" t="s">
        <v>191</v>
      </c>
      <c r="H481" t="s">
        <v>606</v>
      </c>
    </row>
    <row r="482" spans="1:8" ht="34">
      <c r="A482">
        <v>68</v>
      </c>
      <c r="C482" s="1" t="s">
        <v>607</v>
      </c>
      <c r="D482">
        <v>40</v>
      </c>
      <c r="E482" t="s">
        <v>528</v>
      </c>
      <c r="G482" t="s">
        <v>191</v>
      </c>
      <c r="H482" t="s">
        <v>606</v>
      </c>
    </row>
    <row r="483" spans="1:8">
      <c r="A483">
        <v>68</v>
      </c>
      <c r="B483" t="s">
        <v>573</v>
      </c>
      <c r="D483">
        <v>50</v>
      </c>
      <c r="E483" t="s">
        <v>185</v>
      </c>
      <c r="G483" t="s">
        <v>191</v>
      </c>
      <c r="H483" t="s">
        <v>608</v>
      </c>
    </row>
    <row r="484" spans="1:8">
      <c r="A484">
        <v>68</v>
      </c>
      <c r="C484" t="s">
        <v>609</v>
      </c>
      <c r="D484">
        <v>1</v>
      </c>
      <c r="E484" t="s">
        <v>540</v>
      </c>
      <c r="F484">
        <v>2</v>
      </c>
      <c r="G484" t="s">
        <v>183</v>
      </c>
    </row>
    <row r="485" spans="1:8">
      <c r="A485">
        <v>68</v>
      </c>
      <c r="C485" t="s">
        <v>29</v>
      </c>
      <c r="D485" s="45">
        <v>2000</v>
      </c>
      <c r="E485" t="s">
        <v>199</v>
      </c>
      <c r="F485">
        <v>1</v>
      </c>
      <c r="G485" t="s">
        <v>183</v>
      </c>
    </row>
    <row r="486" spans="1:8">
      <c r="A486">
        <v>68</v>
      </c>
      <c r="C486" t="s">
        <v>411</v>
      </c>
      <c r="D486">
        <v>65</v>
      </c>
      <c r="E486" t="s">
        <v>185</v>
      </c>
      <c r="G486" t="s">
        <v>191</v>
      </c>
      <c r="H486" t="s">
        <v>606</v>
      </c>
    </row>
    <row r="487" spans="1:8">
      <c r="A487">
        <v>69</v>
      </c>
      <c r="C487" t="s">
        <v>610</v>
      </c>
      <c r="D487">
        <v>500</v>
      </c>
      <c r="E487" t="s">
        <v>185</v>
      </c>
      <c r="F487">
        <v>6</v>
      </c>
      <c r="G487" t="s">
        <v>183</v>
      </c>
    </row>
    <row r="488" spans="1:8" ht="51">
      <c r="A488">
        <v>69</v>
      </c>
      <c r="C488" s="1" t="s">
        <v>611</v>
      </c>
      <c r="D488">
        <v>500</v>
      </c>
      <c r="E488" t="s">
        <v>185</v>
      </c>
      <c r="F488">
        <v>6</v>
      </c>
      <c r="G488" t="s">
        <v>183</v>
      </c>
    </row>
    <row r="489" spans="1:8">
      <c r="A489">
        <v>69</v>
      </c>
      <c r="C489" t="s">
        <v>612</v>
      </c>
      <c r="D489">
        <v>500</v>
      </c>
      <c r="E489" t="s">
        <v>185</v>
      </c>
      <c r="F489">
        <v>6</v>
      </c>
      <c r="G489" t="s">
        <v>183</v>
      </c>
    </row>
    <row r="490" spans="1:8">
      <c r="A490">
        <v>69</v>
      </c>
      <c r="C490" t="s">
        <v>613</v>
      </c>
      <c r="D490">
        <v>450</v>
      </c>
      <c r="E490" t="s">
        <v>185</v>
      </c>
      <c r="F490">
        <v>2</v>
      </c>
      <c r="G490" t="s">
        <v>183</v>
      </c>
    </row>
    <row r="491" spans="1:8" ht="34">
      <c r="A491">
        <v>69</v>
      </c>
      <c r="C491" s="1" t="s">
        <v>614</v>
      </c>
      <c r="D491">
        <v>250</v>
      </c>
      <c r="E491" t="s">
        <v>185</v>
      </c>
      <c r="F491">
        <v>2</v>
      </c>
      <c r="G491" t="s">
        <v>183</v>
      </c>
    </row>
    <row r="492" spans="1:8">
      <c r="A492">
        <v>69</v>
      </c>
      <c r="C492" t="s">
        <v>615</v>
      </c>
      <c r="D492">
        <v>500</v>
      </c>
      <c r="E492" t="s">
        <v>185</v>
      </c>
      <c r="F492">
        <v>2</v>
      </c>
      <c r="G492" t="s">
        <v>183</v>
      </c>
    </row>
    <row r="493" spans="1:8">
      <c r="A493">
        <v>69</v>
      </c>
      <c r="C493" t="s">
        <v>616</v>
      </c>
      <c r="D493">
        <v>500</v>
      </c>
      <c r="E493" t="s">
        <v>185</v>
      </c>
      <c r="F493">
        <v>3</v>
      </c>
      <c r="G493" t="s">
        <v>183</v>
      </c>
    </row>
    <row r="494" spans="1:8">
      <c r="A494">
        <v>69</v>
      </c>
      <c r="C494" t="s">
        <v>617</v>
      </c>
      <c r="D494">
        <v>500</v>
      </c>
      <c r="E494" t="s">
        <v>185</v>
      </c>
      <c r="F494">
        <v>1</v>
      </c>
      <c r="G494" t="s">
        <v>183</v>
      </c>
    </row>
    <row r="495" spans="1:8">
      <c r="A495">
        <v>69</v>
      </c>
      <c r="C495" t="s">
        <v>618</v>
      </c>
      <c r="D495">
        <v>500</v>
      </c>
      <c r="E495" t="s">
        <v>185</v>
      </c>
      <c r="F495">
        <v>1</v>
      </c>
      <c r="G495" t="s">
        <v>183</v>
      </c>
    </row>
    <row r="496" spans="1:8">
      <c r="A496">
        <v>69</v>
      </c>
      <c r="C496" t="s">
        <v>619</v>
      </c>
      <c r="D496">
        <v>500</v>
      </c>
      <c r="E496" t="s">
        <v>185</v>
      </c>
      <c r="F496">
        <v>1</v>
      </c>
      <c r="G496" t="s">
        <v>183</v>
      </c>
    </row>
    <row r="497" spans="1:8">
      <c r="A497">
        <v>69</v>
      </c>
      <c r="C497" t="s">
        <v>620</v>
      </c>
      <c r="D497">
        <v>500</v>
      </c>
      <c r="E497" t="s">
        <v>185</v>
      </c>
      <c r="F497">
        <v>1</v>
      </c>
      <c r="G497" t="s">
        <v>183</v>
      </c>
    </row>
    <row r="498" spans="1:8">
      <c r="A498">
        <v>69</v>
      </c>
      <c r="C498" t="s">
        <v>621</v>
      </c>
      <c r="G498" t="s">
        <v>191</v>
      </c>
      <c r="H498" t="s">
        <v>221</v>
      </c>
    </row>
    <row r="499" spans="1:8" ht="34">
      <c r="A499">
        <v>69</v>
      </c>
      <c r="C499" s="1" t="s">
        <v>622</v>
      </c>
      <c r="D499">
        <v>800</v>
      </c>
      <c r="E499" t="s">
        <v>185</v>
      </c>
      <c r="G499" t="s">
        <v>191</v>
      </c>
      <c r="H499" t="s">
        <v>226</v>
      </c>
    </row>
    <row r="500" spans="1:8">
      <c r="A500">
        <v>69</v>
      </c>
      <c r="C500" t="s">
        <v>623</v>
      </c>
      <c r="D500" s="45">
        <v>5000</v>
      </c>
      <c r="E500" t="s">
        <v>199</v>
      </c>
      <c r="F500">
        <v>2</v>
      </c>
      <c r="G500" t="s">
        <v>183</v>
      </c>
    </row>
    <row r="501" spans="1:8">
      <c r="A501">
        <v>70</v>
      </c>
      <c r="B501" t="s">
        <v>624</v>
      </c>
      <c r="D501">
        <v>25</v>
      </c>
      <c r="E501" t="s">
        <v>185</v>
      </c>
      <c r="F501">
        <v>1</v>
      </c>
      <c r="G501" t="s">
        <v>183</v>
      </c>
      <c r="H501" t="s">
        <v>625</v>
      </c>
    </row>
    <row r="502" spans="1:8">
      <c r="A502">
        <v>71</v>
      </c>
      <c r="B502" t="s">
        <v>228</v>
      </c>
      <c r="D502">
        <v>200</v>
      </c>
      <c r="E502" t="s">
        <v>185</v>
      </c>
      <c r="F502">
        <v>1</v>
      </c>
      <c r="G502" t="s">
        <v>191</v>
      </c>
      <c r="H502" t="s">
        <v>226</v>
      </c>
    </row>
    <row r="503" spans="1:8">
      <c r="A503">
        <v>71</v>
      </c>
      <c r="B503" t="s">
        <v>190</v>
      </c>
      <c r="D503">
        <v>500</v>
      </c>
      <c r="E503" t="s">
        <v>185</v>
      </c>
      <c r="F503">
        <v>1</v>
      </c>
      <c r="G503" t="s">
        <v>183</v>
      </c>
    </row>
    <row r="504" spans="1:8">
      <c r="A504">
        <v>71</v>
      </c>
      <c r="B504" t="s">
        <v>626</v>
      </c>
      <c r="D504">
        <v>15</v>
      </c>
      <c r="E504" t="s">
        <v>185</v>
      </c>
      <c r="F504">
        <v>1</v>
      </c>
      <c r="G504" t="s">
        <v>183</v>
      </c>
    </row>
    <row r="505" spans="1:8">
      <c r="A505">
        <v>72</v>
      </c>
      <c r="B505" t="s">
        <v>202</v>
      </c>
      <c r="D505">
        <v>81</v>
      </c>
      <c r="E505" t="s">
        <v>185</v>
      </c>
      <c r="F505">
        <v>1</v>
      </c>
      <c r="G505" t="s">
        <v>183</v>
      </c>
    </row>
    <row r="506" spans="1:8">
      <c r="A506">
        <v>72</v>
      </c>
      <c r="B506" t="s">
        <v>201</v>
      </c>
      <c r="D506">
        <v>40</v>
      </c>
      <c r="E506" t="s">
        <v>185</v>
      </c>
      <c r="F506">
        <v>1</v>
      </c>
      <c r="G506" t="s">
        <v>183</v>
      </c>
    </row>
    <row r="507" spans="1:8">
      <c r="A507">
        <v>72</v>
      </c>
      <c r="B507" s="68" t="s">
        <v>627</v>
      </c>
      <c r="D507">
        <v>20</v>
      </c>
      <c r="E507" t="s">
        <v>185</v>
      </c>
      <c r="F507">
        <v>1</v>
      </c>
      <c r="G507" t="s">
        <v>183</v>
      </c>
    </row>
    <row r="508" spans="1:8">
      <c r="A508">
        <v>72</v>
      </c>
      <c r="B508" t="s">
        <v>628</v>
      </c>
      <c r="D508">
        <v>400</v>
      </c>
      <c r="E508" t="s">
        <v>185</v>
      </c>
      <c r="F508">
        <v>3</v>
      </c>
      <c r="G508" t="s">
        <v>183</v>
      </c>
    </row>
    <row r="509" spans="1:8" ht="34">
      <c r="A509">
        <v>72</v>
      </c>
      <c r="B509" s="1" t="s">
        <v>629</v>
      </c>
      <c r="D509">
        <v>16</v>
      </c>
      <c r="E509" t="s">
        <v>212</v>
      </c>
      <c r="F509">
        <v>2</v>
      </c>
      <c r="G509" t="s">
        <v>183</v>
      </c>
    </row>
    <row r="510" spans="1:8">
      <c r="A510">
        <v>72</v>
      </c>
      <c r="B510" t="s">
        <v>369</v>
      </c>
      <c r="D510">
        <v>500</v>
      </c>
      <c r="E510" t="s">
        <v>185</v>
      </c>
      <c r="F510">
        <v>2</v>
      </c>
      <c r="G510" t="s">
        <v>183</v>
      </c>
    </row>
    <row r="511" spans="1:8">
      <c r="A511">
        <v>73</v>
      </c>
      <c r="B511" t="s">
        <v>298</v>
      </c>
      <c r="D511">
        <v>10</v>
      </c>
      <c r="E511" t="s">
        <v>185</v>
      </c>
      <c r="F511">
        <v>1</v>
      </c>
      <c r="G511" t="s">
        <v>183</v>
      </c>
    </row>
    <row r="512" spans="1:8">
      <c r="A512">
        <v>73</v>
      </c>
      <c r="B512" t="s">
        <v>412</v>
      </c>
      <c r="D512" s="45">
        <v>1000</v>
      </c>
      <c r="E512" t="s">
        <v>205</v>
      </c>
      <c r="F512">
        <v>1</v>
      </c>
      <c r="G512" t="s">
        <v>187</v>
      </c>
    </row>
    <row r="513" spans="1:8">
      <c r="A513">
        <v>73</v>
      </c>
      <c r="B513" t="s">
        <v>128</v>
      </c>
      <c r="D513" s="45">
        <v>5000</v>
      </c>
      <c r="E513" t="s">
        <v>199</v>
      </c>
      <c r="F513">
        <v>1</v>
      </c>
      <c r="G513" t="s">
        <v>187</v>
      </c>
    </row>
    <row r="514" spans="1:8">
      <c r="A514">
        <v>73</v>
      </c>
      <c r="B514" t="s">
        <v>59</v>
      </c>
      <c r="D514">
        <v>5</v>
      </c>
      <c r="E514" t="s">
        <v>185</v>
      </c>
      <c r="F514">
        <v>1</v>
      </c>
      <c r="G514" t="s">
        <v>187</v>
      </c>
    </row>
    <row r="515" spans="1:8">
      <c r="A515">
        <v>73</v>
      </c>
      <c r="B515" t="s">
        <v>195</v>
      </c>
      <c r="D515">
        <v>325</v>
      </c>
      <c r="E515" t="s">
        <v>185</v>
      </c>
      <c r="F515">
        <v>1</v>
      </c>
      <c r="G515" t="s">
        <v>187</v>
      </c>
    </row>
    <row r="516" spans="1:8">
      <c r="A516">
        <v>73</v>
      </c>
      <c r="B516" t="s">
        <v>630</v>
      </c>
      <c r="D516">
        <v>1</v>
      </c>
      <c r="E516" t="s">
        <v>185</v>
      </c>
      <c r="F516">
        <v>1.5</v>
      </c>
      <c r="G516" t="s">
        <v>187</v>
      </c>
    </row>
    <row r="517" spans="1:8">
      <c r="A517">
        <v>73</v>
      </c>
      <c r="B517" t="s">
        <v>243</v>
      </c>
      <c r="D517">
        <v>10</v>
      </c>
      <c r="E517" t="s">
        <v>185</v>
      </c>
      <c r="F517">
        <v>2</v>
      </c>
      <c r="G517" t="s">
        <v>187</v>
      </c>
    </row>
    <row r="518" spans="1:8" ht="34">
      <c r="A518">
        <v>74</v>
      </c>
      <c r="B518" s="1" t="s">
        <v>586</v>
      </c>
    </row>
    <row r="519" spans="1:8" ht="34">
      <c r="A519">
        <v>76</v>
      </c>
      <c r="B519" s="1" t="s">
        <v>586</v>
      </c>
    </row>
    <row r="520" spans="1:8">
      <c r="A520">
        <v>77</v>
      </c>
      <c r="B520" t="s">
        <v>204</v>
      </c>
      <c r="D520">
        <v>75</v>
      </c>
      <c r="E520" t="s">
        <v>205</v>
      </c>
      <c r="F520">
        <v>1</v>
      </c>
      <c r="G520" t="s">
        <v>183</v>
      </c>
    </row>
    <row r="521" spans="1:8">
      <c r="A521">
        <v>77</v>
      </c>
      <c r="C521" t="s">
        <v>31</v>
      </c>
      <c r="D521">
        <v>400</v>
      </c>
      <c r="E521" t="s">
        <v>185</v>
      </c>
      <c r="H521" t="s">
        <v>544</v>
      </c>
    </row>
    <row r="522" spans="1:8">
      <c r="A522">
        <v>77</v>
      </c>
      <c r="C522" t="s">
        <v>417</v>
      </c>
      <c r="H522" s="69" t="s">
        <v>546</v>
      </c>
    </row>
    <row r="523" spans="1:8">
      <c r="A523">
        <v>78</v>
      </c>
      <c r="C523" t="s">
        <v>29</v>
      </c>
      <c r="D523">
        <v>5000</v>
      </c>
      <c r="E523" t="s">
        <v>199</v>
      </c>
      <c r="F523">
        <v>1</v>
      </c>
      <c r="G523" t="s">
        <v>191</v>
      </c>
      <c r="H523" t="s">
        <v>631</v>
      </c>
    </row>
    <row r="524" spans="1:8">
      <c r="A524">
        <v>79</v>
      </c>
      <c r="B524" t="s">
        <v>268</v>
      </c>
      <c r="D524">
        <v>0.5</v>
      </c>
      <c r="E524" t="s">
        <v>185</v>
      </c>
      <c r="F524">
        <v>1</v>
      </c>
      <c r="G524" t="s">
        <v>183</v>
      </c>
      <c r="H524" t="s">
        <v>226</v>
      </c>
    </row>
    <row r="525" spans="1:8">
      <c r="A525">
        <v>79</v>
      </c>
      <c r="B525" t="s">
        <v>298</v>
      </c>
      <c r="D525">
        <v>5</v>
      </c>
      <c r="E525" t="s">
        <v>185</v>
      </c>
      <c r="F525">
        <v>1</v>
      </c>
      <c r="G525" t="s">
        <v>183</v>
      </c>
    </row>
    <row r="526" spans="1:8">
      <c r="A526">
        <v>79</v>
      </c>
      <c r="B526" t="s">
        <v>201</v>
      </c>
      <c r="D526">
        <v>10</v>
      </c>
      <c r="E526" t="s">
        <v>185</v>
      </c>
      <c r="F526">
        <v>1</v>
      </c>
      <c r="G526" t="s">
        <v>183</v>
      </c>
    </row>
    <row r="527" spans="1:8">
      <c r="A527">
        <v>79</v>
      </c>
      <c r="B527" t="s">
        <v>225</v>
      </c>
      <c r="D527">
        <v>100</v>
      </c>
      <c r="E527" t="s">
        <v>185</v>
      </c>
      <c r="F527">
        <v>1</v>
      </c>
      <c r="H527" t="s">
        <v>226</v>
      </c>
    </row>
    <row r="528" spans="1:8">
      <c r="A528">
        <v>79</v>
      </c>
      <c r="B528" t="s">
        <v>632</v>
      </c>
      <c r="D528">
        <v>25</v>
      </c>
      <c r="E528" t="s">
        <v>633</v>
      </c>
      <c r="G528" t="s">
        <v>191</v>
      </c>
      <c r="H528" t="s">
        <v>634</v>
      </c>
    </row>
    <row r="529" spans="1:8">
      <c r="A529">
        <v>79</v>
      </c>
      <c r="B529" t="s">
        <v>635</v>
      </c>
      <c r="D529">
        <v>220</v>
      </c>
      <c r="E529" t="s">
        <v>205</v>
      </c>
      <c r="G529" t="s">
        <v>191</v>
      </c>
      <c r="H529" t="s">
        <v>226</v>
      </c>
    </row>
    <row r="530" spans="1:8">
      <c r="A530">
        <v>79</v>
      </c>
      <c r="B530" t="s">
        <v>475</v>
      </c>
      <c r="D530">
        <v>20</v>
      </c>
      <c r="E530" t="s">
        <v>185</v>
      </c>
      <c r="F530">
        <v>1</v>
      </c>
      <c r="G530" t="s">
        <v>183</v>
      </c>
    </row>
    <row r="531" spans="1:8">
      <c r="A531">
        <v>79</v>
      </c>
      <c r="B531" t="s">
        <v>188</v>
      </c>
      <c r="D531">
        <v>10</v>
      </c>
      <c r="E531" t="s">
        <v>185</v>
      </c>
      <c r="F531">
        <v>2</v>
      </c>
      <c r="G531" t="s">
        <v>183</v>
      </c>
    </row>
    <row r="532" spans="1:8" ht="17">
      <c r="A532">
        <v>79</v>
      </c>
      <c r="B532" s="1" t="s">
        <v>636</v>
      </c>
      <c r="D532">
        <v>500</v>
      </c>
      <c r="E532" t="s">
        <v>185</v>
      </c>
      <c r="F532">
        <v>2</v>
      </c>
      <c r="G532" t="s">
        <v>183</v>
      </c>
    </row>
    <row r="533" spans="1:8" ht="17">
      <c r="A533">
        <v>79</v>
      </c>
      <c r="B533" s="1" t="s">
        <v>637</v>
      </c>
      <c r="D533">
        <v>25</v>
      </c>
      <c r="E533" t="s">
        <v>185</v>
      </c>
      <c r="F533">
        <v>2</v>
      </c>
      <c r="G533" t="s">
        <v>183</v>
      </c>
    </row>
    <row r="534" spans="1:8" ht="17">
      <c r="A534">
        <v>79</v>
      </c>
      <c r="B534" s="1" t="s">
        <v>638</v>
      </c>
      <c r="D534">
        <v>40</v>
      </c>
      <c r="E534" t="s">
        <v>185</v>
      </c>
      <c r="F534">
        <v>1</v>
      </c>
      <c r="G534" t="s">
        <v>183</v>
      </c>
    </row>
    <row r="535" spans="1:8">
      <c r="A535">
        <v>79</v>
      </c>
      <c r="B535" t="s">
        <v>639</v>
      </c>
      <c r="D535">
        <v>10</v>
      </c>
      <c r="E535" t="s">
        <v>185</v>
      </c>
      <c r="F535">
        <v>3</v>
      </c>
      <c r="G535" t="s">
        <v>183</v>
      </c>
      <c r="H535" t="s">
        <v>221</v>
      </c>
    </row>
    <row r="536" spans="1:8">
      <c r="A536">
        <v>79</v>
      </c>
      <c r="B536" t="s">
        <v>195</v>
      </c>
      <c r="D536">
        <v>325</v>
      </c>
      <c r="E536" t="s">
        <v>185</v>
      </c>
      <c r="F536">
        <v>3</v>
      </c>
      <c r="G536" t="s">
        <v>183</v>
      </c>
      <c r="H536" t="s">
        <v>221</v>
      </c>
    </row>
    <row r="537" spans="1:8">
      <c r="A537">
        <v>79</v>
      </c>
      <c r="C537" t="s">
        <v>307</v>
      </c>
      <c r="D537">
        <v>10</v>
      </c>
      <c r="E537" t="s">
        <v>528</v>
      </c>
      <c r="F537">
        <v>1</v>
      </c>
      <c r="H537" t="s">
        <v>226</v>
      </c>
    </row>
    <row r="538" spans="1:8">
      <c r="A538">
        <v>79</v>
      </c>
      <c r="B538" t="s">
        <v>474</v>
      </c>
      <c r="D538">
        <v>5</v>
      </c>
      <c r="E538" t="s">
        <v>185</v>
      </c>
      <c r="F538">
        <v>1</v>
      </c>
      <c r="H538" t="s">
        <v>226</v>
      </c>
    </row>
    <row r="539" spans="1:8">
      <c r="A539">
        <v>79</v>
      </c>
      <c r="B539" t="s">
        <v>278</v>
      </c>
      <c r="D539">
        <v>325</v>
      </c>
      <c r="E539" t="s">
        <v>185</v>
      </c>
      <c r="F539">
        <v>1</v>
      </c>
      <c r="H539" t="s">
        <v>221</v>
      </c>
    </row>
    <row r="540" spans="1:8">
      <c r="A540">
        <v>79</v>
      </c>
      <c r="C540" t="s">
        <v>51</v>
      </c>
      <c r="D540">
        <v>1000</v>
      </c>
      <c r="E540" t="s">
        <v>185</v>
      </c>
      <c r="F540">
        <v>3</v>
      </c>
      <c r="G540" t="s">
        <v>183</v>
      </c>
    </row>
    <row r="541" spans="1:8">
      <c r="A541">
        <v>79</v>
      </c>
      <c r="C541" t="s">
        <v>29</v>
      </c>
      <c r="D541" s="45">
        <v>5000</v>
      </c>
      <c r="E541" t="s">
        <v>199</v>
      </c>
      <c r="F541">
        <v>1</v>
      </c>
      <c r="G541" t="s">
        <v>183</v>
      </c>
    </row>
    <row r="542" spans="1:8">
      <c r="A542">
        <v>79</v>
      </c>
      <c r="C542" t="s">
        <v>30</v>
      </c>
      <c r="D542">
        <v>50</v>
      </c>
      <c r="E542" t="s">
        <v>185</v>
      </c>
      <c r="F542">
        <v>1</v>
      </c>
      <c r="G542" t="s">
        <v>183</v>
      </c>
    </row>
    <row r="543" spans="1:8">
      <c r="A543">
        <v>80</v>
      </c>
      <c r="B543" t="s">
        <v>201</v>
      </c>
      <c r="D543">
        <v>20</v>
      </c>
      <c r="E543" t="s">
        <v>185</v>
      </c>
      <c r="F543">
        <v>0.18</v>
      </c>
      <c r="G543" t="s">
        <v>183</v>
      </c>
      <c r="H543" t="s">
        <v>640</v>
      </c>
    </row>
    <row r="544" spans="1:8" ht="51">
      <c r="A544">
        <v>80</v>
      </c>
      <c r="C544" s="1" t="s">
        <v>641</v>
      </c>
      <c r="F544">
        <v>1</v>
      </c>
      <c r="G544" t="s">
        <v>183</v>
      </c>
      <c r="H544" t="s">
        <v>642</v>
      </c>
    </row>
    <row r="545" spans="1:8">
      <c r="A545">
        <v>80</v>
      </c>
      <c r="C545" t="s">
        <v>356</v>
      </c>
      <c r="D545" s="45">
        <v>1000</v>
      </c>
      <c r="E545" t="s">
        <v>205</v>
      </c>
      <c r="F545">
        <v>1</v>
      </c>
      <c r="G545" t="s">
        <v>183</v>
      </c>
    </row>
    <row r="546" spans="1:8">
      <c r="A546">
        <v>80</v>
      </c>
      <c r="C546" t="s">
        <v>30</v>
      </c>
      <c r="D546">
        <v>30</v>
      </c>
      <c r="E546" t="s">
        <v>185</v>
      </c>
      <c r="F546">
        <v>1</v>
      </c>
      <c r="G546" t="s">
        <v>183</v>
      </c>
    </row>
    <row r="547" spans="1:8">
      <c r="A547">
        <v>80</v>
      </c>
      <c r="C547" t="s">
        <v>215</v>
      </c>
      <c r="D547" s="45">
        <v>4000</v>
      </c>
      <c r="E547" t="s">
        <v>199</v>
      </c>
      <c r="F547">
        <v>3.5</v>
      </c>
      <c r="G547" t="s">
        <v>187</v>
      </c>
    </row>
    <row r="548" spans="1:8">
      <c r="A548">
        <v>80</v>
      </c>
      <c r="C548" t="s">
        <v>643</v>
      </c>
      <c r="F548">
        <v>1</v>
      </c>
      <c r="G548" t="s">
        <v>183</v>
      </c>
      <c r="H548" t="s">
        <v>644</v>
      </c>
    </row>
    <row r="549" spans="1:8">
      <c r="A549">
        <v>81</v>
      </c>
      <c r="B549" t="s">
        <v>645</v>
      </c>
      <c r="D549">
        <v>10</v>
      </c>
      <c r="E549" t="s">
        <v>185</v>
      </c>
      <c r="F549">
        <v>1</v>
      </c>
      <c r="G549" t="s">
        <v>183</v>
      </c>
    </row>
    <row r="550" spans="1:8">
      <c r="A550">
        <v>81</v>
      </c>
      <c r="B550" t="s">
        <v>646</v>
      </c>
      <c r="D550">
        <v>2.5000000000000001E-2</v>
      </c>
      <c r="E550" t="s">
        <v>185</v>
      </c>
      <c r="F550">
        <v>1</v>
      </c>
      <c r="G550" t="s">
        <v>183</v>
      </c>
      <c r="H550" t="s">
        <v>647</v>
      </c>
    </row>
    <row r="551" spans="1:8">
      <c r="A551">
        <v>81</v>
      </c>
      <c r="B551" t="s">
        <v>648</v>
      </c>
      <c r="D551">
        <v>1</v>
      </c>
      <c r="E551" t="s">
        <v>185</v>
      </c>
      <c r="F551">
        <v>0.5</v>
      </c>
      <c r="G551" t="s">
        <v>183</v>
      </c>
    </row>
    <row r="552" spans="1:8" ht="34">
      <c r="A552">
        <v>81</v>
      </c>
      <c r="B552" s="1" t="s">
        <v>532</v>
      </c>
      <c r="D552">
        <v>2.5</v>
      </c>
      <c r="E552" t="s">
        <v>185</v>
      </c>
      <c r="F552">
        <v>1</v>
      </c>
      <c r="G552" t="s">
        <v>183</v>
      </c>
    </row>
    <row r="553" spans="1:8">
      <c r="A553">
        <v>81</v>
      </c>
      <c r="B553" t="s">
        <v>249</v>
      </c>
      <c r="D553">
        <v>40</v>
      </c>
      <c r="E553" t="s">
        <v>185</v>
      </c>
      <c r="F553">
        <v>1</v>
      </c>
      <c r="G553" t="s">
        <v>183</v>
      </c>
    </row>
    <row r="554" spans="1:8">
      <c r="A554">
        <v>81</v>
      </c>
      <c r="B554" t="s">
        <v>649</v>
      </c>
      <c r="D554">
        <v>20</v>
      </c>
      <c r="E554" t="s">
        <v>185</v>
      </c>
      <c r="F554">
        <v>2</v>
      </c>
      <c r="G554" t="s">
        <v>183</v>
      </c>
    </row>
    <row r="555" spans="1:8">
      <c r="A555">
        <v>81</v>
      </c>
      <c r="B555" s="71" t="s">
        <v>650</v>
      </c>
      <c r="D555">
        <v>200</v>
      </c>
      <c r="E555" t="s">
        <v>205</v>
      </c>
      <c r="F555">
        <v>4</v>
      </c>
      <c r="G555" t="s">
        <v>183</v>
      </c>
    </row>
    <row r="556" spans="1:8">
      <c r="A556">
        <v>81</v>
      </c>
      <c r="C556" t="s">
        <v>651</v>
      </c>
      <c r="F556">
        <v>1</v>
      </c>
      <c r="G556" t="s">
        <v>183</v>
      </c>
    </row>
    <row r="557" spans="1:8" ht="34">
      <c r="A557">
        <v>81</v>
      </c>
      <c r="C557" s="1" t="s">
        <v>652</v>
      </c>
      <c r="F557">
        <v>2</v>
      </c>
      <c r="G557" t="s">
        <v>183</v>
      </c>
    </row>
    <row r="558" spans="1:8">
      <c r="A558">
        <v>81</v>
      </c>
      <c r="B558" t="s">
        <v>278</v>
      </c>
      <c r="D558">
        <v>500</v>
      </c>
      <c r="E558" t="s">
        <v>185</v>
      </c>
      <c r="F558">
        <v>1</v>
      </c>
      <c r="G558" t="s">
        <v>183</v>
      </c>
      <c r="H558" t="s">
        <v>226</v>
      </c>
    </row>
    <row r="559" spans="1:8">
      <c r="A559">
        <v>82</v>
      </c>
      <c r="B559" t="s">
        <v>202</v>
      </c>
      <c r="H559" t="s">
        <v>546</v>
      </c>
    </row>
    <row r="560" spans="1:8">
      <c r="A560">
        <v>82</v>
      </c>
      <c r="B560" t="s">
        <v>201</v>
      </c>
      <c r="D560">
        <v>10</v>
      </c>
      <c r="E560" t="s">
        <v>185</v>
      </c>
      <c r="F560">
        <v>0.5</v>
      </c>
      <c r="G560" t="s">
        <v>183</v>
      </c>
    </row>
    <row r="561" spans="1:8">
      <c r="A561">
        <v>82</v>
      </c>
      <c r="B561" t="s">
        <v>557</v>
      </c>
      <c r="D561">
        <v>10</v>
      </c>
      <c r="E561" t="s">
        <v>185</v>
      </c>
      <c r="F561">
        <v>2</v>
      </c>
      <c r="G561" t="s">
        <v>183</v>
      </c>
    </row>
    <row r="562" spans="1:8">
      <c r="A562">
        <v>82</v>
      </c>
      <c r="B562" t="s">
        <v>653</v>
      </c>
      <c r="D562">
        <v>25</v>
      </c>
      <c r="E562" t="s">
        <v>185</v>
      </c>
      <c r="F562">
        <v>1</v>
      </c>
      <c r="G562" t="s">
        <v>183</v>
      </c>
    </row>
    <row r="563" spans="1:8" ht="34">
      <c r="A563">
        <v>82</v>
      </c>
      <c r="B563" s="1" t="s">
        <v>654</v>
      </c>
      <c r="D563">
        <v>30</v>
      </c>
      <c r="E563" t="s">
        <v>212</v>
      </c>
      <c r="F563">
        <v>2</v>
      </c>
      <c r="G563" t="s">
        <v>183</v>
      </c>
    </row>
    <row r="564" spans="1:8">
      <c r="A564">
        <v>82</v>
      </c>
      <c r="B564" t="s">
        <v>273</v>
      </c>
      <c r="D564">
        <v>100</v>
      </c>
      <c r="E564" t="s">
        <v>185</v>
      </c>
      <c r="F564">
        <v>1</v>
      </c>
      <c r="G564" t="s">
        <v>183</v>
      </c>
    </row>
    <row r="565" spans="1:8" ht="17">
      <c r="A565">
        <v>82</v>
      </c>
      <c r="B565" s="1" t="s">
        <v>655</v>
      </c>
      <c r="D565">
        <v>17</v>
      </c>
      <c r="E565" t="s">
        <v>264</v>
      </c>
      <c r="F565">
        <v>1</v>
      </c>
      <c r="G565" t="s">
        <v>191</v>
      </c>
      <c r="H565" t="s">
        <v>226</v>
      </c>
    </row>
    <row r="566" spans="1:8">
      <c r="A566">
        <v>82</v>
      </c>
      <c r="B566" t="s">
        <v>656</v>
      </c>
      <c r="D566">
        <v>60</v>
      </c>
      <c r="E566" t="s">
        <v>185</v>
      </c>
      <c r="F566">
        <v>1</v>
      </c>
      <c r="G566" t="s">
        <v>183</v>
      </c>
    </row>
    <row r="567" spans="1:8">
      <c r="A567">
        <v>82</v>
      </c>
      <c r="C567" t="s">
        <v>657</v>
      </c>
      <c r="D567" s="45">
        <v>1000</v>
      </c>
      <c r="E567" t="s">
        <v>199</v>
      </c>
      <c r="F567">
        <v>1</v>
      </c>
      <c r="G567" t="s">
        <v>183</v>
      </c>
    </row>
    <row r="568" spans="1:8">
      <c r="A568">
        <v>82</v>
      </c>
      <c r="C568" t="s">
        <v>51</v>
      </c>
      <c r="D568">
        <v>500</v>
      </c>
      <c r="E568" t="s">
        <v>185</v>
      </c>
      <c r="F568">
        <v>1</v>
      </c>
      <c r="G568" t="s">
        <v>183</v>
      </c>
    </row>
    <row r="569" spans="1:8">
      <c r="A569">
        <v>82</v>
      </c>
      <c r="C569" t="s">
        <v>356</v>
      </c>
      <c r="G569" t="s">
        <v>183</v>
      </c>
      <c r="H569" t="s">
        <v>257</v>
      </c>
    </row>
    <row r="570" spans="1:8">
      <c r="A570">
        <v>82</v>
      </c>
      <c r="C570" t="s">
        <v>140</v>
      </c>
      <c r="G570" t="s">
        <v>183</v>
      </c>
      <c r="H570" t="s">
        <v>257</v>
      </c>
    </row>
    <row r="571" spans="1:8">
      <c r="A571">
        <v>82</v>
      </c>
      <c r="C571" t="s">
        <v>401</v>
      </c>
      <c r="D571">
        <v>50</v>
      </c>
      <c r="E571" t="s">
        <v>185</v>
      </c>
      <c r="G571" t="s">
        <v>183</v>
      </c>
    </row>
    <row r="572" spans="1:8">
      <c r="A572">
        <v>82</v>
      </c>
      <c r="B572" t="s">
        <v>658</v>
      </c>
      <c r="G572" t="s">
        <v>191</v>
      </c>
      <c r="H572" t="s">
        <v>585</v>
      </c>
    </row>
    <row r="573" spans="1:8">
      <c r="A573">
        <v>82</v>
      </c>
      <c r="B573" t="s">
        <v>659</v>
      </c>
      <c r="G573" t="s">
        <v>191</v>
      </c>
      <c r="H573" t="s">
        <v>585</v>
      </c>
    </row>
    <row r="574" spans="1:8">
      <c r="A574">
        <v>82</v>
      </c>
      <c r="B574" t="s">
        <v>660</v>
      </c>
      <c r="G574" t="s">
        <v>191</v>
      </c>
      <c r="H574" t="s">
        <v>585</v>
      </c>
    </row>
    <row r="575" spans="1:8">
      <c r="A575">
        <v>83</v>
      </c>
      <c r="B575" t="s">
        <v>661</v>
      </c>
      <c r="H575" s="2" t="s">
        <v>546</v>
      </c>
    </row>
    <row r="576" spans="1:8">
      <c r="A576">
        <v>83</v>
      </c>
      <c r="B576" t="s">
        <v>201</v>
      </c>
      <c r="D576">
        <v>10</v>
      </c>
      <c r="E576" t="s">
        <v>185</v>
      </c>
      <c r="F576">
        <v>0.5</v>
      </c>
      <c r="G576" t="s">
        <v>183</v>
      </c>
    </row>
    <row r="577" spans="1:8">
      <c r="A577">
        <v>83</v>
      </c>
      <c r="B577" t="s">
        <v>662</v>
      </c>
      <c r="H577" s="2" t="s">
        <v>546</v>
      </c>
    </row>
    <row r="578" spans="1:8">
      <c r="A578">
        <v>83</v>
      </c>
      <c r="B578" t="s">
        <v>663</v>
      </c>
      <c r="H578" s="2" t="s">
        <v>546</v>
      </c>
    </row>
    <row r="579" spans="1:8">
      <c r="A579">
        <v>83</v>
      </c>
      <c r="B579" t="s">
        <v>664</v>
      </c>
      <c r="D579">
        <v>40</v>
      </c>
      <c r="E579" t="s">
        <v>185</v>
      </c>
      <c r="F579">
        <v>1</v>
      </c>
      <c r="G579" t="s">
        <v>183</v>
      </c>
    </row>
    <row r="580" spans="1:8">
      <c r="A580">
        <v>83</v>
      </c>
      <c r="B580" t="s">
        <v>490</v>
      </c>
      <c r="G580" t="s">
        <v>191</v>
      </c>
      <c r="H580" t="s">
        <v>585</v>
      </c>
    </row>
    <row r="581" spans="1:8">
      <c r="A581">
        <v>83</v>
      </c>
      <c r="B581" t="s">
        <v>665</v>
      </c>
      <c r="D581">
        <v>8</v>
      </c>
      <c r="E581" t="s">
        <v>406</v>
      </c>
      <c r="F581">
        <v>1</v>
      </c>
      <c r="G581" t="s">
        <v>183</v>
      </c>
    </row>
    <row r="582" spans="1:8">
      <c r="A582">
        <v>83</v>
      </c>
      <c r="B582" t="s">
        <v>666</v>
      </c>
      <c r="G582" t="s">
        <v>191</v>
      </c>
      <c r="H582" t="s">
        <v>257</v>
      </c>
    </row>
    <row r="583" spans="1:8">
      <c r="A583">
        <v>83</v>
      </c>
      <c r="C583" t="s">
        <v>140</v>
      </c>
      <c r="G583" t="s">
        <v>183</v>
      </c>
      <c r="H583" t="s">
        <v>257</v>
      </c>
    </row>
    <row r="584" spans="1:8">
      <c r="A584">
        <v>83</v>
      </c>
      <c r="C584" t="s">
        <v>574</v>
      </c>
      <c r="D584" s="45">
        <v>5000</v>
      </c>
      <c r="E584" t="s">
        <v>199</v>
      </c>
      <c r="F584">
        <v>1</v>
      </c>
      <c r="G584" t="s">
        <v>183</v>
      </c>
    </row>
    <row r="585" spans="1:8">
      <c r="A585">
        <v>83</v>
      </c>
      <c r="C585" t="s">
        <v>667</v>
      </c>
      <c r="G585" t="s">
        <v>183</v>
      </c>
      <c r="H585" t="s">
        <v>257</v>
      </c>
    </row>
    <row r="586" spans="1:8">
      <c r="A586">
        <v>84</v>
      </c>
      <c r="B586" t="s">
        <v>202</v>
      </c>
      <c r="D586">
        <v>325</v>
      </c>
      <c r="E586" t="s">
        <v>185</v>
      </c>
      <c r="F586">
        <v>1</v>
      </c>
      <c r="G586" t="s">
        <v>183</v>
      </c>
    </row>
    <row r="587" spans="1:8">
      <c r="A587">
        <v>84</v>
      </c>
      <c r="B587" t="s">
        <v>668</v>
      </c>
      <c r="D587">
        <v>120</v>
      </c>
      <c r="E587" t="s">
        <v>185</v>
      </c>
      <c r="F587">
        <v>1</v>
      </c>
      <c r="G587" t="s">
        <v>183</v>
      </c>
    </row>
    <row r="588" spans="1:8">
      <c r="A588">
        <v>84</v>
      </c>
      <c r="B588" t="s">
        <v>487</v>
      </c>
      <c r="D588">
        <v>10</v>
      </c>
      <c r="E588" t="s">
        <v>185</v>
      </c>
      <c r="F588">
        <v>1</v>
      </c>
      <c r="G588" t="s">
        <v>183</v>
      </c>
    </row>
    <row r="589" spans="1:8">
      <c r="A589">
        <v>84</v>
      </c>
      <c r="B589" t="s">
        <v>669</v>
      </c>
      <c r="D589">
        <v>112</v>
      </c>
      <c r="E589" t="s">
        <v>205</v>
      </c>
      <c r="F589">
        <v>1</v>
      </c>
      <c r="G589" t="s">
        <v>183</v>
      </c>
    </row>
    <row r="590" spans="1:8">
      <c r="A590">
        <v>84</v>
      </c>
      <c r="C590" t="s">
        <v>417</v>
      </c>
      <c r="D590">
        <v>2</v>
      </c>
      <c r="E590" t="s">
        <v>403</v>
      </c>
      <c r="F590">
        <v>1</v>
      </c>
      <c r="G590" t="s">
        <v>183</v>
      </c>
    </row>
    <row r="591" spans="1:8">
      <c r="A591">
        <v>84</v>
      </c>
      <c r="C591" t="s">
        <v>584</v>
      </c>
      <c r="D591">
        <v>1</v>
      </c>
      <c r="E591" t="s">
        <v>403</v>
      </c>
      <c r="F591">
        <v>1</v>
      </c>
      <c r="G591" t="s">
        <v>183</v>
      </c>
    </row>
    <row r="592" spans="1:8">
      <c r="A592">
        <v>84</v>
      </c>
      <c r="C592" t="s">
        <v>196</v>
      </c>
      <c r="D592">
        <v>30</v>
      </c>
      <c r="E592" t="s">
        <v>185</v>
      </c>
      <c r="F592">
        <v>2</v>
      </c>
      <c r="G592" t="s">
        <v>183</v>
      </c>
    </row>
    <row r="593" spans="1:8" ht="34">
      <c r="A593">
        <v>84</v>
      </c>
      <c r="B593" s="1" t="s">
        <v>670</v>
      </c>
      <c r="D593">
        <v>1</v>
      </c>
      <c r="E593" t="s">
        <v>671</v>
      </c>
      <c r="F593">
        <v>4</v>
      </c>
      <c r="G593" t="s">
        <v>183</v>
      </c>
    </row>
    <row r="594" spans="1:8" ht="17">
      <c r="A594">
        <v>84</v>
      </c>
      <c r="B594" s="1" t="s">
        <v>672</v>
      </c>
      <c r="D594">
        <v>4</v>
      </c>
      <c r="E594" t="s">
        <v>673</v>
      </c>
      <c r="F594">
        <v>1</v>
      </c>
      <c r="G594" t="s">
        <v>183</v>
      </c>
    </row>
    <row r="595" spans="1:8">
      <c r="A595">
        <v>86</v>
      </c>
      <c r="B595" t="s">
        <v>674</v>
      </c>
      <c r="D595">
        <v>5</v>
      </c>
      <c r="E595" t="s">
        <v>185</v>
      </c>
      <c r="F595">
        <v>1</v>
      </c>
      <c r="G595" t="s">
        <v>183</v>
      </c>
    </row>
    <row r="596" spans="1:8">
      <c r="A596">
        <v>86</v>
      </c>
      <c r="B596" t="s">
        <v>273</v>
      </c>
      <c r="D596">
        <v>100</v>
      </c>
      <c r="E596" t="s">
        <v>185</v>
      </c>
      <c r="F596">
        <v>1</v>
      </c>
      <c r="G596" t="s">
        <v>183</v>
      </c>
    </row>
    <row r="597" spans="1:8" ht="17">
      <c r="A597">
        <v>86</v>
      </c>
      <c r="B597" s="1" t="s">
        <v>675</v>
      </c>
      <c r="D597">
        <v>25</v>
      </c>
      <c r="E597" t="s">
        <v>185</v>
      </c>
      <c r="F597">
        <v>1</v>
      </c>
      <c r="G597" t="s">
        <v>183</v>
      </c>
    </row>
    <row r="598" spans="1:8">
      <c r="A598">
        <v>88</v>
      </c>
      <c r="B598" t="s">
        <v>518</v>
      </c>
      <c r="D598">
        <v>10</v>
      </c>
      <c r="E598" t="s">
        <v>185</v>
      </c>
      <c r="F598">
        <v>3</v>
      </c>
      <c r="G598" t="s">
        <v>183</v>
      </c>
    </row>
    <row r="599" spans="1:8">
      <c r="A599">
        <v>88</v>
      </c>
      <c r="C599" t="s">
        <v>356</v>
      </c>
      <c r="D599" s="45">
        <v>1000</v>
      </c>
      <c r="E599" t="s">
        <v>205</v>
      </c>
      <c r="F599">
        <v>1</v>
      </c>
      <c r="G599" t="s">
        <v>187</v>
      </c>
      <c r="H599" t="s">
        <v>676</v>
      </c>
    </row>
    <row r="600" spans="1:8">
      <c r="A600">
        <v>88</v>
      </c>
      <c r="C600" t="s">
        <v>677</v>
      </c>
      <c r="D600" s="45">
        <v>2000</v>
      </c>
      <c r="E600" t="s">
        <v>205</v>
      </c>
      <c r="F600">
        <v>1</v>
      </c>
      <c r="G600" t="s">
        <v>183</v>
      </c>
      <c r="H600" t="s">
        <v>678</v>
      </c>
    </row>
    <row r="601" spans="1:8">
      <c r="A601">
        <v>88</v>
      </c>
      <c r="C601" t="s">
        <v>679</v>
      </c>
      <c r="F601">
        <v>1</v>
      </c>
      <c r="G601" t="s">
        <v>183</v>
      </c>
      <c r="H601" t="s">
        <v>257</v>
      </c>
    </row>
    <row r="602" spans="1:8" ht="51">
      <c r="A602">
        <v>88</v>
      </c>
      <c r="C602" s="1" t="s">
        <v>680</v>
      </c>
      <c r="D602">
        <v>1</v>
      </c>
      <c r="E602" t="s">
        <v>218</v>
      </c>
      <c r="F602">
        <v>1</v>
      </c>
      <c r="G602" t="s">
        <v>183</v>
      </c>
    </row>
    <row r="603" spans="1:8">
      <c r="A603">
        <v>88</v>
      </c>
      <c r="C603" t="s">
        <v>574</v>
      </c>
      <c r="D603" s="45">
        <v>5000</v>
      </c>
      <c r="E603" t="s">
        <v>199</v>
      </c>
      <c r="F603">
        <v>1</v>
      </c>
      <c r="G603" t="s">
        <v>183</v>
      </c>
    </row>
    <row r="604" spans="1:8">
      <c r="A604">
        <v>88</v>
      </c>
      <c r="C604" t="s">
        <v>223</v>
      </c>
      <c r="D604">
        <v>10</v>
      </c>
      <c r="E604" t="s">
        <v>185</v>
      </c>
      <c r="F604">
        <v>1</v>
      </c>
      <c r="G604" t="s">
        <v>183</v>
      </c>
    </row>
    <row r="605" spans="1:8">
      <c r="A605">
        <v>89</v>
      </c>
      <c r="B605" t="s">
        <v>681</v>
      </c>
      <c r="D605">
        <v>10</v>
      </c>
      <c r="E605" t="s">
        <v>185</v>
      </c>
      <c r="F605">
        <v>1</v>
      </c>
      <c r="G605" t="s">
        <v>183</v>
      </c>
    </row>
    <row r="606" spans="1:8" ht="51">
      <c r="A606">
        <v>89</v>
      </c>
      <c r="C606" s="1" t="s">
        <v>682</v>
      </c>
      <c r="D606">
        <v>1</v>
      </c>
      <c r="E606" t="s">
        <v>482</v>
      </c>
      <c r="F606">
        <v>3</v>
      </c>
      <c r="G606" t="s">
        <v>183</v>
      </c>
      <c r="H606" s="75" t="s">
        <v>683</v>
      </c>
    </row>
    <row r="607" spans="1:8" ht="204">
      <c r="A607">
        <v>89</v>
      </c>
      <c r="C607" t="s">
        <v>684</v>
      </c>
      <c r="D607">
        <v>1</v>
      </c>
      <c r="E607" t="s">
        <v>685</v>
      </c>
      <c r="F607">
        <v>8</v>
      </c>
      <c r="G607" t="s">
        <v>183</v>
      </c>
      <c r="H607" s="1" t="s">
        <v>686</v>
      </c>
    </row>
    <row r="608" spans="1:8" ht="51">
      <c r="A608">
        <v>89</v>
      </c>
      <c r="C608" s="1" t="s">
        <v>687</v>
      </c>
      <c r="D608">
        <v>8</v>
      </c>
      <c r="E608" t="s">
        <v>688</v>
      </c>
      <c r="F608">
        <v>3</v>
      </c>
      <c r="G608" t="s">
        <v>183</v>
      </c>
    </row>
    <row r="609" spans="1:8">
      <c r="A609">
        <v>89</v>
      </c>
      <c r="C609" t="s">
        <v>689</v>
      </c>
      <c r="D609">
        <v>6</v>
      </c>
      <c r="E609" t="s">
        <v>688</v>
      </c>
      <c r="F609">
        <v>1</v>
      </c>
      <c r="G609" t="s">
        <v>191</v>
      </c>
      <c r="H609" t="s">
        <v>226</v>
      </c>
    </row>
    <row r="610" spans="1:8" ht="34">
      <c r="A610">
        <v>89</v>
      </c>
      <c r="C610" s="1" t="s">
        <v>690</v>
      </c>
      <c r="D610">
        <v>7</v>
      </c>
      <c r="E610" t="s">
        <v>688</v>
      </c>
      <c r="F610">
        <v>3</v>
      </c>
      <c r="G610" t="s">
        <v>183</v>
      </c>
    </row>
    <row r="611" spans="1:8">
      <c r="A611">
        <v>94</v>
      </c>
      <c r="C611" t="s">
        <v>29</v>
      </c>
      <c r="D611" s="45">
        <v>5000</v>
      </c>
      <c r="E611" t="s">
        <v>199</v>
      </c>
      <c r="G611" t="s">
        <v>191</v>
      </c>
      <c r="H611" t="s">
        <v>691</v>
      </c>
    </row>
    <row r="612" spans="1:8">
      <c r="A612">
        <v>95</v>
      </c>
      <c r="C612" t="s">
        <v>31</v>
      </c>
      <c r="D612">
        <v>400</v>
      </c>
      <c r="E612" t="s">
        <v>185</v>
      </c>
      <c r="F612">
        <v>3</v>
      </c>
      <c r="G612" t="s">
        <v>187</v>
      </c>
    </row>
    <row r="613" spans="1:8">
      <c r="A613">
        <v>95</v>
      </c>
      <c r="C613" t="s">
        <v>382</v>
      </c>
      <c r="D613">
        <v>200</v>
      </c>
      <c r="E613" t="s">
        <v>205</v>
      </c>
      <c r="F613">
        <v>3</v>
      </c>
      <c r="G613" t="s">
        <v>187</v>
      </c>
    </row>
    <row r="614" spans="1:8">
      <c r="A614">
        <v>95</v>
      </c>
      <c r="C614" t="s">
        <v>51</v>
      </c>
      <c r="G614" t="s">
        <v>191</v>
      </c>
      <c r="H614" t="s">
        <v>546</v>
      </c>
    </row>
    <row r="615" spans="1:8">
      <c r="A615">
        <v>95</v>
      </c>
      <c r="C615" t="s">
        <v>128</v>
      </c>
      <c r="G615" t="s">
        <v>191</v>
      </c>
      <c r="H615" t="s">
        <v>546</v>
      </c>
    </row>
    <row r="616" spans="1:8">
      <c r="A616">
        <v>95</v>
      </c>
      <c r="C616" t="s">
        <v>30</v>
      </c>
      <c r="G616" t="s">
        <v>191</v>
      </c>
      <c r="H616" t="s">
        <v>546</v>
      </c>
    </row>
    <row r="617" spans="1:8">
      <c r="A617">
        <v>95</v>
      </c>
      <c r="C617" t="s">
        <v>692</v>
      </c>
      <c r="G617" t="s">
        <v>191</v>
      </c>
      <c r="H617" s="69" t="s">
        <v>693</v>
      </c>
    </row>
    <row r="618" spans="1:8">
      <c r="A618">
        <v>95</v>
      </c>
      <c r="C618" t="s">
        <v>694</v>
      </c>
      <c r="G618" t="s">
        <v>191</v>
      </c>
      <c r="H618" t="s">
        <v>695</v>
      </c>
    </row>
    <row r="619" spans="1:8" ht="34">
      <c r="A619">
        <v>96</v>
      </c>
      <c r="B619" s="1" t="s">
        <v>696</v>
      </c>
      <c r="H619" t="s">
        <v>546</v>
      </c>
    </row>
    <row r="620" spans="1:8">
      <c r="A620">
        <v>96</v>
      </c>
      <c r="B620" t="s">
        <v>697</v>
      </c>
      <c r="H620" s="69" t="s">
        <v>546</v>
      </c>
    </row>
    <row r="621" spans="1:8">
      <c r="A621">
        <v>96</v>
      </c>
      <c r="C621" t="s">
        <v>51</v>
      </c>
      <c r="F621">
        <v>1</v>
      </c>
      <c r="G621" t="s">
        <v>183</v>
      </c>
      <c r="H621" s="69" t="s">
        <v>546</v>
      </c>
    </row>
    <row r="622" spans="1:8">
      <c r="A622">
        <v>96</v>
      </c>
      <c r="C622" t="s">
        <v>382</v>
      </c>
      <c r="H622" s="69" t="s">
        <v>546</v>
      </c>
    </row>
    <row r="623" spans="1:8">
      <c r="A623">
        <v>96</v>
      </c>
      <c r="C623" t="s">
        <v>128</v>
      </c>
      <c r="D623" s="45">
        <v>10000</v>
      </c>
      <c r="E623" t="s">
        <v>199</v>
      </c>
      <c r="F623">
        <v>1</v>
      </c>
      <c r="G623" t="s">
        <v>183</v>
      </c>
    </row>
    <row r="624" spans="1:8">
      <c r="A624">
        <v>97</v>
      </c>
      <c r="B624" t="s">
        <v>698</v>
      </c>
      <c r="D624">
        <v>100</v>
      </c>
      <c r="E624" t="s">
        <v>185</v>
      </c>
      <c r="F624">
        <v>2</v>
      </c>
      <c r="G624" t="s">
        <v>183</v>
      </c>
    </row>
    <row r="625" spans="1:8">
      <c r="A625">
        <v>97</v>
      </c>
      <c r="B625" t="s">
        <v>699</v>
      </c>
      <c r="D625">
        <v>2.5</v>
      </c>
      <c r="E625" t="s">
        <v>185</v>
      </c>
      <c r="F625">
        <v>2</v>
      </c>
      <c r="G625" t="s">
        <v>183</v>
      </c>
    </row>
    <row r="626" spans="1:8">
      <c r="A626">
        <v>97</v>
      </c>
      <c r="B626" t="s">
        <v>700</v>
      </c>
      <c r="D626">
        <v>500</v>
      </c>
      <c r="E626" t="s">
        <v>185</v>
      </c>
      <c r="F626">
        <v>4</v>
      </c>
      <c r="G626" t="s">
        <v>183</v>
      </c>
    </row>
    <row r="627" spans="1:8">
      <c r="A627">
        <v>97</v>
      </c>
      <c r="C627" t="s">
        <v>128</v>
      </c>
      <c r="D627" s="45">
        <v>5000</v>
      </c>
      <c r="E627" t="s">
        <v>199</v>
      </c>
      <c r="F627">
        <v>1</v>
      </c>
      <c r="G627" t="s">
        <v>183</v>
      </c>
    </row>
    <row r="628" spans="1:8" ht="34">
      <c r="A628">
        <v>97</v>
      </c>
      <c r="C628" s="1" t="s">
        <v>701</v>
      </c>
      <c r="D628">
        <v>1</v>
      </c>
      <c r="E628" t="s">
        <v>218</v>
      </c>
      <c r="F628">
        <v>1</v>
      </c>
      <c r="G628" t="s">
        <v>183</v>
      </c>
      <c r="H628" t="s">
        <v>257</v>
      </c>
    </row>
    <row r="629" spans="1:8">
      <c r="A629">
        <v>97</v>
      </c>
      <c r="C629" t="s">
        <v>702</v>
      </c>
      <c r="D629">
        <v>1</v>
      </c>
      <c r="E629" t="s">
        <v>703</v>
      </c>
      <c r="F629">
        <v>1</v>
      </c>
      <c r="G629" t="s">
        <v>183</v>
      </c>
      <c r="H629" t="s">
        <v>257</v>
      </c>
    </row>
    <row r="630" spans="1:8">
      <c r="A630">
        <v>98</v>
      </c>
      <c r="B630" t="s">
        <v>298</v>
      </c>
      <c r="D630">
        <v>10</v>
      </c>
      <c r="E630" t="s">
        <v>185</v>
      </c>
      <c r="F630">
        <v>1</v>
      </c>
      <c r="G630" t="s">
        <v>183</v>
      </c>
    </row>
    <row r="631" spans="1:8">
      <c r="A631">
        <v>98</v>
      </c>
      <c r="B631" t="s">
        <v>704</v>
      </c>
      <c r="D631">
        <v>50</v>
      </c>
      <c r="E631" t="s">
        <v>185</v>
      </c>
      <c r="F631">
        <v>2</v>
      </c>
      <c r="G631" t="s">
        <v>183</v>
      </c>
    </row>
    <row r="632" spans="1:8">
      <c r="A632">
        <v>98</v>
      </c>
      <c r="B632" t="s">
        <v>20</v>
      </c>
      <c r="D632">
        <v>25</v>
      </c>
      <c r="E632" t="s">
        <v>185</v>
      </c>
      <c r="F632">
        <v>1</v>
      </c>
      <c r="G632" t="s">
        <v>183</v>
      </c>
    </row>
    <row r="633" spans="1:8" ht="34">
      <c r="A633">
        <v>98</v>
      </c>
      <c r="B633" s="1" t="s">
        <v>705</v>
      </c>
      <c r="D633">
        <v>6</v>
      </c>
      <c r="E633" t="s">
        <v>212</v>
      </c>
      <c r="F633">
        <v>2</v>
      </c>
      <c r="G633" t="s">
        <v>183</v>
      </c>
    </row>
    <row r="634" spans="1:8">
      <c r="A634">
        <v>98</v>
      </c>
      <c r="B634" t="s">
        <v>188</v>
      </c>
      <c r="D634">
        <v>20</v>
      </c>
      <c r="E634" t="s">
        <v>185</v>
      </c>
      <c r="F634">
        <v>1</v>
      </c>
      <c r="G634" t="s">
        <v>183</v>
      </c>
    </row>
    <row r="635" spans="1:8" ht="17">
      <c r="A635">
        <v>98</v>
      </c>
      <c r="B635" s="1" t="s">
        <v>706</v>
      </c>
      <c r="D635">
        <v>4</v>
      </c>
      <c r="E635" t="s">
        <v>212</v>
      </c>
      <c r="F635">
        <v>3</v>
      </c>
      <c r="G635" t="s">
        <v>183</v>
      </c>
      <c r="H635" t="s">
        <v>707</v>
      </c>
    </row>
    <row r="636" spans="1:8">
      <c r="A636">
        <v>99</v>
      </c>
      <c r="B636" t="s">
        <v>201</v>
      </c>
      <c r="D636">
        <v>40</v>
      </c>
      <c r="E636" t="s">
        <v>185</v>
      </c>
      <c r="F636">
        <v>1</v>
      </c>
      <c r="G636" t="s">
        <v>183</v>
      </c>
    </row>
    <row r="637" spans="1:8">
      <c r="A637">
        <v>99</v>
      </c>
      <c r="C637" t="s">
        <v>140</v>
      </c>
      <c r="F637">
        <v>1</v>
      </c>
      <c r="G637" t="s">
        <v>183</v>
      </c>
      <c r="H637" t="s">
        <v>257</v>
      </c>
    </row>
    <row r="638" spans="1:8">
      <c r="A638">
        <v>99</v>
      </c>
      <c r="C638" t="s">
        <v>692</v>
      </c>
      <c r="D638">
        <v>1</v>
      </c>
      <c r="E638" t="s">
        <v>403</v>
      </c>
      <c r="F638">
        <v>1</v>
      </c>
      <c r="G638" t="s">
        <v>183</v>
      </c>
      <c r="H638" t="s">
        <v>257</v>
      </c>
    </row>
    <row r="639" spans="1:8">
      <c r="A639">
        <v>99</v>
      </c>
      <c r="B639" t="s">
        <v>202</v>
      </c>
      <c r="D639" s="45">
        <v>81</v>
      </c>
      <c r="E639" t="s">
        <v>185</v>
      </c>
      <c r="F639">
        <v>4</v>
      </c>
      <c r="G639" t="s">
        <v>187</v>
      </c>
    </row>
    <row r="640" spans="1:8">
      <c r="A640">
        <v>99</v>
      </c>
      <c r="B640" t="s">
        <v>708</v>
      </c>
      <c r="F640">
        <v>1</v>
      </c>
      <c r="G640" t="s">
        <v>183</v>
      </c>
      <c r="H640" t="s">
        <v>257</v>
      </c>
    </row>
    <row r="641" spans="1:8">
      <c r="A641">
        <v>99</v>
      </c>
      <c r="C641" t="s">
        <v>215</v>
      </c>
      <c r="D641" s="45">
        <v>2000</v>
      </c>
      <c r="E641" t="s">
        <v>199</v>
      </c>
      <c r="F641">
        <v>1.5</v>
      </c>
      <c r="G641" t="s">
        <v>187</v>
      </c>
    </row>
    <row r="642" spans="1:8">
      <c r="A642">
        <v>99</v>
      </c>
      <c r="C642" t="s">
        <v>709</v>
      </c>
      <c r="D642">
        <v>400</v>
      </c>
      <c r="E642" t="s">
        <v>185</v>
      </c>
      <c r="F642">
        <v>1.5</v>
      </c>
      <c r="G642" t="s">
        <v>187</v>
      </c>
    </row>
    <row r="643" spans="1:8">
      <c r="A643">
        <v>99</v>
      </c>
      <c r="C643" t="s">
        <v>26</v>
      </c>
      <c r="D643">
        <v>1</v>
      </c>
      <c r="E643" t="s">
        <v>403</v>
      </c>
      <c r="F643">
        <v>1</v>
      </c>
      <c r="G643" t="s">
        <v>183</v>
      </c>
      <c r="H643" t="s">
        <v>257</v>
      </c>
    </row>
    <row r="644" spans="1:8">
      <c r="A644">
        <v>99</v>
      </c>
      <c r="C644" t="s">
        <v>327</v>
      </c>
      <c r="D644">
        <v>1</v>
      </c>
      <c r="E644" t="s">
        <v>403</v>
      </c>
      <c r="F644">
        <v>1</v>
      </c>
      <c r="G644" t="s">
        <v>183</v>
      </c>
      <c r="H644" t="s">
        <v>257</v>
      </c>
    </row>
    <row r="645" spans="1:8">
      <c r="A645">
        <v>100</v>
      </c>
      <c r="C645" s="76" t="s">
        <v>710</v>
      </c>
      <c r="D645">
        <v>3</v>
      </c>
      <c r="E645" t="s">
        <v>185</v>
      </c>
      <c r="F645">
        <v>1</v>
      </c>
      <c r="G645" t="s">
        <v>183</v>
      </c>
    </row>
    <row r="646" spans="1:8" ht="17">
      <c r="A646">
        <v>100</v>
      </c>
      <c r="C646" s="1" t="s">
        <v>711</v>
      </c>
      <c r="D646">
        <v>30</v>
      </c>
      <c r="E646" t="s">
        <v>212</v>
      </c>
      <c r="F646">
        <v>1</v>
      </c>
      <c r="G646" t="s">
        <v>183</v>
      </c>
    </row>
    <row r="647" spans="1:8">
      <c r="A647">
        <v>100</v>
      </c>
      <c r="C647" t="s">
        <v>712</v>
      </c>
      <c r="D647">
        <v>100</v>
      </c>
      <c r="E647" t="s">
        <v>185</v>
      </c>
      <c r="F647">
        <v>1</v>
      </c>
      <c r="G647" t="s">
        <v>183</v>
      </c>
    </row>
    <row r="648" spans="1:8">
      <c r="A648">
        <v>100</v>
      </c>
      <c r="C648" t="s">
        <v>713</v>
      </c>
      <c r="D648">
        <v>1.5</v>
      </c>
      <c r="E648" t="s">
        <v>185</v>
      </c>
      <c r="F648">
        <v>1</v>
      </c>
      <c r="G648" t="s">
        <v>183</v>
      </c>
    </row>
    <row r="649" spans="1:8">
      <c r="A649">
        <v>100</v>
      </c>
      <c r="C649" s="70" t="s">
        <v>714</v>
      </c>
      <c r="D649">
        <v>1.7</v>
      </c>
      <c r="E649" t="s">
        <v>185</v>
      </c>
      <c r="F649">
        <v>1</v>
      </c>
      <c r="G649" t="s">
        <v>183</v>
      </c>
    </row>
    <row r="650" spans="1:8">
      <c r="A650">
        <v>100</v>
      </c>
      <c r="C650" s="70" t="s">
        <v>715</v>
      </c>
      <c r="D650">
        <v>20</v>
      </c>
      <c r="E650" t="s">
        <v>185</v>
      </c>
      <c r="F650">
        <v>1</v>
      </c>
      <c r="G650" t="s">
        <v>183</v>
      </c>
    </row>
    <row r="651" spans="1:8">
      <c r="A651">
        <v>100</v>
      </c>
      <c r="C651" s="70" t="s">
        <v>716</v>
      </c>
      <c r="D651">
        <v>25</v>
      </c>
      <c r="E651" t="s">
        <v>185</v>
      </c>
      <c r="F651">
        <v>1</v>
      </c>
      <c r="G651" t="s">
        <v>183</v>
      </c>
    </row>
    <row r="652" spans="1:8">
      <c r="A652">
        <v>100</v>
      </c>
      <c r="C652" s="70" t="s">
        <v>717</v>
      </c>
      <c r="D652">
        <v>1</v>
      </c>
      <c r="E652" t="s">
        <v>185</v>
      </c>
      <c r="F652">
        <v>1</v>
      </c>
      <c r="G652" t="s">
        <v>183</v>
      </c>
    </row>
    <row r="653" spans="1:8">
      <c r="A653">
        <v>100</v>
      </c>
      <c r="C653" s="70" t="s">
        <v>718</v>
      </c>
      <c r="D653">
        <v>300</v>
      </c>
      <c r="E653" t="s">
        <v>205</v>
      </c>
      <c r="F653">
        <v>1</v>
      </c>
      <c r="G653" t="s">
        <v>183</v>
      </c>
    </row>
    <row r="654" spans="1:8">
      <c r="A654">
        <v>100</v>
      </c>
      <c r="C654" s="70" t="s">
        <v>719</v>
      </c>
      <c r="D654">
        <v>10</v>
      </c>
      <c r="E654" t="s">
        <v>185</v>
      </c>
      <c r="F654">
        <v>1</v>
      </c>
      <c r="G654" t="s">
        <v>183</v>
      </c>
    </row>
    <row r="655" spans="1:8">
      <c r="A655">
        <v>100</v>
      </c>
      <c r="C655" s="70" t="s">
        <v>280</v>
      </c>
      <c r="D655">
        <v>15</v>
      </c>
      <c r="E655" t="s">
        <v>185</v>
      </c>
      <c r="F655">
        <v>1</v>
      </c>
      <c r="G655" t="s">
        <v>183</v>
      </c>
    </row>
    <row r="656" spans="1:8">
      <c r="A656">
        <v>100</v>
      </c>
      <c r="C656" t="s">
        <v>720</v>
      </c>
      <c r="D656">
        <v>70</v>
      </c>
      <c r="E656" t="s">
        <v>205</v>
      </c>
      <c r="F656">
        <v>1</v>
      </c>
      <c r="G656" t="s">
        <v>183</v>
      </c>
    </row>
    <row r="657" spans="1:8">
      <c r="A657">
        <v>100</v>
      </c>
      <c r="B657" t="s">
        <v>721</v>
      </c>
      <c r="D657">
        <v>120</v>
      </c>
      <c r="E657" t="s">
        <v>185</v>
      </c>
      <c r="F657">
        <v>1</v>
      </c>
      <c r="G657" t="s">
        <v>183</v>
      </c>
    </row>
    <row r="658" spans="1:8">
      <c r="A658">
        <v>100</v>
      </c>
      <c r="B658" t="s">
        <v>204</v>
      </c>
      <c r="D658">
        <v>125</v>
      </c>
      <c r="E658" t="s">
        <v>205</v>
      </c>
      <c r="F658">
        <v>1</v>
      </c>
      <c r="G658" t="s">
        <v>183</v>
      </c>
    </row>
    <row r="659" spans="1:8">
      <c r="A659">
        <v>100</v>
      </c>
      <c r="B659" t="s">
        <v>233</v>
      </c>
      <c r="D659">
        <v>750</v>
      </c>
      <c r="E659" t="s">
        <v>185</v>
      </c>
      <c r="F659">
        <v>1</v>
      </c>
      <c r="G659" t="s">
        <v>183</v>
      </c>
    </row>
    <row r="660" spans="1:8" ht="34">
      <c r="A660">
        <v>100</v>
      </c>
      <c r="C660" s="1" t="s">
        <v>722</v>
      </c>
      <c r="D660" s="45">
        <v>20000000000000</v>
      </c>
      <c r="E660" t="s">
        <v>723</v>
      </c>
      <c r="F660">
        <v>2</v>
      </c>
      <c r="G660" t="s">
        <v>183</v>
      </c>
      <c r="H660" t="s">
        <v>724</v>
      </c>
    </row>
    <row r="661" spans="1:8">
      <c r="A661">
        <v>100</v>
      </c>
      <c r="C661" t="s">
        <v>725</v>
      </c>
      <c r="F661">
        <v>1</v>
      </c>
      <c r="G661" t="s">
        <v>183</v>
      </c>
      <c r="H661" t="s">
        <v>546</v>
      </c>
    </row>
    <row r="662" spans="1:8">
      <c r="A662">
        <v>101</v>
      </c>
      <c r="B662" t="s">
        <v>188</v>
      </c>
      <c r="D662">
        <v>2.5</v>
      </c>
      <c r="E662" t="s">
        <v>185</v>
      </c>
      <c r="F662">
        <v>1</v>
      </c>
      <c r="G662" t="s">
        <v>183</v>
      </c>
    </row>
    <row r="663" spans="1:8">
      <c r="A663">
        <v>101</v>
      </c>
      <c r="B663" t="s">
        <v>190</v>
      </c>
      <c r="D663">
        <v>1000</v>
      </c>
      <c r="E663" t="s">
        <v>185</v>
      </c>
      <c r="F663">
        <v>2</v>
      </c>
      <c r="G663" t="s">
        <v>183</v>
      </c>
    </row>
    <row r="664" spans="1:8">
      <c r="A664">
        <v>101</v>
      </c>
      <c r="B664" t="s">
        <v>394</v>
      </c>
      <c r="F664">
        <v>3.5</v>
      </c>
      <c r="G664" t="s">
        <v>187</v>
      </c>
      <c r="H664" t="s">
        <v>257</v>
      </c>
    </row>
    <row r="665" spans="1:8">
      <c r="A665">
        <v>102</v>
      </c>
      <c r="B665" t="s">
        <v>298</v>
      </c>
      <c r="D665">
        <v>5</v>
      </c>
      <c r="E665" t="s">
        <v>185</v>
      </c>
      <c r="F665">
        <v>1</v>
      </c>
      <c r="G665" t="s">
        <v>183</v>
      </c>
    </row>
    <row r="666" spans="1:8">
      <c r="A666">
        <v>102</v>
      </c>
      <c r="B666" t="s">
        <v>726</v>
      </c>
      <c r="D666">
        <v>20</v>
      </c>
      <c r="E666" t="s">
        <v>185</v>
      </c>
      <c r="F666">
        <v>1</v>
      </c>
      <c r="G666" t="s">
        <v>183</v>
      </c>
    </row>
    <row r="667" spans="1:8">
      <c r="A667">
        <v>102</v>
      </c>
      <c r="B667" t="s">
        <v>727</v>
      </c>
      <c r="D667">
        <v>12.5</v>
      </c>
      <c r="E667" t="s">
        <v>185</v>
      </c>
      <c r="F667">
        <v>1</v>
      </c>
      <c r="G667" t="s">
        <v>183</v>
      </c>
    </row>
    <row r="668" spans="1:8">
      <c r="A668">
        <v>102</v>
      </c>
      <c r="B668" t="s">
        <v>728</v>
      </c>
      <c r="D668">
        <v>15</v>
      </c>
      <c r="E668" t="s">
        <v>185</v>
      </c>
      <c r="F668">
        <v>1</v>
      </c>
      <c r="G668" t="s">
        <v>191</v>
      </c>
      <c r="H668" t="s">
        <v>226</v>
      </c>
    </row>
    <row r="669" spans="1:8">
      <c r="A669">
        <v>102</v>
      </c>
      <c r="B669" t="s">
        <v>278</v>
      </c>
      <c r="D669">
        <v>650</v>
      </c>
      <c r="E669" t="s">
        <v>185</v>
      </c>
      <c r="F669">
        <v>1</v>
      </c>
      <c r="G669" t="s">
        <v>191</v>
      </c>
      <c r="H669" t="s">
        <v>226</v>
      </c>
    </row>
    <row r="670" spans="1:8" ht="51">
      <c r="A670">
        <v>102</v>
      </c>
      <c r="C670" s="1" t="s">
        <v>729</v>
      </c>
      <c r="D670">
        <v>800</v>
      </c>
      <c r="E670" t="s">
        <v>185</v>
      </c>
      <c r="H670" t="s">
        <v>544</v>
      </c>
    </row>
    <row r="671" spans="1:8" ht="34">
      <c r="A671">
        <v>102</v>
      </c>
      <c r="B671" s="1"/>
      <c r="C671" s="1" t="s">
        <v>730</v>
      </c>
      <c r="H671" t="s">
        <v>546</v>
      </c>
    </row>
    <row r="672" spans="1:8" ht="51">
      <c r="A672">
        <v>102</v>
      </c>
      <c r="C672" s="1" t="s">
        <v>731</v>
      </c>
      <c r="D672">
        <v>2</v>
      </c>
      <c r="E672" t="s">
        <v>542</v>
      </c>
      <c r="F672">
        <v>2</v>
      </c>
      <c r="G672" t="s">
        <v>183</v>
      </c>
      <c r="H672" t="s">
        <v>257</v>
      </c>
    </row>
    <row r="673" spans="1:8" ht="68">
      <c r="A673">
        <v>103</v>
      </c>
      <c r="C673" s="1" t="s">
        <v>732</v>
      </c>
      <c r="D673">
        <v>1</v>
      </c>
      <c r="E673" t="s">
        <v>542</v>
      </c>
      <c r="F673">
        <v>2</v>
      </c>
      <c r="G673" t="s">
        <v>183</v>
      </c>
    </row>
    <row r="674" spans="1:8">
      <c r="A674">
        <v>103</v>
      </c>
      <c r="C674" t="s">
        <v>215</v>
      </c>
      <c r="D674" s="45">
        <v>10000</v>
      </c>
      <c r="E674" t="s">
        <v>199</v>
      </c>
      <c r="F674">
        <v>1</v>
      </c>
      <c r="G674" t="s">
        <v>183</v>
      </c>
    </row>
    <row r="675" spans="1:8" ht="34">
      <c r="A675">
        <v>103</v>
      </c>
      <c r="C675" s="1" t="s">
        <v>733</v>
      </c>
      <c r="D675">
        <v>100</v>
      </c>
      <c r="E675" t="s">
        <v>185</v>
      </c>
      <c r="F675">
        <v>1</v>
      </c>
      <c r="G675" t="s">
        <v>183</v>
      </c>
    </row>
    <row r="676" spans="1:8">
      <c r="A676">
        <v>103</v>
      </c>
      <c r="C676" t="s">
        <v>712</v>
      </c>
      <c r="D676" s="45">
        <v>90</v>
      </c>
      <c r="E676" t="s">
        <v>185</v>
      </c>
      <c r="F676">
        <v>1</v>
      </c>
      <c r="G676" t="s">
        <v>183</v>
      </c>
    </row>
    <row r="677" spans="1:8" ht="17">
      <c r="A677">
        <v>103</v>
      </c>
      <c r="C677" s="1" t="s">
        <v>30</v>
      </c>
      <c r="D677">
        <v>7.5</v>
      </c>
      <c r="E677" t="s">
        <v>185</v>
      </c>
      <c r="F677">
        <v>1</v>
      </c>
      <c r="G677" t="s">
        <v>183</v>
      </c>
    </row>
    <row r="678" spans="1:8">
      <c r="A678">
        <v>104</v>
      </c>
      <c r="B678" t="s">
        <v>734</v>
      </c>
      <c r="D678">
        <v>1</v>
      </c>
      <c r="E678" t="s">
        <v>185</v>
      </c>
      <c r="F678">
        <v>1</v>
      </c>
      <c r="G678" t="s">
        <v>183</v>
      </c>
    </row>
    <row r="679" spans="1:8">
      <c r="A679">
        <v>104</v>
      </c>
      <c r="B679" t="s">
        <v>735</v>
      </c>
      <c r="D679">
        <v>180</v>
      </c>
      <c r="E679" t="s">
        <v>185</v>
      </c>
      <c r="F679">
        <v>2</v>
      </c>
      <c r="G679" t="s">
        <v>183</v>
      </c>
    </row>
    <row r="680" spans="1:8">
      <c r="A680">
        <v>104</v>
      </c>
      <c r="B680" t="s">
        <v>726</v>
      </c>
      <c r="D680">
        <v>40</v>
      </c>
      <c r="E680" t="s">
        <v>185</v>
      </c>
      <c r="F680">
        <v>1</v>
      </c>
      <c r="G680" t="s">
        <v>183</v>
      </c>
    </row>
    <row r="681" spans="1:8">
      <c r="A681">
        <v>104</v>
      </c>
      <c r="B681" t="s">
        <v>627</v>
      </c>
      <c r="D681">
        <v>40</v>
      </c>
      <c r="E681" t="s">
        <v>185</v>
      </c>
      <c r="F681">
        <v>1</v>
      </c>
      <c r="G681" t="s">
        <v>183</v>
      </c>
    </row>
    <row r="682" spans="1:8">
      <c r="A682">
        <v>104</v>
      </c>
      <c r="B682" t="s">
        <v>727</v>
      </c>
      <c r="D682">
        <v>25</v>
      </c>
      <c r="E682" t="s">
        <v>185</v>
      </c>
      <c r="F682">
        <v>1</v>
      </c>
      <c r="G682" t="s">
        <v>183</v>
      </c>
    </row>
    <row r="683" spans="1:8">
      <c r="A683">
        <v>104</v>
      </c>
      <c r="B683" t="s">
        <v>536</v>
      </c>
      <c r="D683">
        <v>4</v>
      </c>
      <c r="E683" t="s">
        <v>185</v>
      </c>
      <c r="F683">
        <v>1</v>
      </c>
      <c r="G683" t="s">
        <v>191</v>
      </c>
      <c r="H683" t="s">
        <v>736</v>
      </c>
    </row>
    <row r="684" spans="1:8">
      <c r="A684">
        <v>104</v>
      </c>
      <c r="B684" t="s">
        <v>737</v>
      </c>
      <c r="D684">
        <v>30</v>
      </c>
      <c r="E684" t="s">
        <v>185</v>
      </c>
      <c r="F684">
        <v>1</v>
      </c>
      <c r="G684" t="s">
        <v>183</v>
      </c>
    </row>
    <row r="685" spans="1:8">
      <c r="A685">
        <v>104</v>
      </c>
      <c r="B685" t="s">
        <v>394</v>
      </c>
      <c r="D685">
        <v>10</v>
      </c>
      <c r="E685" t="s">
        <v>185</v>
      </c>
      <c r="F685">
        <v>1</v>
      </c>
      <c r="G685" t="s">
        <v>183</v>
      </c>
    </row>
    <row r="686" spans="1:8">
      <c r="A686">
        <v>104</v>
      </c>
      <c r="C686" t="s">
        <v>200</v>
      </c>
      <c r="D686">
        <v>600</v>
      </c>
      <c r="E686" t="s">
        <v>185</v>
      </c>
      <c r="F686">
        <v>1</v>
      </c>
      <c r="G686" t="s">
        <v>183</v>
      </c>
    </row>
    <row r="687" spans="1:8">
      <c r="A687">
        <v>104</v>
      </c>
      <c r="C687" t="s">
        <v>128</v>
      </c>
      <c r="D687">
        <v>20</v>
      </c>
      <c r="E687" t="s">
        <v>205</v>
      </c>
      <c r="F687">
        <v>1</v>
      </c>
      <c r="G687" t="s">
        <v>183</v>
      </c>
    </row>
    <row r="688" spans="1:8">
      <c r="A688">
        <v>105</v>
      </c>
      <c r="B688" t="s">
        <v>738</v>
      </c>
      <c r="D688">
        <v>20</v>
      </c>
      <c r="E688" t="s">
        <v>185</v>
      </c>
      <c r="F688">
        <v>1</v>
      </c>
      <c r="G688" t="s">
        <v>183</v>
      </c>
    </row>
    <row r="689" spans="1:8">
      <c r="A689">
        <v>105</v>
      </c>
      <c r="B689" t="s">
        <v>201</v>
      </c>
      <c r="D689">
        <v>20</v>
      </c>
      <c r="E689" t="s">
        <v>185</v>
      </c>
      <c r="F689">
        <v>1</v>
      </c>
      <c r="G689" t="s">
        <v>183</v>
      </c>
    </row>
    <row r="690" spans="1:8">
      <c r="A690">
        <v>105</v>
      </c>
      <c r="B690" t="s">
        <v>739</v>
      </c>
      <c r="D690">
        <v>1</v>
      </c>
      <c r="E690" t="s">
        <v>185</v>
      </c>
      <c r="F690">
        <v>1</v>
      </c>
      <c r="G690" t="s">
        <v>183</v>
      </c>
    </row>
    <row r="691" spans="1:8">
      <c r="A691">
        <v>105</v>
      </c>
      <c r="B691" t="s">
        <v>740</v>
      </c>
      <c r="D691">
        <v>750</v>
      </c>
      <c r="E691" t="s">
        <v>185</v>
      </c>
      <c r="F691">
        <v>3</v>
      </c>
      <c r="G691" t="s">
        <v>183</v>
      </c>
    </row>
    <row r="692" spans="1:8">
      <c r="A692">
        <v>105</v>
      </c>
      <c r="B692" t="s">
        <v>420</v>
      </c>
      <c r="D692">
        <v>5</v>
      </c>
      <c r="E692" t="s">
        <v>185</v>
      </c>
      <c r="F692">
        <v>2</v>
      </c>
      <c r="G692" t="s">
        <v>183</v>
      </c>
    </row>
    <row r="693" spans="1:8">
      <c r="A693">
        <v>105</v>
      </c>
      <c r="B693" t="s">
        <v>628</v>
      </c>
      <c r="D693">
        <v>300</v>
      </c>
      <c r="E693" t="s">
        <v>185</v>
      </c>
      <c r="F693">
        <v>2</v>
      </c>
      <c r="G693" t="s">
        <v>183</v>
      </c>
    </row>
    <row r="694" spans="1:8">
      <c r="A694">
        <v>105</v>
      </c>
      <c r="B694" t="s">
        <v>741</v>
      </c>
      <c r="H694" t="s">
        <v>546</v>
      </c>
    </row>
    <row r="695" spans="1:8">
      <c r="A695">
        <v>105</v>
      </c>
      <c r="B695" t="s">
        <v>742</v>
      </c>
      <c r="D695">
        <v>1</v>
      </c>
      <c r="E695" t="s">
        <v>743</v>
      </c>
      <c r="F695">
        <v>3</v>
      </c>
      <c r="G695" t="s">
        <v>183</v>
      </c>
    </row>
    <row r="696" spans="1:8">
      <c r="A696">
        <v>105</v>
      </c>
      <c r="B696" t="s">
        <v>744</v>
      </c>
      <c r="D696">
        <v>500</v>
      </c>
      <c r="E696" t="s">
        <v>185</v>
      </c>
      <c r="F696">
        <v>2</v>
      </c>
      <c r="G696" t="s">
        <v>183</v>
      </c>
    </row>
    <row r="697" spans="1:8">
      <c r="A697">
        <v>105</v>
      </c>
      <c r="B697" t="s">
        <v>745</v>
      </c>
      <c r="D697">
        <v>290</v>
      </c>
      <c r="E697" t="s">
        <v>205</v>
      </c>
      <c r="F697">
        <v>3.5</v>
      </c>
      <c r="G697" t="s">
        <v>187</v>
      </c>
    </row>
    <row r="698" spans="1:8">
      <c r="A698">
        <v>105</v>
      </c>
      <c r="B698" t="s">
        <v>188</v>
      </c>
      <c r="D698">
        <v>20</v>
      </c>
      <c r="E698" t="s">
        <v>185</v>
      </c>
      <c r="F698">
        <v>1</v>
      </c>
      <c r="G698" t="s">
        <v>183</v>
      </c>
    </row>
    <row r="699" spans="1:8">
      <c r="A699">
        <v>105</v>
      </c>
      <c r="B699" t="s">
        <v>746</v>
      </c>
      <c r="D699">
        <v>10</v>
      </c>
      <c r="E699" t="s">
        <v>185</v>
      </c>
      <c r="F699">
        <v>1</v>
      </c>
      <c r="G699" t="s">
        <v>183</v>
      </c>
    </row>
    <row r="700" spans="1:8">
      <c r="A700">
        <v>105</v>
      </c>
      <c r="B700" t="s">
        <v>399</v>
      </c>
      <c r="D700">
        <v>500</v>
      </c>
      <c r="E700" t="s">
        <v>185</v>
      </c>
      <c r="F700">
        <v>2</v>
      </c>
      <c r="G700" t="s">
        <v>183</v>
      </c>
    </row>
    <row r="701" spans="1:8">
      <c r="A701">
        <v>105</v>
      </c>
      <c r="B701" t="s">
        <v>747</v>
      </c>
      <c r="D701">
        <v>100</v>
      </c>
      <c r="E701" t="s">
        <v>185</v>
      </c>
      <c r="F701">
        <v>1</v>
      </c>
      <c r="G701" t="s">
        <v>183</v>
      </c>
    </row>
    <row r="702" spans="1:8">
      <c r="A702">
        <v>105</v>
      </c>
      <c r="B702" t="s">
        <v>748</v>
      </c>
      <c r="D702">
        <v>67.5</v>
      </c>
      <c r="E702" t="s">
        <v>185</v>
      </c>
      <c r="F702">
        <v>1</v>
      </c>
      <c r="G702" t="s">
        <v>183</v>
      </c>
    </row>
    <row r="703" spans="1:8">
      <c r="A703">
        <v>105</v>
      </c>
      <c r="B703" t="s">
        <v>749</v>
      </c>
      <c r="D703">
        <v>4</v>
      </c>
      <c r="E703" t="s">
        <v>185</v>
      </c>
      <c r="F703">
        <v>1</v>
      </c>
      <c r="G703" t="s">
        <v>183</v>
      </c>
    </row>
    <row r="704" spans="1:8">
      <c r="A704">
        <v>105</v>
      </c>
      <c r="B704" t="s">
        <v>750</v>
      </c>
      <c r="D704">
        <v>25</v>
      </c>
      <c r="E704" t="s">
        <v>185</v>
      </c>
      <c r="F704">
        <v>1</v>
      </c>
      <c r="G704" t="s">
        <v>183</v>
      </c>
    </row>
    <row r="705" spans="1:8">
      <c r="A705">
        <v>105</v>
      </c>
      <c r="B705" t="s">
        <v>751</v>
      </c>
      <c r="D705">
        <v>0.4</v>
      </c>
      <c r="E705" t="s">
        <v>185</v>
      </c>
      <c r="F705">
        <v>1</v>
      </c>
      <c r="G705" t="s">
        <v>191</v>
      </c>
      <c r="H705" t="s">
        <v>226</v>
      </c>
    </row>
    <row r="706" spans="1:8">
      <c r="A706">
        <v>105</v>
      </c>
      <c r="B706" t="s">
        <v>249</v>
      </c>
      <c r="D706">
        <v>20</v>
      </c>
      <c r="E706" t="s">
        <v>185</v>
      </c>
      <c r="F706">
        <v>1</v>
      </c>
      <c r="G706" t="s">
        <v>183</v>
      </c>
    </row>
    <row r="707" spans="1:8">
      <c r="A707">
        <v>105</v>
      </c>
      <c r="B707" t="s">
        <v>474</v>
      </c>
      <c r="D707">
        <v>20</v>
      </c>
      <c r="E707" t="s">
        <v>185</v>
      </c>
      <c r="F707">
        <v>2</v>
      </c>
      <c r="G707" t="s">
        <v>183</v>
      </c>
    </row>
    <row r="708" spans="1:8">
      <c r="A708">
        <v>105</v>
      </c>
      <c r="B708" t="s">
        <v>476</v>
      </c>
      <c r="D708">
        <v>25</v>
      </c>
      <c r="E708" t="s">
        <v>185</v>
      </c>
      <c r="F708">
        <v>1</v>
      </c>
      <c r="G708" t="s">
        <v>183</v>
      </c>
    </row>
    <row r="709" spans="1:8">
      <c r="A709">
        <v>105</v>
      </c>
      <c r="B709" t="s">
        <v>752</v>
      </c>
      <c r="D709">
        <v>160</v>
      </c>
      <c r="E709" t="s">
        <v>205</v>
      </c>
      <c r="F709">
        <v>2</v>
      </c>
      <c r="G709" t="s">
        <v>183</v>
      </c>
    </row>
    <row r="710" spans="1:8">
      <c r="A710">
        <v>105</v>
      </c>
      <c r="B710" t="s">
        <v>753</v>
      </c>
      <c r="D710">
        <v>4.5</v>
      </c>
      <c r="E710" t="s">
        <v>205</v>
      </c>
      <c r="F710">
        <v>2</v>
      </c>
      <c r="G710" t="s">
        <v>183</v>
      </c>
    </row>
    <row r="711" spans="1:8">
      <c r="A711">
        <v>105</v>
      </c>
      <c r="B711" t="s">
        <v>278</v>
      </c>
      <c r="D711">
        <v>500</v>
      </c>
      <c r="E711" t="s">
        <v>185</v>
      </c>
      <c r="F711">
        <v>2</v>
      </c>
      <c r="G711" t="s">
        <v>191</v>
      </c>
      <c r="H711" t="s">
        <v>226</v>
      </c>
    </row>
    <row r="712" spans="1:8">
      <c r="A712">
        <v>105</v>
      </c>
      <c r="B712" t="s">
        <v>754</v>
      </c>
      <c r="D712">
        <v>90</v>
      </c>
      <c r="E712" t="s">
        <v>205</v>
      </c>
      <c r="F712">
        <v>1</v>
      </c>
      <c r="G712" t="s">
        <v>191</v>
      </c>
      <c r="H712" t="s">
        <v>226</v>
      </c>
    </row>
    <row r="713" spans="1:8">
      <c r="A713">
        <v>105</v>
      </c>
      <c r="B713" t="s">
        <v>755</v>
      </c>
      <c r="D713">
        <v>2</v>
      </c>
      <c r="E713" t="s">
        <v>297</v>
      </c>
      <c r="F713">
        <v>2</v>
      </c>
      <c r="G713" t="s">
        <v>183</v>
      </c>
    </row>
    <row r="714" spans="1:8">
      <c r="A714">
        <v>105</v>
      </c>
      <c r="C714" t="s">
        <v>215</v>
      </c>
      <c r="D714" s="45">
        <v>2000</v>
      </c>
      <c r="E714" t="s">
        <v>205</v>
      </c>
      <c r="F714">
        <v>1</v>
      </c>
      <c r="G714" t="s">
        <v>183</v>
      </c>
    </row>
    <row r="715" spans="1:8" ht="17">
      <c r="A715">
        <v>105</v>
      </c>
      <c r="B715" s="1"/>
      <c r="C715" s="1" t="s">
        <v>756</v>
      </c>
      <c r="D715">
        <v>1.7</v>
      </c>
      <c r="E715" t="s">
        <v>185</v>
      </c>
      <c r="F715">
        <v>1</v>
      </c>
      <c r="G715" t="s">
        <v>183</v>
      </c>
    </row>
    <row r="716" spans="1:8" ht="17">
      <c r="A716">
        <v>105</v>
      </c>
      <c r="B716" s="1"/>
      <c r="C716" s="1" t="s">
        <v>410</v>
      </c>
      <c r="D716">
        <v>400</v>
      </c>
      <c r="E716" t="s">
        <v>757</v>
      </c>
      <c r="F716">
        <v>1</v>
      </c>
      <c r="G716" t="s">
        <v>183</v>
      </c>
    </row>
    <row r="717" spans="1:8">
      <c r="A717">
        <v>105</v>
      </c>
      <c r="C717" t="s">
        <v>411</v>
      </c>
      <c r="D717">
        <v>65</v>
      </c>
      <c r="E717" t="s">
        <v>185</v>
      </c>
      <c r="F717">
        <v>3</v>
      </c>
      <c r="G717" t="s">
        <v>187</v>
      </c>
      <c r="H717" t="s">
        <v>758</v>
      </c>
    </row>
    <row r="718" spans="1:8">
      <c r="A718">
        <v>106</v>
      </c>
      <c r="B718" t="s">
        <v>727</v>
      </c>
      <c r="D718">
        <v>25</v>
      </c>
      <c r="E718" t="s">
        <v>185</v>
      </c>
      <c r="F718">
        <v>1</v>
      </c>
      <c r="G718" t="s">
        <v>183</v>
      </c>
    </row>
    <row r="719" spans="1:8">
      <c r="A719">
        <v>106</v>
      </c>
      <c r="B719" t="s">
        <v>188</v>
      </c>
      <c r="D719">
        <v>10</v>
      </c>
      <c r="E719" t="s">
        <v>185</v>
      </c>
      <c r="F719">
        <v>1</v>
      </c>
      <c r="G719" t="s">
        <v>183</v>
      </c>
    </row>
    <row r="720" spans="1:8">
      <c r="A720">
        <v>106</v>
      </c>
      <c r="B720" t="s">
        <v>759</v>
      </c>
      <c r="D720">
        <v>4</v>
      </c>
      <c r="E720" t="s">
        <v>185</v>
      </c>
      <c r="F720">
        <v>1</v>
      </c>
      <c r="G720" t="s">
        <v>191</v>
      </c>
      <c r="H720" t="s">
        <v>760</v>
      </c>
    </row>
    <row r="721" spans="1:8" ht="51">
      <c r="A721">
        <v>106</v>
      </c>
      <c r="C721" s="1" t="s">
        <v>761</v>
      </c>
      <c r="D721">
        <v>1</v>
      </c>
      <c r="E721" s="1" t="s">
        <v>208</v>
      </c>
      <c r="F721">
        <v>1</v>
      </c>
      <c r="G721" t="s">
        <v>183</v>
      </c>
    </row>
    <row r="722" spans="1:8">
      <c r="A722">
        <v>107</v>
      </c>
      <c r="B722" t="s">
        <v>762</v>
      </c>
      <c r="D722">
        <v>37.5</v>
      </c>
      <c r="E722" t="s">
        <v>185</v>
      </c>
      <c r="F722">
        <v>1</v>
      </c>
      <c r="G722" t="s">
        <v>183</v>
      </c>
    </row>
    <row r="723" spans="1:8">
      <c r="A723">
        <v>107</v>
      </c>
      <c r="B723" t="s">
        <v>20</v>
      </c>
      <c r="D723">
        <v>25</v>
      </c>
      <c r="E723" t="s">
        <v>185</v>
      </c>
      <c r="F723">
        <v>1</v>
      </c>
      <c r="G723" t="s">
        <v>183</v>
      </c>
    </row>
    <row r="724" spans="1:8">
      <c r="A724">
        <v>107</v>
      </c>
      <c r="B724" t="s">
        <v>763</v>
      </c>
      <c r="D724">
        <v>1</v>
      </c>
      <c r="E724" t="s">
        <v>496</v>
      </c>
      <c r="F724">
        <v>1</v>
      </c>
      <c r="G724" t="s">
        <v>183</v>
      </c>
      <c r="H724" t="s">
        <v>257</v>
      </c>
    </row>
    <row r="725" spans="1:8">
      <c r="A725">
        <v>108</v>
      </c>
      <c r="B725" t="s">
        <v>202</v>
      </c>
      <c r="D725">
        <v>81</v>
      </c>
      <c r="E725" t="s">
        <v>185</v>
      </c>
      <c r="F725">
        <v>1</v>
      </c>
      <c r="G725" t="s">
        <v>183</v>
      </c>
    </row>
    <row r="726" spans="1:8">
      <c r="A726">
        <v>108</v>
      </c>
      <c r="B726" t="s">
        <v>704</v>
      </c>
      <c r="D726">
        <v>50</v>
      </c>
      <c r="E726" t="s">
        <v>185</v>
      </c>
      <c r="F726">
        <v>3</v>
      </c>
      <c r="G726" t="s">
        <v>183</v>
      </c>
    </row>
    <row r="727" spans="1:8">
      <c r="A727">
        <v>108</v>
      </c>
      <c r="B727" t="s">
        <v>273</v>
      </c>
      <c r="D727">
        <v>100</v>
      </c>
      <c r="E727" t="s">
        <v>185</v>
      </c>
      <c r="F727">
        <v>1</v>
      </c>
      <c r="G727" t="s">
        <v>183</v>
      </c>
    </row>
    <row r="728" spans="1:8">
      <c r="A728">
        <v>108</v>
      </c>
      <c r="B728" t="s">
        <v>312</v>
      </c>
      <c r="D728">
        <v>75</v>
      </c>
      <c r="E728" t="s">
        <v>185</v>
      </c>
      <c r="F728">
        <v>1</v>
      </c>
      <c r="G728" t="s">
        <v>183</v>
      </c>
    </row>
    <row r="729" spans="1:8">
      <c r="A729">
        <v>108</v>
      </c>
      <c r="C729" t="s">
        <v>196</v>
      </c>
      <c r="D729">
        <v>500</v>
      </c>
      <c r="E729" t="s">
        <v>185</v>
      </c>
      <c r="F729">
        <v>1</v>
      </c>
      <c r="G729" t="s">
        <v>183</v>
      </c>
    </row>
    <row r="730" spans="1:8">
      <c r="A730">
        <v>108</v>
      </c>
      <c r="C730" t="s">
        <v>196</v>
      </c>
      <c r="F730">
        <v>1</v>
      </c>
      <c r="G730" t="s">
        <v>183</v>
      </c>
      <c r="H730" t="s">
        <v>257</v>
      </c>
    </row>
    <row r="731" spans="1:8">
      <c r="A731">
        <v>108</v>
      </c>
      <c r="C731" t="s">
        <v>764</v>
      </c>
      <c r="F731">
        <v>1</v>
      </c>
      <c r="G731" t="s">
        <v>183</v>
      </c>
      <c r="H731" t="s">
        <v>257</v>
      </c>
    </row>
    <row r="732" spans="1:8">
      <c r="A732">
        <v>109</v>
      </c>
      <c r="B732" t="s">
        <v>765</v>
      </c>
      <c r="D732">
        <v>10</v>
      </c>
      <c r="E732" t="s">
        <v>185</v>
      </c>
      <c r="F732">
        <v>3</v>
      </c>
      <c r="G732" t="s">
        <v>183</v>
      </c>
    </row>
    <row r="733" spans="1:8">
      <c r="A733">
        <v>109</v>
      </c>
      <c r="B733" t="s">
        <v>766</v>
      </c>
      <c r="D733">
        <v>100</v>
      </c>
      <c r="E733" t="s">
        <v>185</v>
      </c>
      <c r="F733">
        <v>3</v>
      </c>
      <c r="G733" t="s">
        <v>183</v>
      </c>
    </row>
    <row r="734" spans="1:8">
      <c r="A734">
        <v>109</v>
      </c>
      <c r="B734" t="s">
        <v>628</v>
      </c>
      <c r="D734">
        <v>100</v>
      </c>
      <c r="E734" t="s">
        <v>185</v>
      </c>
      <c r="F734">
        <v>1</v>
      </c>
      <c r="G734" t="s">
        <v>183</v>
      </c>
    </row>
    <row r="735" spans="1:8">
      <c r="A735">
        <v>109</v>
      </c>
      <c r="B735" t="s">
        <v>188</v>
      </c>
      <c r="D735">
        <v>20</v>
      </c>
      <c r="E735" t="s">
        <v>185</v>
      </c>
      <c r="F735">
        <v>1</v>
      </c>
      <c r="G735" t="s">
        <v>183</v>
      </c>
    </row>
    <row r="736" spans="1:8">
      <c r="A736">
        <v>109</v>
      </c>
      <c r="B736" t="s">
        <v>20</v>
      </c>
      <c r="D736">
        <v>25</v>
      </c>
      <c r="E736" t="s">
        <v>185</v>
      </c>
      <c r="F736">
        <v>1</v>
      </c>
      <c r="G736" t="s">
        <v>767</v>
      </c>
    </row>
    <row r="737" spans="1:8">
      <c r="A737">
        <v>109</v>
      </c>
      <c r="B737" t="s">
        <v>768</v>
      </c>
      <c r="D737">
        <v>20</v>
      </c>
      <c r="E737" t="s">
        <v>185</v>
      </c>
      <c r="F737">
        <v>1</v>
      </c>
      <c r="G737" t="s">
        <v>183</v>
      </c>
    </row>
    <row r="738" spans="1:8">
      <c r="A738">
        <v>109</v>
      </c>
      <c r="B738" t="s">
        <v>768</v>
      </c>
      <c r="D738">
        <v>40</v>
      </c>
      <c r="E738" t="s">
        <v>185</v>
      </c>
      <c r="F738">
        <v>1</v>
      </c>
      <c r="G738" t="s">
        <v>183</v>
      </c>
    </row>
    <row r="739" spans="1:8">
      <c r="A739">
        <v>109</v>
      </c>
      <c r="B739" t="s">
        <v>230</v>
      </c>
      <c r="D739">
        <v>40</v>
      </c>
      <c r="E739" t="s">
        <v>185</v>
      </c>
      <c r="F739">
        <v>1</v>
      </c>
      <c r="G739" t="s">
        <v>183</v>
      </c>
    </row>
    <row r="740" spans="1:8">
      <c r="A740">
        <v>110</v>
      </c>
      <c r="B740" t="s">
        <v>769</v>
      </c>
      <c r="D740">
        <v>125</v>
      </c>
      <c r="E740" t="s">
        <v>185</v>
      </c>
      <c r="F740">
        <v>1</v>
      </c>
      <c r="G740" t="s">
        <v>187</v>
      </c>
    </row>
    <row r="741" spans="1:8">
      <c r="A741">
        <v>110</v>
      </c>
      <c r="C741" t="s">
        <v>22</v>
      </c>
      <c r="H741" t="s">
        <v>770</v>
      </c>
    </row>
    <row r="742" spans="1:8" ht="34">
      <c r="A742">
        <v>110</v>
      </c>
      <c r="C742" s="1" t="s">
        <v>771</v>
      </c>
      <c r="D742">
        <v>450</v>
      </c>
      <c r="E742" t="s">
        <v>185</v>
      </c>
      <c r="H742" t="s">
        <v>544</v>
      </c>
    </row>
    <row r="743" spans="1:8">
      <c r="A743">
        <v>110</v>
      </c>
      <c r="C743" t="s">
        <v>30</v>
      </c>
      <c r="D743">
        <v>50</v>
      </c>
      <c r="E743" t="s">
        <v>185</v>
      </c>
      <c r="H743" t="s">
        <v>544</v>
      </c>
    </row>
    <row r="744" spans="1:8" ht="34">
      <c r="A744">
        <v>110</v>
      </c>
      <c r="C744" s="1" t="s">
        <v>772</v>
      </c>
      <c r="H744" t="s">
        <v>546</v>
      </c>
    </row>
    <row r="745" spans="1:8">
      <c r="A745">
        <v>110</v>
      </c>
      <c r="C745" t="s">
        <v>773</v>
      </c>
      <c r="H745" t="s">
        <v>546</v>
      </c>
    </row>
    <row r="746" spans="1:8">
      <c r="A746">
        <v>110</v>
      </c>
      <c r="C746" t="s">
        <v>29</v>
      </c>
      <c r="D746">
        <v>125</v>
      </c>
      <c r="E746" t="s">
        <v>205</v>
      </c>
      <c r="H746" t="s">
        <v>544</v>
      </c>
    </row>
    <row r="747" spans="1:8">
      <c r="A747">
        <v>111</v>
      </c>
      <c r="B747" t="s">
        <v>298</v>
      </c>
      <c r="D747">
        <v>5</v>
      </c>
      <c r="E747" t="s">
        <v>185</v>
      </c>
      <c r="F747">
        <v>1</v>
      </c>
      <c r="G747" t="s">
        <v>183</v>
      </c>
    </row>
    <row r="748" spans="1:8">
      <c r="A748">
        <v>111</v>
      </c>
      <c r="B748" t="s">
        <v>628</v>
      </c>
      <c r="D748">
        <v>100</v>
      </c>
      <c r="E748" t="s">
        <v>185</v>
      </c>
      <c r="F748">
        <v>1</v>
      </c>
      <c r="G748" t="s">
        <v>191</v>
      </c>
      <c r="H748" t="s">
        <v>221</v>
      </c>
    </row>
    <row r="749" spans="1:8">
      <c r="A749">
        <v>111</v>
      </c>
      <c r="B749" t="s">
        <v>728</v>
      </c>
      <c r="D749">
        <v>15</v>
      </c>
      <c r="E749" t="s">
        <v>185</v>
      </c>
      <c r="F749">
        <v>1</v>
      </c>
      <c r="G749" t="s">
        <v>191</v>
      </c>
      <c r="H749" t="s">
        <v>221</v>
      </c>
    </row>
    <row r="750" spans="1:8">
      <c r="A750">
        <v>111</v>
      </c>
      <c r="B750" t="s">
        <v>774</v>
      </c>
      <c r="D750">
        <v>10</v>
      </c>
      <c r="E750" t="s">
        <v>185</v>
      </c>
      <c r="F750">
        <v>1</v>
      </c>
      <c r="G750" t="s">
        <v>191</v>
      </c>
      <c r="H750" t="s">
        <v>221</v>
      </c>
    </row>
    <row r="751" spans="1:8">
      <c r="A751">
        <v>111</v>
      </c>
      <c r="C751" t="s">
        <v>29</v>
      </c>
      <c r="D751" s="45">
        <v>1000</v>
      </c>
      <c r="E751" t="s">
        <v>199</v>
      </c>
      <c r="F751">
        <v>1</v>
      </c>
      <c r="G751" t="s">
        <v>183</v>
      </c>
    </row>
    <row r="752" spans="1:8">
      <c r="A752">
        <v>111</v>
      </c>
      <c r="C752" t="s">
        <v>412</v>
      </c>
      <c r="D752" s="45">
        <v>1000</v>
      </c>
      <c r="E752" t="s">
        <v>205</v>
      </c>
      <c r="F752">
        <v>1</v>
      </c>
      <c r="G752" t="s">
        <v>183</v>
      </c>
    </row>
    <row r="753" spans="1:8">
      <c r="A753">
        <v>112</v>
      </c>
      <c r="B753" t="s">
        <v>299</v>
      </c>
      <c r="D753">
        <v>25</v>
      </c>
      <c r="E753" t="s">
        <v>185</v>
      </c>
      <c r="F753">
        <v>2</v>
      </c>
      <c r="G753" t="s">
        <v>183</v>
      </c>
    </row>
    <row r="754" spans="1:8">
      <c r="A754">
        <v>112</v>
      </c>
      <c r="B754" s="71" t="s">
        <v>604</v>
      </c>
      <c r="D754">
        <v>24</v>
      </c>
      <c r="E754" t="s">
        <v>185</v>
      </c>
      <c r="F754">
        <v>2</v>
      </c>
      <c r="G754" t="s">
        <v>183</v>
      </c>
    </row>
    <row r="755" spans="1:8">
      <c r="A755">
        <v>112</v>
      </c>
      <c r="B755" t="s">
        <v>775</v>
      </c>
      <c r="D755">
        <v>25</v>
      </c>
      <c r="E755" t="s">
        <v>185</v>
      </c>
      <c r="F755">
        <v>2</v>
      </c>
      <c r="G755" t="s">
        <v>183</v>
      </c>
    </row>
    <row r="756" spans="1:8">
      <c r="A756">
        <v>112</v>
      </c>
      <c r="B756" t="s">
        <v>776</v>
      </c>
      <c r="D756">
        <v>10</v>
      </c>
      <c r="E756" t="s">
        <v>185</v>
      </c>
      <c r="F756">
        <v>1</v>
      </c>
      <c r="G756" t="s">
        <v>183</v>
      </c>
    </row>
    <row r="757" spans="1:8">
      <c r="A757">
        <v>112</v>
      </c>
      <c r="B757" t="s">
        <v>628</v>
      </c>
      <c r="D757">
        <v>600</v>
      </c>
      <c r="E757" t="s">
        <v>185</v>
      </c>
      <c r="F757">
        <v>2</v>
      </c>
      <c r="G757" t="s">
        <v>183</v>
      </c>
    </row>
    <row r="758" spans="1:8">
      <c r="A758">
        <v>112</v>
      </c>
      <c r="B758" t="s">
        <v>230</v>
      </c>
      <c r="D758">
        <v>40</v>
      </c>
      <c r="E758" t="s">
        <v>185</v>
      </c>
      <c r="F758">
        <v>1</v>
      </c>
      <c r="G758" t="s">
        <v>183</v>
      </c>
    </row>
    <row r="759" spans="1:8">
      <c r="A759">
        <v>112</v>
      </c>
      <c r="B759" t="s">
        <v>476</v>
      </c>
      <c r="D759">
        <v>25</v>
      </c>
      <c r="E759" t="s">
        <v>185</v>
      </c>
      <c r="F759">
        <v>1</v>
      </c>
      <c r="G759" t="s">
        <v>183</v>
      </c>
    </row>
    <row r="760" spans="1:8">
      <c r="A760">
        <v>112</v>
      </c>
      <c r="B760" t="s">
        <v>427</v>
      </c>
      <c r="D760">
        <v>20</v>
      </c>
      <c r="E760" t="s">
        <v>185</v>
      </c>
      <c r="F760">
        <v>1</v>
      </c>
      <c r="G760" t="s">
        <v>183</v>
      </c>
    </row>
    <row r="761" spans="1:8">
      <c r="A761">
        <v>112</v>
      </c>
      <c r="B761" t="s">
        <v>573</v>
      </c>
      <c r="D761">
        <v>100</v>
      </c>
      <c r="E761" t="s">
        <v>185</v>
      </c>
      <c r="F761">
        <v>1</v>
      </c>
      <c r="G761" t="s">
        <v>183</v>
      </c>
    </row>
    <row r="762" spans="1:8">
      <c r="A762">
        <v>112</v>
      </c>
      <c r="C762" t="s">
        <v>548</v>
      </c>
      <c r="D762">
        <v>250</v>
      </c>
      <c r="E762" t="s">
        <v>185</v>
      </c>
      <c r="F762">
        <v>1</v>
      </c>
      <c r="G762" t="s">
        <v>183</v>
      </c>
      <c r="H762" t="s">
        <v>777</v>
      </c>
    </row>
    <row r="763" spans="1:8">
      <c r="A763">
        <v>112</v>
      </c>
      <c r="C763" t="s">
        <v>223</v>
      </c>
      <c r="D763">
        <v>10</v>
      </c>
      <c r="E763" t="s">
        <v>185</v>
      </c>
      <c r="F763">
        <v>2</v>
      </c>
      <c r="G763" t="s">
        <v>183</v>
      </c>
    </row>
    <row r="764" spans="1:8">
      <c r="A764">
        <v>112</v>
      </c>
      <c r="C764" t="s">
        <v>477</v>
      </c>
      <c r="D764">
        <v>20</v>
      </c>
      <c r="E764" t="s">
        <v>528</v>
      </c>
      <c r="H764" t="s">
        <v>544</v>
      </c>
    </row>
    <row r="765" spans="1:8">
      <c r="A765">
        <v>112</v>
      </c>
      <c r="B765" t="s">
        <v>521</v>
      </c>
      <c r="D765">
        <v>20</v>
      </c>
      <c r="E765" t="s">
        <v>185</v>
      </c>
      <c r="F765">
        <v>2</v>
      </c>
      <c r="G765" t="s">
        <v>183</v>
      </c>
    </row>
    <row r="766" spans="1:8">
      <c r="A766">
        <v>113</v>
      </c>
      <c r="B766" t="s">
        <v>242</v>
      </c>
      <c r="D766">
        <v>25</v>
      </c>
      <c r="E766" t="s">
        <v>185</v>
      </c>
      <c r="F766">
        <v>1</v>
      </c>
      <c r="G766" t="s">
        <v>191</v>
      </c>
      <c r="H766" t="s">
        <v>221</v>
      </c>
    </row>
    <row r="767" spans="1:8">
      <c r="A767">
        <v>113</v>
      </c>
      <c r="B767" t="s">
        <v>778</v>
      </c>
      <c r="D767">
        <v>10</v>
      </c>
      <c r="E767" t="s">
        <v>185</v>
      </c>
      <c r="F767">
        <v>1</v>
      </c>
      <c r="G767" t="s">
        <v>183</v>
      </c>
    </row>
    <row r="768" spans="1:8">
      <c r="A768">
        <v>113</v>
      </c>
      <c r="B768" t="s">
        <v>249</v>
      </c>
      <c r="D768">
        <v>20</v>
      </c>
      <c r="E768" t="s">
        <v>185</v>
      </c>
      <c r="F768">
        <v>1</v>
      </c>
      <c r="G768" t="s">
        <v>183</v>
      </c>
    </row>
    <row r="769" spans="1:8">
      <c r="A769">
        <v>113</v>
      </c>
      <c r="B769" t="s">
        <v>779</v>
      </c>
      <c r="D769">
        <v>20</v>
      </c>
      <c r="E769" t="s">
        <v>185</v>
      </c>
      <c r="F769">
        <v>1</v>
      </c>
      <c r="G769" t="s">
        <v>187</v>
      </c>
    </row>
    <row r="770" spans="1:8">
      <c r="A770">
        <v>113</v>
      </c>
      <c r="C770" t="s">
        <v>215</v>
      </c>
      <c r="D770" s="45">
        <v>2000</v>
      </c>
      <c r="E770" t="s">
        <v>199</v>
      </c>
      <c r="F770">
        <v>1</v>
      </c>
      <c r="G770" t="s">
        <v>183</v>
      </c>
    </row>
    <row r="771" spans="1:8">
      <c r="A771">
        <v>113</v>
      </c>
      <c r="C771" t="s">
        <v>717</v>
      </c>
      <c r="D771" s="45">
        <v>1000</v>
      </c>
      <c r="E771" t="s">
        <v>205</v>
      </c>
      <c r="F771">
        <v>1</v>
      </c>
      <c r="G771" t="s">
        <v>183</v>
      </c>
    </row>
    <row r="772" spans="1:8">
      <c r="A772">
        <v>113</v>
      </c>
      <c r="B772" t="s">
        <v>780</v>
      </c>
      <c r="D772" s="45"/>
      <c r="H772" t="s">
        <v>781</v>
      </c>
    </row>
    <row r="773" spans="1:8" ht="34">
      <c r="A773">
        <v>114</v>
      </c>
      <c r="B773" s="1" t="s">
        <v>696</v>
      </c>
      <c r="D773">
        <v>1</v>
      </c>
      <c r="E773" t="s">
        <v>288</v>
      </c>
      <c r="F773">
        <v>1</v>
      </c>
      <c r="G773" t="s">
        <v>183</v>
      </c>
    </row>
    <row r="774" spans="1:8" ht="34">
      <c r="A774">
        <v>114</v>
      </c>
      <c r="B774" s="1" t="s">
        <v>782</v>
      </c>
      <c r="D774">
        <v>1</v>
      </c>
      <c r="E774" t="s">
        <v>288</v>
      </c>
      <c r="F774">
        <v>1</v>
      </c>
      <c r="G774" t="s">
        <v>183</v>
      </c>
    </row>
    <row r="775" spans="1:8" ht="34">
      <c r="A775">
        <v>114</v>
      </c>
      <c r="B775" s="1" t="s">
        <v>697</v>
      </c>
      <c r="D775">
        <v>2</v>
      </c>
      <c r="E775" t="s">
        <v>673</v>
      </c>
      <c r="F775">
        <v>1</v>
      </c>
      <c r="G775" t="s">
        <v>183</v>
      </c>
    </row>
    <row r="776" spans="1:8">
      <c r="A776">
        <v>114</v>
      </c>
      <c r="C776" t="s">
        <v>200</v>
      </c>
      <c r="D776">
        <v>600</v>
      </c>
      <c r="E776" t="s">
        <v>185</v>
      </c>
      <c r="F776">
        <v>6</v>
      </c>
      <c r="G776" t="s">
        <v>187</v>
      </c>
    </row>
    <row r="777" spans="1:8">
      <c r="A777">
        <v>114</v>
      </c>
      <c r="C777" t="s">
        <v>29</v>
      </c>
      <c r="D777">
        <v>800</v>
      </c>
      <c r="E777" t="s">
        <v>199</v>
      </c>
      <c r="F777">
        <v>6</v>
      </c>
      <c r="G777" t="s">
        <v>187</v>
      </c>
    </row>
    <row r="778" spans="1:8">
      <c r="A778">
        <v>114</v>
      </c>
      <c r="C778" t="s">
        <v>411</v>
      </c>
      <c r="D778">
        <v>65</v>
      </c>
      <c r="E778" t="s">
        <v>185</v>
      </c>
      <c r="F778">
        <v>2</v>
      </c>
      <c r="G778" t="s">
        <v>183</v>
      </c>
    </row>
    <row r="779" spans="1:8" ht="68">
      <c r="A779">
        <v>114</v>
      </c>
      <c r="C779" s="1" t="s">
        <v>783</v>
      </c>
      <c r="H779" t="s">
        <v>784</v>
      </c>
    </row>
    <row r="780" spans="1:8">
      <c r="A780">
        <v>114</v>
      </c>
      <c r="C780" t="s">
        <v>356</v>
      </c>
      <c r="D780" s="45">
        <v>1000</v>
      </c>
      <c r="E780" t="s">
        <v>205</v>
      </c>
      <c r="F780">
        <v>1</v>
      </c>
      <c r="G780" t="s">
        <v>183</v>
      </c>
    </row>
    <row r="781" spans="1:8">
      <c r="A781">
        <v>114</v>
      </c>
      <c r="C781" t="s">
        <v>657</v>
      </c>
      <c r="D781">
        <v>25</v>
      </c>
      <c r="E781" t="s">
        <v>205</v>
      </c>
      <c r="F781">
        <v>1</v>
      </c>
      <c r="G781" t="s">
        <v>183</v>
      </c>
    </row>
    <row r="782" spans="1:8">
      <c r="A782">
        <v>114</v>
      </c>
      <c r="C782" t="s">
        <v>51</v>
      </c>
      <c r="D782" s="45">
        <v>1000</v>
      </c>
      <c r="E782" t="s">
        <v>185</v>
      </c>
      <c r="F782">
        <v>1</v>
      </c>
      <c r="G782" t="s">
        <v>183</v>
      </c>
    </row>
    <row r="783" spans="1:8">
      <c r="A783">
        <v>115</v>
      </c>
      <c r="C783" t="s">
        <v>785</v>
      </c>
      <c r="F783">
        <v>1</v>
      </c>
      <c r="G783" t="s">
        <v>183</v>
      </c>
      <c r="H783" t="s">
        <v>786</v>
      </c>
    </row>
    <row r="784" spans="1:8" ht="34">
      <c r="A784">
        <v>116</v>
      </c>
      <c r="B784" s="1" t="s">
        <v>586</v>
      </c>
      <c r="H784" s="1"/>
    </row>
    <row r="785" spans="1:8">
      <c r="A785">
        <v>117</v>
      </c>
      <c r="B785" t="s">
        <v>204</v>
      </c>
      <c r="D785">
        <v>50</v>
      </c>
      <c r="E785" t="s">
        <v>205</v>
      </c>
      <c r="F785">
        <v>1</v>
      </c>
      <c r="G785" t="s">
        <v>183</v>
      </c>
    </row>
    <row r="786" spans="1:8">
      <c r="A786">
        <v>117</v>
      </c>
      <c r="B786" s="78" t="s">
        <v>451</v>
      </c>
      <c r="D786">
        <v>10</v>
      </c>
      <c r="E786" t="s">
        <v>185</v>
      </c>
      <c r="F786">
        <v>1</v>
      </c>
      <c r="G786" t="s">
        <v>191</v>
      </c>
      <c r="H786" t="s">
        <v>226</v>
      </c>
    </row>
    <row r="787" spans="1:8">
      <c r="A787">
        <v>117</v>
      </c>
      <c r="C787" t="s">
        <v>29</v>
      </c>
      <c r="D787" s="45">
        <v>1000</v>
      </c>
      <c r="E787" t="s">
        <v>199</v>
      </c>
      <c r="F787">
        <v>3</v>
      </c>
      <c r="G787" t="s">
        <v>183</v>
      </c>
    </row>
    <row r="788" spans="1:8">
      <c r="A788">
        <v>117</v>
      </c>
      <c r="C788" t="s">
        <v>22</v>
      </c>
      <c r="D788">
        <v>2</v>
      </c>
      <c r="E788" t="s">
        <v>542</v>
      </c>
      <c r="F788">
        <v>1</v>
      </c>
      <c r="G788" t="s">
        <v>183</v>
      </c>
      <c r="H788" t="s">
        <v>257</v>
      </c>
    </row>
    <row r="789" spans="1:8">
      <c r="A789">
        <v>118</v>
      </c>
      <c r="B789" t="s">
        <v>698</v>
      </c>
      <c r="D789">
        <v>100</v>
      </c>
      <c r="E789" t="s">
        <v>185</v>
      </c>
      <c r="F789">
        <v>2</v>
      </c>
      <c r="G789" t="s">
        <v>183</v>
      </c>
    </row>
    <row r="790" spans="1:8">
      <c r="A790">
        <v>118</v>
      </c>
      <c r="B790" t="s">
        <v>787</v>
      </c>
      <c r="D790">
        <v>5</v>
      </c>
      <c r="E790" t="s">
        <v>185</v>
      </c>
      <c r="F790">
        <v>2</v>
      </c>
      <c r="G790" t="s">
        <v>183</v>
      </c>
    </row>
    <row r="791" spans="1:8">
      <c r="A791">
        <v>118</v>
      </c>
      <c r="B791" t="s">
        <v>630</v>
      </c>
      <c r="D791">
        <v>0.5</v>
      </c>
      <c r="E791" t="s">
        <v>185</v>
      </c>
      <c r="F791">
        <v>2</v>
      </c>
      <c r="G791" t="s">
        <v>183</v>
      </c>
    </row>
    <row r="792" spans="1:8">
      <c r="A792">
        <v>118</v>
      </c>
      <c r="B792" t="s">
        <v>223</v>
      </c>
      <c r="D792">
        <v>10</v>
      </c>
      <c r="E792" t="s">
        <v>185</v>
      </c>
      <c r="F792">
        <v>2</v>
      </c>
      <c r="G792" t="s">
        <v>183</v>
      </c>
    </row>
    <row r="793" spans="1:8">
      <c r="A793">
        <v>118</v>
      </c>
      <c r="B793" t="s">
        <v>190</v>
      </c>
      <c r="D793">
        <v>500</v>
      </c>
      <c r="E793" t="s">
        <v>185</v>
      </c>
      <c r="F793">
        <v>2</v>
      </c>
      <c r="G793" t="s">
        <v>183</v>
      </c>
    </row>
    <row r="794" spans="1:8" ht="17">
      <c r="A794">
        <v>118</v>
      </c>
      <c r="B794" s="1" t="s">
        <v>788</v>
      </c>
      <c r="D794">
        <v>24</v>
      </c>
      <c r="E794" t="s">
        <v>212</v>
      </c>
      <c r="H794" t="s">
        <v>310</v>
      </c>
    </row>
    <row r="795" spans="1:8">
      <c r="A795">
        <v>118</v>
      </c>
      <c r="C795" t="s">
        <v>789</v>
      </c>
      <c r="D795">
        <v>1</v>
      </c>
      <c r="E795" t="s">
        <v>403</v>
      </c>
      <c r="F795">
        <v>2</v>
      </c>
      <c r="G795" t="s">
        <v>183</v>
      </c>
    </row>
    <row r="796" spans="1:8">
      <c r="A796">
        <v>118</v>
      </c>
      <c r="C796" t="s">
        <v>790</v>
      </c>
      <c r="D796" s="45">
        <v>7500</v>
      </c>
      <c r="E796" t="s">
        <v>205</v>
      </c>
      <c r="F796">
        <v>1</v>
      </c>
      <c r="G796" t="s">
        <v>183</v>
      </c>
    </row>
    <row r="797" spans="1:8">
      <c r="A797">
        <v>118</v>
      </c>
      <c r="C797" t="s">
        <v>438</v>
      </c>
      <c r="D797">
        <v>1</v>
      </c>
      <c r="E797" t="s">
        <v>403</v>
      </c>
      <c r="F797">
        <v>2</v>
      </c>
      <c r="G797" t="s">
        <v>183</v>
      </c>
    </row>
    <row r="798" spans="1:8">
      <c r="A798">
        <v>118</v>
      </c>
      <c r="C798" t="s">
        <v>791</v>
      </c>
      <c r="D798">
        <v>100</v>
      </c>
      <c r="E798" t="s">
        <v>185</v>
      </c>
      <c r="F798">
        <v>2</v>
      </c>
      <c r="G798" t="s">
        <v>183</v>
      </c>
    </row>
    <row r="799" spans="1:8">
      <c r="A799">
        <v>118</v>
      </c>
      <c r="C799" t="s">
        <v>792</v>
      </c>
      <c r="D799">
        <v>1</v>
      </c>
      <c r="E799" t="s">
        <v>464</v>
      </c>
      <c r="F799">
        <v>2</v>
      </c>
      <c r="G799" t="s">
        <v>183</v>
      </c>
      <c r="H799" t="s">
        <v>257</v>
      </c>
    </row>
    <row r="800" spans="1:8">
      <c r="A800">
        <v>119</v>
      </c>
      <c r="B800" t="s">
        <v>202</v>
      </c>
      <c r="D800">
        <v>81</v>
      </c>
      <c r="E800" t="s">
        <v>185</v>
      </c>
      <c r="F800">
        <v>1</v>
      </c>
      <c r="G800" t="s">
        <v>183</v>
      </c>
    </row>
    <row r="801" spans="1:8">
      <c r="A801">
        <v>119</v>
      </c>
      <c r="C801" t="s">
        <v>785</v>
      </c>
      <c r="D801">
        <v>2</v>
      </c>
      <c r="E801" t="s">
        <v>793</v>
      </c>
      <c r="F801">
        <v>1</v>
      </c>
      <c r="G801" t="s">
        <v>183</v>
      </c>
      <c r="H801" t="s">
        <v>257</v>
      </c>
    </row>
    <row r="802" spans="1:8">
      <c r="A802">
        <v>119</v>
      </c>
      <c r="B802" t="s">
        <v>794</v>
      </c>
      <c r="D802">
        <v>0.05</v>
      </c>
      <c r="E802" t="s">
        <v>185</v>
      </c>
      <c r="F802">
        <v>1</v>
      </c>
      <c r="G802" t="s">
        <v>183</v>
      </c>
    </row>
    <row r="803" spans="1:8">
      <c r="A803">
        <v>119</v>
      </c>
      <c r="C803" t="s">
        <v>692</v>
      </c>
      <c r="D803" s="45">
        <v>2300</v>
      </c>
      <c r="E803" t="s">
        <v>185</v>
      </c>
      <c r="F803">
        <v>1</v>
      </c>
      <c r="G803" t="s">
        <v>183</v>
      </c>
    </row>
    <row r="804" spans="1:8">
      <c r="A804">
        <v>119</v>
      </c>
      <c r="B804" t="s">
        <v>637</v>
      </c>
      <c r="D804">
        <v>37.5</v>
      </c>
      <c r="E804" t="s">
        <v>185</v>
      </c>
      <c r="F804">
        <v>1</v>
      </c>
      <c r="G804" t="s">
        <v>183</v>
      </c>
    </row>
    <row r="805" spans="1:8">
      <c r="A805">
        <v>119</v>
      </c>
      <c r="B805" t="s">
        <v>474</v>
      </c>
      <c r="D805">
        <v>5</v>
      </c>
      <c r="E805" t="s">
        <v>185</v>
      </c>
      <c r="F805">
        <v>3.5</v>
      </c>
      <c r="G805" t="s">
        <v>187</v>
      </c>
    </row>
    <row r="806" spans="1:8">
      <c r="A806">
        <v>119</v>
      </c>
      <c r="B806" t="s">
        <v>795</v>
      </c>
      <c r="D806">
        <v>5</v>
      </c>
      <c r="E806" t="s">
        <v>185</v>
      </c>
      <c r="F806">
        <v>2</v>
      </c>
      <c r="G806" t="s">
        <v>183</v>
      </c>
    </row>
    <row r="807" spans="1:8">
      <c r="A807">
        <v>119</v>
      </c>
      <c r="C807" t="s">
        <v>796</v>
      </c>
      <c r="D807">
        <v>400</v>
      </c>
      <c r="E807" t="s">
        <v>205</v>
      </c>
      <c r="F807">
        <v>1</v>
      </c>
      <c r="G807" t="s">
        <v>183</v>
      </c>
    </row>
    <row r="808" spans="1:8">
      <c r="A808">
        <v>119</v>
      </c>
      <c r="C808" t="s">
        <v>29</v>
      </c>
      <c r="D808">
        <v>1000</v>
      </c>
      <c r="E808" t="s">
        <v>199</v>
      </c>
      <c r="F808">
        <v>1</v>
      </c>
      <c r="G808" t="s">
        <v>183</v>
      </c>
    </row>
    <row r="809" spans="1:8">
      <c r="A809">
        <v>119</v>
      </c>
      <c r="C809" t="s">
        <v>797</v>
      </c>
      <c r="F809">
        <v>1</v>
      </c>
      <c r="G809" t="s">
        <v>183</v>
      </c>
      <c r="H809" t="s">
        <v>257</v>
      </c>
    </row>
    <row r="810" spans="1:8">
      <c r="A810">
        <v>119</v>
      </c>
      <c r="C810" t="s">
        <v>798</v>
      </c>
      <c r="D810">
        <v>1</v>
      </c>
      <c r="E810" t="s">
        <v>403</v>
      </c>
      <c r="F810">
        <v>1</v>
      </c>
      <c r="G810" t="s">
        <v>183</v>
      </c>
    </row>
    <row r="811" spans="1:8">
      <c r="A811">
        <v>121</v>
      </c>
      <c r="B811" t="s">
        <v>605</v>
      </c>
      <c r="D811">
        <v>80</v>
      </c>
      <c r="E811" t="s">
        <v>185</v>
      </c>
      <c r="F811">
        <v>1</v>
      </c>
      <c r="G811" t="s">
        <v>183</v>
      </c>
    </row>
    <row r="812" spans="1:8" ht="17">
      <c r="A812">
        <v>121</v>
      </c>
      <c r="C812" s="1" t="s">
        <v>382</v>
      </c>
      <c r="D812">
        <v>40</v>
      </c>
      <c r="E812" t="s">
        <v>205</v>
      </c>
      <c r="F812">
        <v>0.25</v>
      </c>
      <c r="G812" t="s">
        <v>183</v>
      </c>
    </row>
    <row r="813" spans="1:8" ht="17">
      <c r="A813">
        <v>121</v>
      </c>
      <c r="C813" s="1" t="s">
        <v>799</v>
      </c>
      <c r="D813">
        <v>9</v>
      </c>
      <c r="E813" t="s">
        <v>185</v>
      </c>
      <c r="F813">
        <v>0.25</v>
      </c>
      <c r="G813" t="s">
        <v>183</v>
      </c>
    </row>
    <row r="814" spans="1:8" ht="17">
      <c r="A814">
        <v>121</v>
      </c>
      <c r="C814" s="1" t="s">
        <v>196</v>
      </c>
      <c r="D814">
        <v>400</v>
      </c>
      <c r="E814" t="s">
        <v>185</v>
      </c>
      <c r="F814">
        <v>0.25</v>
      </c>
      <c r="G814" t="s">
        <v>183</v>
      </c>
    </row>
    <row r="815" spans="1:8" ht="17">
      <c r="A815">
        <v>121</v>
      </c>
      <c r="C815" s="1" t="s">
        <v>197</v>
      </c>
      <c r="D815">
        <v>27</v>
      </c>
      <c r="E815" t="s">
        <v>185</v>
      </c>
      <c r="F815">
        <v>0.25</v>
      </c>
      <c r="G815" t="s">
        <v>183</v>
      </c>
    </row>
    <row r="816" spans="1:8">
      <c r="A816">
        <v>121</v>
      </c>
      <c r="C816" t="s">
        <v>800</v>
      </c>
      <c r="D816">
        <v>180</v>
      </c>
      <c r="E816" t="s">
        <v>185</v>
      </c>
      <c r="F816">
        <v>0.25</v>
      </c>
      <c r="G816" t="s">
        <v>183</v>
      </c>
    </row>
    <row r="817" spans="1:7">
      <c r="A817">
        <v>121</v>
      </c>
      <c r="C817" t="s">
        <v>801</v>
      </c>
      <c r="D817">
        <v>100</v>
      </c>
      <c r="E817" t="s">
        <v>185</v>
      </c>
      <c r="F817">
        <v>0.25</v>
      </c>
      <c r="G817" t="s">
        <v>183</v>
      </c>
    </row>
    <row r="818" spans="1:7">
      <c r="A818">
        <v>121</v>
      </c>
      <c r="C818" t="s">
        <v>802</v>
      </c>
      <c r="D818">
        <v>200</v>
      </c>
      <c r="E818" t="s">
        <v>185</v>
      </c>
      <c r="F818">
        <v>0.25</v>
      </c>
      <c r="G818" t="s">
        <v>183</v>
      </c>
    </row>
    <row r="819" spans="1:7">
      <c r="A819">
        <v>121</v>
      </c>
      <c r="C819" t="s">
        <v>803</v>
      </c>
      <c r="D819">
        <v>240</v>
      </c>
      <c r="E819" t="s">
        <v>185</v>
      </c>
      <c r="F819">
        <v>0.25</v>
      </c>
      <c r="G819" t="s">
        <v>183</v>
      </c>
    </row>
    <row r="820" spans="1:7">
      <c r="A820">
        <v>121</v>
      </c>
      <c r="C820" t="s">
        <v>804</v>
      </c>
      <c r="D820">
        <v>400</v>
      </c>
      <c r="E820" t="s">
        <v>185</v>
      </c>
      <c r="F820">
        <v>0.25</v>
      </c>
      <c r="G820" t="s">
        <v>183</v>
      </c>
    </row>
    <row r="821" spans="1:7" ht="34">
      <c r="A821">
        <v>121</v>
      </c>
      <c r="C821" s="1" t="s">
        <v>805</v>
      </c>
      <c r="D821">
        <v>30</v>
      </c>
      <c r="E821" t="s">
        <v>341</v>
      </c>
      <c r="F821">
        <v>1</v>
      </c>
      <c r="G821" t="s">
        <v>183</v>
      </c>
    </row>
    <row r="822" spans="1:7" ht="17">
      <c r="A822">
        <v>121</v>
      </c>
      <c r="C822" s="1" t="s">
        <v>215</v>
      </c>
      <c r="D822">
        <v>20</v>
      </c>
      <c r="E822" t="s">
        <v>205</v>
      </c>
      <c r="F822">
        <v>1</v>
      </c>
      <c r="G822" t="s">
        <v>183</v>
      </c>
    </row>
    <row r="823" spans="1:7" ht="19">
      <c r="A823">
        <v>121</v>
      </c>
      <c r="C823" s="79" t="s">
        <v>806</v>
      </c>
      <c r="D823">
        <v>50</v>
      </c>
      <c r="E823" t="s">
        <v>205</v>
      </c>
      <c r="F823">
        <v>1</v>
      </c>
      <c r="G823" t="s">
        <v>183</v>
      </c>
    </row>
    <row r="824" spans="1:7" ht="19">
      <c r="A824">
        <v>121</v>
      </c>
      <c r="C824" s="79" t="s">
        <v>200</v>
      </c>
      <c r="D824">
        <v>724</v>
      </c>
      <c r="E824" t="s">
        <v>185</v>
      </c>
      <c r="F824">
        <v>1</v>
      </c>
      <c r="G824" t="s">
        <v>183</v>
      </c>
    </row>
    <row r="825" spans="1:7" ht="19">
      <c r="A825">
        <v>121</v>
      </c>
      <c r="C825" s="79" t="s">
        <v>31</v>
      </c>
      <c r="D825">
        <v>14</v>
      </c>
      <c r="E825" t="s">
        <v>185</v>
      </c>
      <c r="F825">
        <v>1</v>
      </c>
      <c r="G825" t="s">
        <v>183</v>
      </c>
    </row>
    <row r="826" spans="1:7" ht="19">
      <c r="A826">
        <v>121</v>
      </c>
      <c r="C826" s="79" t="s">
        <v>807</v>
      </c>
      <c r="D826">
        <v>1.5</v>
      </c>
      <c r="E826" t="s">
        <v>185</v>
      </c>
      <c r="F826">
        <v>1</v>
      </c>
      <c r="G826" t="s">
        <v>183</v>
      </c>
    </row>
    <row r="827" spans="1:7">
      <c r="A827">
        <v>121</v>
      </c>
      <c r="C827" t="s">
        <v>215</v>
      </c>
      <c r="D827">
        <v>2000</v>
      </c>
      <c r="E827" t="s">
        <v>199</v>
      </c>
      <c r="F827">
        <v>2</v>
      </c>
      <c r="G827" t="s">
        <v>183</v>
      </c>
    </row>
    <row r="828" spans="1:7">
      <c r="A828">
        <v>121</v>
      </c>
      <c r="C828" t="s">
        <v>808</v>
      </c>
      <c r="D828">
        <v>1</v>
      </c>
      <c r="E828" t="s">
        <v>809</v>
      </c>
      <c r="F828">
        <v>3.5</v>
      </c>
      <c r="G828" t="s">
        <v>187</v>
      </c>
    </row>
    <row r="829" spans="1:7">
      <c r="A829">
        <v>122</v>
      </c>
      <c r="C829" t="s">
        <v>810</v>
      </c>
      <c r="D829">
        <v>1000</v>
      </c>
      <c r="E829" t="s">
        <v>185</v>
      </c>
      <c r="F829">
        <v>3</v>
      </c>
      <c r="G829" t="s">
        <v>183</v>
      </c>
    </row>
    <row r="830" spans="1:7">
      <c r="A830">
        <v>122</v>
      </c>
      <c r="C830" t="s">
        <v>506</v>
      </c>
      <c r="D830">
        <v>500</v>
      </c>
      <c r="E830" t="s">
        <v>185</v>
      </c>
      <c r="F830">
        <v>1</v>
      </c>
      <c r="G830" t="s">
        <v>183</v>
      </c>
    </row>
    <row r="831" spans="1:7">
      <c r="A831">
        <v>122</v>
      </c>
      <c r="C831" t="s">
        <v>255</v>
      </c>
      <c r="D831" s="45">
        <v>1000</v>
      </c>
      <c r="E831" t="s">
        <v>185</v>
      </c>
      <c r="F831">
        <v>1</v>
      </c>
      <c r="G831" t="s">
        <v>183</v>
      </c>
    </row>
    <row r="832" spans="1:7">
      <c r="A832">
        <v>122</v>
      </c>
      <c r="C832" t="s">
        <v>811</v>
      </c>
      <c r="D832">
        <v>60</v>
      </c>
      <c r="E832" t="s">
        <v>673</v>
      </c>
      <c r="F832">
        <v>2</v>
      </c>
      <c r="G832" t="s">
        <v>183</v>
      </c>
    </row>
    <row r="833" spans="1:8">
      <c r="A833">
        <v>122</v>
      </c>
      <c r="C833" t="s">
        <v>812</v>
      </c>
      <c r="D833">
        <v>3</v>
      </c>
      <c r="E833" t="s">
        <v>673</v>
      </c>
      <c r="F833">
        <v>3</v>
      </c>
      <c r="G833" t="s">
        <v>183</v>
      </c>
      <c r="H833" t="s">
        <v>257</v>
      </c>
    </row>
    <row r="834" spans="1:8">
      <c r="A834">
        <v>122</v>
      </c>
      <c r="C834" t="s">
        <v>813</v>
      </c>
      <c r="G834" t="s">
        <v>191</v>
      </c>
      <c r="H834" t="s">
        <v>546</v>
      </c>
    </row>
    <row r="835" spans="1:8">
      <c r="A835">
        <v>122</v>
      </c>
      <c r="C835" t="s">
        <v>806</v>
      </c>
      <c r="D835" s="45"/>
      <c r="F835">
        <v>1</v>
      </c>
      <c r="G835" t="s">
        <v>183</v>
      </c>
      <c r="H835" t="s">
        <v>257</v>
      </c>
    </row>
    <row r="836" spans="1:8">
      <c r="A836">
        <v>122</v>
      </c>
      <c r="C836" t="s">
        <v>215</v>
      </c>
      <c r="F836">
        <v>1</v>
      </c>
      <c r="G836" t="s">
        <v>183</v>
      </c>
      <c r="H836" t="s">
        <v>257</v>
      </c>
    </row>
    <row r="837" spans="1:8" ht="51">
      <c r="A837">
        <v>122</v>
      </c>
      <c r="C837" s="1" t="s">
        <v>814</v>
      </c>
      <c r="D837">
        <v>1</v>
      </c>
      <c r="E837" t="s">
        <v>464</v>
      </c>
      <c r="F837">
        <v>1</v>
      </c>
      <c r="G837" t="s">
        <v>183</v>
      </c>
    </row>
    <row r="838" spans="1:8">
      <c r="A838">
        <v>122</v>
      </c>
      <c r="C838" t="s">
        <v>417</v>
      </c>
      <c r="D838">
        <v>425</v>
      </c>
      <c r="E838" t="s">
        <v>185</v>
      </c>
      <c r="F838">
        <v>2</v>
      </c>
      <c r="G838" t="s">
        <v>183</v>
      </c>
    </row>
    <row r="839" spans="1:8">
      <c r="A839">
        <v>122</v>
      </c>
      <c r="C839" t="s">
        <v>815</v>
      </c>
      <c r="D839">
        <v>325</v>
      </c>
      <c r="E839" t="s">
        <v>185</v>
      </c>
      <c r="F839">
        <v>3</v>
      </c>
      <c r="G839" t="s">
        <v>183</v>
      </c>
    </row>
    <row r="840" spans="1:8">
      <c r="A840">
        <v>122</v>
      </c>
      <c r="C840" t="s">
        <v>816</v>
      </c>
      <c r="D840">
        <v>20</v>
      </c>
      <c r="E840" t="s">
        <v>817</v>
      </c>
      <c r="F840">
        <v>1</v>
      </c>
      <c r="G840" t="s">
        <v>183</v>
      </c>
      <c r="H840" t="s">
        <v>818</v>
      </c>
    </row>
    <row r="841" spans="1:8" ht="34">
      <c r="A841">
        <v>122</v>
      </c>
      <c r="C841" s="1" t="s">
        <v>819</v>
      </c>
      <c r="F841">
        <v>2</v>
      </c>
      <c r="G841" t="s">
        <v>183</v>
      </c>
      <c r="H841" t="s">
        <v>257</v>
      </c>
    </row>
    <row r="842" spans="1:8">
      <c r="A842">
        <v>122</v>
      </c>
      <c r="C842" t="s">
        <v>820</v>
      </c>
      <c r="F842">
        <v>2</v>
      </c>
      <c r="G842" t="s">
        <v>183</v>
      </c>
      <c r="H842" t="s">
        <v>257</v>
      </c>
    </row>
    <row r="843" spans="1:8">
      <c r="A843">
        <v>122</v>
      </c>
      <c r="C843" t="s">
        <v>821</v>
      </c>
      <c r="F843">
        <v>8</v>
      </c>
      <c r="G843" t="s">
        <v>183</v>
      </c>
      <c r="H843" t="s">
        <v>257</v>
      </c>
    </row>
    <row r="844" spans="1:8">
      <c r="A844">
        <v>122</v>
      </c>
      <c r="C844" t="s">
        <v>822</v>
      </c>
      <c r="F844">
        <v>8</v>
      </c>
      <c r="G844" t="s">
        <v>183</v>
      </c>
      <c r="H844" t="s">
        <v>257</v>
      </c>
    </row>
    <row r="845" spans="1:8" ht="34">
      <c r="A845">
        <v>122</v>
      </c>
      <c r="C845" s="1" t="s">
        <v>823</v>
      </c>
      <c r="F845">
        <v>4</v>
      </c>
      <c r="G845" t="s">
        <v>183</v>
      </c>
      <c r="H845" t="s">
        <v>257</v>
      </c>
    </row>
    <row r="846" spans="1:8">
      <c r="A846">
        <v>122</v>
      </c>
      <c r="C846" t="s">
        <v>824</v>
      </c>
      <c r="F846">
        <v>2</v>
      </c>
      <c r="G846" t="s">
        <v>183</v>
      </c>
      <c r="H846" t="s">
        <v>257</v>
      </c>
    </row>
    <row r="847" spans="1:8">
      <c r="A847">
        <v>122</v>
      </c>
      <c r="C847" t="s">
        <v>547</v>
      </c>
      <c r="D847">
        <v>2</v>
      </c>
      <c r="E847" t="s">
        <v>825</v>
      </c>
      <c r="F847">
        <v>2</v>
      </c>
      <c r="G847" t="s">
        <v>183</v>
      </c>
      <c r="H847" t="s">
        <v>546</v>
      </c>
    </row>
    <row r="848" spans="1:8">
      <c r="A848">
        <v>122</v>
      </c>
      <c r="C848" t="s">
        <v>196</v>
      </c>
      <c r="D848">
        <v>7.5</v>
      </c>
      <c r="E848" t="s">
        <v>185</v>
      </c>
      <c r="F848">
        <v>1</v>
      </c>
      <c r="G848" t="s">
        <v>183</v>
      </c>
    </row>
    <row r="849" spans="1:8">
      <c r="A849">
        <v>122</v>
      </c>
      <c r="C849" t="s">
        <v>410</v>
      </c>
      <c r="D849">
        <v>204</v>
      </c>
      <c r="E849" t="s">
        <v>185</v>
      </c>
      <c r="F849">
        <v>1</v>
      </c>
      <c r="G849" t="s">
        <v>183</v>
      </c>
    </row>
    <row r="850" spans="1:8">
      <c r="A850">
        <v>122</v>
      </c>
      <c r="C850" t="s">
        <v>717</v>
      </c>
      <c r="D850">
        <v>15</v>
      </c>
      <c r="E850" t="s">
        <v>205</v>
      </c>
      <c r="F850">
        <v>1</v>
      </c>
      <c r="G850" t="s">
        <v>183</v>
      </c>
    </row>
    <row r="851" spans="1:8">
      <c r="A851">
        <v>122</v>
      </c>
      <c r="C851" t="s">
        <v>411</v>
      </c>
      <c r="D851">
        <v>13</v>
      </c>
      <c r="E851" t="s">
        <v>185</v>
      </c>
      <c r="F851">
        <v>1</v>
      </c>
      <c r="G851" t="s">
        <v>183</v>
      </c>
    </row>
    <row r="852" spans="1:8">
      <c r="A852">
        <v>122</v>
      </c>
      <c r="C852" t="s">
        <v>826</v>
      </c>
      <c r="F852">
        <v>1</v>
      </c>
      <c r="G852" t="s">
        <v>183</v>
      </c>
      <c r="H852" t="s">
        <v>257</v>
      </c>
    </row>
    <row r="853" spans="1:8">
      <c r="A853">
        <v>127</v>
      </c>
      <c r="C853" t="s">
        <v>827</v>
      </c>
      <c r="D853">
        <v>50</v>
      </c>
      <c r="E853" t="s">
        <v>185</v>
      </c>
      <c r="F853">
        <v>2</v>
      </c>
      <c r="G853" t="s">
        <v>183</v>
      </c>
    </row>
    <row r="854" spans="1:8">
      <c r="A854">
        <v>127</v>
      </c>
      <c r="C854" t="s">
        <v>30</v>
      </c>
      <c r="D854">
        <v>50</v>
      </c>
      <c r="E854" t="s">
        <v>185</v>
      </c>
      <c r="F854">
        <v>1</v>
      </c>
      <c r="G854" t="s">
        <v>183</v>
      </c>
    </row>
    <row r="855" spans="1:8">
      <c r="A855">
        <v>127</v>
      </c>
      <c r="C855" t="s">
        <v>196</v>
      </c>
      <c r="D855">
        <v>1000</v>
      </c>
      <c r="E855" t="s">
        <v>185</v>
      </c>
      <c r="F855">
        <v>1</v>
      </c>
      <c r="G855" t="s">
        <v>183</v>
      </c>
    </row>
    <row r="856" spans="1:8" ht="51">
      <c r="A856">
        <v>127</v>
      </c>
      <c r="C856" s="1" t="s">
        <v>828</v>
      </c>
      <c r="D856">
        <v>1</v>
      </c>
      <c r="E856" t="s">
        <v>540</v>
      </c>
      <c r="F856">
        <v>2</v>
      </c>
      <c r="G856" t="s">
        <v>183</v>
      </c>
    </row>
    <row r="857" spans="1:8">
      <c r="A857">
        <v>127</v>
      </c>
      <c r="B857" t="s">
        <v>829</v>
      </c>
      <c r="G857" t="s">
        <v>191</v>
      </c>
      <c r="H857" t="s">
        <v>830</v>
      </c>
    </row>
    <row r="858" spans="1:8">
      <c r="A858">
        <v>128</v>
      </c>
      <c r="B858" t="s">
        <v>831</v>
      </c>
    </row>
    <row r="859" spans="1:8">
      <c r="A859">
        <v>129</v>
      </c>
      <c r="B859" t="s">
        <v>832</v>
      </c>
      <c r="D859">
        <v>320</v>
      </c>
      <c r="E859" t="s">
        <v>185</v>
      </c>
      <c r="F859">
        <v>1</v>
      </c>
      <c r="G859" t="s">
        <v>183</v>
      </c>
    </row>
    <row r="860" spans="1:8">
      <c r="A860">
        <v>129</v>
      </c>
      <c r="B860" t="s">
        <v>833</v>
      </c>
      <c r="D860">
        <v>10</v>
      </c>
      <c r="E860" t="s">
        <v>185</v>
      </c>
      <c r="F860">
        <v>1</v>
      </c>
      <c r="G860" t="s">
        <v>183</v>
      </c>
    </row>
    <row r="861" spans="1:8">
      <c r="A861">
        <v>129</v>
      </c>
      <c r="B861" t="s">
        <v>834</v>
      </c>
      <c r="D861">
        <v>25</v>
      </c>
      <c r="E861" t="s">
        <v>185</v>
      </c>
      <c r="F861">
        <v>1</v>
      </c>
      <c r="G861" t="s">
        <v>183</v>
      </c>
    </row>
    <row r="862" spans="1:8">
      <c r="A862">
        <v>129</v>
      </c>
      <c r="C862" t="s">
        <v>410</v>
      </c>
      <c r="D862">
        <v>1</v>
      </c>
      <c r="E862" t="s">
        <v>185</v>
      </c>
      <c r="F862">
        <v>1</v>
      </c>
      <c r="G862" t="s">
        <v>183</v>
      </c>
    </row>
    <row r="863" spans="1:8">
      <c r="A863">
        <v>129</v>
      </c>
      <c r="C863" t="s">
        <v>215</v>
      </c>
      <c r="D863" s="45">
        <v>5000</v>
      </c>
      <c r="E863" t="s">
        <v>199</v>
      </c>
      <c r="G863" t="s">
        <v>191</v>
      </c>
      <c r="H863" t="s">
        <v>835</v>
      </c>
    </row>
    <row r="864" spans="1:8">
      <c r="A864">
        <v>129</v>
      </c>
      <c r="C864" t="s">
        <v>196</v>
      </c>
      <c r="D864" s="45" t="s">
        <v>836</v>
      </c>
      <c r="H864" t="s">
        <v>544</v>
      </c>
    </row>
    <row r="865" spans="1:8">
      <c r="A865">
        <v>130</v>
      </c>
      <c r="B865" s="71" t="s">
        <v>837</v>
      </c>
      <c r="D865">
        <v>100</v>
      </c>
      <c r="E865" t="s">
        <v>185</v>
      </c>
      <c r="F865">
        <v>2</v>
      </c>
      <c r="G865" t="s">
        <v>183</v>
      </c>
    </row>
    <row r="866" spans="1:8">
      <c r="A866">
        <v>130</v>
      </c>
      <c r="B866" t="s">
        <v>699</v>
      </c>
      <c r="D866">
        <v>2.5</v>
      </c>
      <c r="E866" t="s">
        <v>185</v>
      </c>
      <c r="F866">
        <v>1</v>
      </c>
      <c r="G866" t="s">
        <v>183</v>
      </c>
    </row>
    <row r="867" spans="1:8" ht="17">
      <c r="A867">
        <v>130</v>
      </c>
      <c r="C867" s="1" t="s">
        <v>412</v>
      </c>
      <c r="F867">
        <v>1</v>
      </c>
      <c r="G867" t="s">
        <v>183</v>
      </c>
      <c r="H867" t="s">
        <v>257</v>
      </c>
    </row>
    <row r="868" spans="1:8">
      <c r="A868">
        <v>130</v>
      </c>
      <c r="C868" t="s">
        <v>411</v>
      </c>
      <c r="F868">
        <v>1</v>
      </c>
      <c r="G868" t="s">
        <v>183</v>
      </c>
      <c r="H868" t="s">
        <v>257</v>
      </c>
    </row>
    <row r="869" spans="1:8">
      <c r="A869">
        <v>130</v>
      </c>
      <c r="C869" t="s">
        <v>29</v>
      </c>
      <c r="F869">
        <v>1</v>
      </c>
      <c r="G869" t="s">
        <v>183</v>
      </c>
      <c r="H869" t="s">
        <v>257</v>
      </c>
    </row>
    <row r="870" spans="1:8">
      <c r="A870">
        <v>130</v>
      </c>
      <c r="C870" t="s">
        <v>382</v>
      </c>
      <c r="F870">
        <v>1</v>
      </c>
      <c r="G870" t="s">
        <v>183</v>
      </c>
      <c r="H870" t="s">
        <v>257</v>
      </c>
    </row>
    <row r="871" spans="1:8">
      <c r="A871">
        <v>131</v>
      </c>
      <c r="C871" t="s">
        <v>838</v>
      </c>
      <c r="H871" t="s">
        <v>546</v>
      </c>
    </row>
    <row r="872" spans="1:8">
      <c r="A872">
        <v>131</v>
      </c>
      <c r="C872" t="s">
        <v>839</v>
      </c>
      <c r="H872" s="70" t="s">
        <v>546</v>
      </c>
    </row>
    <row r="873" spans="1:8">
      <c r="A873">
        <v>131</v>
      </c>
      <c r="C873" t="s">
        <v>840</v>
      </c>
      <c r="H873" s="70" t="s">
        <v>546</v>
      </c>
    </row>
    <row r="874" spans="1:8">
      <c r="A874">
        <v>131</v>
      </c>
      <c r="C874" t="s">
        <v>432</v>
      </c>
      <c r="H874" s="70" t="s">
        <v>546</v>
      </c>
    </row>
    <row r="875" spans="1:8">
      <c r="A875">
        <v>131</v>
      </c>
      <c r="C875" t="s">
        <v>27</v>
      </c>
      <c r="H875" s="70" t="s">
        <v>546</v>
      </c>
    </row>
    <row r="876" spans="1:8">
      <c r="A876">
        <v>131</v>
      </c>
      <c r="C876" t="s">
        <v>841</v>
      </c>
      <c r="H876" s="70" t="s">
        <v>546</v>
      </c>
    </row>
    <row r="877" spans="1:8">
      <c r="A877">
        <v>133</v>
      </c>
      <c r="B877" t="s">
        <v>842</v>
      </c>
      <c r="D877">
        <v>1</v>
      </c>
      <c r="E877" t="s">
        <v>185</v>
      </c>
      <c r="F877">
        <v>1</v>
      </c>
      <c r="G877" t="s">
        <v>183</v>
      </c>
    </row>
    <row r="878" spans="1:8">
      <c r="A878">
        <v>133</v>
      </c>
      <c r="B878" t="s">
        <v>299</v>
      </c>
      <c r="D878">
        <v>6.25</v>
      </c>
      <c r="E878" t="s">
        <v>185</v>
      </c>
      <c r="F878">
        <v>2</v>
      </c>
      <c r="G878" t="s">
        <v>183</v>
      </c>
    </row>
    <row r="879" spans="1:8">
      <c r="A879">
        <v>133</v>
      </c>
      <c r="B879" t="s">
        <v>188</v>
      </c>
      <c r="D879">
        <v>10</v>
      </c>
      <c r="E879" t="s">
        <v>185</v>
      </c>
      <c r="F879">
        <v>1</v>
      </c>
      <c r="G879" t="s">
        <v>183</v>
      </c>
    </row>
    <row r="880" spans="1:8" ht="17">
      <c r="A880">
        <v>133</v>
      </c>
      <c r="B880" s="1"/>
      <c r="C880" s="1" t="s">
        <v>26</v>
      </c>
      <c r="F880">
        <v>3.5</v>
      </c>
      <c r="G880" t="s">
        <v>187</v>
      </c>
      <c r="H880" t="s">
        <v>257</v>
      </c>
    </row>
    <row r="881" spans="1:8">
      <c r="A881">
        <v>133</v>
      </c>
      <c r="C881" t="s">
        <v>31</v>
      </c>
      <c r="D881">
        <v>500</v>
      </c>
      <c r="E881" t="s">
        <v>185</v>
      </c>
      <c r="F881">
        <v>1</v>
      </c>
      <c r="G881" t="s">
        <v>183</v>
      </c>
    </row>
    <row r="882" spans="1:8">
      <c r="A882">
        <v>133</v>
      </c>
      <c r="C882" t="s">
        <v>843</v>
      </c>
      <c r="D882">
        <v>100</v>
      </c>
      <c r="E882" t="s">
        <v>185</v>
      </c>
      <c r="F882">
        <v>1</v>
      </c>
      <c r="G882" t="s">
        <v>183</v>
      </c>
    </row>
    <row r="883" spans="1:8">
      <c r="A883">
        <v>133</v>
      </c>
      <c r="C883" s="69" t="s">
        <v>844</v>
      </c>
      <c r="D883">
        <v>100</v>
      </c>
      <c r="E883" t="s">
        <v>185</v>
      </c>
      <c r="F883">
        <v>1</v>
      </c>
      <c r="G883" t="s">
        <v>183</v>
      </c>
    </row>
    <row r="884" spans="1:8">
      <c r="A884">
        <v>133</v>
      </c>
      <c r="C884" t="s">
        <v>577</v>
      </c>
      <c r="D884">
        <v>100</v>
      </c>
      <c r="E884" t="s">
        <v>185</v>
      </c>
      <c r="F884">
        <v>1</v>
      </c>
      <c r="G884" t="s">
        <v>183</v>
      </c>
    </row>
    <row r="885" spans="1:8">
      <c r="A885">
        <v>133</v>
      </c>
      <c r="C885" t="s">
        <v>845</v>
      </c>
      <c r="D885">
        <v>100</v>
      </c>
      <c r="E885" t="s">
        <v>185</v>
      </c>
      <c r="F885">
        <v>1</v>
      </c>
      <c r="G885" t="s">
        <v>183</v>
      </c>
    </row>
    <row r="886" spans="1:8">
      <c r="A886">
        <v>133</v>
      </c>
      <c r="C886" t="s">
        <v>846</v>
      </c>
      <c r="D886">
        <v>800</v>
      </c>
      <c r="E886" t="s">
        <v>205</v>
      </c>
      <c r="F886">
        <v>1</v>
      </c>
      <c r="G886" t="s">
        <v>183</v>
      </c>
    </row>
    <row r="887" spans="1:8">
      <c r="A887">
        <v>133</v>
      </c>
      <c r="C887" t="s">
        <v>717</v>
      </c>
      <c r="D887">
        <v>100</v>
      </c>
      <c r="E887" t="s">
        <v>205</v>
      </c>
      <c r="F887">
        <v>1</v>
      </c>
      <c r="G887" t="s">
        <v>183</v>
      </c>
    </row>
    <row r="888" spans="1:8">
      <c r="A888">
        <v>133</v>
      </c>
      <c r="C888" t="s">
        <v>318</v>
      </c>
      <c r="D888">
        <v>1000</v>
      </c>
      <c r="E888" t="s">
        <v>205</v>
      </c>
      <c r="F888">
        <v>1</v>
      </c>
      <c r="G888" t="s">
        <v>183</v>
      </c>
    </row>
    <row r="889" spans="1:8">
      <c r="A889">
        <v>133</v>
      </c>
      <c r="B889" s="1"/>
      <c r="C889" t="s">
        <v>580</v>
      </c>
      <c r="D889">
        <v>200</v>
      </c>
      <c r="E889" t="s">
        <v>185</v>
      </c>
      <c r="F889">
        <v>1</v>
      </c>
      <c r="G889" t="s">
        <v>183</v>
      </c>
    </row>
    <row r="890" spans="1:8">
      <c r="A890">
        <v>133</v>
      </c>
      <c r="B890" s="1"/>
      <c r="C890" t="s">
        <v>847</v>
      </c>
      <c r="D890">
        <v>100</v>
      </c>
      <c r="E890" t="s">
        <v>185</v>
      </c>
      <c r="F890">
        <v>1</v>
      </c>
      <c r="G890" t="s">
        <v>183</v>
      </c>
    </row>
    <row r="891" spans="1:8">
      <c r="A891">
        <v>133</v>
      </c>
      <c r="B891" s="1"/>
      <c r="C891" t="s">
        <v>583</v>
      </c>
      <c r="D891">
        <v>100</v>
      </c>
      <c r="E891" t="s">
        <v>185</v>
      </c>
      <c r="F891">
        <v>1</v>
      </c>
      <c r="G891" t="s">
        <v>183</v>
      </c>
    </row>
    <row r="892" spans="1:8">
      <c r="A892">
        <v>133</v>
      </c>
      <c r="B892" s="1"/>
      <c r="C892" t="s">
        <v>848</v>
      </c>
      <c r="D892">
        <v>100</v>
      </c>
      <c r="E892" t="s">
        <v>185</v>
      </c>
      <c r="F892">
        <v>1</v>
      </c>
      <c r="G892" t="s">
        <v>183</v>
      </c>
    </row>
    <row r="893" spans="1:8">
      <c r="A893">
        <v>133</v>
      </c>
      <c r="B893" s="1"/>
      <c r="C893" t="s">
        <v>327</v>
      </c>
      <c r="F893">
        <v>2</v>
      </c>
      <c r="G893" t="s">
        <v>183</v>
      </c>
      <c r="H893" t="s">
        <v>257</v>
      </c>
    </row>
    <row r="894" spans="1:8">
      <c r="A894">
        <v>133</v>
      </c>
      <c r="B894" s="1"/>
      <c r="C894" t="s">
        <v>849</v>
      </c>
      <c r="F894">
        <v>2</v>
      </c>
      <c r="G894" t="s">
        <v>183</v>
      </c>
      <c r="H894" t="s">
        <v>257</v>
      </c>
    </row>
    <row r="895" spans="1:8">
      <c r="A895">
        <v>133</v>
      </c>
      <c r="B895" s="1"/>
      <c r="C895" t="s">
        <v>850</v>
      </c>
      <c r="D895">
        <v>1</v>
      </c>
      <c r="E895" t="s">
        <v>436</v>
      </c>
      <c r="F895">
        <v>2</v>
      </c>
      <c r="G895" t="s">
        <v>183</v>
      </c>
    </row>
    <row r="896" spans="1:8">
      <c r="A896">
        <v>133</v>
      </c>
      <c r="B896" s="1"/>
      <c r="C896" t="s">
        <v>851</v>
      </c>
      <c r="F896">
        <v>2</v>
      </c>
      <c r="G896" t="s">
        <v>183</v>
      </c>
      <c r="H896" t="s">
        <v>257</v>
      </c>
    </row>
    <row r="897" spans="1:8">
      <c r="A897">
        <v>133</v>
      </c>
      <c r="B897" s="1"/>
      <c r="C897" t="s">
        <v>215</v>
      </c>
      <c r="D897">
        <v>1000</v>
      </c>
      <c r="E897" t="s">
        <v>199</v>
      </c>
      <c r="F897">
        <v>2</v>
      </c>
      <c r="G897" t="s">
        <v>183</v>
      </c>
    </row>
    <row r="898" spans="1:8">
      <c r="A898">
        <v>133</v>
      </c>
      <c r="B898" s="1"/>
      <c r="C898" t="s">
        <v>852</v>
      </c>
      <c r="F898">
        <v>2</v>
      </c>
      <c r="G898" t="s">
        <v>183</v>
      </c>
      <c r="H898" t="s">
        <v>257</v>
      </c>
    </row>
    <row r="899" spans="1:8" ht="34">
      <c r="A899">
        <v>134</v>
      </c>
      <c r="B899" s="1" t="s">
        <v>586</v>
      </c>
    </row>
    <row r="900" spans="1:8">
      <c r="A900">
        <v>135</v>
      </c>
      <c r="B900" t="s">
        <v>299</v>
      </c>
      <c r="D900">
        <v>25</v>
      </c>
      <c r="E900" t="s">
        <v>185</v>
      </c>
      <c r="F900">
        <v>2</v>
      </c>
      <c r="G900" t="s">
        <v>183</v>
      </c>
    </row>
    <row r="901" spans="1:8">
      <c r="A901">
        <v>135</v>
      </c>
      <c r="B901" t="s">
        <v>698</v>
      </c>
      <c r="D901">
        <v>100</v>
      </c>
      <c r="E901" t="s">
        <v>185</v>
      </c>
      <c r="F901">
        <v>2</v>
      </c>
      <c r="G901" t="s">
        <v>183</v>
      </c>
    </row>
    <row r="902" spans="1:8">
      <c r="A902">
        <v>135</v>
      </c>
      <c r="B902" t="s">
        <v>853</v>
      </c>
      <c r="D902">
        <v>0.4</v>
      </c>
      <c r="E902" t="s">
        <v>185</v>
      </c>
      <c r="F902">
        <v>2</v>
      </c>
      <c r="G902" t="s">
        <v>183</v>
      </c>
    </row>
    <row r="903" spans="1:8">
      <c r="A903">
        <v>135</v>
      </c>
      <c r="C903" t="s">
        <v>412</v>
      </c>
      <c r="H903" t="s">
        <v>257</v>
      </c>
    </row>
    <row r="904" spans="1:8">
      <c r="A904">
        <v>135</v>
      </c>
      <c r="C904" t="s">
        <v>854</v>
      </c>
      <c r="H904" t="s">
        <v>257</v>
      </c>
    </row>
  </sheetData>
  <dataValidations count="2">
    <dataValidation type="decimal" allowBlank="1" showInputMessage="1" showErrorMessage="1" sqref="D2:D159 D161:D207 D209:D364 D368:D427 D430:D649 D657:D693" xr:uid="{F7BCABB6-0470-4728-B248-F632ECBFD12E}">
      <formula1>0</formula1>
      <formula2>100000000000000000</formula2>
    </dataValidation>
    <dataValidation type="decimal" allowBlank="1" showInputMessage="1" showErrorMessage="1" sqref="F742:F773 F899:F904 F2:F649 F657:F739 F821:F876" xr:uid="{9E2D5EF3-4DCC-4065-97E0-94307726042F}">
      <formula1>0</formula1>
      <formula2>1000</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B82B9A44-8F73-49B7-B401-66D2912211D3}">
          <x14:formula1>
            <xm:f>'technical sheet'!$A$2:$A$5</xm:f>
          </x14:formula1>
          <xm:sqref>G742:G747 G2:G649 G657:G739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2EAA-0FBC-4AC7-89B2-0B62CE51211B}">
  <dimension ref="A1:K861"/>
  <sheetViews>
    <sheetView zoomScale="145" zoomScaleNormal="145" workbookViewId="0">
      <selection activeCell="B705" sqref="B705"/>
    </sheetView>
  </sheetViews>
  <sheetFormatPr baseColWidth="10" defaultColWidth="8.6640625" defaultRowHeight="16"/>
  <cols>
    <col min="2" max="2" width="12.6640625" bestFit="1" customWidth="1"/>
    <col min="3" max="3" width="13.1640625" bestFit="1" customWidth="1"/>
    <col min="4" max="4" width="18" bestFit="1" customWidth="1"/>
    <col min="5" max="5" width="7.33203125" customWidth="1"/>
    <col min="6" max="6" width="17.5" customWidth="1"/>
    <col min="7" max="7" width="14.33203125" customWidth="1"/>
    <col min="8" max="8" width="57.5" customWidth="1"/>
  </cols>
  <sheetData>
    <row r="1" spans="1:8">
      <c r="A1" t="s">
        <v>161</v>
      </c>
      <c r="B1" t="s">
        <v>176</v>
      </c>
      <c r="C1" t="s">
        <v>177</v>
      </c>
      <c r="D1" t="s">
        <v>178</v>
      </c>
      <c r="E1" t="s">
        <v>179</v>
      </c>
      <c r="F1" t="s">
        <v>180</v>
      </c>
      <c r="G1" t="s">
        <v>181</v>
      </c>
      <c r="H1" t="s">
        <v>182</v>
      </c>
    </row>
    <row r="2" spans="1:8">
      <c r="A2">
        <v>2</v>
      </c>
      <c r="B2" t="s">
        <v>184</v>
      </c>
      <c r="D2">
        <v>125</v>
      </c>
      <c r="E2" t="s">
        <v>185</v>
      </c>
      <c r="F2">
        <v>1</v>
      </c>
      <c r="G2" t="s">
        <v>183</v>
      </c>
      <c r="H2" t="s">
        <v>186</v>
      </c>
    </row>
    <row r="3" spans="1:8">
      <c r="A3">
        <v>2</v>
      </c>
      <c r="B3" t="s">
        <v>188</v>
      </c>
      <c r="D3">
        <v>5</v>
      </c>
      <c r="E3" t="s">
        <v>185</v>
      </c>
      <c r="F3">
        <v>1</v>
      </c>
      <c r="G3" t="s">
        <v>183</v>
      </c>
    </row>
    <row r="4" spans="1:8">
      <c r="A4">
        <v>2</v>
      </c>
      <c r="C4" t="s">
        <v>855</v>
      </c>
      <c r="D4">
        <v>470</v>
      </c>
      <c r="E4" t="s">
        <v>193</v>
      </c>
      <c r="F4">
        <v>6</v>
      </c>
      <c r="G4" t="s">
        <v>183</v>
      </c>
    </row>
    <row r="5" spans="1:8" ht="51">
      <c r="A5">
        <v>2</v>
      </c>
      <c r="B5" s="1"/>
      <c r="C5" s="1" t="s">
        <v>856</v>
      </c>
      <c r="D5">
        <v>2</v>
      </c>
      <c r="E5" t="s">
        <v>542</v>
      </c>
      <c r="F5">
        <v>2</v>
      </c>
      <c r="G5" t="s">
        <v>183</v>
      </c>
      <c r="H5" t="s">
        <v>857</v>
      </c>
    </row>
    <row r="6" spans="1:8">
      <c r="A6">
        <v>2</v>
      </c>
      <c r="C6" t="s">
        <v>196</v>
      </c>
      <c r="D6">
        <v>500</v>
      </c>
      <c r="E6" t="s">
        <v>193</v>
      </c>
      <c r="F6">
        <v>3</v>
      </c>
      <c r="G6" t="s">
        <v>183</v>
      </c>
    </row>
    <row r="7" spans="1:8">
      <c r="A7">
        <v>2</v>
      </c>
      <c r="C7" t="s">
        <v>29</v>
      </c>
      <c r="D7">
        <v>2000</v>
      </c>
      <c r="E7" t="s">
        <v>199</v>
      </c>
      <c r="F7">
        <v>3</v>
      </c>
      <c r="G7" t="s">
        <v>191</v>
      </c>
      <c r="H7" t="s">
        <v>224</v>
      </c>
    </row>
    <row r="8" spans="1:8">
      <c r="A8">
        <v>2</v>
      </c>
      <c r="C8" t="s">
        <v>29</v>
      </c>
      <c r="D8">
        <v>2000</v>
      </c>
      <c r="E8" t="s">
        <v>199</v>
      </c>
      <c r="F8">
        <v>2</v>
      </c>
      <c r="G8" t="s">
        <v>191</v>
      </c>
      <c r="H8" t="s">
        <v>224</v>
      </c>
    </row>
    <row r="9" spans="1:8">
      <c r="A9">
        <v>2</v>
      </c>
      <c r="C9" t="s">
        <v>200</v>
      </c>
      <c r="D9">
        <v>600</v>
      </c>
      <c r="E9" t="s">
        <v>193</v>
      </c>
      <c r="F9">
        <v>1</v>
      </c>
      <c r="G9" t="s">
        <v>183</v>
      </c>
    </row>
    <row r="10" spans="1:8">
      <c r="A10">
        <v>2</v>
      </c>
      <c r="C10" t="s">
        <v>328</v>
      </c>
      <c r="D10">
        <v>400</v>
      </c>
      <c r="E10" t="s">
        <v>185</v>
      </c>
      <c r="F10">
        <v>3</v>
      </c>
      <c r="G10" t="s">
        <v>183</v>
      </c>
    </row>
    <row r="11" spans="1:8">
      <c r="A11">
        <v>2</v>
      </c>
      <c r="C11" t="s">
        <v>858</v>
      </c>
      <c r="D11">
        <v>200</v>
      </c>
      <c r="E11" t="s">
        <v>193</v>
      </c>
      <c r="F11">
        <v>2</v>
      </c>
      <c r="G11" t="s">
        <v>183</v>
      </c>
    </row>
    <row r="12" spans="1:8" ht="68">
      <c r="A12">
        <v>2</v>
      </c>
      <c r="C12" t="s">
        <v>859</v>
      </c>
      <c r="H12" s="1" t="s">
        <v>860</v>
      </c>
    </row>
    <row r="13" spans="1:8" ht="34">
      <c r="A13">
        <v>2</v>
      </c>
      <c r="C13" s="1" t="s">
        <v>861</v>
      </c>
      <c r="D13">
        <v>1</v>
      </c>
      <c r="E13" t="s">
        <v>809</v>
      </c>
      <c r="F13">
        <v>4</v>
      </c>
      <c r="G13" t="s">
        <v>183</v>
      </c>
      <c r="H13" t="s">
        <v>862</v>
      </c>
    </row>
    <row r="14" spans="1:8" ht="17">
      <c r="A14">
        <v>2</v>
      </c>
      <c r="B14" s="1"/>
      <c r="C14" s="1" t="s">
        <v>327</v>
      </c>
      <c r="D14">
        <v>100</v>
      </c>
      <c r="E14" t="s">
        <v>193</v>
      </c>
      <c r="F14">
        <v>3</v>
      </c>
      <c r="G14" t="s">
        <v>183</v>
      </c>
    </row>
    <row r="15" spans="1:8">
      <c r="A15">
        <v>3</v>
      </c>
      <c r="B15" t="s">
        <v>201</v>
      </c>
      <c r="C15" s="1"/>
      <c r="D15">
        <v>40</v>
      </c>
      <c r="E15" t="s">
        <v>193</v>
      </c>
      <c r="F15">
        <v>1</v>
      </c>
      <c r="G15" t="s">
        <v>183</v>
      </c>
    </row>
    <row r="16" spans="1:8">
      <c r="A16">
        <v>3</v>
      </c>
      <c r="B16" t="s">
        <v>203</v>
      </c>
      <c r="C16" s="1"/>
      <c r="D16">
        <v>0.25</v>
      </c>
      <c r="E16" t="s">
        <v>193</v>
      </c>
      <c r="F16">
        <v>1</v>
      </c>
      <c r="G16" t="s">
        <v>183</v>
      </c>
    </row>
    <row r="17" spans="1:8">
      <c r="A17">
        <v>3</v>
      </c>
      <c r="B17" t="s">
        <v>204</v>
      </c>
      <c r="C17" s="1"/>
      <c r="D17">
        <v>25</v>
      </c>
      <c r="E17" t="s">
        <v>205</v>
      </c>
      <c r="F17">
        <v>1</v>
      </c>
      <c r="G17" t="s">
        <v>183</v>
      </c>
    </row>
    <row r="18" spans="1:8">
      <c r="A18">
        <v>3</v>
      </c>
      <c r="B18" t="s">
        <v>210</v>
      </c>
      <c r="D18">
        <v>300</v>
      </c>
      <c r="E18" t="s">
        <v>185</v>
      </c>
      <c r="F18">
        <v>1</v>
      </c>
      <c r="G18" t="s">
        <v>183</v>
      </c>
    </row>
    <row r="19" spans="1:8" ht="34">
      <c r="A19">
        <v>3</v>
      </c>
      <c r="B19" s="1" t="s">
        <v>211</v>
      </c>
      <c r="C19" s="1"/>
      <c r="D19">
        <v>38</v>
      </c>
      <c r="E19" t="s">
        <v>212</v>
      </c>
      <c r="F19">
        <v>1</v>
      </c>
      <c r="G19" t="s">
        <v>183</v>
      </c>
      <c r="H19" t="s">
        <v>213</v>
      </c>
    </row>
    <row r="20" spans="1:8" ht="34">
      <c r="A20">
        <v>3</v>
      </c>
      <c r="B20" s="1"/>
      <c r="C20" s="1" t="s">
        <v>214</v>
      </c>
      <c r="D20">
        <v>4200</v>
      </c>
      <c r="E20" t="s">
        <v>193</v>
      </c>
      <c r="F20">
        <v>1</v>
      </c>
      <c r="G20" t="s">
        <v>183</v>
      </c>
    </row>
    <row r="21" spans="1:8" ht="17">
      <c r="A21">
        <v>3</v>
      </c>
      <c r="B21" s="1"/>
      <c r="C21" s="1" t="s">
        <v>863</v>
      </c>
      <c r="D21">
        <v>1.25</v>
      </c>
      <c r="E21" t="s">
        <v>809</v>
      </c>
      <c r="F21">
        <v>2</v>
      </c>
      <c r="G21" t="s">
        <v>183</v>
      </c>
    </row>
    <row r="22" spans="1:8" ht="17">
      <c r="A22">
        <v>3</v>
      </c>
      <c r="B22" s="1"/>
      <c r="C22" s="1" t="s">
        <v>864</v>
      </c>
      <c r="D22">
        <v>1</v>
      </c>
      <c r="E22" t="s">
        <v>403</v>
      </c>
      <c r="F22">
        <v>2</v>
      </c>
      <c r="G22" t="s">
        <v>183</v>
      </c>
      <c r="H22" t="s">
        <v>865</v>
      </c>
    </row>
    <row r="23" spans="1:8">
      <c r="A23">
        <v>3</v>
      </c>
      <c r="B23" t="s">
        <v>216</v>
      </c>
      <c r="D23">
        <v>1000</v>
      </c>
      <c r="E23" t="s">
        <v>193</v>
      </c>
      <c r="F23">
        <v>2</v>
      </c>
      <c r="G23" t="s">
        <v>183</v>
      </c>
    </row>
    <row r="24" spans="1:8">
      <c r="A24">
        <v>4</v>
      </c>
      <c r="C24" t="s">
        <v>11</v>
      </c>
      <c r="D24">
        <v>1</v>
      </c>
      <c r="E24" t="s">
        <v>403</v>
      </c>
      <c r="F24">
        <v>1</v>
      </c>
      <c r="G24" t="s">
        <v>183</v>
      </c>
      <c r="H24" t="s">
        <v>866</v>
      </c>
    </row>
    <row r="25" spans="1:8">
      <c r="A25">
        <v>4</v>
      </c>
      <c r="B25" t="s">
        <v>223</v>
      </c>
      <c r="D25">
        <v>5</v>
      </c>
      <c r="E25" t="s">
        <v>185</v>
      </c>
      <c r="F25">
        <v>1</v>
      </c>
      <c r="G25" t="s">
        <v>191</v>
      </c>
      <c r="H25" t="s">
        <v>221</v>
      </c>
    </row>
    <row r="26" spans="1:8">
      <c r="A26">
        <v>5</v>
      </c>
      <c r="B26" t="s">
        <v>190</v>
      </c>
      <c r="D26">
        <v>500</v>
      </c>
      <c r="E26" t="s">
        <v>185</v>
      </c>
      <c r="F26">
        <v>1</v>
      </c>
      <c r="G26" t="s">
        <v>183</v>
      </c>
      <c r="H26" t="s">
        <v>221</v>
      </c>
    </row>
    <row r="27" spans="1:8">
      <c r="A27">
        <v>5</v>
      </c>
      <c r="C27" t="s">
        <v>235</v>
      </c>
      <c r="F27">
        <v>1</v>
      </c>
      <c r="H27" t="s">
        <v>226</v>
      </c>
    </row>
    <row r="28" spans="1:8">
      <c r="A28">
        <v>5</v>
      </c>
      <c r="C28" t="s">
        <v>867</v>
      </c>
      <c r="F28">
        <v>1</v>
      </c>
      <c r="G28" t="s">
        <v>191</v>
      </c>
      <c r="H28" t="s">
        <v>316</v>
      </c>
    </row>
    <row r="29" spans="1:8">
      <c r="A29">
        <v>5</v>
      </c>
      <c r="C29" t="s">
        <v>868</v>
      </c>
      <c r="F29">
        <v>1</v>
      </c>
      <c r="G29" t="s">
        <v>191</v>
      </c>
      <c r="H29" t="s">
        <v>316</v>
      </c>
    </row>
    <row r="30" spans="1:8">
      <c r="A30">
        <v>5</v>
      </c>
      <c r="C30" t="s">
        <v>240</v>
      </c>
      <c r="F30">
        <v>2</v>
      </c>
      <c r="G30" t="s">
        <v>183</v>
      </c>
    </row>
    <row r="31" spans="1:8">
      <c r="A31">
        <v>6</v>
      </c>
      <c r="B31" t="s">
        <v>243</v>
      </c>
      <c r="D31">
        <v>10</v>
      </c>
      <c r="E31" t="s">
        <v>193</v>
      </c>
      <c r="F31">
        <v>2</v>
      </c>
      <c r="G31" t="s">
        <v>183</v>
      </c>
    </row>
    <row r="32" spans="1:8">
      <c r="A32">
        <v>6</v>
      </c>
      <c r="B32" t="s">
        <v>244</v>
      </c>
      <c r="D32">
        <v>25</v>
      </c>
      <c r="E32" t="s">
        <v>193</v>
      </c>
      <c r="F32">
        <v>1</v>
      </c>
      <c r="G32" t="s">
        <v>183</v>
      </c>
    </row>
    <row r="33" spans="1:8">
      <c r="A33">
        <v>6</v>
      </c>
      <c r="B33" t="s">
        <v>250</v>
      </c>
      <c r="D33">
        <v>50</v>
      </c>
      <c r="E33" t="s">
        <v>185</v>
      </c>
      <c r="F33">
        <v>2</v>
      </c>
      <c r="G33" t="s">
        <v>183</v>
      </c>
    </row>
    <row r="34" spans="1:8">
      <c r="A34">
        <v>6</v>
      </c>
      <c r="B34" t="s">
        <v>251</v>
      </c>
      <c r="D34">
        <v>160</v>
      </c>
      <c r="E34" t="s">
        <v>185</v>
      </c>
      <c r="F34">
        <v>1</v>
      </c>
      <c r="G34" t="s">
        <v>183</v>
      </c>
      <c r="H34" t="s">
        <v>245</v>
      </c>
    </row>
    <row r="35" spans="1:8">
      <c r="A35">
        <v>6</v>
      </c>
      <c r="B35" t="s">
        <v>188</v>
      </c>
      <c r="D35">
        <v>20</v>
      </c>
      <c r="E35" t="s">
        <v>193</v>
      </c>
      <c r="F35">
        <v>1</v>
      </c>
      <c r="G35" t="s">
        <v>183</v>
      </c>
    </row>
    <row r="36" spans="1:8">
      <c r="A36">
        <v>6</v>
      </c>
      <c r="B36" t="s">
        <v>249</v>
      </c>
      <c r="D36">
        <v>20</v>
      </c>
      <c r="E36" t="s">
        <v>193</v>
      </c>
      <c r="F36">
        <v>1</v>
      </c>
      <c r="G36" t="s">
        <v>191</v>
      </c>
      <c r="H36" t="s">
        <v>224</v>
      </c>
    </row>
    <row r="37" spans="1:8">
      <c r="A37">
        <v>6</v>
      </c>
      <c r="C37" t="s">
        <v>869</v>
      </c>
      <c r="D37" s="45">
        <v>1000</v>
      </c>
      <c r="E37" t="s">
        <v>205</v>
      </c>
      <c r="F37">
        <v>1</v>
      </c>
      <c r="G37" t="s">
        <v>183</v>
      </c>
      <c r="H37" t="s">
        <v>245</v>
      </c>
    </row>
    <row r="38" spans="1:8">
      <c r="A38">
        <v>6</v>
      </c>
      <c r="C38" t="s">
        <v>870</v>
      </c>
      <c r="D38">
        <v>1</v>
      </c>
      <c r="E38" t="s">
        <v>259</v>
      </c>
      <c r="F38">
        <v>1</v>
      </c>
      <c r="G38" t="s">
        <v>183</v>
      </c>
      <c r="H38" t="s">
        <v>499</v>
      </c>
    </row>
    <row r="39" spans="1:8">
      <c r="A39">
        <v>6</v>
      </c>
      <c r="C39" t="s">
        <v>256</v>
      </c>
      <c r="F39">
        <v>1</v>
      </c>
      <c r="G39" t="s">
        <v>183</v>
      </c>
      <c r="H39" t="s">
        <v>499</v>
      </c>
    </row>
    <row r="40" spans="1:8">
      <c r="A40">
        <v>6</v>
      </c>
      <c r="C40" t="s">
        <v>196</v>
      </c>
      <c r="F40">
        <v>1</v>
      </c>
      <c r="G40" t="s">
        <v>183</v>
      </c>
      <c r="H40" t="s">
        <v>499</v>
      </c>
    </row>
    <row r="41" spans="1:8">
      <c r="A41">
        <v>6</v>
      </c>
      <c r="C41" t="s">
        <v>197</v>
      </c>
      <c r="F41">
        <v>1</v>
      </c>
      <c r="G41" t="s">
        <v>183</v>
      </c>
      <c r="H41" t="s">
        <v>499</v>
      </c>
    </row>
    <row r="42" spans="1:8">
      <c r="A42">
        <v>6</v>
      </c>
      <c r="C42" t="s">
        <v>255</v>
      </c>
      <c r="D42">
        <v>600</v>
      </c>
      <c r="E42" t="s">
        <v>185</v>
      </c>
      <c r="F42">
        <v>1</v>
      </c>
      <c r="G42" t="s">
        <v>183</v>
      </c>
    </row>
    <row r="43" spans="1:8">
      <c r="A43">
        <v>6</v>
      </c>
      <c r="C43" t="s">
        <v>334</v>
      </c>
      <c r="D43">
        <v>5000</v>
      </c>
      <c r="E43" t="s">
        <v>212</v>
      </c>
      <c r="F43">
        <v>1</v>
      </c>
      <c r="G43" t="s">
        <v>183</v>
      </c>
    </row>
    <row r="44" spans="1:8">
      <c r="A44">
        <v>6</v>
      </c>
      <c r="C44" t="s">
        <v>871</v>
      </c>
      <c r="G44" t="s">
        <v>191</v>
      </c>
      <c r="H44" t="s">
        <v>872</v>
      </c>
    </row>
    <row r="45" spans="1:8">
      <c r="A45">
        <v>6</v>
      </c>
      <c r="C45" t="s">
        <v>873</v>
      </c>
      <c r="D45">
        <v>1</v>
      </c>
      <c r="E45" t="s">
        <v>688</v>
      </c>
      <c r="F45">
        <v>3</v>
      </c>
      <c r="G45" t="s">
        <v>265</v>
      </c>
      <c r="H45" t="s">
        <v>874</v>
      </c>
    </row>
    <row r="46" spans="1:8">
      <c r="A46">
        <v>6</v>
      </c>
      <c r="C46" t="s">
        <v>875</v>
      </c>
      <c r="F46">
        <v>3</v>
      </c>
      <c r="G46" t="s">
        <v>265</v>
      </c>
      <c r="H46" t="s">
        <v>876</v>
      </c>
    </row>
    <row r="47" spans="1:8">
      <c r="A47">
        <v>6</v>
      </c>
      <c r="C47" t="s">
        <v>877</v>
      </c>
      <c r="F47">
        <v>4</v>
      </c>
      <c r="G47" t="s">
        <v>265</v>
      </c>
      <c r="H47" t="s">
        <v>878</v>
      </c>
    </row>
    <row r="48" spans="1:8">
      <c r="A48">
        <v>7</v>
      </c>
      <c r="B48" t="s">
        <v>262</v>
      </c>
      <c r="D48">
        <v>70</v>
      </c>
      <c r="E48" t="s">
        <v>185</v>
      </c>
      <c r="F48">
        <v>1</v>
      </c>
      <c r="G48" t="s">
        <v>879</v>
      </c>
      <c r="H48" t="s">
        <v>880</v>
      </c>
    </row>
    <row r="49" spans="1:8">
      <c r="A49">
        <v>7</v>
      </c>
      <c r="C49" t="s">
        <v>200</v>
      </c>
      <c r="D49">
        <v>600</v>
      </c>
      <c r="E49" t="s">
        <v>185</v>
      </c>
      <c r="F49">
        <v>2</v>
      </c>
      <c r="G49" t="s">
        <v>265</v>
      </c>
    </row>
    <row r="50" spans="1:8">
      <c r="A50">
        <v>7</v>
      </c>
      <c r="C50" t="s">
        <v>400</v>
      </c>
      <c r="D50" s="45">
        <v>50000</v>
      </c>
      <c r="E50" t="s">
        <v>199</v>
      </c>
      <c r="F50">
        <v>1</v>
      </c>
      <c r="G50" t="s">
        <v>187</v>
      </c>
    </row>
    <row r="51" spans="1:8">
      <c r="A51">
        <v>7</v>
      </c>
      <c r="C51" t="s">
        <v>260</v>
      </c>
      <c r="D51">
        <v>1000</v>
      </c>
      <c r="E51" t="s">
        <v>205</v>
      </c>
      <c r="F51">
        <v>1</v>
      </c>
      <c r="G51" t="s">
        <v>267</v>
      </c>
    </row>
    <row r="52" spans="1:8">
      <c r="A52">
        <v>8</v>
      </c>
      <c r="B52" t="s">
        <v>881</v>
      </c>
      <c r="D52">
        <v>0.5</v>
      </c>
      <c r="E52" t="s">
        <v>193</v>
      </c>
      <c r="F52">
        <v>2</v>
      </c>
      <c r="G52" t="s">
        <v>183</v>
      </c>
    </row>
    <row r="53" spans="1:8">
      <c r="A53">
        <v>8</v>
      </c>
      <c r="B53" t="s">
        <v>882</v>
      </c>
      <c r="D53">
        <v>10</v>
      </c>
      <c r="E53" t="s">
        <v>185</v>
      </c>
      <c r="F53">
        <v>1</v>
      </c>
      <c r="G53" s="54" t="s">
        <v>183</v>
      </c>
      <c r="H53" t="s">
        <v>270</v>
      </c>
    </row>
    <row r="54" spans="1:8">
      <c r="A54">
        <v>8</v>
      </c>
      <c r="B54" t="s">
        <v>271</v>
      </c>
      <c r="D54">
        <v>60</v>
      </c>
      <c r="E54" t="s">
        <v>185</v>
      </c>
      <c r="F54">
        <v>2</v>
      </c>
      <c r="G54" t="s">
        <v>183</v>
      </c>
    </row>
    <row r="55" spans="1:8">
      <c r="A55">
        <v>8</v>
      </c>
      <c r="B55" t="s">
        <v>59</v>
      </c>
      <c r="D55">
        <v>7.5</v>
      </c>
      <c r="E55" t="s">
        <v>185</v>
      </c>
      <c r="F55">
        <v>1</v>
      </c>
      <c r="H55" t="s">
        <v>883</v>
      </c>
    </row>
    <row r="56" spans="1:8">
      <c r="A56">
        <v>8</v>
      </c>
      <c r="B56" t="s">
        <v>273</v>
      </c>
      <c r="D56">
        <v>50</v>
      </c>
      <c r="E56" t="s">
        <v>185</v>
      </c>
      <c r="F56">
        <v>1</v>
      </c>
      <c r="G56" t="s">
        <v>183</v>
      </c>
    </row>
    <row r="57" spans="1:8">
      <c r="A57">
        <v>8</v>
      </c>
      <c r="B57" t="s">
        <v>884</v>
      </c>
      <c r="D57">
        <v>25</v>
      </c>
      <c r="E57" t="s">
        <v>185</v>
      </c>
      <c r="F57">
        <v>2</v>
      </c>
      <c r="G57" t="s">
        <v>183</v>
      </c>
    </row>
    <row r="58" spans="1:8">
      <c r="A58">
        <v>8</v>
      </c>
      <c r="B58" t="s">
        <v>275</v>
      </c>
      <c r="D58">
        <v>5</v>
      </c>
      <c r="E58" t="s">
        <v>185</v>
      </c>
      <c r="F58">
        <v>1</v>
      </c>
      <c r="H58" t="s">
        <v>221</v>
      </c>
    </row>
    <row r="59" spans="1:8">
      <c r="A59">
        <v>8</v>
      </c>
      <c r="B59" t="s">
        <v>276</v>
      </c>
      <c r="D59">
        <v>0.4</v>
      </c>
      <c r="E59" t="s">
        <v>185</v>
      </c>
      <c r="F59">
        <v>2</v>
      </c>
      <c r="G59" t="s">
        <v>189</v>
      </c>
      <c r="H59" t="s">
        <v>885</v>
      </c>
    </row>
    <row r="60" spans="1:8">
      <c r="A60">
        <v>8</v>
      </c>
      <c r="B60" t="s">
        <v>20</v>
      </c>
      <c r="D60">
        <v>12.5</v>
      </c>
      <c r="E60" t="s">
        <v>193</v>
      </c>
      <c r="F60">
        <v>1</v>
      </c>
      <c r="G60" t="s">
        <v>183</v>
      </c>
    </row>
    <row r="61" spans="1:8">
      <c r="A61">
        <v>8</v>
      </c>
      <c r="C61" t="s">
        <v>260</v>
      </c>
      <c r="F61">
        <v>1</v>
      </c>
      <c r="G61" t="s">
        <v>189</v>
      </c>
      <c r="H61" t="s">
        <v>279</v>
      </c>
    </row>
    <row r="62" spans="1:8">
      <c r="A62">
        <v>8</v>
      </c>
      <c r="C62" t="s">
        <v>417</v>
      </c>
      <c r="F62">
        <v>6</v>
      </c>
      <c r="G62" t="s">
        <v>183</v>
      </c>
    </row>
    <row r="63" spans="1:8">
      <c r="A63">
        <v>8</v>
      </c>
      <c r="C63" t="s">
        <v>886</v>
      </c>
      <c r="F63">
        <v>3</v>
      </c>
      <c r="G63" t="s">
        <v>183</v>
      </c>
    </row>
    <row r="64" spans="1:8">
      <c r="A64">
        <v>8</v>
      </c>
      <c r="C64" t="s">
        <v>887</v>
      </c>
      <c r="H64" t="s">
        <v>888</v>
      </c>
    </row>
    <row r="65" spans="1:8">
      <c r="A65">
        <v>8</v>
      </c>
      <c r="C65" t="s">
        <v>889</v>
      </c>
      <c r="D65" s="1"/>
      <c r="H65" t="s">
        <v>890</v>
      </c>
    </row>
    <row r="66" spans="1:8">
      <c r="A66">
        <v>8</v>
      </c>
      <c r="C66" t="s">
        <v>10</v>
      </c>
      <c r="F66">
        <v>4</v>
      </c>
      <c r="G66" t="s">
        <v>183</v>
      </c>
    </row>
    <row r="67" spans="1:8">
      <c r="A67">
        <v>8</v>
      </c>
      <c r="C67" t="s">
        <v>11</v>
      </c>
      <c r="F67">
        <v>2</v>
      </c>
      <c r="G67" t="s">
        <v>183</v>
      </c>
      <c r="H67" t="s">
        <v>891</v>
      </c>
    </row>
    <row r="68" spans="1:8">
      <c r="A68">
        <v>8</v>
      </c>
      <c r="C68" t="s">
        <v>892</v>
      </c>
      <c r="D68">
        <v>5000</v>
      </c>
      <c r="E68" t="s">
        <v>199</v>
      </c>
      <c r="F68">
        <v>1</v>
      </c>
      <c r="G68" t="s">
        <v>183</v>
      </c>
    </row>
    <row r="69" spans="1:8" ht="17">
      <c r="A69">
        <v>8</v>
      </c>
      <c r="C69" s="1" t="s">
        <v>291</v>
      </c>
      <c r="D69">
        <v>100</v>
      </c>
      <c r="E69" t="s">
        <v>185</v>
      </c>
      <c r="F69">
        <v>3</v>
      </c>
      <c r="G69" t="s">
        <v>183</v>
      </c>
    </row>
    <row r="70" spans="1:8" ht="17">
      <c r="A70">
        <v>8</v>
      </c>
      <c r="C70" s="1" t="s">
        <v>893</v>
      </c>
      <c r="D70">
        <v>400</v>
      </c>
      <c r="E70" t="s">
        <v>185</v>
      </c>
      <c r="F70">
        <v>3</v>
      </c>
      <c r="G70" t="s">
        <v>183</v>
      </c>
    </row>
    <row r="71" spans="1:8">
      <c r="A71">
        <v>9</v>
      </c>
      <c r="B71" t="s">
        <v>202</v>
      </c>
      <c r="D71">
        <v>81</v>
      </c>
      <c r="E71" t="s">
        <v>185</v>
      </c>
      <c r="H71" t="s">
        <v>226</v>
      </c>
    </row>
    <row r="72" spans="1:8">
      <c r="A72">
        <v>9</v>
      </c>
      <c r="B72" t="s">
        <v>20</v>
      </c>
      <c r="D72">
        <v>25</v>
      </c>
      <c r="E72" t="s">
        <v>185</v>
      </c>
      <c r="F72">
        <v>0.5</v>
      </c>
      <c r="G72" t="s">
        <v>183</v>
      </c>
    </row>
    <row r="73" spans="1:8" ht="17">
      <c r="A73">
        <v>9</v>
      </c>
      <c r="C73" s="1" t="s">
        <v>291</v>
      </c>
      <c r="D73">
        <v>100</v>
      </c>
      <c r="E73" t="s">
        <v>185</v>
      </c>
      <c r="F73">
        <v>3</v>
      </c>
      <c r="G73" t="s">
        <v>183</v>
      </c>
    </row>
    <row r="74" spans="1:8">
      <c r="A74">
        <v>9</v>
      </c>
      <c r="C74" t="s">
        <v>894</v>
      </c>
      <c r="D74">
        <v>300</v>
      </c>
      <c r="E74" t="s">
        <v>185</v>
      </c>
      <c r="F74">
        <v>3</v>
      </c>
      <c r="G74" t="s">
        <v>183</v>
      </c>
    </row>
    <row r="75" spans="1:8">
      <c r="A75">
        <v>9</v>
      </c>
      <c r="C75" t="s">
        <v>895</v>
      </c>
      <c r="D75">
        <v>1</v>
      </c>
      <c r="E75" t="s">
        <v>809</v>
      </c>
      <c r="F75">
        <v>4</v>
      </c>
      <c r="G75" t="s">
        <v>183</v>
      </c>
      <c r="H75" t="s">
        <v>896</v>
      </c>
    </row>
    <row r="76" spans="1:8" ht="102">
      <c r="A76">
        <v>10</v>
      </c>
      <c r="C76" t="s">
        <v>897</v>
      </c>
      <c r="H76" s="1" t="s">
        <v>898</v>
      </c>
    </row>
    <row r="77" spans="1:8">
      <c r="A77">
        <v>10</v>
      </c>
      <c r="C77" t="s">
        <v>27</v>
      </c>
      <c r="D77">
        <v>470</v>
      </c>
      <c r="E77" t="s">
        <v>185</v>
      </c>
      <c r="F77">
        <v>3</v>
      </c>
      <c r="G77" t="s">
        <v>183</v>
      </c>
      <c r="H77" t="s">
        <v>899</v>
      </c>
    </row>
    <row r="78" spans="1:8">
      <c r="A78">
        <v>10</v>
      </c>
      <c r="C78" t="s">
        <v>255</v>
      </c>
      <c r="D78">
        <v>1</v>
      </c>
      <c r="E78" t="s">
        <v>218</v>
      </c>
      <c r="F78">
        <v>2</v>
      </c>
      <c r="G78" t="s">
        <v>183</v>
      </c>
    </row>
    <row r="79" spans="1:8">
      <c r="A79">
        <v>10</v>
      </c>
      <c r="C79" t="s">
        <v>900</v>
      </c>
      <c r="D79">
        <v>350</v>
      </c>
      <c r="E79" t="s">
        <v>185</v>
      </c>
      <c r="F79">
        <v>6</v>
      </c>
      <c r="G79" t="s">
        <v>183</v>
      </c>
    </row>
    <row r="80" spans="1:8">
      <c r="A80">
        <v>10</v>
      </c>
      <c r="C80" t="s">
        <v>574</v>
      </c>
      <c r="D80">
        <v>5000</v>
      </c>
      <c r="E80" t="s">
        <v>199</v>
      </c>
      <c r="F80">
        <v>1</v>
      </c>
      <c r="G80" t="s">
        <v>183</v>
      </c>
    </row>
    <row r="81" spans="1:8">
      <c r="A81">
        <v>10</v>
      </c>
      <c r="C81" t="s">
        <v>291</v>
      </c>
      <c r="D81">
        <v>100</v>
      </c>
      <c r="E81" t="s">
        <v>185</v>
      </c>
      <c r="F81">
        <v>3</v>
      </c>
      <c r="G81" t="s">
        <v>183</v>
      </c>
    </row>
    <row r="82" spans="1:8">
      <c r="A82">
        <v>10</v>
      </c>
      <c r="C82" t="s">
        <v>894</v>
      </c>
      <c r="D82">
        <v>400</v>
      </c>
      <c r="E82" t="s">
        <v>185</v>
      </c>
      <c r="F82">
        <v>3</v>
      </c>
      <c r="G82" t="s">
        <v>183</v>
      </c>
    </row>
    <row r="83" spans="1:8">
      <c r="A83">
        <v>11</v>
      </c>
      <c r="B83" t="s">
        <v>901</v>
      </c>
      <c r="H83" t="s">
        <v>902</v>
      </c>
    </row>
    <row r="84" spans="1:8">
      <c r="A84">
        <v>11</v>
      </c>
      <c r="C84" t="s">
        <v>29</v>
      </c>
      <c r="D84">
        <v>5000</v>
      </c>
      <c r="E84" t="s">
        <v>199</v>
      </c>
      <c r="F84">
        <v>2</v>
      </c>
      <c r="G84" t="s">
        <v>183</v>
      </c>
    </row>
    <row r="85" spans="1:8">
      <c r="A85">
        <v>11</v>
      </c>
      <c r="C85" t="s">
        <v>412</v>
      </c>
      <c r="D85">
        <v>1000</v>
      </c>
      <c r="E85" t="s">
        <v>205</v>
      </c>
      <c r="F85">
        <v>2</v>
      </c>
      <c r="G85" t="s">
        <v>183</v>
      </c>
    </row>
    <row r="86" spans="1:8">
      <c r="A86">
        <v>11</v>
      </c>
      <c r="C86" t="s">
        <v>291</v>
      </c>
      <c r="D86">
        <v>200</v>
      </c>
      <c r="E86" t="s">
        <v>185</v>
      </c>
      <c r="F86">
        <v>1</v>
      </c>
      <c r="G86" t="s">
        <v>183</v>
      </c>
    </row>
    <row r="87" spans="1:8">
      <c r="A87">
        <v>11</v>
      </c>
      <c r="C87" t="s">
        <v>903</v>
      </c>
      <c r="D87">
        <v>1</v>
      </c>
      <c r="E87" t="s">
        <v>288</v>
      </c>
      <c r="F87">
        <v>2</v>
      </c>
      <c r="G87" t="s">
        <v>183</v>
      </c>
      <c r="H87" t="s">
        <v>904</v>
      </c>
    </row>
    <row r="88" spans="1:8">
      <c r="A88">
        <v>11</v>
      </c>
      <c r="C88" t="s">
        <v>332</v>
      </c>
      <c r="D88">
        <v>1000</v>
      </c>
      <c r="E88" t="s">
        <v>185</v>
      </c>
      <c r="F88">
        <v>3</v>
      </c>
      <c r="G88" t="s">
        <v>183</v>
      </c>
    </row>
    <row r="89" spans="1:8" ht="34">
      <c r="A89">
        <v>11</v>
      </c>
      <c r="C89" s="1" t="s">
        <v>294</v>
      </c>
      <c r="F89">
        <v>2</v>
      </c>
      <c r="G89" t="s">
        <v>183</v>
      </c>
    </row>
    <row r="90" spans="1:8">
      <c r="A90">
        <v>11</v>
      </c>
      <c r="C90" t="s">
        <v>295</v>
      </c>
      <c r="D90">
        <v>100</v>
      </c>
      <c r="E90" t="s">
        <v>185</v>
      </c>
      <c r="F90">
        <v>2</v>
      </c>
      <c r="G90" t="s">
        <v>183</v>
      </c>
    </row>
    <row r="91" spans="1:8">
      <c r="A91">
        <v>11</v>
      </c>
      <c r="C91" t="s">
        <v>905</v>
      </c>
      <c r="D91">
        <v>10</v>
      </c>
      <c r="E91" t="s">
        <v>297</v>
      </c>
      <c r="F91">
        <v>2</v>
      </c>
      <c r="G91" t="s">
        <v>183</v>
      </c>
    </row>
    <row r="92" spans="1:8">
      <c r="A92">
        <v>11</v>
      </c>
      <c r="C92" t="s">
        <v>906</v>
      </c>
      <c r="H92" t="s">
        <v>226</v>
      </c>
    </row>
    <row r="93" spans="1:8">
      <c r="A93">
        <v>11</v>
      </c>
      <c r="C93" t="s">
        <v>907</v>
      </c>
      <c r="D93">
        <v>1</v>
      </c>
      <c r="E93" t="s">
        <v>809</v>
      </c>
      <c r="F93">
        <v>4</v>
      </c>
      <c r="G93" t="s">
        <v>183</v>
      </c>
      <c r="H93" t="s">
        <v>908</v>
      </c>
    </row>
    <row r="94" spans="1:8">
      <c r="A94">
        <v>11</v>
      </c>
      <c r="C94" t="s">
        <v>909</v>
      </c>
      <c r="F94">
        <v>1</v>
      </c>
      <c r="G94" t="s">
        <v>183</v>
      </c>
      <c r="H94" t="s">
        <v>910</v>
      </c>
    </row>
    <row r="95" spans="1:8">
      <c r="A95">
        <v>12</v>
      </c>
      <c r="B95" t="s">
        <v>298</v>
      </c>
      <c r="D95">
        <v>5</v>
      </c>
      <c r="E95" t="s">
        <v>185</v>
      </c>
      <c r="F95">
        <v>1</v>
      </c>
      <c r="G95" t="s">
        <v>183</v>
      </c>
    </row>
    <row r="96" spans="1:8">
      <c r="A96">
        <v>12</v>
      </c>
      <c r="B96" t="s">
        <v>299</v>
      </c>
      <c r="D96">
        <v>6.25</v>
      </c>
      <c r="E96" t="s">
        <v>185</v>
      </c>
      <c r="F96">
        <v>1</v>
      </c>
      <c r="G96" t="s">
        <v>183</v>
      </c>
    </row>
    <row r="97" spans="1:8">
      <c r="A97">
        <v>12</v>
      </c>
      <c r="B97" t="s">
        <v>300</v>
      </c>
      <c r="D97">
        <v>81</v>
      </c>
      <c r="E97" t="s">
        <v>185</v>
      </c>
      <c r="F97">
        <v>1</v>
      </c>
      <c r="G97" t="s">
        <v>183</v>
      </c>
    </row>
    <row r="98" spans="1:8">
      <c r="A98">
        <v>12</v>
      </c>
      <c r="C98" t="s">
        <v>29</v>
      </c>
      <c r="D98">
        <v>1000</v>
      </c>
      <c r="E98" t="s">
        <v>199</v>
      </c>
      <c r="F98">
        <v>2</v>
      </c>
      <c r="G98" t="s">
        <v>183</v>
      </c>
      <c r="H98" t="s">
        <v>911</v>
      </c>
    </row>
    <row r="99" spans="1:8">
      <c r="A99">
        <v>12</v>
      </c>
      <c r="C99" t="s">
        <v>302</v>
      </c>
      <c r="F99">
        <v>1</v>
      </c>
      <c r="G99" t="s">
        <v>183</v>
      </c>
      <c r="H99" t="s">
        <v>912</v>
      </c>
    </row>
    <row r="100" spans="1:8">
      <c r="A100">
        <v>12</v>
      </c>
      <c r="C100" t="s">
        <v>51</v>
      </c>
      <c r="D100">
        <v>250</v>
      </c>
      <c r="E100" t="s">
        <v>185</v>
      </c>
      <c r="F100">
        <v>2</v>
      </c>
      <c r="G100" t="s">
        <v>183</v>
      </c>
    </row>
    <row r="101" spans="1:8">
      <c r="A101">
        <v>12</v>
      </c>
      <c r="C101" t="s">
        <v>31</v>
      </c>
      <c r="D101">
        <v>200</v>
      </c>
      <c r="E101" t="s">
        <v>185</v>
      </c>
      <c r="F101">
        <v>1</v>
      </c>
      <c r="G101" t="s">
        <v>183</v>
      </c>
    </row>
    <row r="102" spans="1:8">
      <c r="A102">
        <v>12</v>
      </c>
      <c r="C102" t="s">
        <v>807</v>
      </c>
      <c r="D102">
        <v>3</v>
      </c>
      <c r="E102" t="s">
        <v>185</v>
      </c>
      <c r="F102">
        <v>2</v>
      </c>
      <c r="G102" t="s">
        <v>183</v>
      </c>
    </row>
    <row r="103" spans="1:8">
      <c r="A103">
        <v>13</v>
      </c>
      <c r="B103" t="s">
        <v>62</v>
      </c>
      <c r="C103" s="1"/>
    </row>
    <row r="104" spans="1:8">
      <c r="A104">
        <v>16</v>
      </c>
      <c r="B104" t="s">
        <v>62</v>
      </c>
    </row>
    <row r="105" spans="1:8">
      <c r="A105">
        <v>18</v>
      </c>
      <c r="B105" t="s">
        <v>262</v>
      </c>
      <c r="D105">
        <v>70</v>
      </c>
      <c r="E105" t="s">
        <v>185</v>
      </c>
      <c r="F105">
        <v>1</v>
      </c>
      <c r="G105" t="s">
        <v>187</v>
      </c>
    </row>
    <row r="106" spans="1:8">
      <c r="A106">
        <v>18</v>
      </c>
      <c r="B106" t="s">
        <v>314</v>
      </c>
      <c r="D106">
        <v>2.5000000000000001E-2</v>
      </c>
      <c r="E106" t="s">
        <v>315</v>
      </c>
      <c r="H106" t="s">
        <v>913</v>
      </c>
    </row>
    <row r="107" spans="1:8">
      <c r="A107">
        <v>18</v>
      </c>
      <c r="C107" t="s">
        <v>400</v>
      </c>
      <c r="D107" s="45">
        <v>50000</v>
      </c>
      <c r="E107" t="s">
        <v>199</v>
      </c>
      <c r="F107">
        <v>1</v>
      </c>
      <c r="G107" t="s">
        <v>187</v>
      </c>
    </row>
    <row r="108" spans="1:8">
      <c r="A108">
        <v>18</v>
      </c>
      <c r="C108" t="s">
        <v>318</v>
      </c>
      <c r="D108">
        <v>5000</v>
      </c>
      <c r="E108" t="s">
        <v>205</v>
      </c>
      <c r="F108">
        <v>1</v>
      </c>
      <c r="G108" t="s">
        <v>183</v>
      </c>
    </row>
    <row r="109" spans="1:8">
      <c r="A109">
        <v>18</v>
      </c>
      <c r="C109" t="s">
        <v>914</v>
      </c>
      <c r="F109">
        <v>2</v>
      </c>
      <c r="G109" t="s">
        <v>183</v>
      </c>
    </row>
    <row r="110" spans="1:8">
      <c r="A110">
        <v>18</v>
      </c>
      <c r="C110" t="s">
        <v>140</v>
      </c>
      <c r="F110">
        <v>1</v>
      </c>
      <c r="G110" t="s">
        <v>183</v>
      </c>
    </row>
    <row r="111" spans="1:8">
      <c r="A111">
        <v>18</v>
      </c>
      <c r="C111" t="s">
        <v>915</v>
      </c>
      <c r="D111">
        <v>400</v>
      </c>
      <c r="E111" t="s">
        <v>185</v>
      </c>
      <c r="F111">
        <v>3</v>
      </c>
      <c r="G111" t="s">
        <v>183</v>
      </c>
    </row>
    <row r="112" spans="1:8">
      <c r="A112">
        <v>18</v>
      </c>
      <c r="C112" t="s">
        <v>30</v>
      </c>
      <c r="D112">
        <v>30</v>
      </c>
      <c r="E112" t="s">
        <v>185</v>
      </c>
      <c r="H112" t="s">
        <v>916</v>
      </c>
    </row>
    <row r="113" spans="1:8">
      <c r="A113">
        <v>18</v>
      </c>
      <c r="C113" t="s">
        <v>322</v>
      </c>
      <c r="D113">
        <v>4</v>
      </c>
      <c r="E113" t="s">
        <v>185</v>
      </c>
      <c r="F113">
        <v>1</v>
      </c>
      <c r="G113" t="s">
        <v>183</v>
      </c>
    </row>
    <row r="114" spans="1:8" ht="34">
      <c r="A114">
        <v>18</v>
      </c>
      <c r="B114" s="1" t="s">
        <v>917</v>
      </c>
      <c r="D114">
        <v>12</v>
      </c>
      <c r="E114" t="s">
        <v>315</v>
      </c>
      <c r="H114" t="s">
        <v>326</v>
      </c>
    </row>
    <row r="115" spans="1:8">
      <c r="A115">
        <v>18</v>
      </c>
      <c r="C115" t="s">
        <v>325</v>
      </c>
      <c r="H115" t="s">
        <v>326</v>
      </c>
    </row>
    <row r="116" spans="1:8">
      <c r="A116">
        <v>18</v>
      </c>
      <c r="C116" t="s">
        <v>918</v>
      </c>
      <c r="D116">
        <v>1</v>
      </c>
      <c r="E116" t="s">
        <v>496</v>
      </c>
      <c r="F116">
        <v>3</v>
      </c>
      <c r="G116" t="s">
        <v>183</v>
      </c>
    </row>
    <row r="117" spans="1:8">
      <c r="A117">
        <v>18</v>
      </c>
      <c r="C117" t="s">
        <v>919</v>
      </c>
      <c r="D117">
        <v>1</v>
      </c>
      <c r="E117" t="s">
        <v>809</v>
      </c>
      <c r="F117">
        <v>4</v>
      </c>
      <c r="G117" t="s">
        <v>183</v>
      </c>
      <c r="H117" t="s">
        <v>920</v>
      </c>
    </row>
    <row r="118" spans="1:8">
      <c r="A118">
        <v>19</v>
      </c>
      <c r="C118" t="s">
        <v>327</v>
      </c>
      <c r="D118">
        <v>100</v>
      </c>
      <c r="E118" t="s">
        <v>185</v>
      </c>
      <c r="F118">
        <v>3</v>
      </c>
      <c r="G118" t="s">
        <v>183</v>
      </c>
    </row>
    <row r="119" spans="1:8">
      <c r="A119">
        <v>19</v>
      </c>
      <c r="C119" t="s">
        <v>328</v>
      </c>
      <c r="F119">
        <v>3</v>
      </c>
      <c r="G119" t="s">
        <v>183</v>
      </c>
      <c r="H119" t="s">
        <v>257</v>
      </c>
    </row>
    <row r="120" spans="1:8">
      <c r="A120">
        <v>19</v>
      </c>
      <c r="C120" t="s">
        <v>21</v>
      </c>
      <c r="D120">
        <v>500</v>
      </c>
      <c r="E120" t="s">
        <v>185</v>
      </c>
      <c r="F120">
        <v>2</v>
      </c>
      <c r="G120" t="s">
        <v>183</v>
      </c>
    </row>
    <row r="121" spans="1:8">
      <c r="A121">
        <v>19</v>
      </c>
      <c r="B121" t="s">
        <v>330</v>
      </c>
      <c r="D121">
        <v>25</v>
      </c>
      <c r="E121" t="s">
        <v>185</v>
      </c>
      <c r="F121">
        <v>1</v>
      </c>
      <c r="G121" t="s">
        <v>183</v>
      </c>
    </row>
    <row r="122" spans="1:8">
      <c r="A122">
        <v>19</v>
      </c>
      <c r="C122" t="s">
        <v>886</v>
      </c>
      <c r="D122">
        <v>1</v>
      </c>
      <c r="E122" t="s">
        <v>259</v>
      </c>
      <c r="F122">
        <v>1</v>
      </c>
      <c r="G122" t="s">
        <v>183</v>
      </c>
    </row>
    <row r="123" spans="1:8" ht="34">
      <c r="A123">
        <v>19</v>
      </c>
      <c r="C123" s="1" t="s">
        <v>921</v>
      </c>
      <c r="F123">
        <v>6</v>
      </c>
      <c r="G123" t="s">
        <v>183</v>
      </c>
    </row>
    <row r="124" spans="1:8">
      <c r="A124">
        <v>19</v>
      </c>
      <c r="C124" t="s">
        <v>550</v>
      </c>
      <c r="D124">
        <v>865</v>
      </c>
      <c r="E124" t="s">
        <v>185</v>
      </c>
      <c r="F124">
        <v>1</v>
      </c>
      <c r="G124" t="s">
        <v>183</v>
      </c>
    </row>
    <row r="125" spans="1:8">
      <c r="A125">
        <v>19</v>
      </c>
      <c r="C125" t="s">
        <v>334</v>
      </c>
      <c r="D125">
        <v>5000</v>
      </c>
      <c r="E125" t="s">
        <v>199</v>
      </c>
      <c r="F125">
        <v>1.5</v>
      </c>
      <c r="G125" t="s">
        <v>183</v>
      </c>
      <c r="H125" t="s">
        <v>922</v>
      </c>
    </row>
    <row r="126" spans="1:8">
      <c r="A126">
        <v>19</v>
      </c>
      <c r="C126" t="s">
        <v>30</v>
      </c>
      <c r="D126">
        <v>25</v>
      </c>
      <c r="E126" t="s">
        <v>185</v>
      </c>
      <c r="F126">
        <v>1</v>
      </c>
      <c r="G126" t="s">
        <v>183</v>
      </c>
    </row>
    <row r="127" spans="1:8">
      <c r="A127">
        <v>20</v>
      </c>
      <c r="B127" t="s">
        <v>338</v>
      </c>
      <c r="D127">
        <v>20</v>
      </c>
      <c r="E127" t="s">
        <v>185</v>
      </c>
      <c r="F127">
        <v>1</v>
      </c>
      <c r="G127" t="s">
        <v>183</v>
      </c>
    </row>
    <row r="128" spans="1:8" ht="34">
      <c r="A128">
        <v>20</v>
      </c>
      <c r="C128" s="1" t="s">
        <v>11</v>
      </c>
      <c r="F128">
        <v>2</v>
      </c>
      <c r="G128" t="s">
        <v>183</v>
      </c>
    </row>
    <row r="129" spans="1:8">
      <c r="A129">
        <v>20</v>
      </c>
      <c r="C129" t="s">
        <v>327</v>
      </c>
      <c r="D129">
        <v>100</v>
      </c>
      <c r="E129" t="s">
        <v>185</v>
      </c>
      <c r="G129" t="s">
        <v>183</v>
      </c>
    </row>
    <row r="130" spans="1:8" ht="17">
      <c r="A130">
        <v>20</v>
      </c>
      <c r="C130" t="s">
        <v>10</v>
      </c>
      <c r="F130">
        <v>1</v>
      </c>
      <c r="H130" s="1" t="s">
        <v>310</v>
      </c>
    </row>
    <row r="131" spans="1:8" ht="34">
      <c r="A131">
        <v>20</v>
      </c>
      <c r="C131" s="1" t="s">
        <v>923</v>
      </c>
      <c r="F131">
        <v>2</v>
      </c>
      <c r="G131" t="s">
        <v>183</v>
      </c>
      <c r="H131" s="1" t="s">
        <v>924</v>
      </c>
    </row>
    <row r="132" spans="1:8">
      <c r="A132">
        <v>20</v>
      </c>
      <c r="C132" t="s">
        <v>925</v>
      </c>
      <c r="F132">
        <v>1</v>
      </c>
      <c r="G132" t="s">
        <v>183</v>
      </c>
    </row>
    <row r="133" spans="1:8">
      <c r="A133">
        <v>20</v>
      </c>
      <c r="C133" t="s">
        <v>926</v>
      </c>
      <c r="D133" s="45">
        <v>10000</v>
      </c>
      <c r="E133" t="s">
        <v>199</v>
      </c>
      <c r="G133" t="s">
        <v>183</v>
      </c>
    </row>
    <row r="134" spans="1:8">
      <c r="A134">
        <v>20</v>
      </c>
      <c r="C134" t="s">
        <v>31</v>
      </c>
      <c r="D134">
        <v>400</v>
      </c>
      <c r="E134" t="s">
        <v>185</v>
      </c>
      <c r="F134">
        <v>1</v>
      </c>
      <c r="G134" t="s">
        <v>183</v>
      </c>
    </row>
    <row r="135" spans="1:8" ht="34">
      <c r="A135">
        <v>20</v>
      </c>
      <c r="C135" t="s">
        <v>927</v>
      </c>
      <c r="H135" s="1" t="s">
        <v>928</v>
      </c>
    </row>
    <row r="136" spans="1:8">
      <c r="A136">
        <v>20</v>
      </c>
      <c r="C136" t="s">
        <v>873</v>
      </c>
      <c r="F136">
        <v>3</v>
      </c>
      <c r="G136" t="s">
        <v>183</v>
      </c>
    </row>
    <row r="137" spans="1:8">
      <c r="A137">
        <v>20</v>
      </c>
      <c r="C137" t="s">
        <v>352</v>
      </c>
      <c r="F137">
        <v>2</v>
      </c>
      <c r="G137" t="s">
        <v>183</v>
      </c>
      <c r="H137" t="s">
        <v>929</v>
      </c>
    </row>
    <row r="138" spans="1:8" ht="34">
      <c r="A138">
        <v>20</v>
      </c>
      <c r="C138" s="1" t="s">
        <v>930</v>
      </c>
      <c r="D138">
        <v>3.3</v>
      </c>
      <c r="E138" t="s">
        <v>264</v>
      </c>
      <c r="G138" t="s">
        <v>183</v>
      </c>
    </row>
    <row r="139" spans="1:8" ht="34">
      <c r="A139">
        <v>20</v>
      </c>
      <c r="C139" s="1" t="s">
        <v>350</v>
      </c>
      <c r="G139" t="s">
        <v>183</v>
      </c>
      <c r="H139" s="1" t="s">
        <v>931</v>
      </c>
    </row>
    <row r="140" spans="1:8">
      <c r="A140">
        <v>22</v>
      </c>
      <c r="B140" t="s">
        <v>355</v>
      </c>
      <c r="D140">
        <v>10</v>
      </c>
      <c r="E140" t="s">
        <v>185</v>
      </c>
      <c r="F140">
        <v>1</v>
      </c>
      <c r="G140" t="s">
        <v>183</v>
      </c>
    </row>
    <row r="141" spans="1:8">
      <c r="A141">
        <v>22</v>
      </c>
      <c r="C141" t="s">
        <v>29</v>
      </c>
      <c r="D141" s="45">
        <v>2000</v>
      </c>
      <c r="E141" t="s">
        <v>199</v>
      </c>
      <c r="F141">
        <v>1</v>
      </c>
      <c r="G141" t="s">
        <v>183</v>
      </c>
    </row>
    <row r="142" spans="1:8">
      <c r="A142">
        <v>22</v>
      </c>
      <c r="C142" t="s">
        <v>412</v>
      </c>
      <c r="D142">
        <v>3000</v>
      </c>
      <c r="E142" t="s">
        <v>205</v>
      </c>
      <c r="F142">
        <v>1</v>
      </c>
      <c r="G142" t="s">
        <v>183</v>
      </c>
    </row>
    <row r="143" spans="1:8">
      <c r="A143">
        <v>22</v>
      </c>
      <c r="C143" t="s">
        <v>932</v>
      </c>
      <c r="F143">
        <v>1</v>
      </c>
      <c r="G143" t="s">
        <v>183</v>
      </c>
    </row>
    <row r="144" spans="1:8">
      <c r="A144">
        <v>22</v>
      </c>
      <c r="C144" t="s">
        <v>10</v>
      </c>
      <c r="H144" t="s">
        <v>226</v>
      </c>
    </row>
    <row r="145" spans="1:8">
      <c r="A145">
        <v>22</v>
      </c>
      <c r="C145" t="s">
        <v>11</v>
      </c>
      <c r="H145" t="s">
        <v>226</v>
      </c>
    </row>
    <row r="146" spans="1:8">
      <c r="A146">
        <v>23</v>
      </c>
      <c r="B146" t="s">
        <v>298</v>
      </c>
      <c r="D146">
        <v>10</v>
      </c>
      <c r="E146" t="s">
        <v>185</v>
      </c>
      <c r="F146">
        <v>1</v>
      </c>
      <c r="G146" t="s">
        <v>183</v>
      </c>
    </row>
    <row r="147" spans="1:8">
      <c r="A147">
        <v>23</v>
      </c>
      <c r="B147" t="s">
        <v>357</v>
      </c>
      <c r="D147">
        <v>0.2</v>
      </c>
      <c r="E147" t="s">
        <v>185</v>
      </c>
      <c r="F147">
        <v>1</v>
      </c>
      <c r="G147" t="s">
        <v>183</v>
      </c>
    </row>
    <row r="148" spans="1:8" ht="16.5" customHeight="1">
      <c r="A148">
        <v>23</v>
      </c>
      <c r="C148" t="s">
        <v>327</v>
      </c>
      <c r="D148">
        <v>1</v>
      </c>
      <c r="E148" t="s">
        <v>185</v>
      </c>
      <c r="F148">
        <v>3</v>
      </c>
      <c r="G148" t="s">
        <v>183</v>
      </c>
    </row>
    <row r="149" spans="1:8">
      <c r="A149">
        <v>23</v>
      </c>
      <c r="C149" t="s">
        <v>328</v>
      </c>
      <c r="F149">
        <v>3</v>
      </c>
      <c r="G149" t="s">
        <v>183</v>
      </c>
    </row>
    <row r="150" spans="1:8">
      <c r="A150">
        <v>23</v>
      </c>
      <c r="C150" t="s">
        <v>933</v>
      </c>
      <c r="D150" s="45">
        <v>10000</v>
      </c>
      <c r="E150" t="s">
        <v>199</v>
      </c>
      <c r="H150" t="s">
        <v>934</v>
      </c>
    </row>
    <row r="151" spans="1:8">
      <c r="A151">
        <v>23</v>
      </c>
      <c r="C151" t="s">
        <v>935</v>
      </c>
      <c r="D151">
        <v>400</v>
      </c>
      <c r="E151" t="s">
        <v>185</v>
      </c>
      <c r="F151">
        <v>1</v>
      </c>
      <c r="G151" t="s">
        <v>183</v>
      </c>
    </row>
    <row r="152" spans="1:8" ht="17">
      <c r="A152">
        <v>23</v>
      </c>
      <c r="C152" t="s">
        <v>936</v>
      </c>
      <c r="D152">
        <v>2</v>
      </c>
      <c r="E152" t="s">
        <v>259</v>
      </c>
      <c r="F152">
        <v>1</v>
      </c>
      <c r="G152" t="s">
        <v>183</v>
      </c>
      <c r="H152" s="1" t="s">
        <v>856</v>
      </c>
    </row>
    <row r="153" spans="1:8" ht="17">
      <c r="A153">
        <v>23</v>
      </c>
      <c r="C153" t="s">
        <v>937</v>
      </c>
      <c r="D153">
        <v>2</v>
      </c>
      <c r="E153" t="s">
        <v>259</v>
      </c>
      <c r="F153">
        <v>1</v>
      </c>
      <c r="G153" t="s">
        <v>183</v>
      </c>
      <c r="H153" s="1" t="s">
        <v>856</v>
      </c>
    </row>
    <row r="154" spans="1:8">
      <c r="A154">
        <v>23</v>
      </c>
      <c r="C154" t="s">
        <v>855</v>
      </c>
      <c r="D154">
        <v>470</v>
      </c>
      <c r="E154" t="s">
        <v>185</v>
      </c>
      <c r="F154">
        <v>6</v>
      </c>
      <c r="G154" t="s">
        <v>183</v>
      </c>
    </row>
    <row r="155" spans="1:8">
      <c r="A155">
        <v>23</v>
      </c>
      <c r="C155" t="s">
        <v>897</v>
      </c>
      <c r="D155">
        <v>4</v>
      </c>
      <c r="E155" t="s">
        <v>688</v>
      </c>
      <c r="F155">
        <v>3</v>
      </c>
      <c r="G155" t="s">
        <v>183</v>
      </c>
      <c r="H155" s="13" t="s">
        <v>938</v>
      </c>
    </row>
    <row r="156" spans="1:8">
      <c r="A156">
        <v>23</v>
      </c>
      <c r="C156" t="s">
        <v>919</v>
      </c>
      <c r="D156">
        <v>32</v>
      </c>
      <c r="E156" t="s">
        <v>688</v>
      </c>
      <c r="F156">
        <v>1</v>
      </c>
      <c r="G156" t="s">
        <v>183</v>
      </c>
      <c r="H156" t="s">
        <v>939</v>
      </c>
    </row>
    <row r="157" spans="1:8">
      <c r="A157">
        <v>24</v>
      </c>
      <c r="B157" t="s">
        <v>298</v>
      </c>
      <c r="D157">
        <v>5</v>
      </c>
      <c r="E157" t="s">
        <v>185</v>
      </c>
      <c r="F157">
        <v>1</v>
      </c>
      <c r="G157" t="s">
        <v>183</v>
      </c>
      <c r="H157" t="s">
        <v>940</v>
      </c>
    </row>
    <row r="158" spans="1:8">
      <c r="A158">
        <v>24</v>
      </c>
      <c r="B158" t="s">
        <v>361</v>
      </c>
      <c r="D158">
        <v>0.5</v>
      </c>
      <c r="E158" t="s">
        <v>185</v>
      </c>
      <c r="F158">
        <v>1</v>
      </c>
      <c r="G158" t="s">
        <v>183</v>
      </c>
      <c r="H158" t="s">
        <v>941</v>
      </c>
    </row>
    <row r="159" spans="1:8">
      <c r="A159">
        <v>24</v>
      </c>
      <c r="B159" t="s">
        <v>273</v>
      </c>
      <c r="D159">
        <v>25</v>
      </c>
      <c r="E159" t="s">
        <v>185</v>
      </c>
      <c r="F159">
        <v>2</v>
      </c>
      <c r="G159" t="s">
        <v>183</v>
      </c>
    </row>
    <row r="160" spans="1:8">
      <c r="A160">
        <v>24</v>
      </c>
      <c r="B160" t="s">
        <v>360</v>
      </c>
      <c r="D160">
        <v>50</v>
      </c>
      <c r="E160" t="s">
        <v>185</v>
      </c>
      <c r="F160">
        <v>1</v>
      </c>
      <c r="G160" t="s">
        <v>183</v>
      </c>
    </row>
    <row r="161" spans="1:11">
      <c r="A161" s="46">
        <v>24</v>
      </c>
      <c r="B161" s="47" t="s">
        <v>298</v>
      </c>
      <c r="C161" s="47"/>
      <c r="D161" s="47">
        <v>10</v>
      </c>
      <c r="E161" s="47" t="s">
        <v>185</v>
      </c>
      <c r="F161" s="47">
        <v>1</v>
      </c>
      <c r="G161" s="47" t="s">
        <v>183</v>
      </c>
      <c r="H161" s="48"/>
    </row>
    <row r="162" spans="1:11">
      <c r="A162" s="44">
        <v>25</v>
      </c>
      <c r="B162" t="s">
        <v>368</v>
      </c>
      <c r="D162">
        <v>50</v>
      </c>
      <c r="E162" t="s">
        <v>185</v>
      </c>
      <c r="F162">
        <v>2</v>
      </c>
      <c r="G162" t="s">
        <v>183</v>
      </c>
    </row>
    <row r="163" spans="1:11">
      <c r="A163" s="44">
        <v>25</v>
      </c>
      <c r="B163" t="s">
        <v>273</v>
      </c>
      <c r="D163">
        <v>100</v>
      </c>
      <c r="E163" t="s">
        <v>185</v>
      </c>
      <c r="F163">
        <v>1</v>
      </c>
      <c r="G163" t="s">
        <v>183</v>
      </c>
    </row>
    <row r="164" spans="1:11">
      <c r="A164" s="44">
        <v>25</v>
      </c>
      <c r="B164" t="s">
        <v>369</v>
      </c>
      <c r="D164">
        <v>1000</v>
      </c>
      <c r="E164" t="s">
        <v>185</v>
      </c>
      <c r="F164">
        <v>2</v>
      </c>
      <c r="G164" t="s">
        <v>183</v>
      </c>
      <c r="K164" t="s">
        <v>942</v>
      </c>
    </row>
    <row r="165" spans="1:11">
      <c r="A165" s="46">
        <v>25</v>
      </c>
      <c r="B165" s="47"/>
      <c r="C165" s="47" t="s">
        <v>31</v>
      </c>
      <c r="D165" s="47">
        <v>200</v>
      </c>
      <c r="E165" s="47" t="s">
        <v>185</v>
      </c>
      <c r="F165" s="47">
        <v>2</v>
      </c>
      <c r="G165" s="47" t="s">
        <v>183</v>
      </c>
      <c r="H165" s="48"/>
    </row>
    <row r="166" spans="1:11">
      <c r="A166" s="46">
        <v>25</v>
      </c>
      <c r="B166" s="47"/>
      <c r="C166" s="47" t="s">
        <v>51</v>
      </c>
      <c r="D166" s="47">
        <v>1000</v>
      </c>
      <c r="E166" s="47" t="s">
        <v>185</v>
      </c>
      <c r="F166" s="47">
        <v>1</v>
      </c>
      <c r="G166" s="47" t="s">
        <v>183</v>
      </c>
      <c r="H166" s="48"/>
    </row>
    <row r="167" spans="1:11" ht="17">
      <c r="A167" s="46">
        <v>25</v>
      </c>
      <c r="B167" s="47"/>
      <c r="C167" s="49" t="s">
        <v>327</v>
      </c>
      <c r="D167" s="47">
        <v>100</v>
      </c>
      <c r="E167" s="47" t="s">
        <v>185</v>
      </c>
      <c r="F167" s="47">
        <v>3</v>
      </c>
      <c r="G167" s="47" t="s">
        <v>183</v>
      </c>
      <c r="H167" s="48"/>
    </row>
    <row r="168" spans="1:11" s="43" customFormat="1">
      <c r="A168" s="46">
        <v>25</v>
      </c>
      <c r="B168" s="47"/>
      <c r="C168" s="47" t="s">
        <v>328</v>
      </c>
      <c r="D168" s="47">
        <v>400</v>
      </c>
      <c r="E168" s="47" t="s">
        <v>185</v>
      </c>
      <c r="F168" s="47">
        <v>3</v>
      </c>
      <c r="G168" s="47" t="s">
        <v>183</v>
      </c>
      <c r="H168" s="51"/>
    </row>
    <row r="169" spans="1:11" ht="34">
      <c r="A169" s="46">
        <v>25</v>
      </c>
      <c r="B169" s="47"/>
      <c r="C169" s="49" t="s">
        <v>855</v>
      </c>
      <c r="D169" s="47">
        <v>470</v>
      </c>
      <c r="E169" s="47" t="s">
        <v>185</v>
      </c>
      <c r="F169" s="47">
        <v>2</v>
      </c>
      <c r="G169" s="47" t="s">
        <v>183</v>
      </c>
      <c r="H169" s="48"/>
    </row>
    <row r="170" spans="1:11" ht="34">
      <c r="A170" s="46"/>
      <c r="B170" s="47"/>
      <c r="C170" s="1" t="s">
        <v>943</v>
      </c>
      <c r="D170" s="47"/>
      <c r="E170" s="47"/>
      <c r="F170" s="47">
        <v>2</v>
      </c>
      <c r="G170" s="47" t="s">
        <v>183</v>
      </c>
      <c r="H170" s="48"/>
    </row>
    <row r="171" spans="1:11" s="7" customFormat="1" ht="17">
      <c r="A171" s="46">
        <v>25</v>
      </c>
      <c r="B171" s="47"/>
      <c r="C171" s="1" t="s">
        <v>909</v>
      </c>
      <c r="D171" s="47"/>
      <c r="E171" s="47"/>
      <c r="F171" s="47"/>
      <c r="G171" s="47"/>
      <c r="H171" s="48" t="s">
        <v>944</v>
      </c>
    </row>
    <row r="172" spans="1:11" ht="34">
      <c r="A172" s="46">
        <v>25</v>
      </c>
      <c r="B172" s="47"/>
      <c r="C172" s="1" t="s">
        <v>945</v>
      </c>
      <c r="D172" s="47">
        <v>1</v>
      </c>
      <c r="E172" s="47" t="s">
        <v>809</v>
      </c>
      <c r="F172" s="47">
        <v>4</v>
      </c>
      <c r="G172" s="47" t="s">
        <v>183</v>
      </c>
      <c r="H172" t="s">
        <v>946</v>
      </c>
    </row>
    <row r="173" spans="1:11" s="7" customFormat="1" ht="17">
      <c r="A173" s="46">
        <v>25</v>
      </c>
      <c r="B173" s="47"/>
      <c r="C173" s="1" t="s">
        <v>222</v>
      </c>
      <c r="D173" s="47">
        <v>1</v>
      </c>
      <c r="E173" s="47" t="s">
        <v>259</v>
      </c>
      <c r="F173" s="47">
        <v>2</v>
      </c>
      <c r="G173" s="47" t="s">
        <v>183</v>
      </c>
      <c r="H173"/>
    </row>
    <row r="174" spans="1:11">
      <c r="A174" s="46">
        <v>26</v>
      </c>
      <c r="B174" s="47" t="s">
        <v>298</v>
      </c>
      <c r="C174" s="47"/>
      <c r="D174" s="47">
        <v>10</v>
      </c>
      <c r="E174" s="47" t="s">
        <v>185</v>
      </c>
      <c r="F174" s="47">
        <v>1</v>
      </c>
      <c r="G174" s="47" t="s">
        <v>183</v>
      </c>
      <c r="H174" s="48"/>
    </row>
    <row r="175" spans="1:11" s="7" customFormat="1">
      <c r="A175" s="46">
        <v>26</v>
      </c>
      <c r="B175" s="47" t="s">
        <v>390</v>
      </c>
      <c r="C175" s="47"/>
      <c r="D175" s="47">
        <v>25</v>
      </c>
      <c r="E175" s="47" t="s">
        <v>185</v>
      </c>
      <c r="F175" s="47">
        <v>1</v>
      </c>
      <c r="G175" s="47" t="s">
        <v>183</v>
      </c>
      <c r="H175" s="48"/>
    </row>
    <row r="176" spans="1:11">
      <c r="A176" s="46">
        <v>26</v>
      </c>
      <c r="B176" s="47" t="s">
        <v>391</v>
      </c>
      <c r="C176" s="47"/>
      <c r="D176" s="47">
        <v>2</v>
      </c>
      <c r="E176" s="47" t="s">
        <v>185</v>
      </c>
      <c r="F176" s="47">
        <v>1</v>
      </c>
      <c r="G176" s="47" t="s">
        <v>183</v>
      </c>
      <c r="H176" s="48"/>
    </row>
    <row r="177" spans="1:8" s="7" customFormat="1">
      <c r="A177" s="46">
        <v>26</v>
      </c>
      <c r="B177" s="47"/>
      <c r="C177" s="47" t="s">
        <v>392</v>
      </c>
      <c r="D177" s="47">
        <v>650</v>
      </c>
      <c r="E177" s="47" t="s">
        <v>185</v>
      </c>
      <c r="F177" s="47">
        <v>1</v>
      </c>
      <c r="G177" s="47"/>
      <c r="H177" s="48" t="s">
        <v>393</v>
      </c>
    </row>
    <row r="178" spans="1:8">
      <c r="A178" s="46">
        <v>26</v>
      </c>
      <c r="B178" s="47" t="s">
        <v>394</v>
      </c>
      <c r="C178" s="47"/>
      <c r="D178" s="47">
        <v>10</v>
      </c>
      <c r="E178" s="47" t="s">
        <v>185</v>
      </c>
      <c r="F178" s="47">
        <v>1</v>
      </c>
      <c r="G178" s="47" t="s">
        <v>183</v>
      </c>
      <c r="H178" s="48"/>
    </row>
    <row r="179" spans="1:8" s="7" customFormat="1">
      <c r="A179" s="46">
        <v>26</v>
      </c>
      <c r="B179" s="47" t="s">
        <v>395</v>
      </c>
      <c r="C179" s="47"/>
      <c r="D179" s="47">
        <v>650</v>
      </c>
      <c r="E179" s="47" t="s">
        <v>185</v>
      </c>
      <c r="F179" s="47">
        <v>2</v>
      </c>
      <c r="G179" s="47" t="s">
        <v>183</v>
      </c>
      <c r="H179" s="48"/>
    </row>
    <row r="180" spans="1:8">
      <c r="A180" s="46">
        <v>27</v>
      </c>
      <c r="B180" s="47" t="s">
        <v>947</v>
      </c>
      <c r="C180" s="47"/>
      <c r="D180" s="47">
        <v>5</v>
      </c>
      <c r="E180" s="47" t="s">
        <v>185</v>
      </c>
      <c r="F180" s="47">
        <v>1</v>
      </c>
      <c r="G180" s="47" t="s">
        <v>183</v>
      </c>
      <c r="H180" s="48"/>
    </row>
    <row r="181" spans="1:8" s="7" customFormat="1">
      <c r="A181" s="46">
        <v>27</v>
      </c>
      <c r="B181" s="47" t="s">
        <v>569</v>
      </c>
      <c r="C181" s="47"/>
      <c r="D181" s="47">
        <v>10</v>
      </c>
      <c r="E181" s="47" t="s">
        <v>185</v>
      </c>
      <c r="F181" s="47">
        <v>1</v>
      </c>
      <c r="G181" s="47" t="s">
        <v>183</v>
      </c>
      <c r="H181" s="48"/>
    </row>
    <row r="182" spans="1:8">
      <c r="A182" s="46">
        <v>27</v>
      </c>
      <c r="B182" s="47" t="s">
        <v>20</v>
      </c>
      <c r="C182" s="47"/>
      <c r="D182" s="47">
        <v>12.5</v>
      </c>
      <c r="E182" s="47" t="s">
        <v>185</v>
      </c>
      <c r="F182" s="47">
        <v>1</v>
      </c>
      <c r="G182" s="47" t="s">
        <v>183</v>
      </c>
      <c r="H182" s="48"/>
    </row>
    <row r="183" spans="1:8" s="7" customFormat="1">
      <c r="A183" s="46">
        <v>27</v>
      </c>
      <c r="B183" s="47" t="s">
        <v>399</v>
      </c>
      <c r="C183" s="47"/>
      <c r="D183" s="50">
        <v>1000</v>
      </c>
      <c r="E183" s="47" t="s">
        <v>185</v>
      </c>
      <c r="F183" s="47">
        <v>2</v>
      </c>
      <c r="G183" s="47" t="s">
        <v>183</v>
      </c>
      <c r="H183" s="48"/>
    </row>
    <row r="184" spans="1:8">
      <c r="A184" s="46">
        <v>27</v>
      </c>
      <c r="B184" s="47"/>
      <c r="C184" s="47" t="s">
        <v>945</v>
      </c>
      <c r="D184" s="47">
        <v>1</v>
      </c>
      <c r="E184" s="47" t="s">
        <v>809</v>
      </c>
      <c r="F184" s="47">
        <v>4</v>
      </c>
      <c r="G184" s="47" t="s">
        <v>183</v>
      </c>
      <c r="H184" s="8" t="s">
        <v>948</v>
      </c>
    </row>
    <row r="185" spans="1:8" s="7" customFormat="1">
      <c r="A185">
        <v>28</v>
      </c>
      <c r="B185" t="s">
        <v>62</v>
      </c>
      <c r="C185"/>
      <c r="D185"/>
      <c r="E185"/>
      <c r="F185"/>
      <c r="G185"/>
      <c r="H185" t="s">
        <v>949</v>
      </c>
    </row>
    <row r="186" spans="1:8" s="7" customFormat="1">
      <c r="A186">
        <v>29</v>
      </c>
      <c r="B186"/>
      <c r="C186" s="60" t="s">
        <v>358</v>
      </c>
      <c r="D186">
        <v>10</v>
      </c>
      <c r="E186" t="s">
        <v>185</v>
      </c>
      <c r="F186">
        <v>1</v>
      </c>
      <c r="G186" t="s">
        <v>183</v>
      </c>
      <c r="H186"/>
    </row>
    <row r="187" spans="1:8">
      <c r="A187">
        <v>29</v>
      </c>
      <c r="C187" s="8" t="s">
        <v>215</v>
      </c>
      <c r="D187">
        <v>50</v>
      </c>
      <c r="E187" t="s">
        <v>205</v>
      </c>
      <c r="F187">
        <v>1</v>
      </c>
      <c r="G187" t="s">
        <v>183</v>
      </c>
    </row>
    <row r="188" spans="1:8" s="7" customFormat="1">
      <c r="A188">
        <v>29</v>
      </c>
      <c r="B188"/>
      <c r="C188" t="s">
        <v>327</v>
      </c>
      <c r="D188">
        <v>100</v>
      </c>
      <c r="E188" t="s">
        <v>185</v>
      </c>
      <c r="F188">
        <v>2</v>
      </c>
      <c r="G188" t="s">
        <v>183</v>
      </c>
      <c r="H188"/>
    </row>
    <row r="189" spans="1:8">
      <c r="A189">
        <v>29</v>
      </c>
      <c r="C189" t="s">
        <v>816</v>
      </c>
      <c r="D189">
        <v>1</v>
      </c>
      <c r="E189" t="s">
        <v>809</v>
      </c>
      <c r="F189">
        <v>4</v>
      </c>
      <c r="G189" t="s">
        <v>183</v>
      </c>
      <c r="H189" t="s">
        <v>950</v>
      </c>
    </row>
    <row r="190" spans="1:8" s="7" customFormat="1">
      <c r="A190">
        <v>30</v>
      </c>
      <c r="B190" s="1"/>
      <c r="C190" t="s">
        <v>412</v>
      </c>
      <c r="D190"/>
      <c r="E190"/>
      <c r="F190">
        <v>2</v>
      </c>
      <c r="G190" t="s">
        <v>183</v>
      </c>
      <c r="H190"/>
    </row>
    <row r="191" spans="1:8">
      <c r="A191">
        <v>30</v>
      </c>
      <c r="C191" t="s">
        <v>51</v>
      </c>
      <c r="F191">
        <v>2</v>
      </c>
      <c r="G191" t="s">
        <v>183</v>
      </c>
      <c r="H191" t="s">
        <v>221</v>
      </c>
    </row>
    <row r="192" spans="1:8" s="7" customFormat="1">
      <c r="A192">
        <v>30</v>
      </c>
      <c r="B192"/>
      <c r="C192" t="s">
        <v>128</v>
      </c>
      <c r="D192"/>
      <c r="E192"/>
      <c r="F192"/>
      <c r="G192"/>
      <c r="H192" t="s">
        <v>951</v>
      </c>
    </row>
    <row r="193" spans="1:8">
      <c r="A193">
        <v>31</v>
      </c>
      <c r="B193" t="s">
        <v>413</v>
      </c>
      <c r="D193">
        <v>20</v>
      </c>
      <c r="E193" t="s">
        <v>185</v>
      </c>
      <c r="F193">
        <v>1</v>
      </c>
      <c r="G193" t="s">
        <v>183</v>
      </c>
    </row>
    <row r="194" spans="1:8">
      <c r="A194">
        <v>32</v>
      </c>
      <c r="B194" t="s">
        <v>298</v>
      </c>
      <c r="D194">
        <v>10</v>
      </c>
      <c r="E194" t="s">
        <v>185</v>
      </c>
      <c r="F194">
        <v>1</v>
      </c>
      <c r="G194" t="s">
        <v>183</v>
      </c>
    </row>
    <row r="195" spans="1:8">
      <c r="A195">
        <v>32</v>
      </c>
      <c r="B195" t="s">
        <v>419</v>
      </c>
      <c r="D195">
        <v>0.25</v>
      </c>
      <c r="E195" t="s">
        <v>205</v>
      </c>
      <c r="F195">
        <v>2</v>
      </c>
      <c r="G195" t="s">
        <v>183</v>
      </c>
    </row>
    <row r="196" spans="1:8">
      <c r="A196">
        <v>32</v>
      </c>
      <c r="B196" t="s">
        <v>420</v>
      </c>
      <c r="D196">
        <v>5</v>
      </c>
      <c r="E196" t="s">
        <v>185</v>
      </c>
      <c r="F196">
        <v>1</v>
      </c>
      <c r="G196" t="s">
        <v>183</v>
      </c>
    </row>
    <row r="197" spans="1:8">
      <c r="A197">
        <v>32</v>
      </c>
      <c r="B197" t="s">
        <v>338</v>
      </c>
      <c r="D197">
        <v>20</v>
      </c>
      <c r="E197" t="s">
        <v>185</v>
      </c>
      <c r="F197">
        <v>1</v>
      </c>
      <c r="G197" t="s">
        <v>183</v>
      </c>
    </row>
    <row r="198" spans="1:8">
      <c r="A198">
        <v>32</v>
      </c>
      <c r="B198" t="s">
        <v>273</v>
      </c>
      <c r="D198">
        <v>100</v>
      </c>
      <c r="E198" t="s">
        <v>185</v>
      </c>
      <c r="F198">
        <v>1</v>
      </c>
      <c r="G198" t="s">
        <v>183</v>
      </c>
    </row>
    <row r="199" spans="1:8">
      <c r="A199" s="46">
        <v>32</v>
      </c>
      <c r="B199" s="47"/>
      <c r="C199" s="47" t="s">
        <v>421</v>
      </c>
      <c r="D199" s="47">
        <v>100</v>
      </c>
      <c r="E199" s="47" t="s">
        <v>205</v>
      </c>
      <c r="F199" s="47"/>
      <c r="G199" s="47"/>
      <c r="H199" s="48" t="s">
        <v>221</v>
      </c>
    </row>
    <row r="200" spans="1:8" ht="34">
      <c r="A200" s="46">
        <v>32</v>
      </c>
      <c r="B200" s="47"/>
      <c r="C200" s="49" t="s">
        <v>422</v>
      </c>
      <c r="D200" s="47">
        <v>27</v>
      </c>
      <c r="E200" s="47" t="s">
        <v>185</v>
      </c>
      <c r="F200" s="47">
        <v>1</v>
      </c>
      <c r="G200" s="47" t="s">
        <v>183</v>
      </c>
      <c r="H200" s="48"/>
    </row>
    <row r="201" spans="1:8">
      <c r="A201" s="46">
        <v>32</v>
      </c>
      <c r="B201" s="47"/>
      <c r="C201" s="47" t="s">
        <v>423</v>
      </c>
      <c r="D201" s="47"/>
      <c r="E201" s="47"/>
      <c r="F201" s="47">
        <v>1</v>
      </c>
      <c r="G201" s="47" t="s">
        <v>183</v>
      </c>
      <c r="H201" s="48" t="s">
        <v>424</v>
      </c>
    </row>
    <row r="202" spans="1:8">
      <c r="A202" s="46">
        <v>32</v>
      </c>
      <c r="B202" s="47"/>
      <c r="C202" s="47" t="s">
        <v>952</v>
      </c>
      <c r="D202" s="47"/>
      <c r="E202" s="47"/>
      <c r="F202" s="47"/>
      <c r="G202" s="47"/>
      <c r="H202" s="48" t="s">
        <v>953</v>
      </c>
    </row>
    <row r="203" spans="1:8">
      <c r="A203" s="46">
        <v>35</v>
      </c>
      <c r="B203" s="47" t="s">
        <v>425</v>
      </c>
      <c r="C203" s="47"/>
      <c r="D203" s="47">
        <v>200</v>
      </c>
      <c r="E203" s="47" t="s">
        <v>185</v>
      </c>
      <c r="F203" s="47">
        <v>1</v>
      </c>
      <c r="G203" s="47" t="s">
        <v>183</v>
      </c>
      <c r="H203" s="48"/>
    </row>
    <row r="204" spans="1:8">
      <c r="A204" s="46">
        <v>35</v>
      </c>
      <c r="B204" s="47" t="s">
        <v>298</v>
      </c>
      <c r="C204" s="47"/>
      <c r="D204" s="47">
        <v>5</v>
      </c>
      <c r="E204" s="47" t="s">
        <v>185</v>
      </c>
      <c r="F204" s="47">
        <v>1</v>
      </c>
      <c r="G204" s="47" t="s">
        <v>183</v>
      </c>
      <c r="H204" s="48"/>
    </row>
    <row r="205" spans="1:8">
      <c r="A205" s="46">
        <v>35</v>
      </c>
      <c r="B205" s="47" t="s">
        <v>201</v>
      </c>
      <c r="C205" s="47"/>
      <c r="D205" s="47">
        <v>10</v>
      </c>
      <c r="E205" s="47" t="s">
        <v>185</v>
      </c>
      <c r="F205" s="47">
        <v>1</v>
      </c>
      <c r="G205" s="47" t="s">
        <v>183</v>
      </c>
      <c r="H205" s="48"/>
    </row>
    <row r="206" spans="1:8">
      <c r="A206" s="46">
        <v>35</v>
      </c>
      <c r="B206" s="47" t="s">
        <v>426</v>
      </c>
      <c r="C206" s="47"/>
      <c r="D206" s="47">
        <v>20</v>
      </c>
      <c r="E206" s="47" t="s">
        <v>185</v>
      </c>
      <c r="F206" s="47">
        <v>1</v>
      </c>
      <c r="G206" s="47" t="s">
        <v>183</v>
      </c>
      <c r="H206" s="48"/>
    </row>
    <row r="207" spans="1:8">
      <c r="A207" s="44">
        <v>35</v>
      </c>
      <c r="B207" t="s">
        <v>427</v>
      </c>
      <c r="D207">
        <v>20</v>
      </c>
      <c r="E207" t="s">
        <v>185</v>
      </c>
      <c r="F207">
        <v>1</v>
      </c>
      <c r="G207" t="s">
        <v>183</v>
      </c>
    </row>
    <row r="208" spans="1:8">
      <c r="A208" s="46">
        <v>35</v>
      </c>
      <c r="B208" s="47"/>
      <c r="C208" s="47" t="s">
        <v>255</v>
      </c>
      <c r="D208" s="47">
        <v>900</v>
      </c>
      <c r="E208" s="47" t="s">
        <v>185</v>
      </c>
      <c r="F208" s="47">
        <v>1</v>
      </c>
      <c r="G208" s="47" t="s">
        <v>183</v>
      </c>
      <c r="H208" s="48"/>
    </row>
    <row r="209" spans="1:8" ht="34">
      <c r="A209" s="46">
        <v>35</v>
      </c>
      <c r="B209" s="47"/>
      <c r="C209" s="49" t="s">
        <v>428</v>
      </c>
      <c r="D209" s="47">
        <v>200</v>
      </c>
      <c r="E209" s="47" t="s">
        <v>185</v>
      </c>
      <c r="F209" s="47">
        <v>1</v>
      </c>
      <c r="G209" s="47" t="s">
        <v>183</v>
      </c>
      <c r="H209" s="48"/>
    </row>
    <row r="210" spans="1:8">
      <c r="A210" s="46">
        <v>35</v>
      </c>
      <c r="B210" s="47"/>
      <c r="C210" s="47" t="s">
        <v>29</v>
      </c>
      <c r="D210" s="50">
        <v>50000</v>
      </c>
      <c r="E210" s="47" t="s">
        <v>199</v>
      </c>
      <c r="F210" s="47">
        <v>1</v>
      </c>
      <c r="G210" s="47" t="s">
        <v>187</v>
      </c>
      <c r="H210" s="48"/>
    </row>
    <row r="211" spans="1:8">
      <c r="A211" s="46">
        <v>35</v>
      </c>
      <c r="B211" s="47"/>
      <c r="C211" s="47" t="s">
        <v>31</v>
      </c>
      <c r="D211" s="47">
        <v>400</v>
      </c>
      <c r="E211" s="47" t="s">
        <v>185</v>
      </c>
      <c r="F211" s="47">
        <v>1</v>
      </c>
      <c r="G211" s="47" t="s">
        <v>183</v>
      </c>
      <c r="H211" s="48"/>
    </row>
    <row r="212" spans="1:8" ht="17">
      <c r="A212" s="46">
        <v>35</v>
      </c>
      <c r="B212" s="47"/>
      <c r="C212" s="49" t="s">
        <v>907</v>
      </c>
      <c r="D212" s="47">
        <v>1</v>
      </c>
      <c r="E212" s="47" t="s">
        <v>809</v>
      </c>
      <c r="F212" s="47">
        <v>3</v>
      </c>
      <c r="G212" s="47" t="s">
        <v>183</v>
      </c>
      <c r="H212" s="8" t="s">
        <v>954</v>
      </c>
    </row>
    <row r="213" spans="1:8">
      <c r="A213" s="46">
        <v>36</v>
      </c>
      <c r="B213" s="47" t="s">
        <v>955</v>
      </c>
      <c r="C213" s="47"/>
      <c r="D213" s="58">
        <v>1E-4</v>
      </c>
      <c r="E213" s="47"/>
      <c r="F213" s="47">
        <v>1</v>
      </c>
      <c r="G213" s="47" t="s">
        <v>183</v>
      </c>
      <c r="H213" s="48"/>
    </row>
    <row r="214" spans="1:8">
      <c r="A214" s="46">
        <v>36</v>
      </c>
      <c r="B214" s="47"/>
      <c r="C214" s="47" t="s">
        <v>29</v>
      </c>
      <c r="D214" s="50">
        <v>2000</v>
      </c>
      <c r="E214" s="47" t="s">
        <v>199</v>
      </c>
      <c r="F214" s="47">
        <v>1</v>
      </c>
      <c r="G214" s="47" t="s">
        <v>183</v>
      </c>
      <c r="H214" s="48"/>
    </row>
    <row r="215" spans="1:8">
      <c r="A215" s="46">
        <v>36</v>
      </c>
      <c r="B215" s="47"/>
      <c r="C215" s="47" t="s">
        <v>417</v>
      </c>
      <c r="D215" s="47">
        <v>1500</v>
      </c>
      <c r="E215" s="47" t="s">
        <v>185</v>
      </c>
      <c r="F215" s="47">
        <v>1</v>
      </c>
      <c r="G215" s="47" t="s">
        <v>183</v>
      </c>
      <c r="H215" s="48"/>
    </row>
    <row r="216" spans="1:8">
      <c r="A216" s="46">
        <v>37</v>
      </c>
      <c r="B216" s="47" t="s">
        <v>201</v>
      </c>
      <c r="C216" s="47"/>
      <c r="D216" s="47">
        <v>40</v>
      </c>
      <c r="E216" s="47" t="s">
        <v>185</v>
      </c>
      <c r="F216" s="47">
        <v>1</v>
      </c>
      <c r="G216" s="47" t="s">
        <v>183</v>
      </c>
      <c r="H216" s="48"/>
    </row>
    <row r="217" spans="1:8">
      <c r="A217" s="46">
        <v>37</v>
      </c>
      <c r="B217" s="47" t="s">
        <v>60</v>
      </c>
      <c r="C217" s="47"/>
      <c r="D217" s="47">
        <v>0.05</v>
      </c>
      <c r="E217" s="47" t="s">
        <v>185</v>
      </c>
      <c r="F217" s="47">
        <v>1</v>
      </c>
      <c r="G217" s="47" t="s">
        <v>183</v>
      </c>
      <c r="H217" s="48"/>
    </row>
    <row r="218" spans="1:8">
      <c r="A218" s="44">
        <v>37</v>
      </c>
      <c r="B218" t="s">
        <v>430</v>
      </c>
      <c r="D218">
        <v>5</v>
      </c>
      <c r="E218" t="s">
        <v>185</v>
      </c>
      <c r="F218">
        <v>3</v>
      </c>
      <c r="G218" t="s">
        <v>183</v>
      </c>
    </row>
    <row r="219" spans="1:8">
      <c r="A219" s="44">
        <v>37</v>
      </c>
      <c r="B219" t="s">
        <v>204</v>
      </c>
      <c r="D219">
        <v>100</v>
      </c>
      <c r="E219" t="s">
        <v>205</v>
      </c>
      <c r="F219">
        <v>1</v>
      </c>
      <c r="G219" t="s">
        <v>183</v>
      </c>
    </row>
    <row r="220" spans="1:8">
      <c r="A220" s="44">
        <v>37</v>
      </c>
      <c r="C220" t="s">
        <v>431</v>
      </c>
      <c r="D220">
        <v>250</v>
      </c>
      <c r="E220" t="s">
        <v>185</v>
      </c>
      <c r="F220">
        <v>1</v>
      </c>
      <c r="G220" t="s">
        <v>183</v>
      </c>
    </row>
    <row r="221" spans="1:8">
      <c r="A221" s="46">
        <v>37</v>
      </c>
      <c r="B221" s="47"/>
      <c r="C221" s="47" t="s">
        <v>255</v>
      </c>
      <c r="D221" s="47">
        <v>500</v>
      </c>
      <c r="E221" s="47" t="s">
        <v>185</v>
      </c>
      <c r="F221" s="47">
        <v>1</v>
      </c>
      <c r="G221" s="47" t="s">
        <v>183</v>
      </c>
      <c r="H221" s="48"/>
    </row>
    <row r="222" spans="1:8" ht="51">
      <c r="A222" s="46">
        <v>38</v>
      </c>
      <c r="B222" s="49" t="s">
        <v>434</v>
      </c>
      <c r="C222" s="47"/>
      <c r="D222" s="47">
        <v>50.25</v>
      </c>
      <c r="E222" s="47" t="s">
        <v>212</v>
      </c>
      <c r="F222" s="47">
        <v>1</v>
      </c>
      <c r="G222" s="47" t="s">
        <v>183</v>
      </c>
      <c r="H222" s="48"/>
    </row>
    <row r="223" spans="1:8">
      <c r="A223" s="46">
        <v>38</v>
      </c>
      <c r="B223" s="47"/>
      <c r="C223" s="47" t="s">
        <v>30</v>
      </c>
      <c r="D223" s="47">
        <v>50</v>
      </c>
      <c r="E223" s="47" t="s">
        <v>185</v>
      </c>
      <c r="F223" s="47">
        <v>1</v>
      </c>
      <c r="G223" s="47" t="s">
        <v>183</v>
      </c>
      <c r="H223" s="48"/>
    </row>
    <row r="224" spans="1:8">
      <c r="A224" s="46">
        <v>38</v>
      </c>
      <c r="B224" s="47"/>
      <c r="C224" s="47" t="s">
        <v>437</v>
      </c>
      <c r="D224" s="50">
        <v>50000</v>
      </c>
      <c r="E224" s="47" t="s">
        <v>199</v>
      </c>
      <c r="F224" s="47">
        <v>1</v>
      </c>
      <c r="G224" s="47" t="s">
        <v>189</v>
      </c>
      <c r="H224" s="48"/>
    </row>
    <row r="225" spans="1:8">
      <c r="A225" s="46">
        <v>38</v>
      </c>
      <c r="B225" s="47"/>
      <c r="C225" s="47" t="s">
        <v>29</v>
      </c>
      <c r="D225" s="50">
        <v>4000</v>
      </c>
      <c r="E225" s="47" t="s">
        <v>199</v>
      </c>
      <c r="F225" s="47">
        <v>1</v>
      </c>
      <c r="G225" s="47" t="s">
        <v>183</v>
      </c>
      <c r="H225" s="48"/>
    </row>
    <row r="226" spans="1:8">
      <c r="A226" s="46">
        <v>39</v>
      </c>
      <c r="B226" s="47"/>
      <c r="C226" s="47" t="s">
        <v>956</v>
      </c>
      <c r="D226" s="47">
        <v>2</v>
      </c>
      <c r="E226" s="47" t="s">
        <v>259</v>
      </c>
      <c r="F226" s="47">
        <v>1</v>
      </c>
      <c r="G226" s="47" t="s">
        <v>183</v>
      </c>
      <c r="H226" s="48"/>
    </row>
    <row r="227" spans="1:8" ht="34">
      <c r="A227" s="46">
        <v>39</v>
      </c>
      <c r="B227" s="47"/>
      <c r="C227" s="49" t="s">
        <v>428</v>
      </c>
      <c r="D227" s="47">
        <v>200</v>
      </c>
      <c r="E227" s="47" t="s">
        <v>185</v>
      </c>
      <c r="F227" s="47">
        <v>1</v>
      </c>
      <c r="G227" s="47" t="s">
        <v>183</v>
      </c>
      <c r="H227" s="48"/>
    </row>
    <row r="228" spans="1:8">
      <c r="A228" s="46">
        <v>39</v>
      </c>
      <c r="B228" s="47"/>
      <c r="C228" s="47" t="s">
        <v>29</v>
      </c>
      <c r="D228" s="50">
        <v>50000</v>
      </c>
      <c r="E228" s="47" t="s">
        <v>199</v>
      </c>
      <c r="F228" s="47">
        <v>1</v>
      </c>
      <c r="G228" s="47" t="s">
        <v>187</v>
      </c>
      <c r="H228" s="48"/>
    </row>
    <row r="229" spans="1:8" ht="34">
      <c r="A229" s="46">
        <v>39</v>
      </c>
      <c r="B229" s="47"/>
      <c r="C229" s="49" t="s">
        <v>439</v>
      </c>
      <c r="D229" s="47">
        <v>2</v>
      </c>
      <c r="E229" s="47" t="s">
        <v>341</v>
      </c>
      <c r="F229" s="47">
        <v>3</v>
      </c>
      <c r="G229" s="47" t="s">
        <v>183</v>
      </c>
      <c r="H229" s="48"/>
    </row>
    <row r="230" spans="1:8">
      <c r="A230" s="46">
        <v>39</v>
      </c>
      <c r="B230" s="47"/>
      <c r="C230" s="47" t="s">
        <v>255</v>
      </c>
      <c r="D230" s="47">
        <v>900</v>
      </c>
      <c r="E230" s="47" t="s">
        <v>185</v>
      </c>
      <c r="F230" s="47">
        <v>1</v>
      </c>
      <c r="G230" s="47" t="s">
        <v>183</v>
      </c>
      <c r="H230" s="48"/>
    </row>
    <row r="231" spans="1:8">
      <c r="A231" s="46">
        <v>39</v>
      </c>
      <c r="B231" s="47"/>
      <c r="C231" s="47" t="s">
        <v>440</v>
      </c>
      <c r="D231" s="47">
        <v>200</v>
      </c>
      <c r="E231" s="47" t="s">
        <v>185</v>
      </c>
      <c r="F231" s="47">
        <v>1</v>
      </c>
      <c r="G231" s="47" t="s">
        <v>183</v>
      </c>
      <c r="H231" s="48"/>
    </row>
    <row r="232" spans="1:8" ht="34">
      <c r="A232" s="46">
        <v>39</v>
      </c>
      <c r="B232" s="47"/>
      <c r="C232" s="49" t="s">
        <v>957</v>
      </c>
      <c r="D232" s="47">
        <v>4</v>
      </c>
      <c r="E232" s="47" t="s">
        <v>259</v>
      </c>
      <c r="F232" s="47">
        <v>1</v>
      </c>
      <c r="G232" s="47" t="s">
        <v>183</v>
      </c>
      <c r="H232" s="48"/>
    </row>
    <row r="233" spans="1:8">
      <c r="A233" s="46">
        <v>39</v>
      </c>
      <c r="B233" s="47"/>
      <c r="C233" s="47" t="s">
        <v>222</v>
      </c>
      <c r="D233" s="47">
        <v>1</v>
      </c>
      <c r="E233" s="47" t="s">
        <v>259</v>
      </c>
      <c r="F233" s="47">
        <v>3</v>
      </c>
      <c r="G233" s="47" t="s">
        <v>183</v>
      </c>
      <c r="H233" s="48"/>
    </row>
    <row r="234" spans="1:8" ht="34">
      <c r="A234" s="46">
        <v>39</v>
      </c>
      <c r="B234" s="47"/>
      <c r="C234" s="49" t="s">
        <v>958</v>
      </c>
      <c r="D234" s="47">
        <v>1</v>
      </c>
      <c r="E234" s="47" t="s">
        <v>809</v>
      </c>
      <c r="F234" s="47">
        <v>4</v>
      </c>
      <c r="G234" s="47" t="s">
        <v>183</v>
      </c>
      <c r="H234" s="8" t="s">
        <v>959</v>
      </c>
    </row>
    <row r="235" spans="1:8" ht="34">
      <c r="A235" s="46">
        <v>39</v>
      </c>
      <c r="B235" s="47"/>
      <c r="C235" s="49" t="s">
        <v>960</v>
      </c>
      <c r="D235" s="47">
        <v>500</v>
      </c>
      <c r="E235" s="47" t="s">
        <v>185</v>
      </c>
      <c r="F235" s="47">
        <v>3</v>
      </c>
      <c r="G235" s="47" t="s">
        <v>183</v>
      </c>
      <c r="H235" s="48"/>
    </row>
    <row r="236" spans="1:8" ht="17">
      <c r="A236" s="46">
        <v>39</v>
      </c>
      <c r="B236" s="47"/>
      <c r="C236" s="49" t="s">
        <v>961</v>
      </c>
      <c r="D236" s="47">
        <v>1</v>
      </c>
      <c r="E236" s="47" t="s">
        <v>259</v>
      </c>
      <c r="F236" s="47">
        <v>2</v>
      </c>
      <c r="G236" s="47" t="s">
        <v>183</v>
      </c>
      <c r="H236" s="48"/>
    </row>
    <row r="237" spans="1:8">
      <c r="A237" s="44">
        <v>40</v>
      </c>
      <c r="B237" t="s">
        <v>444</v>
      </c>
      <c r="D237">
        <v>240</v>
      </c>
      <c r="E237" t="s">
        <v>185</v>
      </c>
      <c r="F237">
        <v>1</v>
      </c>
      <c r="G237" t="s">
        <v>183</v>
      </c>
      <c r="H237" s="8" t="s">
        <v>445</v>
      </c>
    </row>
    <row r="238" spans="1:8">
      <c r="A238" s="44">
        <v>40</v>
      </c>
      <c r="B238" t="s">
        <v>446</v>
      </c>
      <c r="D238">
        <v>75</v>
      </c>
      <c r="E238" t="s">
        <v>205</v>
      </c>
      <c r="F238">
        <v>1</v>
      </c>
      <c r="G238" t="s">
        <v>183</v>
      </c>
    </row>
    <row r="239" spans="1:8">
      <c r="A239" s="44">
        <v>40</v>
      </c>
      <c r="B239" t="s">
        <v>447</v>
      </c>
      <c r="D239">
        <v>8.5</v>
      </c>
      <c r="E239" t="s">
        <v>264</v>
      </c>
      <c r="F239">
        <v>1</v>
      </c>
      <c r="G239" t="s">
        <v>183</v>
      </c>
    </row>
    <row r="240" spans="1:8">
      <c r="A240" s="44">
        <v>40</v>
      </c>
      <c r="C240" t="s">
        <v>962</v>
      </c>
      <c r="D240">
        <v>3</v>
      </c>
      <c r="E240" t="s">
        <v>688</v>
      </c>
      <c r="F240">
        <v>1</v>
      </c>
      <c r="G240" t="s">
        <v>183</v>
      </c>
    </row>
    <row r="241" spans="1:8">
      <c r="A241" s="44">
        <v>40</v>
      </c>
      <c r="C241" t="s">
        <v>963</v>
      </c>
      <c r="D241">
        <v>1</v>
      </c>
      <c r="E241" t="s">
        <v>809</v>
      </c>
      <c r="F241">
        <v>3</v>
      </c>
      <c r="G241" t="s">
        <v>183</v>
      </c>
    </row>
    <row r="242" spans="1:8">
      <c r="A242" s="46">
        <v>42</v>
      </c>
      <c r="B242" s="47" t="s">
        <v>451</v>
      </c>
      <c r="C242" s="47"/>
      <c r="D242" s="47">
        <v>10</v>
      </c>
      <c r="E242" s="47" t="s">
        <v>185</v>
      </c>
      <c r="F242" s="47">
        <v>1</v>
      </c>
      <c r="G242" s="47" t="s">
        <v>183</v>
      </c>
    </row>
    <row r="243" spans="1:8">
      <c r="A243" s="46">
        <v>42</v>
      </c>
      <c r="B243" s="47" t="s">
        <v>452</v>
      </c>
      <c r="C243" s="47"/>
      <c r="D243" s="47">
        <v>0.5</v>
      </c>
      <c r="E243" s="47" t="s">
        <v>185</v>
      </c>
      <c r="F243" s="47">
        <v>1</v>
      </c>
      <c r="G243" s="47" t="s">
        <v>183</v>
      </c>
    </row>
    <row r="244" spans="1:8">
      <c r="A244" s="46">
        <v>42</v>
      </c>
      <c r="B244" s="47" t="s">
        <v>964</v>
      </c>
      <c r="C244" s="47"/>
      <c r="D244" s="47">
        <v>1</v>
      </c>
      <c r="E244" s="47" t="s">
        <v>259</v>
      </c>
      <c r="F244" s="47">
        <v>4</v>
      </c>
      <c r="G244" s="47" t="s">
        <v>183</v>
      </c>
      <c r="H244" s="8" t="s">
        <v>965</v>
      </c>
    </row>
    <row r="245" spans="1:8">
      <c r="A245" s="46">
        <v>42</v>
      </c>
      <c r="B245" s="61" t="s">
        <v>966</v>
      </c>
      <c r="C245" s="47"/>
      <c r="D245" s="47">
        <v>20</v>
      </c>
      <c r="E245" s="47" t="s">
        <v>185</v>
      </c>
      <c r="F245" s="47">
        <v>1</v>
      </c>
      <c r="G245" s="47" t="s">
        <v>183</v>
      </c>
    </row>
    <row r="246" spans="1:8">
      <c r="A246" s="46">
        <v>42</v>
      </c>
      <c r="B246" s="62" t="s">
        <v>967</v>
      </c>
      <c r="C246" s="47"/>
      <c r="D246" s="47">
        <v>500</v>
      </c>
      <c r="E246" s="47" t="s">
        <v>185</v>
      </c>
      <c r="F246" s="47">
        <v>1</v>
      </c>
      <c r="G246" s="47" t="s">
        <v>183</v>
      </c>
    </row>
    <row r="247" spans="1:8">
      <c r="A247" s="46">
        <v>42</v>
      </c>
      <c r="B247" s="47" t="s">
        <v>968</v>
      </c>
      <c r="C247" s="47"/>
      <c r="D247" s="47"/>
      <c r="E247" s="47"/>
      <c r="F247" s="47">
        <v>1</v>
      </c>
      <c r="G247" s="47" t="s">
        <v>183</v>
      </c>
      <c r="H247" s="48" t="s">
        <v>953</v>
      </c>
    </row>
    <row r="248" spans="1:8">
      <c r="A248" s="46">
        <v>42</v>
      </c>
      <c r="B248" s="47" t="s">
        <v>450</v>
      </c>
      <c r="C248" s="47"/>
      <c r="D248" s="47">
        <v>15</v>
      </c>
      <c r="E248" s="47" t="s">
        <v>185</v>
      </c>
      <c r="F248" s="47">
        <v>4</v>
      </c>
      <c r="G248" s="47" t="s">
        <v>183</v>
      </c>
      <c r="H248" s="48"/>
    </row>
    <row r="249" spans="1:8">
      <c r="A249" s="46">
        <v>42</v>
      </c>
      <c r="B249" s="47"/>
      <c r="C249" s="47" t="s">
        <v>969</v>
      </c>
      <c r="D249" s="47"/>
      <c r="E249" s="47"/>
      <c r="F249" s="47">
        <v>3</v>
      </c>
      <c r="G249" s="47" t="s">
        <v>183</v>
      </c>
      <c r="H249" s="48"/>
    </row>
    <row r="250" spans="1:8">
      <c r="A250" s="46">
        <v>43</v>
      </c>
      <c r="B250" s="47"/>
      <c r="C250" s="47" t="s">
        <v>222</v>
      </c>
      <c r="D250" s="47"/>
      <c r="E250" s="47"/>
      <c r="F250" s="47">
        <v>6</v>
      </c>
      <c r="G250" s="47" t="s">
        <v>183</v>
      </c>
      <c r="H250" s="48"/>
    </row>
    <row r="251" spans="1:8" ht="51">
      <c r="A251" s="46">
        <v>43</v>
      </c>
      <c r="B251" s="49"/>
      <c r="C251" s="49" t="s">
        <v>970</v>
      </c>
      <c r="D251" s="47"/>
      <c r="E251" s="47"/>
      <c r="F251" s="47">
        <v>3</v>
      </c>
      <c r="G251" s="47" t="s">
        <v>183</v>
      </c>
      <c r="H251" s="48"/>
    </row>
    <row r="252" spans="1:8">
      <c r="A252" s="46">
        <v>43</v>
      </c>
      <c r="B252" s="47"/>
      <c r="C252" s="47" t="s">
        <v>971</v>
      </c>
      <c r="D252" s="47"/>
      <c r="E252" s="47"/>
      <c r="F252" s="47">
        <v>2</v>
      </c>
      <c r="G252" s="47" t="s">
        <v>183</v>
      </c>
      <c r="H252" s="48"/>
    </row>
    <row r="253" spans="1:8">
      <c r="A253" s="44">
        <v>43</v>
      </c>
      <c r="C253" t="s">
        <v>11</v>
      </c>
      <c r="F253">
        <v>4</v>
      </c>
      <c r="G253" t="s">
        <v>183</v>
      </c>
    </row>
    <row r="254" spans="1:8">
      <c r="A254" s="44">
        <v>43</v>
      </c>
      <c r="C254" t="s">
        <v>798</v>
      </c>
      <c r="D254">
        <v>210</v>
      </c>
      <c r="E254" t="s">
        <v>185</v>
      </c>
      <c r="F254">
        <v>4</v>
      </c>
      <c r="G254" t="s">
        <v>183</v>
      </c>
    </row>
    <row r="255" spans="1:8">
      <c r="A255" s="44">
        <v>43</v>
      </c>
      <c r="C255" t="s">
        <v>972</v>
      </c>
      <c r="D255">
        <v>1</v>
      </c>
      <c r="E255" t="s">
        <v>809</v>
      </c>
      <c r="F255">
        <v>4</v>
      </c>
      <c r="G255" t="s">
        <v>183</v>
      </c>
      <c r="H255" s="8" t="s">
        <v>973</v>
      </c>
    </row>
    <row r="256" spans="1:8">
      <c r="A256" s="44">
        <v>43</v>
      </c>
      <c r="B256" t="s">
        <v>298</v>
      </c>
      <c r="D256">
        <v>5</v>
      </c>
      <c r="E256" t="s">
        <v>185</v>
      </c>
      <c r="F256">
        <v>1</v>
      </c>
      <c r="G256" t="s">
        <v>183</v>
      </c>
    </row>
    <row r="257" spans="1:8">
      <c r="A257" s="44">
        <v>43</v>
      </c>
      <c r="C257" t="s">
        <v>411</v>
      </c>
    </row>
    <row r="258" spans="1:8">
      <c r="A258" s="44">
        <v>43</v>
      </c>
      <c r="C258" t="s">
        <v>974</v>
      </c>
    </row>
    <row r="259" spans="1:8">
      <c r="A259" s="44">
        <v>43</v>
      </c>
      <c r="C259" t="s">
        <v>29</v>
      </c>
    </row>
    <row r="260" spans="1:8">
      <c r="A260" s="44">
        <v>46</v>
      </c>
      <c r="C260" t="s">
        <v>462</v>
      </c>
      <c r="D260">
        <v>400</v>
      </c>
      <c r="E260" t="s">
        <v>185</v>
      </c>
      <c r="H260" t="s">
        <v>221</v>
      </c>
    </row>
    <row r="261" spans="1:8">
      <c r="A261" s="44">
        <v>46</v>
      </c>
      <c r="C261" t="s">
        <v>327</v>
      </c>
      <c r="D261">
        <v>100</v>
      </c>
      <c r="E261" t="s">
        <v>185</v>
      </c>
      <c r="F261">
        <v>2</v>
      </c>
      <c r="G261" t="s">
        <v>183</v>
      </c>
    </row>
    <row r="262" spans="1:8">
      <c r="A262" s="44">
        <v>46</v>
      </c>
      <c r="C262" t="s">
        <v>894</v>
      </c>
      <c r="F262">
        <v>2</v>
      </c>
      <c r="G262" t="s">
        <v>183</v>
      </c>
    </row>
    <row r="263" spans="1:8">
      <c r="A263" s="44">
        <v>46</v>
      </c>
      <c r="C263" t="s">
        <v>975</v>
      </c>
      <c r="D263">
        <v>25</v>
      </c>
      <c r="E263" t="s">
        <v>185</v>
      </c>
      <c r="F263">
        <v>2</v>
      </c>
      <c r="G263" t="s">
        <v>183</v>
      </c>
    </row>
    <row r="264" spans="1:8">
      <c r="A264" s="44">
        <v>46</v>
      </c>
      <c r="C264" t="s">
        <v>29</v>
      </c>
      <c r="D264" s="45">
        <v>5000</v>
      </c>
      <c r="E264" t="s">
        <v>199</v>
      </c>
      <c r="F264">
        <v>1</v>
      </c>
      <c r="G264" t="s">
        <v>183</v>
      </c>
    </row>
    <row r="265" spans="1:8">
      <c r="A265" s="44">
        <v>46</v>
      </c>
      <c r="C265" t="s">
        <v>10</v>
      </c>
      <c r="D265">
        <v>1</v>
      </c>
      <c r="E265" t="s">
        <v>259</v>
      </c>
      <c r="F265">
        <v>1</v>
      </c>
      <c r="G265" t="s">
        <v>183</v>
      </c>
    </row>
    <row r="266" spans="1:8">
      <c r="A266" s="44">
        <v>46</v>
      </c>
      <c r="C266" t="s">
        <v>11</v>
      </c>
      <c r="D266">
        <v>2</v>
      </c>
      <c r="E266" t="s">
        <v>463</v>
      </c>
      <c r="F266">
        <v>1</v>
      </c>
      <c r="G266" t="s">
        <v>183</v>
      </c>
    </row>
    <row r="267" spans="1:8" ht="34">
      <c r="A267" s="44">
        <v>46</v>
      </c>
      <c r="C267" s="1" t="s">
        <v>858</v>
      </c>
      <c r="D267">
        <v>400</v>
      </c>
      <c r="E267" t="s">
        <v>185</v>
      </c>
    </row>
    <row r="268" spans="1:8">
      <c r="A268" s="44">
        <v>46</v>
      </c>
      <c r="C268" t="s">
        <v>976</v>
      </c>
      <c r="D268">
        <v>1.5</v>
      </c>
      <c r="E268" t="s">
        <v>463</v>
      </c>
      <c r="F268">
        <v>1</v>
      </c>
      <c r="G268" t="s">
        <v>183</v>
      </c>
      <c r="H268" t="s">
        <v>977</v>
      </c>
    </row>
    <row r="269" spans="1:8">
      <c r="A269" s="44">
        <v>46</v>
      </c>
      <c r="C269" t="s">
        <v>978</v>
      </c>
      <c r="D269">
        <v>1000</v>
      </c>
      <c r="E269" t="s">
        <v>205</v>
      </c>
      <c r="F269">
        <v>1</v>
      </c>
      <c r="G269" t="s">
        <v>183</v>
      </c>
    </row>
    <row r="270" spans="1:8" ht="34">
      <c r="A270" s="44">
        <v>46</v>
      </c>
      <c r="C270" s="1" t="s">
        <v>979</v>
      </c>
      <c r="D270">
        <v>1</v>
      </c>
      <c r="E270" t="s">
        <v>809</v>
      </c>
      <c r="F270">
        <v>4</v>
      </c>
      <c r="G270" t="s">
        <v>183</v>
      </c>
    </row>
    <row r="271" spans="1:8">
      <c r="A271" s="44">
        <v>46</v>
      </c>
      <c r="B271" t="s">
        <v>273</v>
      </c>
      <c r="D271">
        <v>25</v>
      </c>
      <c r="E271" t="s">
        <v>185</v>
      </c>
      <c r="F271">
        <v>2</v>
      </c>
      <c r="G271" t="s">
        <v>183</v>
      </c>
    </row>
    <row r="272" spans="1:8">
      <c r="A272" s="44">
        <v>47</v>
      </c>
      <c r="B272" t="s">
        <v>262</v>
      </c>
      <c r="D272">
        <v>70</v>
      </c>
      <c r="E272" t="s">
        <v>185</v>
      </c>
      <c r="F272">
        <v>1</v>
      </c>
      <c r="G272" t="s">
        <v>187</v>
      </c>
    </row>
    <row r="273" spans="1:8">
      <c r="A273" s="44">
        <v>47</v>
      </c>
      <c r="B273" t="s">
        <v>390</v>
      </c>
      <c r="D273">
        <v>10</v>
      </c>
      <c r="E273" t="s">
        <v>185</v>
      </c>
      <c r="F273">
        <v>2</v>
      </c>
      <c r="G273" t="s">
        <v>183</v>
      </c>
    </row>
    <row r="274" spans="1:8">
      <c r="A274" s="44">
        <v>47</v>
      </c>
      <c r="B274" t="s">
        <v>470</v>
      </c>
      <c r="D274">
        <v>50</v>
      </c>
      <c r="E274" t="s">
        <v>185</v>
      </c>
      <c r="F274">
        <v>1</v>
      </c>
      <c r="G274" t="s">
        <v>183</v>
      </c>
    </row>
    <row r="275" spans="1:8" ht="17">
      <c r="A275" s="44">
        <v>47</v>
      </c>
      <c r="B275" s="1" t="s">
        <v>471</v>
      </c>
      <c r="D275">
        <v>20</v>
      </c>
      <c r="E275" t="s">
        <v>185</v>
      </c>
      <c r="F275">
        <v>2</v>
      </c>
      <c r="G275" t="s">
        <v>183</v>
      </c>
    </row>
    <row r="276" spans="1:8">
      <c r="A276" s="44">
        <v>47</v>
      </c>
      <c r="B276" t="s">
        <v>20</v>
      </c>
      <c r="D276">
        <v>12.5</v>
      </c>
      <c r="E276" t="s">
        <v>185</v>
      </c>
      <c r="F276">
        <v>2</v>
      </c>
      <c r="G276" t="s">
        <v>183</v>
      </c>
    </row>
    <row r="277" spans="1:8">
      <c r="A277" s="46">
        <v>47</v>
      </c>
      <c r="B277" s="47" t="s">
        <v>472</v>
      </c>
      <c r="C277" s="47"/>
      <c r="D277" s="47">
        <v>1.5</v>
      </c>
      <c r="E277" s="47" t="s">
        <v>463</v>
      </c>
      <c r="F277" s="47">
        <v>1</v>
      </c>
      <c r="G277" s="47" t="s">
        <v>183</v>
      </c>
      <c r="H277" s="48" t="s">
        <v>221</v>
      </c>
    </row>
    <row r="278" spans="1:8">
      <c r="A278" s="46">
        <v>47</v>
      </c>
      <c r="B278" s="47" t="s">
        <v>204</v>
      </c>
      <c r="C278" s="47"/>
      <c r="D278" s="47">
        <v>50</v>
      </c>
      <c r="E278" s="47" t="s">
        <v>205</v>
      </c>
      <c r="F278" s="47">
        <v>1</v>
      </c>
      <c r="G278" s="47" t="s">
        <v>183</v>
      </c>
      <c r="H278" s="48"/>
    </row>
    <row r="279" spans="1:8">
      <c r="A279" s="46">
        <v>47</v>
      </c>
      <c r="B279" s="47" t="s">
        <v>249</v>
      </c>
      <c r="C279" s="47"/>
      <c r="D279" s="47">
        <v>40</v>
      </c>
      <c r="E279" s="47" t="s">
        <v>185</v>
      </c>
      <c r="F279" s="47">
        <v>3</v>
      </c>
      <c r="G279" s="47" t="s">
        <v>187</v>
      </c>
      <c r="H279" s="48"/>
    </row>
    <row r="280" spans="1:8">
      <c r="A280" s="46">
        <v>47</v>
      </c>
      <c r="B280" s="47" t="s">
        <v>474</v>
      </c>
      <c r="C280" s="47"/>
      <c r="D280" s="47">
        <v>5</v>
      </c>
      <c r="E280" s="47" t="s">
        <v>185</v>
      </c>
      <c r="F280" s="47">
        <v>0.5</v>
      </c>
      <c r="G280" s="47" t="s">
        <v>183</v>
      </c>
      <c r="H280" s="48"/>
    </row>
    <row r="281" spans="1:8">
      <c r="A281" s="46">
        <v>47</v>
      </c>
      <c r="B281" s="47" t="s">
        <v>476</v>
      </c>
      <c r="C281" s="47"/>
      <c r="D281" s="47">
        <v>25</v>
      </c>
      <c r="E281" s="47" t="s">
        <v>185</v>
      </c>
      <c r="F281" s="47">
        <v>1</v>
      </c>
      <c r="G281" s="47" t="s">
        <v>183</v>
      </c>
      <c r="H281" s="48"/>
    </row>
    <row r="282" spans="1:8">
      <c r="A282" s="46">
        <v>47</v>
      </c>
      <c r="B282" s="47"/>
      <c r="C282" s="47" t="s">
        <v>437</v>
      </c>
      <c r="D282" s="50">
        <v>50000</v>
      </c>
      <c r="E282" s="47" t="s">
        <v>199</v>
      </c>
      <c r="F282" s="47">
        <v>1</v>
      </c>
      <c r="G282" s="47" t="s">
        <v>187</v>
      </c>
      <c r="H282" s="48"/>
    </row>
    <row r="283" spans="1:8">
      <c r="A283" s="46">
        <v>47</v>
      </c>
      <c r="B283" s="47"/>
      <c r="C283" s="47" t="s">
        <v>980</v>
      </c>
      <c r="D283" s="47">
        <v>25</v>
      </c>
      <c r="E283" s="47" t="s">
        <v>185</v>
      </c>
      <c r="F283" s="47">
        <v>1</v>
      </c>
      <c r="G283" s="47" t="s">
        <v>183</v>
      </c>
      <c r="H283" s="48"/>
    </row>
    <row r="284" spans="1:8">
      <c r="A284" s="46">
        <v>47</v>
      </c>
      <c r="B284" s="47"/>
      <c r="C284" s="47" t="s">
        <v>327</v>
      </c>
      <c r="D284" s="47">
        <v>100</v>
      </c>
      <c r="E284" s="47" t="s">
        <v>185</v>
      </c>
      <c r="F284" s="47">
        <v>1</v>
      </c>
      <c r="G284" s="47" t="s">
        <v>183</v>
      </c>
      <c r="H284" s="48"/>
    </row>
    <row r="285" spans="1:8">
      <c r="A285" s="46">
        <v>47</v>
      </c>
      <c r="B285" s="47"/>
      <c r="C285" s="47" t="s">
        <v>328</v>
      </c>
      <c r="D285" s="47"/>
      <c r="E285" s="47"/>
      <c r="F285" s="47">
        <v>1</v>
      </c>
      <c r="G285" s="47" t="s">
        <v>183</v>
      </c>
      <c r="H285" s="48" t="s">
        <v>257</v>
      </c>
    </row>
    <row r="286" spans="1:8">
      <c r="A286" s="46">
        <v>47</v>
      </c>
      <c r="B286" s="47"/>
      <c r="C286" s="47" t="s">
        <v>962</v>
      </c>
      <c r="D286" s="47"/>
      <c r="E286" s="47"/>
      <c r="F286" s="47">
        <v>3</v>
      </c>
      <c r="G286" s="47" t="s">
        <v>183</v>
      </c>
      <c r="H286" s="48"/>
    </row>
    <row r="287" spans="1:8">
      <c r="A287" s="46">
        <v>47</v>
      </c>
      <c r="B287" s="47"/>
      <c r="C287" s="47" t="s">
        <v>51</v>
      </c>
      <c r="D287" s="47">
        <v>1000</v>
      </c>
      <c r="E287" s="47" t="s">
        <v>185</v>
      </c>
      <c r="F287" s="47">
        <v>1</v>
      </c>
      <c r="G287" s="47" t="s">
        <v>183</v>
      </c>
      <c r="H287" s="48"/>
    </row>
    <row r="288" spans="1:8">
      <c r="A288" s="46">
        <v>48</v>
      </c>
      <c r="B288" s="47" t="s">
        <v>486</v>
      </c>
      <c r="C288" s="47"/>
      <c r="D288" s="47">
        <v>10</v>
      </c>
      <c r="E288" s="47" t="s">
        <v>185</v>
      </c>
      <c r="F288" s="47">
        <v>1</v>
      </c>
      <c r="G288" s="47" t="s">
        <v>183</v>
      </c>
      <c r="H288" s="48"/>
    </row>
    <row r="289" spans="1:8">
      <c r="A289" s="46">
        <v>48</v>
      </c>
      <c r="B289" s="47" t="s">
        <v>202</v>
      </c>
      <c r="C289" s="47"/>
      <c r="D289" s="47">
        <v>81</v>
      </c>
      <c r="E289" s="47" t="s">
        <v>185</v>
      </c>
      <c r="F289" s="47">
        <v>1</v>
      </c>
      <c r="G289" s="47" t="s">
        <v>183</v>
      </c>
      <c r="H289" s="48"/>
    </row>
    <row r="290" spans="1:8">
      <c r="A290" s="46">
        <v>48</v>
      </c>
      <c r="B290" s="47" t="s">
        <v>355</v>
      </c>
      <c r="C290" s="47"/>
      <c r="D290" s="47">
        <v>40</v>
      </c>
      <c r="E290" s="47" t="s">
        <v>185</v>
      </c>
      <c r="F290" s="47">
        <v>1</v>
      </c>
      <c r="G290" s="47" t="s">
        <v>183</v>
      </c>
      <c r="H290" s="48"/>
    </row>
    <row r="291" spans="1:8">
      <c r="A291" s="46">
        <v>48</v>
      </c>
      <c r="B291" s="47" t="s">
        <v>487</v>
      </c>
      <c r="C291" s="47"/>
      <c r="D291" s="47">
        <v>10</v>
      </c>
      <c r="E291" s="47" t="s">
        <v>185</v>
      </c>
      <c r="F291" s="47">
        <v>1</v>
      </c>
      <c r="G291" s="47" t="s">
        <v>183</v>
      </c>
      <c r="H291" s="48"/>
    </row>
    <row r="292" spans="1:8">
      <c r="A292" s="44">
        <v>48</v>
      </c>
      <c r="C292" t="s">
        <v>488</v>
      </c>
      <c r="H292" t="s">
        <v>489</v>
      </c>
    </row>
    <row r="293" spans="1:8">
      <c r="A293" s="46">
        <v>48</v>
      </c>
      <c r="B293" s="47"/>
      <c r="C293" s="47" t="s">
        <v>479</v>
      </c>
      <c r="D293" s="50">
        <v>1000</v>
      </c>
      <c r="E293" s="47" t="s">
        <v>199</v>
      </c>
      <c r="F293" s="47">
        <v>1</v>
      </c>
      <c r="G293" s="47" t="s">
        <v>183</v>
      </c>
    </row>
    <row r="294" spans="1:8">
      <c r="A294" s="46">
        <v>48</v>
      </c>
      <c r="B294" s="47"/>
      <c r="C294" s="47" t="s">
        <v>957</v>
      </c>
      <c r="D294" s="47"/>
      <c r="E294" s="47"/>
      <c r="F294" s="47"/>
      <c r="G294" s="47"/>
      <c r="H294" t="s">
        <v>981</v>
      </c>
    </row>
    <row r="295" spans="1:8">
      <c r="A295" s="46">
        <v>48</v>
      </c>
      <c r="B295" s="47"/>
      <c r="C295" s="47" t="s">
        <v>982</v>
      </c>
      <c r="D295" s="47">
        <v>2</v>
      </c>
      <c r="E295" s="47" t="s">
        <v>463</v>
      </c>
      <c r="F295" s="47">
        <v>2</v>
      </c>
      <c r="G295" s="47" t="s">
        <v>183</v>
      </c>
      <c r="H295" t="s">
        <v>983</v>
      </c>
    </row>
    <row r="296" spans="1:8">
      <c r="A296" s="46">
        <v>48</v>
      </c>
      <c r="B296" s="47"/>
      <c r="C296" s="47" t="s">
        <v>327</v>
      </c>
      <c r="D296" s="47">
        <v>10</v>
      </c>
      <c r="E296" s="47" t="s">
        <v>185</v>
      </c>
      <c r="F296" s="47">
        <v>2</v>
      </c>
      <c r="G296" s="47" t="s">
        <v>183</v>
      </c>
    </row>
    <row r="297" spans="1:8">
      <c r="A297" s="46">
        <v>48</v>
      </c>
      <c r="B297" s="47"/>
      <c r="C297" s="47" t="s">
        <v>894</v>
      </c>
      <c r="D297" s="47"/>
      <c r="E297" s="47"/>
      <c r="F297" s="47">
        <v>2</v>
      </c>
      <c r="G297" s="47" t="s">
        <v>183</v>
      </c>
      <c r="H297" t="s">
        <v>257</v>
      </c>
    </row>
    <row r="298" spans="1:8" ht="34">
      <c r="A298" s="46">
        <v>48</v>
      </c>
      <c r="B298" s="47"/>
      <c r="C298" s="49" t="s">
        <v>984</v>
      </c>
      <c r="D298" s="47">
        <v>25</v>
      </c>
      <c r="E298" s="47" t="s">
        <v>185</v>
      </c>
      <c r="F298" s="47">
        <v>2</v>
      </c>
      <c r="G298" s="47" t="s">
        <v>183</v>
      </c>
    </row>
    <row r="299" spans="1:8">
      <c r="A299" s="44">
        <v>49</v>
      </c>
      <c r="B299" t="s">
        <v>490</v>
      </c>
      <c r="D299">
        <v>25</v>
      </c>
      <c r="E299" t="s">
        <v>185</v>
      </c>
      <c r="F299">
        <v>1</v>
      </c>
      <c r="G299" t="s">
        <v>183</v>
      </c>
      <c r="H299" t="s">
        <v>221</v>
      </c>
    </row>
    <row r="300" spans="1:8">
      <c r="A300" s="44">
        <v>49</v>
      </c>
      <c r="C300" t="s">
        <v>491</v>
      </c>
      <c r="F300" s="20"/>
      <c r="H300" t="s">
        <v>492</v>
      </c>
    </row>
    <row r="301" spans="1:8">
      <c r="A301" s="44">
        <v>49</v>
      </c>
      <c r="B301" t="s">
        <v>493</v>
      </c>
      <c r="H301" t="s">
        <v>985</v>
      </c>
    </row>
    <row r="302" spans="1:8">
      <c r="A302" s="44">
        <v>49</v>
      </c>
      <c r="C302" t="s">
        <v>29</v>
      </c>
      <c r="D302" s="45">
        <v>5000</v>
      </c>
      <c r="E302" t="s">
        <v>199</v>
      </c>
      <c r="F302">
        <v>1</v>
      </c>
      <c r="G302" t="s">
        <v>183</v>
      </c>
    </row>
    <row r="303" spans="1:8">
      <c r="A303" s="46">
        <v>49</v>
      </c>
      <c r="B303" s="47"/>
      <c r="C303" s="47" t="s">
        <v>51</v>
      </c>
      <c r="D303" s="50">
        <v>1000</v>
      </c>
      <c r="E303" s="47"/>
      <c r="F303" s="47">
        <v>3</v>
      </c>
      <c r="G303" s="47" t="s">
        <v>187</v>
      </c>
      <c r="H303" s="48"/>
    </row>
    <row r="304" spans="1:8">
      <c r="A304" s="46">
        <v>49</v>
      </c>
      <c r="B304" s="47"/>
      <c r="C304" s="47" t="s">
        <v>411</v>
      </c>
      <c r="D304" s="47">
        <v>65</v>
      </c>
      <c r="E304" s="47" t="s">
        <v>185</v>
      </c>
      <c r="F304" s="47">
        <v>3</v>
      </c>
      <c r="G304" s="47" t="s">
        <v>187</v>
      </c>
      <c r="H304" s="48"/>
    </row>
    <row r="305" spans="1:8">
      <c r="A305" s="46">
        <v>49</v>
      </c>
      <c r="B305" s="47"/>
      <c r="C305" s="47" t="s">
        <v>495</v>
      </c>
      <c r="D305" s="47">
        <v>1</v>
      </c>
      <c r="E305" s="47" t="s">
        <v>496</v>
      </c>
      <c r="F305" s="47">
        <v>3</v>
      </c>
      <c r="G305" s="47" t="s">
        <v>187</v>
      </c>
      <c r="H305" s="48"/>
    </row>
    <row r="306" spans="1:8">
      <c r="A306" s="46">
        <v>49</v>
      </c>
      <c r="B306" s="47"/>
      <c r="C306" s="47" t="s">
        <v>976</v>
      </c>
      <c r="D306" s="47">
        <v>1</v>
      </c>
      <c r="E306" s="47" t="s">
        <v>463</v>
      </c>
      <c r="F306" s="47">
        <v>1.5</v>
      </c>
      <c r="G306" s="47" t="s">
        <v>183</v>
      </c>
      <c r="H306" s="48" t="s">
        <v>221</v>
      </c>
    </row>
    <row r="307" spans="1:8">
      <c r="A307" s="46">
        <v>49</v>
      </c>
      <c r="B307" s="47"/>
      <c r="C307" s="47" t="s">
        <v>327</v>
      </c>
      <c r="D307" s="47">
        <v>100</v>
      </c>
      <c r="E307" s="47" t="s">
        <v>185</v>
      </c>
      <c r="F307" s="47">
        <v>1</v>
      </c>
      <c r="G307" s="47" t="s">
        <v>183</v>
      </c>
      <c r="H307" s="48"/>
    </row>
    <row r="308" spans="1:8">
      <c r="A308" s="46">
        <v>49</v>
      </c>
      <c r="B308" s="47"/>
      <c r="C308" s="47" t="s">
        <v>986</v>
      </c>
      <c r="D308" s="47">
        <v>400</v>
      </c>
      <c r="E308" s="47" t="s">
        <v>185</v>
      </c>
      <c r="F308" s="47">
        <v>1</v>
      </c>
      <c r="G308" s="47" t="s">
        <v>183</v>
      </c>
      <c r="H308" s="48"/>
    </row>
    <row r="309" spans="1:8">
      <c r="A309" s="46">
        <v>49</v>
      </c>
      <c r="B309" s="47"/>
      <c r="C309" s="47" t="s">
        <v>858</v>
      </c>
      <c r="D309" s="47">
        <v>1</v>
      </c>
      <c r="E309" s="47" t="s">
        <v>496</v>
      </c>
      <c r="F309" s="47">
        <v>1</v>
      </c>
      <c r="G309" s="47" t="s">
        <v>183</v>
      </c>
      <c r="H309" s="48" t="s">
        <v>257</v>
      </c>
    </row>
    <row r="310" spans="1:8">
      <c r="A310" s="46">
        <v>49</v>
      </c>
      <c r="B310" s="47"/>
      <c r="C310" s="47" t="s">
        <v>417</v>
      </c>
      <c r="D310" s="47">
        <v>1</v>
      </c>
      <c r="E310" s="47" t="s">
        <v>259</v>
      </c>
      <c r="F310" s="47">
        <v>1</v>
      </c>
      <c r="G310" s="47" t="s">
        <v>183</v>
      </c>
      <c r="H310" s="48" t="s">
        <v>257</v>
      </c>
    </row>
    <row r="311" spans="1:8" ht="34">
      <c r="A311" s="44">
        <v>49</v>
      </c>
      <c r="C311" s="1" t="s">
        <v>987</v>
      </c>
      <c r="D311">
        <v>1</v>
      </c>
      <c r="E311" t="s">
        <v>259</v>
      </c>
      <c r="F311">
        <v>1</v>
      </c>
      <c r="G311" t="s">
        <v>183</v>
      </c>
    </row>
    <row r="312" spans="1:8">
      <c r="A312" s="44">
        <v>49</v>
      </c>
      <c r="C312" t="s">
        <v>223</v>
      </c>
      <c r="D312">
        <v>5</v>
      </c>
      <c r="E312" t="s">
        <v>185</v>
      </c>
      <c r="F312">
        <v>2</v>
      </c>
      <c r="G312" t="s">
        <v>183</v>
      </c>
    </row>
    <row r="313" spans="1:8">
      <c r="A313" s="44">
        <v>49</v>
      </c>
      <c r="C313" t="s">
        <v>10</v>
      </c>
      <c r="D313">
        <v>6</v>
      </c>
      <c r="E313" t="s">
        <v>463</v>
      </c>
      <c r="F313">
        <v>1</v>
      </c>
      <c r="G313" t="s">
        <v>183</v>
      </c>
    </row>
    <row r="314" spans="1:8">
      <c r="A314" s="44">
        <v>49</v>
      </c>
      <c r="C314" t="s">
        <v>11</v>
      </c>
      <c r="D314">
        <v>1.5</v>
      </c>
      <c r="E314" t="s">
        <v>463</v>
      </c>
      <c r="F314">
        <v>1</v>
      </c>
      <c r="G314" t="s">
        <v>183</v>
      </c>
    </row>
    <row r="315" spans="1:8">
      <c r="A315" s="44">
        <v>49</v>
      </c>
      <c r="C315" t="s">
        <v>988</v>
      </c>
      <c r="D315">
        <v>2</v>
      </c>
      <c r="E315" t="s">
        <v>825</v>
      </c>
      <c r="F315">
        <v>1</v>
      </c>
      <c r="G315" t="s">
        <v>183</v>
      </c>
    </row>
    <row r="316" spans="1:8">
      <c r="A316" s="44">
        <v>49</v>
      </c>
      <c r="C316" t="s">
        <v>989</v>
      </c>
      <c r="D316">
        <v>0.75</v>
      </c>
      <c r="E316" t="s">
        <v>809</v>
      </c>
      <c r="F316">
        <v>1</v>
      </c>
      <c r="G316" t="s">
        <v>183</v>
      </c>
    </row>
    <row r="317" spans="1:8" ht="51">
      <c r="A317" s="44">
        <v>49</v>
      </c>
      <c r="C317" s="1" t="s">
        <v>990</v>
      </c>
      <c r="D317">
        <v>4</v>
      </c>
      <c r="E317" t="s">
        <v>991</v>
      </c>
      <c r="F317">
        <v>1</v>
      </c>
      <c r="G317" t="s">
        <v>183</v>
      </c>
      <c r="H317" t="s">
        <v>992</v>
      </c>
    </row>
    <row r="318" spans="1:8">
      <c r="A318" s="44">
        <v>49</v>
      </c>
      <c r="C318" t="s">
        <v>863</v>
      </c>
      <c r="D318">
        <v>1</v>
      </c>
      <c r="E318" t="s">
        <v>991</v>
      </c>
      <c r="F318">
        <v>4</v>
      </c>
      <c r="G318" t="s">
        <v>183</v>
      </c>
    </row>
    <row r="319" spans="1:8">
      <c r="A319" s="44">
        <v>50</v>
      </c>
      <c r="B319" t="s">
        <v>390</v>
      </c>
      <c r="D319">
        <v>100</v>
      </c>
      <c r="E319" t="s">
        <v>185</v>
      </c>
      <c r="F319">
        <v>0.5</v>
      </c>
      <c r="G319" t="s">
        <v>183</v>
      </c>
    </row>
    <row r="320" spans="1:8">
      <c r="A320" s="44">
        <v>50</v>
      </c>
      <c r="B320" t="s">
        <v>20</v>
      </c>
      <c r="D320">
        <v>25</v>
      </c>
      <c r="E320" t="s">
        <v>185</v>
      </c>
      <c r="F320">
        <v>1</v>
      </c>
      <c r="G320" t="s">
        <v>183</v>
      </c>
    </row>
    <row r="321" spans="1:8">
      <c r="A321" s="44">
        <v>50</v>
      </c>
      <c r="C321" t="s">
        <v>29</v>
      </c>
      <c r="D321">
        <v>5000</v>
      </c>
      <c r="E321" t="s">
        <v>199</v>
      </c>
      <c r="F321">
        <v>1</v>
      </c>
      <c r="G321" t="s">
        <v>183</v>
      </c>
    </row>
    <row r="322" spans="1:8">
      <c r="A322" s="44">
        <v>50</v>
      </c>
      <c r="C322" t="s">
        <v>993</v>
      </c>
      <c r="D322">
        <v>100</v>
      </c>
      <c r="E322" t="s">
        <v>994</v>
      </c>
    </row>
    <row r="323" spans="1:8">
      <c r="A323" s="46">
        <v>50</v>
      </c>
      <c r="B323" s="47"/>
      <c r="C323" s="47" t="s">
        <v>328</v>
      </c>
      <c r="D323" s="47">
        <v>400</v>
      </c>
      <c r="E323" s="47" t="s">
        <v>185</v>
      </c>
      <c r="F323" s="47">
        <v>3</v>
      </c>
      <c r="G323" s="47" t="s">
        <v>183</v>
      </c>
      <c r="H323" s="48"/>
    </row>
    <row r="324" spans="1:8" ht="34">
      <c r="A324" s="46">
        <v>50</v>
      </c>
      <c r="B324" s="47"/>
      <c r="C324" s="49" t="s">
        <v>858</v>
      </c>
      <c r="D324" s="47">
        <v>400</v>
      </c>
      <c r="E324" s="47" t="s">
        <v>185</v>
      </c>
      <c r="F324" s="47">
        <v>1</v>
      </c>
      <c r="G324" s="47" t="s">
        <v>183</v>
      </c>
      <c r="H324" s="48"/>
    </row>
    <row r="325" spans="1:8" ht="34">
      <c r="A325" s="46">
        <v>50</v>
      </c>
      <c r="B325" s="47"/>
      <c r="C325" s="49" t="s">
        <v>958</v>
      </c>
      <c r="D325" s="47">
        <v>1</v>
      </c>
      <c r="E325" s="47" t="s">
        <v>991</v>
      </c>
      <c r="F325" s="47">
        <v>4</v>
      </c>
      <c r="G325" s="47" t="s">
        <v>183</v>
      </c>
      <c r="H325" s="8" t="s">
        <v>959</v>
      </c>
    </row>
    <row r="326" spans="1:8">
      <c r="A326" s="46">
        <v>51</v>
      </c>
      <c r="B326" s="47" t="s">
        <v>298</v>
      </c>
      <c r="C326" s="47"/>
      <c r="D326" s="47">
        <v>5</v>
      </c>
      <c r="E326" s="47" t="s">
        <v>185</v>
      </c>
      <c r="F326" s="47">
        <v>1</v>
      </c>
      <c r="G326" s="47" t="s">
        <v>183</v>
      </c>
      <c r="H326" s="48"/>
    </row>
    <row r="327" spans="1:8">
      <c r="A327" s="46">
        <v>51</v>
      </c>
      <c r="B327" s="47" t="s">
        <v>426</v>
      </c>
      <c r="C327" s="47"/>
      <c r="D327" s="47">
        <v>10</v>
      </c>
      <c r="E327" s="47" t="s">
        <v>185</v>
      </c>
      <c r="F327" s="47">
        <v>1</v>
      </c>
      <c r="G327" s="47" t="s">
        <v>183</v>
      </c>
      <c r="H327" s="48"/>
    </row>
    <row r="328" spans="1:8">
      <c r="A328" s="44">
        <v>51</v>
      </c>
      <c r="C328" t="s">
        <v>501</v>
      </c>
      <c r="D328">
        <v>500</v>
      </c>
      <c r="E328" t="s">
        <v>185</v>
      </c>
      <c r="F328">
        <v>3.5</v>
      </c>
      <c r="G328" t="s">
        <v>183</v>
      </c>
    </row>
    <row r="329" spans="1:8">
      <c r="A329" s="46">
        <v>51</v>
      </c>
      <c r="B329" s="47"/>
      <c r="C329" s="47" t="s">
        <v>504</v>
      </c>
      <c r="D329" s="47">
        <v>2</v>
      </c>
      <c r="E329" s="47" t="s">
        <v>463</v>
      </c>
      <c r="F329" s="47">
        <v>3</v>
      </c>
      <c r="G329" s="47" t="s">
        <v>183</v>
      </c>
      <c r="H329" s="48"/>
    </row>
    <row r="330" spans="1:8" ht="51">
      <c r="A330" s="46">
        <v>51</v>
      </c>
      <c r="B330" s="47"/>
      <c r="C330" s="49" t="s">
        <v>505</v>
      </c>
      <c r="D330" s="47">
        <v>2</v>
      </c>
      <c r="E330" s="47" t="s">
        <v>353</v>
      </c>
      <c r="F330" s="47"/>
      <c r="G330" s="47"/>
      <c r="H330" s="48" t="s">
        <v>393</v>
      </c>
    </row>
    <row r="331" spans="1:8" ht="51">
      <c r="A331" s="46">
        <v>51</v>
      </c>
      <c r="B331" s="47"/>
      <c r="C331" s="49" t="s">
        <v>995</v>
      </c>
      <c r="D331" s="47">
        <v>1</v>
      </c>
      <c r="E331" s="47" t="s">
        <v>991</v>
      </c>
      <c r="F331" s="47">
        <v>3</v>
      </c>
      <c r="G331" s="47" t="s">
        <v>183</v>
      </c>
      <c r="H331" s="48" t="s">
        <v>996</v>
      </c>
    </row>
    <row r="332" spans="1:8">
      <c r="A332" s="46">
        <v>51</v>
      </c>
      <c r="B332" s="47"/>
      <c r="C332" s="47" t="s">
        <v>10</v>
      </c>
      <c r="D332" s="47">
        <v>6</v>
      </c>
      <c r="E332" s="47" t="s">
        <v>463</v>
      </c>
      <c r="F332" s="47">
        <v>1</v>
      </c>
      <c r="G332" s="47" t="s">
        <v>183</v>
      </c>
      <c r="H332" s="48"/>
    </row>
    <row r="333" spans="1:8">
      <c r="A333" s="46">
        <v>51</v>
      </c>
      <c r="B333" s="47"/>
      <c r="C333" s="47" t="s">
        <v>11</v>
      </c>
      <c r="D333" s="47">
        <v>2</v>
      </c>
      <c r="E333" s="47" t="s">
        <v>463</v>
      </c>
      <c r="F333" s="47">
        <v>1</v>
      </c>
      <c r="G333" s="47" t="s">
        <v>183</v>
      </c>
      <c r="H333" s="48"/>
    </row>
    <row r="334" spans="1:8">
      <c r="A334" s="46">
        <v>51</v>
      </c>
      <c r="B334" s="47"/>
      <c r="C334" s="47" t="s">
        <v>988</v>
      </c>
      <c r="D334" s="47">
        <v>1</v>
      </c>
      <c r="E334" s="47" t="s">
        <v>997</v>
      </c>
      <c r="F334" s="47">
        <v>1</v>
      </c>
      <c r="G334" s="47" t="s">
        <v>183</v>
      </c>
      <c r="H334" s="48"/>
    </row>
    <row r="335" spans="1:8">
      <c r="A335" s="46">
        <v>51</v>
      </c>
      <c r="B335" s="47"/>
      <c r="C335" s="47" t="s">
        <v>989</v>
      </c>
      <c r="D335" s="47">
        <v>1</v>
      </c>
      <c r="E335" s="47" t="s">
        <v>178</v>
      </c>
      <c r="F335" s="47">
        <v>1</v>
      </c>
      <c r="G335" s="47" t="s">
        <v>183</v>
      </c>
      <c r="H335" s="48"/>
    </row>
    <row r="336" spans="1:8" ht="17">
      <c r="A336" s="46">
        <v>51</v>
      </c>
      <c r="B336" s="47"/>
      <c r="C336" s="49" t="s">
        <v>993</v>
      </c>
      <c r="D336" s="47">
        <v>100</v>
      </c>
      <c r="E336" s="47" t="s">
        <v>185</v>
      </c>
      <c r="F336" s="47">
        <v>3</v>
      </c>
      <c r="G336" s="47" t="s">
        <v>183</v>
      </c>
      <c r="H336" s="48"/>
    </row>
    <row r="337" spans="1:8">
      <c r="A337" s="46">
        <v>51</v>
      </c>
      <c r="B337" s="47"/>
      <c r="C337" s="47" t="s">
        <v>328</v>
      </c>
      <c r="D337" s="47">
        <v>400</v>
      </c>
      <c r="E337" s="47" t="s">
        <v>185</v>
      </c>
      <c r="F337" s="47">
        <v>3</v>
      </c>
      <c r="G337" s="47" t="s">
        <v>183</v>
      </c>
      <c r="H337" s="48"/>
    </row>
    <row r="338" spans="1:8" ht="51">
      <c r="A338" s="46">
        <v>51</v>
      </c>
      <c r="B338" s="46"/>
      <c r="C338" s="63" t="s">
        <v>998</v>
      </c>
      <c r="D338" s="46">
        <v>1</v>
      </c>
      <c r="E338" s="46" t="s">
        <v>259</v>
      </c>
      <c r="F338" s="46">
        <v>1</v>
      </c>
      <c r="G338" s="46" t="s">
        <v>183</v>
      </c>
      <c r="H338" s="46"/>
    </row>
    <row r="339" spans="1:8" ht="17">
      <c r="A339" s="46">
        <v>51</v>
      </c>
      <c r="B339" s="47"/>
      <c r="C339" s="49" t="s">
        <v>999</v>
      </c>
      <c r="D339" s="47">
        <v>1</v>
      </c>
      <c r="E339" s="47" t="s">
        <v>482</v>
      </c>
      <c r="F339" s="47">
        <v>4</v>
      </c>
      <c r="G339" s="47" t="s">
        <v>183</v>
      </c>
      <c r="H339" s="47"/>
    </row>
    <row r="340" spans="1:8">
      <c r="A340" s="46">
        <v>51</v>
      </c>
      <c r="B340" s="47"/>
      <c r="C340" s="47" t="s">
        <v>962</v>
      </c>
      <c r="D340" s="47">
        <v>1</v>
      </c>
      <c r="E340" s="47" t="s">
        <v>688</v>
      </c>
      <c r="F340" s="47">
        <v>4</v>
      </c>
      <c r="G340" s="47" t="s">
        <v>183</v>
      </c>
      <c r="H340" s="48"/>
    </row>
    <row r="341" spans="1:8">
      <c r="A341" s="46">
        <v>52</v>
      </c>
      <c r="B341" s="47" t="s">
        <v>1000</v>
      </c>
      <c r="C341" s="47"/>
      <c r="D341" s="47">
        <v>120</v>
      </c>
      <c r="E341" s="47" t="s">
        <v>185</v>
      </c>
      <c r="F341" s="47">
        <v>1</v>
      </c>
      <c r="G341" s="47" t="s">
        <v>189</v>
      </c>
      <c r="H341" s="48"/>
    </row>
    <row r="342" spans="1:8">
      <c r="A342" s="46">
        <v>53</v>
      </c>
      <c r="B342" s="47" t="s">
        <v>508</v>
      </c>
      <c r="C342" s="47"/>
      <c r="D342" s="47">
        <v>0.5</v>
      </c>
      <c r="E342" s="47" t="s">
        <v>185</v>
      </c>
      <c r="F342" s="47">
        <v>1</v>
      </c>
      <c r="G342" s="47" t="s">
        <v>183</v>
      </c>
      <c r="H342" s="48" t="s">
        <v>221</v>
      </c>
    </row>
    <row r="343" spans="1:8">
      <c r="A343" s="46">
        <v>53</v>
      </c>
      <c r="B343" s="47" t="s">
        <v>509</v>
      </c>
      <c r="C343" s="47"/>
      <c r="D343" s="47">
        <v>30</v>
      </c>
      <c r="E343" s="47" t="s">
        <v>185</v>
      </c>
      <c r="F343" s="47">
        <v>2</v>
      </c>
      <c r="G343" s="47" t="s">
        <v>183</v>
      </c>
      <c r="H343" s="48"/>
    </row>
    <row r="344" spans="1:8">
      <c r="A344" s="46">
        <v>53</v>
      </c>
      <c r="B344" s="47" t="s">
        <v>458</v>
      </c>
      <c r="C344" s="47"/>
      <c r="D344" s="47">
        <v>25</v>
      </c>
      <c r="E344" s="47" t="s">
        <v>185</v>
      </c>
      <c r="F344" s="47">
        <v>1</v>
      </c>
      <c r="G344" s="47" t="s">
        <v>183</v>
      </c>
      <c r="H344" s="48"/>
    </row>
    <row r="345" spans="1:8">
      <c r="A345" s="46">
        <v>53</v>
      </c>
      <c r="B345" s="47"/>
      <c r="C345" s="47" t="s">
        <v>223</v>
      </c>
      <c r="D345" s="47">
        <v>5</v>
      </c>
      <c r="E345" s="47" t="s">
        <v>185</v>
      </c>
      <c r="F345" s="47">
        <v>1</v>
      </c>
      <c r="G345" s="47" t="s">
        <v>183</v>
      </c>
      <c r="H345" s="48"/>
    </row>
    <row r="346" spans="1:8">
      <c r="A346" s="46">
        <v>53</v>
      </c>
      <c r="B346" s="47"/>
      <c r="C346" s="47" t="s">
        <v>1001</v>
      </c>
      <c r="D346" s="47">
        <v>1</v>
      </c>
      <c r="E346" s="47" t="s">
        <v>997</v>
      </c>
      <c r="F346" s="47">
        <v>1</v>
      </c>
      <c r="G346" s="47" t="s">
        <v>183</v>
      </c>
      <c r="H346" s="48"/>
    </row>
    <row r="347" spans="1:8">
      <c r="A347" s="46">
        <v>53</v>
      </c>
      <c r="B347" s="47"/>
      <c r="C347" s="47" t="s">
        <v>11</v>
      </c>
      <c r="D347" s="47">
        <v>2</v>
      </c>
      <c r="E347" s="47" t="s">
        <v>259</v>
      </c>
      <c r="F347" s="47">
        <v>1</v>
      </c>
      <c r="G347" s="47" t="s">
        <v>183</v>
      </c>
    </row>
    <row r="348" spans="1:8">
      <c r="A348" s="44">
        <v>54</v>
      </c>
      <c r="C348" t="s">
        <v>332</v>
      </c>
      <c r="H348" t="s">
        <v>1002</v>
      </c>
    </row>
    <row r="349" spans="1:8">
      <c r="A349" s="44">
        <v>54</v>
      </c>
      <c r="C349" t="s">
        <v>30</v>
      </c>
      <c r="H349" t="s">
        <v>1002</v>
      </c>
    </row>
    <row r="350" spans="1:8">
      <c r="A350" s="44">
        <v>54</v>
      </c>
      <c r="C350" t="s">
        <v>511</v>
      </c>
      <c r="H350" t="s">
        <v>1002</v>
      </c>
    </row>
    <row r="351" spans="1:8">
      <c r="A351" s="44">
        <v>54</v>
      </c>
      <c r="C351" t="s">
        <v>128</v>
      </c>
      <c r="H351" t="s">
        <v>1002</v>
      </c>
    </row>
    <row r="352" spans="1:8">
      <c r="A352" s="44">
        <v>54</v>
      </c>
      <c r="C352" t="s">
        <v>512</v>
      </c>
      <c r="F352">
        <v>2.5</v>
      </c>
      <c r="G352" t="s">
        <v>187</v>
      </c>
      <c r="H352" t="s">
        <v>1003</v>
      </c>
    </row>
    <row r="353" spans="1:8">
      <c r="A353" s="44">
        <v>54</v>
      </c>
      <c r="C353" t="s">
        <v>1004</v>
      </c>
      <c r="D353">
        <v>1</v>
      </c>
      <c r="E353" t="s">
        <v>809</v>
      </c>
      <c r="F353">
        <v>4</v>
      </c>
      <c r="G353" t="s">
        <v>183</v>
      </c>
      <c r="H353" s="8" t="s">
        <v>948</v>
      </c>
    </row>
    <row r="354" spans="1:8" ht="34">
      <c r="A354" s="46">
        <v>54</v>
      </c>
      <c r="B354" s="47"/>
      <c r="C354" s="49" t="s">
        <v>1005</v>
      </c>
      <c r="D354" s="47">
        <v>1</v>
      </c>
      <c r="E354" s="47" t="s">
        <v>809</v>
      </c>
      <c r="F354" s="47">
        <v>4</v>
      </c>
      <c r="G354" s="47" t="s">
        <v>183</v>
      </c>
      <c r="H354" s="48"/>
    </row>
    <row r="355" spans="1:8">
      <c r="A355" s="46">
        <v>55</v>
      </c>
      <c r="B355" s="47"/>
      <c r="C355" s="47" t="s">
        <v>392</v>
      </c>
      <c r="D355" s="47">
        <v>325</v>
      </c>
      <c r="E355" s="47" t="s">
        <v>185</v>
      </c>
      <c r="F355" s="47">
        <v>2</v>
      </c>
      <c r="G355" s="47" t="s">
        <v>183</v>
      </c>
      <c r="H355" s="48"/>
    </row>
    <row r="356" spans="1:8">
      <c r="A356" s="46">
        <v>55</v>
      </c>
      <c r="B356" s="47" t="s">
        <v>204</v>
      </c>
      <c r="C356" s="47"/>
      <c r="D356" s="47">
        <v>25</v>
      </c>
      <c r="E356" s="47" t="s">
        <v>205</v>
      </c>
      <c r="F356" s="47">
        <v>1</v>
      </c>
      <c r="G356" s="47" t="s">
        <v>183</v>
      </c>
      <c r="H356" s="48" t="s">
        <v>1006</v>
      </c>
    </row>
    <row r="357" spans="1:8">
      <c r="A357" s="46">
        <v>55</v>
      </c>
      <c r="B357" s="47" t="s">
        <v>521</v>
      </c>
      <c r="C357" s="47"/>
      <c r="D357" s="47">
        <v>40</v>
      </c>
      <c r="E357" s="47" t="s">
        <v>185</v>
      </c>
      <c r="F357" s="47">
        <v>1</v>
      </c>
      <c r="G357" s="47" t="s">
        <v>183</v>
      </c>
      <c r="H357" s="48"/>
    </row>
    <row r="358" spans="1:8">
      <c r="A358" s="46">
        <v>55</v>
      </c>
      <c r="B358" s="47" t="s">
        <v>273</v>
      </c>
      <c r="C358" s="47"/>
      <c r="D358" s="47">
        <v>25</v>
      </c>
      <c r="E358" s="47" t="s">
        <v>185</v>
      </c>
      <c r="F358" s="47">
        <v>1</v>
      </c>
      <c r="G358" s="47" t="s">
        <v>183</v>
      </c>
      <c r="H358" s="48"/>
    </row>
    <row r="359" spans="1:8">
      <c r="A359" s="46">
        <v>55</v>
      </c>
      <c r="B359" s="47" t="s">
        <v>524</v>
      </c>
      <c r="C359" s="47"/>
      <c r="D359" s="47"/>
      <c r="E359" s="47"/>
      <c r="F359" s="47"/>
      <c r="G359" s="47"/>
      <c r="H359" s="48" t="s">
        <v>1007</v>
      </c>
    </row>
    <row r="360" spans="1:8">
      <c r="A360" s="44">
        <v>55</v>
      </c>
      <c r="B360" s="64" t="s">
        <v>526</v>
      </c>
      <c r="D360">
        <v>10</v>
      </c>
      <c r="E360" t="s">
        <v>185</v>
      </c>
      <c r="F360">
        <v>1</v>
      </c>
      <c r="G360" t="s">
        <v>183</v>
      </c>
    </row>
    <row r="361" spans="1:8">
      <c r="A361" s="46">
        <v>55</v>
      </c>
      <c r="B361" s="47"/>
      <c r="C361" s="47" t="s">
        <v>477</v>
      </c>
      <c r="D361" s="47">
        <v>20</v>
      </c>
      <c r="E361" s="47" t="s">
        <v>528</v>
      </c>
      <c r="F361" s="47">
        <v>1</v>
      </c>
      <c r="G361" s="47" t="s">
        <v>183</v>
      </c>
      <c r="H361" s="48"/>
    </row>
    <row r="362" spans="1:8">
      <c r="A362" s="46">
        <v>55</v>
      </c>
      <c r="B362" s="47" t="s">
        <v>476</v>
      </c>
      <c r="C362" s="47"/>
      <c r="D362" s="47">
        <v>25</v>
      </c>
      <c r="E362" s="47" t="s">
        <v>185</v>
      </c>
      <c r="F362" s="47">
        <v>1</v>
      </c>
      <c r="G362" s="47" t="s">
        <v>183</v>
      </c>
      <c r="H362" s="48"/>
    </row>
    <row r="363" spans="1:8" ht="68">
      <c r="A363" s="46">
        <v>55</v>
      </c>
      <c r="B363" s="47"/>
      <c r="C363" s="1" t="s">
        <v>538</v>
      </c>
      <c r="H363" t="s">
        <v>530</v>
      </c>
    </row>
    <row r="364" spans="1:8" ht="68">
      <c r="A364" s="46">
        <v>55</v>
      </c>
      <c r="B364" s="47"/>
      <c r="C364" s="1" t="s">
        <v>539</v>
      </c>
      <c r="D364">
        <v>1</v>
      </c>
      <c r="E364" t="s">
        <v>540</v>
      </c>
      <c r="F364">
        <v>4</v>
      </c>
      <c r="G364" t="s">
        <v>183</v>
      </c>
    </row>
    <row r="365" spans="1:8" ht="34">
      <c r="A365" s="46">
        <v>55</v>
      </c>
      <c r="B365" s="47"/>
      <c r="C365" s="1" t="s">
        <v>541</v>
      </c>
      <c r="D365">
        <v>2</v>
      </c>
      <c r="E365" t="s">
        <v>542</v>
      </c>
      <c r="F365">
        <v>1</v>
      </c>
      <c r="G365" t="s">
        <v>183</v>
      </c>
    </row>
    <row r="366" spans="1:8">
      <c r="A366" s="46">
        <v>55</v>
      </c>
      <c r="B366" s="47"/>
      <c r="C366" t="s">
        <v>543</v>
      </c>
      <c r="D366">
        <v>2</v>
      </c>
      <c r="E366" t="s">
        <v>542</v>
      </c>
      <c r="H366" t="s">
        <v>544</v>
      </c>
    </row>
    <row r="367" spans="1:8" ht="34">
      <c r="A367" s="46">
        <v>55</v>
      </c>
      <c r="B367" s="49" t="s">
        <v>515</v>
      </c>
      <c r="C367" s="47"/>
      <c r="D367" s="47"/>
      <c r="E367" s="47"/>
      <c r="F367" s="47"/>
      <c r="G367" s="47"/>
      <c r="H367" s="48" t="s">
        <v>516</v>
      </c>
    </row>
    <row r="368" spans="1:8" ht="34">
      <c r="A368" s="46">
        <v>55</v>
      </c>
      <c r="B368" s="49" t="s">
        <v>517</v>
      </c>
      <c r="C368" s="47"/>
      <c r="D368" s="47">
        <v>10</v>
      </c>
      <c r="E368" s="47" t="s">
        <v>185</v>
      </c>
      <c r="F368" s="47">
        <v>2</v>
      </c>
      <c r="G368" s="47" t="s">
        <v>183</v>
      </c>
      <c r="H368" s="48"/>
    </row>
    <row r="369" spans="1:8">
      <c r="A369" s="46">
        <v>55</v>
      </c>
      <c r="B369" s="47" t="s">
        <v>420</v>
      </c>
      <c r="C369" s="47"/>
      <c r="D369" s="47">
        <v>5</v>
      </c>
      <c r="E369" s="47" t="s">
        <v>185</v>
      </c>
      <c r="F369" s="47">
        <v>2</v>
      </c>
      <c r="G369" s="47" t="s">
        <v>183</v>
      </c>
      <c r="H369" s="48"/>
    </row>
    <row r="370" spans="1:8">
      <c r="A370" s="46">
        <v>55</v>
      </c>
      <c r="B370" s="47" t="s">
        <v>520</v>
      </c>
      <c r="C370" s="47"/>
      <c r="D370" s="47">
        <v>100</v>
      </c>
      <c r="E370" s="47" t="s">
        <v>185</v>
      </c>
      <c r="F370" s="47">
        <v>1</v>
      </c>
      <c r="G370" s="47" t="s">
        <v>183</v>
      </c>
      <c r="H370" s="48"/>
    </row>
    <row r="371" spans="1:8">
      <c r="A371" s="46">
        <v>55</v>
      </c>
      <c r="B371" s="47"/>
      <c r="C371" s="47" t="s">
        <v>815</v>
      </c>
      <c r="D371" s="47">
        <v>375</v>
      </c>
      <c r="E371" s="47" t="s">
        <v>185</v>
      </c>
      <c r="F371" s="47">
        <v>3</v>
      </c>
      <c r="G371" s="47" t="s">
        <v>183</v>
      </c>
      <c r="H371" s="48"/>
    </row>
    <row r="372" spans="1:8">
      <c r="A372" s="46">
        <v>55</v>
      </c>
      <c r="B372" s="47"/>
      <c r="C372" s="47" t="s">
        <v>962</v>
      </c>
      <c r="D372" s="47">
        <v>2</v>
      </c>
      <c r="E372" s="47" t="s">
        <v>466</v>
      </c>
      <c r="F372" s="47">
        <v>2</v>
      </c>
      <c r="G372" s="47" t="s">
        <v>183</v>
      </c>
      <c r="H372" s="48"/>
    </row>
    <row r="373" spans="1:8">
      <c r="A373" s="46">
        <v>56</v>
      </c>
      <c r="B373" s="47"/>
      <c r="C373" s="47" t="s">
        <v>550</v>
      </c>
      <c r="D373" s="47">
        <v>1000</v>
      </c>
      <c r="E373" s="47" t="s">
        <v>185</v>
      </c>
      <c r="F373" s="47">
        <v>2</v>
      </c>
      <c r="G373" s="47" t="s">
        <v>183</v>
      </c>
      <c r="H373" s="48"/>
    </row>
    <row r="374" spans="1:8" ht="68">
      <c r="A374" s="46">
        <v>56</v>
      </c>
      <c r="B374" s="49"/>
      <c r="C374" s="49" t="s">
        <v>1008</v>
      </c>
      <c r="D374" s="47">
        <v>2</v>
      </c>
      <c r="E374" s="47" t="s">
        <v>468</v>
      </c>
      <c r="F374" s="47">
        <v>1</v>
      </c>
      <c r="G374" s="47" t="s">
        <v>183</v>
      </c>
      <c r="H374" s="48"/>
    </row>
    <row r="375" spans="1:8" ht="51">
      <c r="A375" s="46">
        <v>56</v>
      </c>
      <c r="B375" s="49"/>
      <c r="C375" s="49" t="s">
        <v>551</v>
      </c>
      <c r="D375" s="47">
        <v>1200</v>
      </c>
      <c r="E375" s="47" t="s">
        <v>185</v>
      </c>
      <c r="F375" s="47">
        <v>2</v>
      </c>
      <c r="G375" s="47" t="s">
        <v>183</v>
      </c>
      <c r="H375" s="48"/>
    </row>
    <row r="376" spans="1:8" ht="34">
      <c r="A376" s="46">
        <v>56</v>
      </c>
      <c r="B376" s="47"/>
      <c r="C376" s="49" t="s">
        <v>552</v>
      </c>
      <c r="D376" s="47">
        <v>400</v>
      </c>
      <c r="E376" s="47" t="s">
        <v>185</v>
      </c>
      <c r="F376" s="47">
        <v>1</v>
      </c>
      <c r="G376" s="47" t="s">
        <v>183</v>
      </c>
      <c r="H376" s="48"/>
    </row>
    <row r="377" spans="1:8" ht="51">
      <c r="A377" s="44">
        <v>56</v>
      </c>
      <c r="C377" s="1" t="s">
        <v>553</v>
      </c>
      <c r="F377">
        <v>1</v>
      </c>
      <c r="G377" t="s">
        <v>183</v>
      </c>
      <c r="H377" t="s">
        <v>499</v>
      </c>
    </row>
    <row r="378" spans="1:8">
      <c r="A378" s="44">
        <v>56</v>
      </c>
      <c r="C378" t="s">
        <v>318</v>
      </c>
      <c r="D378">
        <v>10</v>
      </c>
      <c r="E378" t="s">
        <v>185</v>
      </c>
      <c r="F378">
        <v>1</v>
      </c>
      <c r="G378" t="s">
        <v>183</v>
      </c>
    </row>
    <row r="379" spans="1:8">
      <c r="A379">
        <v>56</v>
      </c>
      <c r="C379" t="s">
        <v>29</v>
      </c>
      <c r="D379">
        <v>5000</v>
      </c>
      <c r="E379" t="s">
        <v>199</v>
      </c>
      <c r="F379">
        <v>1</v>
      </c>
      <c r="G379" t="s">
        <v>183</v>
      </c>
    </row>
    <row r="380" spans="1:8">
      <c r="A380">
        <v>56</v>
      </c>
      <c r="C380" t="s">
        <v>51</v>
      </c>
      <c r="D380">
        <v>1000</v>
      </c>
      <c r="E380" t="s">
        <v>185</v>
      </c>
      <c r="F380">
        <v>1</v>
      </c>
      <c r="G380" t="s">
        <v>183</v>
      </c>
    </row>
    <row r="381" spans="1:8">
      <c r="A381">
        <v>56</v>
      </c>
      <c r="C381" t="s">
        <v>1009</v>
      </c>
      <c r="D381">
        <v>1</v>
      </c>
      <c r="E381" t="s">
        <v>218</v>
      </c>
      <c r="F381">
        <v>1</v>
      </c>
      <c r="G381" t="s">
        <v>183</v>
      </c>
    </row>
    <row r="382" spans="1:8">
      <c r="A382">
        <v>56</v>
      </c>
      <c r="C382" t="s">
        <v>462</v>
      </c>
      <c r="D382">
        <v>400</v>
      </c>
      <c r="E382" t="s">
        <v>199</v>
      </c>
      <c r="F382">
        <v>1</v>
      </c>
      <c r="G382" t="s">
        <v>183</v>
      </c>
    </row>
    <row r="383" spans="1:8">
      <c r="A383">
        <v>56</v>
      </c>
      <c r="C383" t="s">
        <v>1010</v>
      </c>
      <c r="D383">
        <v>1</v>
      </c>
      <c r="E383" t="s">
        <v>542</v>
      </c>
      <c r="H383" t="s">
        <v>489</v>
      </c>
    </row>
    <row r="384" spans="1:8">
      <c r="A384">
        <v>56</v>
      </c>
      <c r="C384" t="s">
        <v>30</v>
      </c>
      <c r="D384">
        <v>50</v>
      </c>
      <c r="E384" t="s">
        <v>185</v>
      </c>
      <c r="F384">
        <v>1</v>
      </c>
      <c r="G384" t="s">
        <v>183</v>
      </c>
    </row>
    <row r="385" spans="1:8" ht="34">
      <c r="A385">
        <v>57</v>
      </c>
      <c r="B385" s="1" t="s">
        <v>1011</v>
      </c>
      <c r="C385" s="1"/>
    </row>
    <row r="386" spans="1:8" ht="34">
      <c r="A386">
        <v>58</v>
      </c>
      <c r="B386" s="1" t="s">
        <v>1012</v>
      </c>
      <c r="D386">
        <v>8</v>
      </c>
      <c r="E386" t="s">
        <v>212</v>
      </c>
      <c r="F386">
        <v>1</v>
      </c>
      <c r="G386" t="s">
        <v>183</v>
      </c>
    </row>
    <row r="387" spans="1:8">
      <c r="A387">
        <v>58</v>
      </c>
      <c r="B387" t="s">
        <v>190</v>
      </c>
      <c r="D387">
        <v>500</v>
      </c>
      <c r="E387" t="s">
        <v>185</v>
      </c>
      <c r="F387">
        <v>2</v>
      </c>
      <c r="G387" t="s">
        <v>183</v>
      </c>
    </row>
    <row r="388" spans="1:8">
      <c r="A388">
        <v>58</v>
      </c>
      <c r="B388" t="s">
        <v>202</v>
      </c>
      <c r="C388" s="1"/>
      <c r="D388">
        <v>81</v>
      </c>
      <c r="E388" t="s">
        <v>185</v>
      </c>
      <c r="F388">
        <v>1</v>
      </c>
      <c r="G388" t="s">
        <v>183</v>
      </c>
    </row>
    <row r="389" spans="1:8">
      <c r="A389">
        <v>58</v>
      </c>
      <c r="B389" t="s">
        <v>559</v>
      </c>
      <c r="C389" s="1"/>
      <c r="D389">
        <v>100</v>
      </c>
      <c r="E389" t="s">
        <v>185</v>
      </c>
      <c r="F389">
        <v>1</v>
      </c>
      <c r="G389" t="s">
        <v>183</v>
      </c>
    </row>
    <row r="390" spans="1:8" ht="24" customHeight="1">
      <c r="A390">
        <v>58</v>
      </c>
      <c r="B390" t="s">
        <v>558</v>
      </c>
      <c r="C390" s="1"/>
      <c r="D390">
        <v>80</v>
      </c>
      <c r="E390" t="s">
        <v>185</v>
      </c>
      <c r="F390">
        <v>1</v>
      </c>
      <c r="G390" t="s">
        <v>183</v>
      </c>
    </row>
    <row r="391" spans="1:8">
      <c r="A391">
        <v>58</v>
      </c>
      <c r="C391" t="s">
        <v>963</v>
      </c>
      <c r="G391" t="s">
        <v>183</v>
      </c>
      <c r="H391" t="s">
        <v>546</v>
      </c>
    </row>
    <row r="392" spans="1:8">
      <c r="A392">
        <v>59</v>
      </c>
      <c r="B392" t="s">
        <v>202</v>
      </c>
      <c r="D392">
        <v>81</v>
      </c>
      <c r="E392" t="s">
        <v>185</v>
      </c>
      <c r="F392">
        <v>1</v>
      </c>
      <c r="G392" t="s">
        <v>183</v>
      </c>
    </row>
    <row r="393" spans="1:8">
      <c r="A393">
        <v>59</v>
      </c>
      <c r="B393" t="s">
        <v>569</v>
      </c>
      <c r="D393">
        <v>20</v>
      </c>
      <c r="E393" t="s">
        <v>185</v>
      </c>
      <c r="F393">
        <v>1</v>
      </c>
      <c r="G393" t="s">
        <v>183</v>
      </c>
    </row>
    <row r="394" spans="1:8">
      <c r="A394">
        <v>59</v>
      </c>
      <c r="B394" t="s">
        <v>204</v>
      </c>
      <c r="D394">
        <v>25</v>
      </c>
      <c r="E394" t="s">
        <v>205</v>
      </c>
      <c r="F394">
        <v>1</v>
      </c>
      <c r="G394" t="s">
        <v>191</v>
      </c>
      <c r="H394" t="s">
        <v>1013</v>
      </c>
    </row>
    <row r="395" spans="1:8">
      <c r="A395">
        <v>59</v>
      </c>
      <c r="B395" t="s">
        <v>190</v>
      </c>
      <c r="D395">
        <v>500</v>
      </c>
      <c r="E395" t="s">
        <v>185</v>
      </c>
      <c r="F395">
        <v>2</v>
      </c>
      <c r="G395" t="s">
        <v>183</v>
      </c>
    </row>
    <row r="396" spans="1:8">
      <c r="A396">
        <v>59</v>
      </c>
      <c r="B396" t="s">
        <v>1014</v>
      </c>
      <c r="D396">
        <v>20</v>
      </c>
      <c r="E396" t="s">
        <v>185</v>
      </c>
      <c r="F396">
        <v>1</v>
      </c>
      <c r="G396" t="s">
        <v>191</v>
      </c>
      <c r="H396" t="s">
        <v>393</v>
      </c>
    </row>
    <row r="397" spans="1:8">
      <c r="A397">
        <v>59</v>
      </c>
      <c r="B397" t="s">
        <v>571</v>
      </c>
      <c r="D397">
        <v>40</v>
      </c>
      <c r="E397" t="s">
        <v>185</v>
      </c>
      <c r="F397">
        <v>1</v>
      </c>
      <c r="G397" t="s">
        <v>183</v>
      </c>
    </row>
    <row r="398" spans="1:8">
      <c r="A398">
        <v>59</v>
      </c>
      <c r="C398" t="s">
        <v>29</v>
      </c>
      <c r="D398">
        <v>5000</v>
      </c>
      <c r="E398" t="s">
        <v>199</v>
      </c>
      <c r="F398">
        <v>1</v>
      </c>
      <c r="G398" t="s">
        <v>183</v>
      </c>
    </row>
    <row r="399" spans="1:8">
      <c r="A399">
        <v>59</v>
      </c>
      <c r="C399" t="s">
        <v>572</v>
      </c>
      <c r="D399">
        <v>1000</v>
      </c>
      <c r="E399" t="s">
        <v>185</v>
      </c>
      <c r="F399">
        <v>1</v>
      </c>
      <c r="G399" t="s">
        <v>183</v>
      </c>
    </row>
    <row r="400" spans="1:8">
      <c r="A400">
        <v>59</v>
      </c>
      <c r="C400" t="s">
        <v>30</v>
      </c>
      <c r="D400">
        <v>50</v>
      </c>
      <c r="E400" t="s">
        <v>185</v>
      </c>
      <c r="F400">
        <v>1</v>
      </c>
      <c r="G400" t="s">
        <v>187</v>
      </c>
    </row>
    <row r="401" spans="1:8">
      <c r="A401">
        <v>59</v>
      </c>
      <c r="B401" t="s">
        <v>204</v>
      </c>
      <c r="D401">
        <v>175</v>
      </c>
      <c r="E401" t="s">
        <v>205</v>
      </c>
      <c r="F401">
        <v>1</v>
      </c>
      <c r="G401" t="s">
        <v>183</v>
      </c>
    </row>
    <row r="402" spans="1:8">
      <c r="A402">
        <v>59</v>
      </c>
      <c r="C402" t="s">
        <v>31</v>
      </c>
      <c r="D402">
        <v>210</v>
      </c>
      <c r="E402" t="s">
        <v>185</v>
      </c>
      <c r="F402">
        <v>2</v>
      </c>
      <c r="G402" t="s">
        <v>183</v>
      </c>
    </row>
    <row r="403" spans="1:8">
      <c r="A403">
        <v>59</v>
      </c>
      <c r="C403" t="s">
        <v>962</v>
      </c>
      <c r="D403">
        <v>1</v>
      </c>
      <c r="E403" t="s">
        <v>688</v>
      </c>
      <c r="F403">
        <v>5</v>
      </c>
      <c r="G403" t="s">
        <v>183</v>
      </c>
      <c r="H403" t="s">
        <v>221</v>
      </c>
    </row>
    <row r="404" spans="1:8">
      <c r="A404">
        <v>59</v>
      </c>
      <c r="C404" t="s">
        <v>907</v>
      </c>
      <c r="D404">
        <v>1</v>
      </c>
      <c r="E404" t="s">
        <v>809</v>
      </c>
      <c r="F404">
        <v>4</v>
      </c>
      <c r="G404" t="s">
        <v>183</v>
      </c>
      <c r="H404" t="s">
        <v>1015</v>
      </c>
    </row>
    <row r="405" spans="1:8">
      <c r="A405">
        <v>59</v>
      </c>
      <c r="C405" t="s">
        <v>1016</v>
      </c>
      <c r="D405">
        <v>1</v>
      </c>
      <c r="E405" t="s">
        <v>259</v>
      </c>
      <c r="F405">
        <v>2</v>
      </c>
      <c r="G405" t="s">
        <v>183</v>
      </c>
      <c r="H405" t="s">
        <v>226</v>
      </c>
    </row>
    <row r="406" spans="1:8" ht="68">
      <c r="A406">
        <v>60</v>
      </c>
      <c r="B406" s="1" t="s">
        <v>586</v>
      </c>
    </row>
    <row r="407" spans="1:8" ht="69" customHeight="1">
      <c r="A407">
        <v>61</v>
      </c>
      <c r="B407" s="1" t="s">
        <v>586</v>
      </c>
    </row>
    <row r="408" spans="1:8" ht="17">
      <c r="A408">
        <v>63</v>
      </c>
      <c r="B408" s="1" t="s">
        <v>62</v>
      </c>
    </row>
    <row r="409" spans="1:8">
      <c r="A409" s="46">
        <v>64</v>
      </c>
      <c r="B409" s="47" t="s">
        <v>444</v>
      </c>
      <c r="C409" s="47"/>
      <c r="D409" s="47">
        <v>120</v>
      </c>
      <c r="E409" s="47" t="s">
        <v>185</v>
      </c>
      <c r="F409" s="47">
        <v>2</v>
      </c>
      <c r="G409" s="47" t="s">
        <v>183</v>
      </c>
      <c r="H409" s="48"/>
    </row>
    <row r="410" spans="1:8" ht="102">
      <c r="A410" s="46">
        <v>64</v>
      </c>
      <c r="B410" s="47"/>
      <c r="C410" s="47" t="s">
        <v>599</v>
      </c>
      <c r="D410" s="47">
        <v>1</v>
      </c>
      <c r="E410" s="47" t="s">
        <v>403</v>
      </c>
      <c r="F410" s="47">
        <v>1</v>
      </c>
      <c r="G410" s="47" t="s">
        <v>183</v>
      </c>
      <c r="H410" s="51" t="s">
        <v>600</v>
      </c>
    </row>
    <row r="411" spans="1:8" ht="48">
      <c r="A411" s="46">
        <v>64</v>
      </c>
      <c r="B411" s="47"/>
      <c r="C411" s="49" t="s">
        <v>601</v>
      </c>
      <c r="D411" s="47">
        <v>2</v>
      </c>
      <c r="E411" s="47" t="s">
        <v>403</v>
      </c>
      <c r="F411" s="47">
        <v>1</v>
      </c>
      <c r="G411" s="47" t="s">
        <v>183</v>
      </c>
      <c r="H411" s="4" t="s">
        <v>602</v>
      </c>
    </row>
    <row r="412" spans="1:8">
      <c r="A412" s="46">
        <v>64</v>
      </c>
      <c r="B412" s="47"/>
      <c r="C412" s="47" t="s">
        <v>1017</v>
      </c>
      <c r="D412" s="47">
        <v>200</v>
      </c>
      <c r="E412" s="47" t="s">
        <v>185</v>
      </c>
      <c r="F412" s="47">
        <v>1</v>
      </c>
      <c r="G412" s="47" t="s">
        <v>183</v>
      </c>
      <c r="H412" s="48"/>
    </row>
    <row r="413" spans="1:8">
      <c r="A413" s="46">
        <v>64</v>
      </c>
      <c r="B413" s="47"/>
      <c r="C413" s="47" t="s">
        <v>327</v>
      </c>
      <c r="D413" s="47">
        <v>1</v>
      </c>
      <c r="E413" s="47" t="s">
        <v>403</v>
      </c>
      <c r="F413" s="47">
        <v>3</v>
      </c>
      <c r="G413" s="47" t="s">
        <v>183</v>
      </c>
      <c r="H413" s="48" t="s">
        <v>1018</v>
      </c>
    </row>
    <row r="414" spans="1:8">
      <c r="A414" s="46">
        <v>64</v>
      </c>
      <c r="B414" s="47"/>
      <c r="C414" s="47" t="s">
        <v>894</v>
      </c>
      <c r="D414" s="47">
        <v>1</v>
      </c>
      <c r="E414" s="47" t="s">
        <v>403</v>
      </c>
      <c r="F414" s="47">
        <v>3</v>
      </c>
      <c r="G414" s="47" t="s">
        <v>183</v>
      </c>
      <c r="H414" s="14" t="s">
        <v>1018</v>
      </c>
    </row>
    <row r="415" spans="1:8">
      <c r="A415" s="46">
        <v>64</v>
      </c>
      <c r="B415" s="47"/>
      <c r="C415" s="47" t="s">
        <v>873</v>
      </c>
      <c r="D415" s="47">
        <v>2</v>
      </c>
      <c r="E415" s="47" t="s">
        <v>466</v>
      </c>
      <c r="F415" s="47">
        <v>2</v>
      </c>
      <c r="G415" s="47" t="s">
        <v>183</v>
      </c>
      <c r="H415" s="48"/>
    </row>
    <row r="416" spans="1:8">
      <c r="A416" s="46">
        <v>64</v>
      </c>
      <c r="B416" s="47"/>
      <c r="C416" s="47" t="s">
        <v>1019</v>
      </c>
      <c r="D416" s="47">
        <v>1</v>
      </c>
      <c r="E416" s="47" t="s">
        <v>809</v>
      </c>
      <c r="F416" s="47">
        <v>4</v>
      </c>
      <c r="G416" s="47" t="s">
        <v>183</v>
      </c>
      <c r="H416" s="48" t="s">
        <v>1020</v>
      </c>
    </row>
    <row r="417" spans="1:8">
      <c r="A417" s="46">
        <v>65</v>
      </c>
      <c r="B417" s="47" t="s">
        <v>298</v>
      </c>
      <c r="C417" s="47"/>
      <c r="D417" s="47">
        <v>5</v>
      </c>
      <c r="E417" s="47" t="s">
        <v>185</v>
      </c>
      <c r="F417" s="47">
        <v>1</v>
      </c>
      <c r="G417" s="47" t="s">
        <v>183</v>
      </c>
      <c r="H417" s="48"/>
    </row>
    <row r="418" spans="1:8">
      <c r="A418" s="44">
        <v>65</v>
      </c>
      <c r="C418" t="s">
        <v>1017</v>
      </c>
      <c r="D418">
        <v>400</v>
      </c>
      <c r="E418" t="s">
        <v>185</v>
      </c>
      <c r="F418">
        <v>1</v>
      </c>
      <c r="G418" t="s">
        <v>183</v>
      </c>
    </row>
    <row r="419" spans="1:8">
      <c r="A419" s="44">
        <v>65</v>
      </c>
      <c r="C419" t="s">
        <v>327</v>
      </c>
      <c r="D419">
        <v>100</v>
      </c>
      <c r="E419" t="s">
        <v>185</v>
      </c>
      <c r="F419">
        <v>3</v>
      </c>
      <c r="G419" t="s">
        <v>183</v>
      </c>
    </row>
    <row r="420" spans="1:8">
      <c r="A420" s="44">
        <v>65</v>
      </c>
      <c r="C420" t="s">
        <v>894</v>
      </c>
      <c r="D420">
        <v>400</v>
      </c>
      <c r="E420" t="s">
        <v>185</v>
      </c>
      <c r="F420">
        <v>3</v>
      </c>
      <c r="G420" t="s">
        <v>183</v>
      </c>
    </row>
    <row r="421" spans="1:8">
      <c r="A421" s="44">
        <v>65</v>
      </c>
      <c r="C421" t="s">
        <v>1004</v>
      </c>
      <c r="D421">
        <v>1</v>
      </c>
      <c r="E421" t="s">
        <v>809</v>
      </c>
      <c r="F421">
        <v>4</v>
      </c>
      <c r="G421" t="s">
        <v>183</v>
      </c>
      <c r="H421" t="s">
        <v>1021</v>
      </c>
    </row>
    <row r="422" spans="1:8">
      <c r="A422" s="44">
        <v>65</v>
      </c>
      <c r="C422" t="s">
        <v>1022</v>
      </c>
      <c r="D422">
        <v>1</v>
      </c>
      <c r="E422" t="s">
        <v>809</v>
      </c>
      <c r="H422" t="s">
        <v>226</v>
      </c>
    </row>
    <row r="423" spans="1:8">
      <c r="A423" s="44">
        <v>65</v>
      </c>
      <c r="C423" t="s">
        <v>574</v>
      </c>
      <c r="D423">
        <v>5000</v>
      </c>
      <c r="E423" t="s">
        <v>199</v>
      </c>
      <c r="F423">
        <v>1</v>
      </c>
      <c r="G423" t="s">
        <v>183</v>
      </c>
    </row>
    <row r="424" spans="1:8">
      <c r="A424" s="46">
        <v>68</v>
      </c>
      <c r="B424" s="47" t="s">
        <v>299</v>
      </c>
      <c r="C424" s="47"/>
      <c r="D424" s="47">
        <v>3.125</v>
      </c>
      <c r="E424" s="47" t="s">
        <v>185</v>
      </c>
      <c r="F424" s="47">
        <v>1</v>
      </c>
      <c r="G424" s="47" t="s">
        <v>183</v>
      </c>
      <c r="H424" s="48"/>
    </row>
    <row r="425" spans="1:8">
      <c r="A425" s="46">
        <v>68</v>
      </c>
      <c r="B425" t="s">
        <v>604</v>
      </c>
      <c r="D425">
        <v>24</v>
      </c>
      <c r="E425" t="s">
        <v>185</v>
      </c>
      <c r="F425">
        <v>1</v>
      </c>
      <c r="G425" t="s">
        <v>183</v>
      </c>
      <c r="H425" s="48"/>
    </row>
    <row r="426" spans="1:8">
      <c r="A426" s="46">
        <v>68</v>
      </c>
      <c r="B426" t="s">
        <v>605</v>
      </c>
      <c r="D426">
        <v>26</v>
      </c>
      <c r="E426" t="s">
        <v>185</v>
      </c>
      <c r="F426">
        <v>1</v>
      </c>
      <c r="G426" t="s">
        <v>183</v>
      </c>
      <c r="H426" s="48"/>
    </row>
    <row r="427" spans="1:8">
      <c r="A427" s="46">
        <v>68</v>
      </c>
      <c r="B427" s="47" t="s">
        <v>475</v>
      </c>
      <c r="C427" s="47"/>
      <c r="D427" s="47">
        <v>20</v>
      </c>
      <c r="E427" s="47" t="s">
        <v>185</v>
      </c>
      <c r="F427" s="47"/>
      <c r="G427" s="47" t="s">
        <v>191</v>
      </c>
      <c r="H427" s="48" t="s">
        <v>1023</v>
      </c>
    </row>
    <row r="428" spans="1:8" ht="34">
      <c r="A428" s="46">
        <v>68</v>
      </c>
      <c r="B428" s="47"/>
      <c r="C428" s="49" t="s">
        <v>607</v>
      </c>
      <c r="D428" s="47">
        <v>40</v>
      </c>
      <c r="E428" s="47" t="s">
        <v>528</v>
      </c>
      <c r="F428" s="47"/>
      <c r="G428" s="47" t="s">
        <v>191</v>
      </c>
      <c r="H428" s="48" t="s">
        <v>1023</v>
      </c>
    </row>
    <row r="429" spans="1:8">
      <c r="A429" s="44">
        <v>68</v>
      </c>
      <c r="C429" t="s">
        <v>609</v>
      </c>
      <c r="D429">
        <v>1</v>
      </c>
      <c r="E429" t="s">
        <v>1024</v>
      </c>
      <c r="F429">
        <v>2</v>
      </c>
      <c r="G429" t="s">
        <v>183</v>
      </c>
    </row>
    <row r="430" spans="1:8">
      <c r="A430" s="44">
        <v>68</v>
      </c>
      <c r="C430" t="s">
        <v>29</v>
      </c>
      <c r="D430" s="45">
        <v>5000</v>
      </c>
      <c r="E430" t="s">
        <v>199</v>
      </c>
      <c r="F430">
        <v>1</v>
      </c>
      <c r="G430" t="s">
        <v>183</v>
      </c>
    </row>
    <row r="431" spans="1:8">
      <c r="A431" s="46">
        <v>68</v>
      </c>
      <c r="B431" s="47"/>
      <c r="C431" s="47" t="s">
        <v>411</v>
      </c>
      <c r="D431" s="47">
        <v>65</v>
      </c>
      <c r="E431" s="47" t="s">
        <v>185</v>
      </c>
      <c r="F431" s="47"/>
      <c r="G431" s="47" t="s">
        <v>191</v>
      </c>
      <c r="H431" s="48" t="s">
        <v>1023</v>
      </c>
    </row>
    <row r="432" spans="1:8">
      <c r="A432" s="46">
        <v>68</v>
      </c>
      <c r="B432" s="47" t="s">
        <v>1025</v>
      </c>
      <c r="C432" s="47"/>
      <c r="D432" s="47">
        <v>1</v>
      </c>
      <c r="E432" s="47" t="s">
        <v>264</v>
      </c>
      <c r="F432" s="47">
        <v>4</v>
      </c>
      <c r="G432" s="47" t="s">
        <v>183</v>
      </c>
      <c r="H432" s="48"/>
    </row>
    <row r="433" spans="1:8">
      <c r="A433" s="46">
        <v>68</v>
      </c>
      <c r="B433" s="47"/>
      <c r="C433" s="47" t="s">
        <v>572</v>
      </c>
      <c r="D433" s="47">
        <v>1000</v>
      </c>
      <c r="E433" s="47" t="s">
        <v>185</v>
      </c>
      <c r="F433" s="47">
        <v>1</v>
      </c>
      <c r="G433" s="47" t="s">
        <v>183</v>
      </c>
      <c r="H433" s="48"/>
    </row>
    <row r="434" spans="1:8" ht="51">
      <c r="A434" s="46">
        <v>68</v>
      </c>
      <c r="B434" s="47"/>
      <c r="C434" s="49" t="s">
        <v>1026</v>
      </c>
      <c r="D434" s="47">
        <v>1</v>
      </c>
      <c r="E434" s="47" t="s">
        <v>403</v>
      </c>
      <c r="F434" s="47">
        <v>1</v>
      </c>
      <c r="G434" s="47" t="s">
        <v>183</v>
      </c>
      <c r="H434" s="48"/>
    </row>
    <row r="435" spans="1:8" ht="51">
      <c r="A435" s="46">
        <v>68</v>
      </c>
      <c r="B435" s="47"/>
      <c r="C435" s="49" t="s">
        <v>1027</v>
      </c>
      <c r="D435" s="47">
        <v>1</v>
      </c>
      <c r="E435" s="47" t="s">
        <v>403</v>
      </c>
      <c r="F435" s="47">
        <v>1</v>
      </c>
      <c r="G435" s="47" t="s">
        <v>183</v>
      </c>
      <c r="H435" s="48"/>
    </row>
    <row r="436" spans="1:8">
      <c r="A436" s="46">
        <v>68</v>
      </c>
      <c r="B436" s="47"/>
      <c r="C436" s="47" t="s">
        <v>855</v>
      </c>
      <c r="D436" s="47">
        <v>470</v>
      </c>
      <c r="E436" s="47" t="s">
        <v>185</v>
      </c>
      <c r="F436" s="47">
        <v>1</v>
      </c>
      <c r="G436" s="47" t="s">
        <v>183</v>
      </c>
      <c r="H436" s="48"/>
    </row>
    <row r="437" spans="1:8">
      <c r="A437" s="46">
        <v>68</v>
      </c>
      <c r="B437" s="47"/>
      <c r="C437" s="47" t="s">
        <v>1028</v>
      </c>
      <c r="D437" s="47">
        <v>1</v>
      </c>
      <c r="E437" s="47" t="s">
        <v>403</v>
      </c>
      <c r="F437" s="47">
        <v>1</v>
      </c>
      <c r="G437" s="47" t="s">
        <v>183</v>
      </c>
      <c r="H437" s="48"/>
    </row>
    <row r="438" spans="1:8">
      <c r="A438" s="44">
        <v>68</v>
      </c>
      <c r="C438" t="s">
        <v>897</v>
      </c>
      <c r="H438" s="2" t="s">
        <v>1029</v>
      </c>
    </row>
    <row r="439" spans="1:8">
      <c r="A439" s="44">
        <v>68</v>
      </c>
      <c r="C439" t="s">
        <v>1030</v>
      </c>
      <c r="D439">
        <v>1</v>
      </c>
      <c r="E439" t="s">
        <v>809</v>
      </c>
      <c r="F439">
        <v>3.5</v>
      </c>
      <c r="G439" t="s">
        <v>183</v>
      </c>
      <c r="H439" t="s">
        <v>1031</v>
      </c>
    </row>
    <row r="440" spans="1:8">
      <c r="A440" s="44">
        <v>69</v>
      </c>
      <c r="C440" t="s">
        <v>610</v>
      </c>
      <c r="D440">
        <v>500</v>
      </c>
      <c r="E440" t="s">
        <v>185</v>
      </c>
      <c r="F440">
        <v>6</v>
      </c>
      <c r="G440" t="s">
        <v>183</v>
      </c>
    </row>
    <row r="441" spans="1:8" ht="51">
      <c r="A441" s="44">
        <v>69</v>
      </c>
      <c r="C441" s="1" t="s">
        <v>611</v>
      </c>
      <c r="D441">
        <v>500</v>
      </c>
      <c r="E441" t="s">
        <v>185</v>
      </c>
      <c r="F441">
        <v>6</v>
      </c>
      <c r="G441" t="s">
        <v>183</v>
      </c>
    </row>
    <row r="442" spans="1:8">
      <c r="A442" s="44">
        <v>69</v>
      </c>
      <c r="C442" t="s">
        <v>612</v>
      </c>
      <c r="D442">
        <v>500</v>
      </c>
      <c r="E442" t="s">
        <v>185</v>
      </c>
      <c r="F442">
        <v>6</v>
      </c>
      <c r="G442" t="s">
        <v>183</v>
      </c>
    </row>
    <row r="443" spans="1:8">
      <c r="A443" s="44">
        <v>69</v>
      </c>
      <c r="C443" t="s">
        <v>613</v>
      </c>
      <c r="D443">
        <v>450</v>
      </c>
      <c r="E443" t="s">
        <v>185</v>
      </c>
      <c r="F443">
        <v>2</v>
      </c>
      <c r="G443" t="s">
        <v>183</v>
      </c>
    </row>
    <row r="444" spans="1:8" ht="34">
      <c r="A444" s="44">
        <v>69</v>
      </c>
      <c r="C444" s="1" t="s">
        <v>614</v>
      </c>
      <c r="D444">
        <v>250</v>
      </c>
      <c r="E444" t="s">
        <v>185</v>
      </c>
      <c r="F444">
        <v>2</v>
      </c>
      <c r="G444" t="s">
        <v>183</v>
      </c>
    </row>
    <row r="445" spans="1:8">
      <c r="A445" s="44">
        <v>69</v>
      </c>
      <c r="C445" t="s">
        <v>615</v>
      </c>
      <c r="D445">
        <v>500</v>
      </c>
      <c r="E445" t="s">
        <v>185</v>
      </c>
      <c r="F445">
        <v>2</v>
      </c>
      <c r="G445" t="s">
        <v>183</v>
      </c>
    </row>
    <row r="446" spans="1:8">
      <c r="A446" s="46">
        <v>69</v>
      </c>
      <c r="B446" s="47"/>
      <c r="C446" s="47" t="s">
        <v>616</v>
      </c>
      <c r="D446" s="47">
        <v>500</v>
      </c>
      <c r="E446" s="47" t="s">
        <v>185</v>
      </c>
      <c r="F446" s="47">
        <v>3</v>
      </c>
      <c r="G446" s="47" t="s">
        <v>183</v>
      </c>
      <c r="H446" s="48"/>
    </row>
    <row r="447" spans="1:8">
      <c r="A447" s="46">
        <v>69</v>
      </c>
      <c r="B447" s="47"/>
      <c r="C447" s="47" t="s">
        <v>617</v>
      </c>
      <c r="D447" s="47">
        <v>500</v>
      </c>
      <c r="E447" s="47" t="s">
        <v>185</v>
      </c>
      <c r="F447" s="47">
        <v>1</v>
      </c>
      <c r="G447" s="47" t="s">
        <v>183</v>
      </c>
      <c r="H447" s="48"/>
    </row>
    <row r="448" spans="1:8">
      <c r="A448" s="46">
        <v>69</v>
      </c>
      <c r="B448" s="47"/>
      <c r="C448" s="47" t="s">
        <v>618</v>
      </c>
      <c r="D448" s="47">
        <v>500</v>
      </c>
      <c r="E448" s="47" t="s">
        <v>185</v>
      </c>
      <c r="F448" s="47">
        <v>1</v>
      </c>
      <c r="G448" s="47" t="s">
        <v>183</v>
      </c>
      <c r="H448" s="48"/>
    </row>
    <row r="449" spans="1:8">
      <c r="A449" s="46">
        <v>69</v>
      </c>
      <c r="B449" s="47"/>
      <c r="C449" s="47" t="s">
        <v>619</v>
      </c>
      <c r="D449" s="47">
        <v>500</v>
      </c>
      <c r="E449" s="47" t="s">
        <v>185</v>
      </c>
      <c r="F449" s="47">
        <v>1</v>
      </c>
      <c r="G449" s="47" t="s">
        <v>183</v>
      </c>
      <c r="H449" s="48"/>
    </row>
    <row r="450" spans="1:8">
      <c r="A450" s="46">
        <v>69</v>
      </c>
      <c r="B450" s="47"/>
      <c r="C450" s="47" t="s">
        <v>620</v>
      </c>
      <c r="D450" s="47">
        <v>500</v>
      </c>
      <c r="E450" s="47" t="s">
        <v>185</v>
      </c>
      <c r="F450" s="47">
        <v>1</v>
      </c>
      <c r="G450" s="47" t="s">
        <v>183</v>
      </c>
      <c r="H450" s="48"/>
    </row>
    <row r="451" spans="1:8">
      <c r="A451" s="46">
        <v>69</v>
      </c>
      <c r="B451" s="47"/>
      <c r="C451" s="47" t="s">
        <v>621</v>
      </c>
      <c r="D451" s="47"/>
      <c r="E451" s="47"/>
      <c r="F451" s="47"/>
      <c r="G451" s="47" t="s">
        <v>191</v>
      </c>
      <c r="H451" s="48" t="s">
        <v>593</v>
      </c>
    </row>
    <row r="452" spans="1:8" ht="34">
      <c r="A452" s="46">
        <v>69</v>
      </c>
      <c r="B452" s="47"/>
      <c r="C452" s="49" t="s">
        <v>622</v>
      </c>
      <c r="D452" s="47">
        <v>800</v>
      </c>
      <c r="E452" s="47" t="s">
        <v>185</v>
      </c>
      <c r="F452" s="47"/>
      <c r="G452" s="47" t="s">
        <v>191</v>
      </c>
      <c r="H452" s="48" t="s">
        <v>226</v>
      </c>
    </row>
    <row r="453" spans="1:8">
      <c r="A453" s="46">
        <v>69</v>
      </c>
      <c r="B453" s="47"/>
      <c r="C453" s="47" t="s">
        <v>215</v>
      </c>
      <c r="D453" s="50">
        <v>5000</v>
      </c>
      <c r="E453" s="47" t="s">
        <v>199</v>
      </c>
      <c r="F453" s="47">
        <v>2</v>
      </c>
      <c r="G453" s="47" t="s">
        <v>183</v>
      </c>
      <c r="H453" s="48" t="s">
        <v>1032</v>
      </c>
    </row>
    <row r="454" spans="1:8">
      <c r="A454" s="46">
        <v>69</v>
      </c>
      <c r="B454" s="47"/>
      <c r="C454" s="47" t="s">
        <v>897</v>
      </c>
      <c r="D454" s="47"/>
      <c r="E454" s="47"/>
      <c r="F454" s="47"/>
      <c r="G454" s="47"/>
      <c r="H454" s="2" t="s">
        <v>1029</v>
      </c>
    </row>
    <row r="455" spans="1:8">
      <c r="A455" s="46">
        <v>70</v>
      </c>
      <c r="B455" s="47" t="s">
        <v>273</v>
      </c>
      <c r="C455" s="47"/>
      <c r="D455" s="47">
        <v>25</v>
      </c>
      <c r="E455" s="47" t="s">
        <v>185</v>
      </c>
      <c r="F455" s="47">
        <v>1</v>
      </c>
      <c r="G455" s="47" t="s">
        <v>1033</v>
      </c>
      <c r="H455" s="48" t="s">
        <v>1034</v>
      </c>
    </row>
    <row r="456" spans="1:8">
      <c r="A456" s="46">
        <v>70</v>
      </c>
      <c r="B456" s="47"/>
      <c r="C456" s="66" t="s">
        <v>196</v>
      </c>
      <c r="D456" s="47">
        <v>1000</v>
      </c>
      <c r="E456" s="47" t="s">
        <v>185</v>
      </c>
      <c r="F456" s="47">
        <v>3</v>
      </c>
      <c r="G456" s="47" t="s">
        <v>183</v>
      </c>
      <c r="H456" s="48"/>
    </row>
    <row r="457" spans="1:8">
      <c r="A457" s="46">
        <v>70</v>
      </c>
      <c r="B457" s="47"/>
      <c r="C457" s="66" t="s">
        <v>327</v>
      </c>
      <c r="D457" s="47">
        <v>100</v>
      </c>
      <c r="E457" s="47" t="s">
        <v>185</v>
      </c>
      <c r="F457" s="47">
        <v>3</v>
      </c>
      <c r="G457" s="47" t="s">
        <v>183</v>
      </c>
      <c r="H457" s="48"/>
    </row>
    <row r="458" spans="1:8">
      <c r="A458" s="46">
        <v>70</v>
      </c>
      <c r="B458" s="47"/>
      <c r="C458" s="47" t="s">
        <v>986</v>
      </c>
      <c r="D458" s="47">
        <v>400</v>
      </c>
      <c r="E458" s="47" t="s">
        <v>185</v>
      </c>
      <c r="F458" s="47">
        <v>3</v>
      </c>
      <c r="G458" s="47" t="s">
        <v>183</v>
      </c>
      <c r="H458" s="48"/>
    </row>
    <row r="459" spans="1:8" ht="51">
      <c r="A459" s="46">
        <v>70</v>
      </c>
      <c r="B459" s="47"/>
      <c r="C459" s="67" t="s">
        <v>1035</v>
      </c>
      <c r="D459" s="47">
        <v>2</v>
      </c>
      <c r="E459" s="47" t="s">
        <v>542</v>
      </c>
      <c r="F459" s="47">
        <v>1</v>
      </c>
      <c r="G459" s="47" t="s">
        <v>183</v>
      </c>
      <c r="H459" s="48" t="s">
        <v>257</v>
      </c>
    </row>
    <row r="460" spans="1:8">
      <c r="A460" s="46">
        <v>70</v>
      </c>
      <c r="B460" s="47"/>
      <c r="C460" s="66" t="s">
        <v>1036</v>
      </c>
      <c r="D460" s="47">
        <v>3</v>
      </c>
      <c r="E460" s="47" t="s">
        <v>542</v>
      </c>
      <c r="F460" s="47">
        <v>2</v>
      </c>
      <c r="G460" s="47" t="s">
        <v>183</v>
      </c>
      <c r="H460" s="48"/>
    </row>
    <row r="461" spans="1:8">
      <c r="A461" s="46">
        <v>70</v>
      </c>
      <c r="B461" s="47"/>
      <c r="C461" s="47" t="s">
        <v>897</v>
      </c>
      <c r="D461" s="47"/>
      <c r="E461" s="47"/>
      <c r="F461" s="47"/>
      <c r="G461" s="47"/>
      <c r="H461" s="2" t="s">
        <v>1029</v>
      </c>
    </row>
    <row r="462" spans="1:8">
      <c r="A462" s="46">
        <v>70</v>
      </c>
      <c r="B462" s="47"/>
      <c r="C462" s="47" t="s">
        <v>1030</v>
      </c>
      <c r="D462" s="47">
        <v>1</v>
      </c>
      <c r="E462" s="47" t="s">
        <v>809</v>
      </c>
      <c r="F462" s="47">
        <v>3.5</v>
      </c>
      <c r="G462" s="47" t="s">
        <v>183</v>
      </c>
      <c r="H462" t="s">
        <v>1031</v>
      </c>
    </row>
    <row r="463" spans="1:8">
      <c r="A463" s="46">
        <v>71</v>
      </c>
      <c r="B463" s="47"/>
      <c r="C463" s="47" t="s">
        <v>29</v>
      </c>
      <c r="D463" s="50">
        <v>50000</v>
      </c>
      <c r="E463" s="47" t="s">
        <v>199</v>
      </c>
      <c r="F463" s="47">
        <v>1</v>
      </c>
      <c r="G463" s="47" t="s">
        <v>187</v>
      </c>
      <c r="H463" s="48"/>
    </row>
    <row r="464" spans="1:8">
      <c r="A464" s="46">
        <v>71</v>
      </c>
      <c r="B464" s="47"/>
      <c r="C464" s="47" t="s">
        <v>327</v>
      </c>
      <c r="D464" s="47">
        <v>100</v>
      </c>
      <c r="E464" s="47" t="s">
        <v>185</v>
      </c>
      <c r="F464" s="47">
        <v>3</v>
      </c>
      <c r="G464" s="47" t="s">
        <v>183</v>
      </c>
      <c r="H464" s="48"/>
    </row>
    <row r="465" spans="1:8">
      <c r="A465" s="46">
        <v>71</v>
      </c>
      <c r="B465" s="47"/>
      <c r="C465" s="47" t="s">
        <v>986</v>
      </c>
      <c r="D465" s="47">
        <v>400</v>
      </c>
      <c r="E465" s="47" t="s">
        <v>185</v>
      </c>
      <c r="F465" s="47">
        <v>3</v>
      </c>
      <c r="G465" s="47" t="s">
        <v>183</v>
      </c>
      <c r="H465" s="48"/>
    </row>
    <row r="466" spans="1:8">
      <c r="A466" s="46">
        <v>71</v>
      </c>
      <c r="B466" s="47"/>
      <c r="C466" s="47" t="s">
        <v>858</v>
      </c>
      <c r="D466" s="47">
        <v>200</v>
      </c>
      <c r="E466" s="47" t="s">
        <v>185</v>
      </c>
      <c r="F466" s="47">
        <v>2</v>
      </c>
      <c r="G466" s="47" t="s">
        <v>183</v>
      </c>
      <c r="H466" s="48"/>
    </row>
    <row r="467" spans="1:8">
      <c r="A467" s="44">
        <v>72</v>
      </c>
      <c r="B467" t="s">
        <v>202</v>
      </c>
      <c r="D467">
        <v>81</v>
      </c>
      <c r="E467" t="s">
        <v>185</v>
      </c>
      <c r="F467">
        <v>1</v>
      </c>
      <c r="G467" t="s">
        <v>183</v>
      </c>
    </row>
    <row r="468" spans="1:8">
      <c r="A468" s="44">
        <v>72</v>
      </c>
      <c r="B468" t="s">
        <v>201</v>
      </c>
      <c r="D468">
        <v>40</v>
      </c>
      <c r="E468" t="s">
        <v>185</v>
      </c>
      <c r="F468">
        <v>1</v>
      </c>
      <c r="G468" t="s">
        <v>183</v>
      </c>
    </row>
    <row r="469" spans="1:8">
      <c r="A469" s="44">
        <v>72</v>
      </c>
      <c r="B469" t="s">
        <v>1037</v>
      </c>
      <c r="D469">
        <v>10</v>
      </c>
      <c r="E469" t="s">
        <v>185</v>
      </c>
      <c r="F469">
        <v>1</v>
      </c>
      <c r="G469" t="s">
        <v>183</v>
      </c>
    </row>
    <row r="470" spans="1:8">
      <c r="A470" s="44">
        <v>72</v>
      </c>
      <c r="B470" t="s">
        <v>628</v>
      </c>
      <c r="D470">
        <v>400</v>
      </c>
      <c r="E470" t="s">
        <v>185</v>
      </c>
      <c r="F470">
        <v>2</v>
      </c>
      <c r="G470" t="s">
        <v>183</v>
      </c>
    </row>
    <row r="471" spans="1:8" ht="51">
      <c r="A471" s="44">
        <v>72</v>
      </c>
      <c r="B471" s="1" t="s">
        <v>1038</v>
      </c>
      <c r="D471">
        <v>10</v>
      </c>
      <c r="E471" t="s">
        <v>212</v>
      </c>
      <c r="F471">
        <v>2</v>
      </c>
      <c r="G471" t="s">
        <v>183</v>
      </c>
    </row>
    <row r="472" spans="1:8">
      <c r="A472" s="44">
        <v>72</v>
      </c>
      <c r="B472" t="s">
        <v>369</v>
      </c>
      <c r="D472">
        <v>500</v>
      </c>
      <c r="E472" t="s">
        <v>185</v>
      </c>
      <c r="F472">
        <v>2</v>
      </c>
      <c r="G472" t="s">
        <v>183</v>
      </c>
    </row>
    <row r="473" spans="1:8">
      <c r="A473" s="46">
        <v>73</v>
      </c>
      <c r="B473" s="47" t="s">
        <v>298</v>
      </c>
      <c r="C473" s="47"/>
      <c r="D473" s="47">
        <v>10</v>
      </c>
      <c r="E473" s="47" t="s">
        <v>185</v>
      </c>
      <c r="F473" s="47">
        <v>1</v>
      </c>
      <c r="G473" s="47" t="s">
        <v>183</v>
      </c>
      <c r="H473" s="48"/>
    </row>
    <row r="474" spans="1:8">
      <c r="A474" s="46">
        <v>73</v>
      </c>
      <c r="B474" s="47" t="s">
        <v>412</v>
      </c>
      <c r="C474" s="47"/>
      <c r="D474" s="50">
        <v>1000</v>
      </c>
      <c r="E474" s="47" t="s">
        <v>205</v>
      </c>
      <c r="F474" s="47">
        <v>1</v>
      </c>
      <c r="G474" s="47" t="s">
        <v>187</v>
      </c>
      <c r="H474" s="48"/>
    </row>
    <row r="475" spans="1:8">
      <c r="A475" s="46">
        <v>73</v>
      </c>
      <c r="B475" s="47" t="s">
        <v>128</v>
      </c>
      <c r="C475" s="47"/>
      <c r="D475" s="50">
        <v>5000</v>
      </c>
      <c r="E475" s="47" t="s">
        <v>199</v>
      </c>
      <c r="F475" s="47">
        <v>1</v>
      </c>
      <c r="G475" s="47" t="s">
        <v>187</v>
      </c>
      <c r="H475" s="48"/>
    </row>
    <row r="476" spans="1:8">
      <c r="A476" s="46">
        <v>73</v>
      </c>
      <c r="B476" s="47" t="s">
        <v>59</v>
      </c>
      <c r="C476" s="47"/>
      <c r="D476" s="47">
        <v>5</v>
      </c>
      <c r="E476" s="47" t="s">
        <v>185</v>
      </c>
      <c r="F476" s="47">
        <v>1</v>
      </c>
      <c r="G476" s="47" t="s">
        <v>187</v>
      </c>
      <c r="H476" s="48"/>
    </row>
    <row r="477" spans="1:8">
      <c r="A477" s="46">
        <v>73</v>
      </c>
      <c r="B477" s="47" t="s">
        <v>195</v>
      </c>
      <c r="C477" s="47"/>
      <c r="D477" s="47">
        <v>325</v>
      </c>
      <c r="E477" s="47" t="s">
        <v>185</v>
      </c>
      <c r="F477" s="47">
        <v>1</v>
      </c>
      <c r="G477" s="47" t="s">
        <v>187</v>
      </c>
      <c r="H477" s="48"/>
    </row>
    <row r="478" spans="1:8">
      <c r="A478" s="46">
        <v>73</v>
      </c>
      <c r="B478" s="47" t="s">
        <v>630</v>
      </c>
      <c r="C478" s="47"/>
      <c r="D478" s="47">
        <v>1</v>
      </c>
      <c r="E478" s="47" t="s">
        <v>185</v>
      </c>
      <c r="F478" s="47">
        <v>1.25</v>
      </c>
      <c r="G478" s="47" t="s">
        <v>187</v>
      </c>
      <c r="H478" s="48"/>
    </row>
    <row r="479" spans="1:8">
      <c r="A479" s="46">
        <v>73</v>
      </c>
      <c r="B479" s="47" t="s">
        <v>243</v>
      </c>
      <c r="C479" s="47"/>
      <c r="D479" s="47">
        <v>10</v>
      </c>
      <c r="E479" s="47" t="s">
        <v>185</v>
      </c>
      <c r="F479" s="47">
        <v>1</v>
      </c>
      <c r="G479" s="47" t="s">
        <v>187</v>
      </c>
      <c r="H479" s="48"/>
    </row>
    <row r="480" spans="1:8" ht="17">
      <c r="A480" s="46">
        <v>74</v>
      </c>
      <c r="B480" s="49" t="s">
        <v>62</v>
      </c>
      <c r="C480" s="47"/>
      <c r="D480" s="47"/>
      <c r="E480" s="47"/>
      <c r="F480" s="47"/>
      <c r="G480" s="47"/>
      <c r="H480" s="48" t="s">
        <v>1040</v>
      </c>
    </row>
    <row r="481" spans="1:8">
      <c r="A481" s="46">
        <v>76</v>
      </c>
      <c r="B481" s="47"/>
      <c r="C481" s="47" t="s">
        <v>887</v>
      </c>
      <c r="D481" s="47"/>
      <c r="E481" s="47"/>
      <c r="F481" s="47">
        <v>2</v>
      </c>
      <c r="G481" s="47" t="s">
        <v>183</v>
      </c>
      <c r="H481" s="48" t="s">
        <v>1041</v>
      </c>
    </row>
    <row r="482" spans="1:8">
      <c r="A482" s="46">
        <v>76</v>
      </c>
      <c r="B482" s="47"/>
      <c r="C482" s="47" t="s">
        <v>887</v>
      </c>
      <c r="D482" s="47">
        <v>1</v>
      </c>
      <c r="E482" s="47" t="s">
        <v>809</v>
      </c>
      <c r="F482" s="47">
        <v>4</v>
      </c>
      <c r="G482" s="47" t="s">
        <v>183</v>
      </c>
      <c r="H482" s="48" t="s">
        <v>1042</v>
      </c>
    </row>
    <row r="483" spans="1:8" ht="34">
      <c r="A483" s="46">
        <v>76</v>
      </c>
      <c r="B483" s="47"/>
      <c r="C483" s="49" t="s">
        <v>1043</v>
      </c>
      <c r="D483" s="47"/>
      <c r="E483" s="47"/>
      <c r="F483" s="47">
        <v>2</v>
      </c>
      <c r="G483" s="47"/>
      <c r="H483" s="48" t="s">
        <v>1044</v>
      </c>
    </row>
    <row r="484" spans="1:8" ht="34">
      <c r="A484" s="46">
        <v>76</v>
      </c>
      <c r="B484" s="47"/>
      <c r="C484" s="49" t="s">
        <v>1045</v>
      </c>
      <c r="D484" s="47">
        <v>1</v>
      </c>
      <c r="E484" s="47" t="s">
        <v>403</v>
      </c>
      <c r="F484" s="47">
        <v>2</v>
      </c>
      <c r="G484" s="47" t="s">
        <v>183</v>
      </c>
      <c r="H484" s="48"/>
    </row>
    <row r="485" spans="1:8">
      <c r="A485" s="46">
        <v>76</v>
      </c>
      <c r="B485" s="47"/>
      <c r="C485" s="47" t="s">
        <v>29</v>
      </c>
      <c r="D485" s="50">
        <v>5000</v>
      </c>
      <c r="E485" s="47"/>
      <c r="F485" s="47">
        <v>0.5</v>
      </c>
      <c r="G485" s="47" t="s">
        <v>183</v>
      </c>
      <c r="H485" s="48"/>
    </row>
    <row r="486" spans="1:8">
      <c r="A486" s="44">
        <v>76</v>
      </c>
      <c r="C486" t="s">
        <v>29</v>
      </c>
      <c r="D486" s="45">
        <v>10000</v>
      </c>
      <c r="F486">
        <v>0.5</v>
      </c>
      <c r="G486" t="s">
        <v>183</v>
      </c>
    </row>
    <row r="487" spans="1:8">
      <c r="A487" s="44">
        <v>77</v>
      </c>
      <c r="B487" t="s">
        <v>204</v>
      </c>
      <c r="D487">
        <v>75</v>
      </c>
      <c r="E487" t="s">
        <v>205</v>
      </c>
      <c r="F487">
        <v>1</v>
      </c>
      <c r="G487" t="s">
        <v>183</v>
      </c>
    </row>
    <row r="488" spans="1:8">
      <c r="A488" s="44">
        <v>77</v>
      </c>
      <c r="C488" t="s">
        <v>1046</v>
      </c>
      <c r="D488">
        <v>2</v>
      </c>
      <c r="E488" t="s">
        <v>466</v>
      </c>
      <c r="F488">
        <v>5</v>
      </c>
      <c r="G488" t="s">
        <v>183</v>
      </c>
    </row>
    <row r="489" spans="1:8">
      <c r="A489" s="44">
        <v>77</v>
      </c>
      <c r="C489" t="s">
        <v>897</v>
      </c>
      <c r="D489">
        <v>2</v>
      </c>
      <c r="E489" t="s">
        <v>688</v>
      </c>
      <c r="F489">
        <v>2</v>
      </c>
      <c r="G489" t="s">
        <v>183</v>
      </c>
      <c r="H489" s="69" t="s">
        <v>1029</v>
      </c>
    </row>
    <row r="490" spans="1:8">
      <c r="A490" s="44">
        <v>77</v>
      </c>
      <c r="C490" t="s">
        <v>887</v>
      </c>
      <c r="H490" t="s">
        <v>1047</v>
      </c>
    </row>
    <row r="491" spans="1:8">
      <c r="A491" s="44">
        <v>77</v>
      </c>
      <c r="C491" t="s">
        <v>887</v>
      </c>
      <c r="H491" t="s">
        <v>1048</v>
      </c>
    </row>
    <row r="492" spans="1:8" ht="51">
      <c r="A492" s="44">
        <v>77</v>
      </c>
      <c r="C492" s="1" t="s">
        <v>1049</v>
      </c>
      <c r="H492" t="s">
        <v>1050</v>
      </c>
    </row>
    <row r="493" spans="1:8">
      <c r="A493" s="44">
        <v>77</v>
      </c>
      <c r="C493" t="s">
        <v>969</v>
      </c>
      <c r="G493" t="s">
        <v>191</v>
      </c>
      <c r="H493" t="s">
        <v>1051</v>
      </c>
    </row>
    <row r="494" spans="1:8" ht="34">
      <c r="A494" s="44">
        <v>77</v>
      </c>
      <c r="C494" s="1" t="s">
        <v>1052</v>
      </c>
      <c r="G494" t="s">
        <v>191</v>
      </c>
      <c r="H494" t="s">
        <v>1053</v>
      </c>
    </row>
    <row r="495" spans="1:8">
      <c r="A495" s="44">
        <v>77</v>
      </c>
      <c r="C495" t="s">
        <v>29</v>
      </c>
      <c r="D495" s="45">
        <v>5000</v>
      </c>
      <c r="F495">
        <v>0.5</v>
      </c>
      <c r="G495" t="s">
        <v>183</v>
      </c>
    </row>
    <row r="496" spans="1:8" ht="17">
      <c r="A496" s="44">
        <v>77</v>
      </c>
      <c r="C496" s="1" t="s">
        <v>29</v>
      </c>
      <c r="D496" s="45">
        <v>10000</v>
      </c>
      <c r="F496">
        <v>0.5</v>
      </c>
      <c r="G496" t="s">
        <v>183</v>
      </c>
    </row>
    <row r="497" spans="1:8">
      <c r="A497" s="44">
        <v>78</v>
      </c>
      <c r="C497" t="s">
        <v>29</v>
      </c>
      <c r="D497">
        <v>5000</v>
      </c>
      <c r="E497" t="s">
        <v>199</v>
      </c>
      <c r="F497">
        <v>1</v>
      </c>
      <c r="G497" t="s">
        <v>183</v>
      </c>
    </row>
    <row r="498" spans="1:8" ht="17">
      <c r="A498" s="44">
        <v>78</v>
      </c>
      <c r="C498" s="1" t="s">
        <v>873</v>
      </c>
      <c r="D498">
        <v>2</v>
      </c>
      <c r="E498" t="s">
        <v>466</v>
      </c>
      <c r="F498">
        <v>5</v>
      </c>
      <c r="G498" t="s">
        <v>183</v>
      </c>
    </row>
    <row r="499" spans="1:8">
      <c r="A499" s="44">
        <v>78</v>
      </c>
      <c r="C499" t="s">
        <v>584</v>
      </c>
      <c r="F499">
        <v>3</v>
      </c>
      <c r="G499" t="s">
        <v>183</v>
      </c>
      <c r="H499" t="s">
        <v>1054</v>
      </c>
    </row>
    <row r="500" spans="1:8" ht="34">
      <c r="A500" s="44">
        <v>78</v>
      </c>
      <c r="C500" s="1" t="s">
        <v>957</v>
      </c>
      <c r="F500">
        <v>4</v>
      </c>
      <c r="G500" t="s">
        <v>187</v>
      </c>
      <c r="H500" t="s">
        <v>1054</v>
      </c>
    </row>
    <row r="501" spans="1:8">
      <c r="A501" s="44">
        <v>78</v>
      </c>
      <c r="C501" t="s">
        <v>1055</v>
      </c>
      <c r="F501">
        <v>2</v>
      </c>
      <c r="G501" t="s">
        <v>183</v>
      </c>
    </row>
    <row r="502" spans="1:8">
      <c r="A502" s="44">
        <v>79</v>
      </c>
      <c r="B502" t="s">
        <v>268</v>
      </c>
      <c r="D502">
        <v>0.5</v>
      </c>
      <c r="E502" t="s">
        <v>185</v>
      </c>
      <c r="F502">
        <v>1</v>
      </c>
      <c r="G502" t="s">
        <v>183</v>
      </c>
      <c r="H502" t="s">
        <v>226</v>
      </c>
    </row>
    <row r="503" spans="1:8">
      <c r="A503" s="44">
        <v>79</v>
      </c>
      <c r="B503" t="s">
        <v>225</v>
      </c>
      <c r="D503">
        <v>100</v>
      </c>
      <c r="E503" t="s">
        <v>185</v>
      </c>
      <c r="F503">
        <v>1</v>
      </c>
      <c r="H503" t="s">
        <v>226</v>
      </c>
    </row>
    <row r="504" spans="1:8">
      <c r="A504" s="44">
        <v>79</v>
      </c>
      <c r="B504" t="s">
        <v>635</v>
      </c>
      <c r="D504">
        <v>220</v>
      </c>
      <c r="E504" t="s">
        <v>205</v>
      </c>
      <c r="H504" t="s">
        <v>226</v>
      </c>
    </row>
    <row r="505" spans="1:8">
      <c r="A505" s="44">
        <v>79</v>
      </c>
      <c r="B505" t="s">
        <v>188</v>
      </c>
      <c r="D505">
        <v>10</v>
      </c>
      <c r="E505" t="s">
        <v>185</v>
      </c>
      <c r="F505">
        <v>2</v>
      </c>
      <c r="G505" t="s">
        <v>183</v>
      </c>
    </row>
    <row r="506" spans="1:8" ht="34">
      <c r="A506" s="44">
        <v>79</v>
      </c>
      <c r="B506" s="1" t="s">
        <v>637</v>
      </c>
      <c r="D506">
        <v>25</v>
      </c>
      <c r="E506" t="s">
        <v>185</v>
      </c>
      <c r="F506">
        <v>2</v>
      </c>
      <c r="G506" t="s">
        <v>183</v>
      </c>
    </row>
    <row r="507" spans="1:8">
      <c r="A507" s="44">
        <v>79</v>
      </c>
      <c r="B507" t="s">
        <v>195</v>
      </c>
      <c r="D507">
        <v>325</v>
      </c>
      <c r="E507" t="s">
        <v>185</v>
      </c>
      <c r="F507">
        <v>3</v>
      </c>
      <c r="G507" t="s">
        <v>183</v>
      </c>
      <c r="H507" t="s">
        <v>221</v>
      </c>
    </row>
    <row r="508" spans="1:8">
      <c r="A508" s="46">
        <v>79</v>
      </c>
      <c r="B508" s="47"/>
      <c r="C508" s="47" t="s">
        <v>51</v>
      </c>
      <c r="D508" s="47">
        <v>1000</v>
      </c>
      <c r="E508" s="47" t="s">
        <v>185</v>
      </c>
      <c r="F508" s="47">
        <v>3</v>
      </c>
      <c r="G508" s="47" t="s">
        <v>183</v>
      </c>
      <c r="H508" s="48"/>
    </row>
    <row r="509" spans="1:8">
      <c r="A509" s="46">
        <v>79</v>
      </c>
      <c r="B509" s="47"/>
      <c r="C509" s="47" t="s">
        <v>29</v>
      </c>
      <c r="D509" s="50">
        <v>5000</v>
      </c>
      <c r="E509" s="47" t="s">
        <v>199</v>
      </c>
      <c r="F509" s="47">
        <v>1</v>
      </c>
      <c r="G509" s="47" t="s">
        <v>183</v>
      </c>
      <c r="H509" s="48"/>
    </row>
    <row r="510" spans="1:8">
      <c r="A510" s="46">
        <v>79</v>
      </c>
      <c r="B510" s="47"/>
      <c r="C510" s="47" t="s">
        <v>30</v>
      </c>
      <c r="D510" s="47">
        <v>50</v>
      </c>
      <c r="E510" s="47" t="s">
        <v>185</v>
      </c>
      <c r="F510" s="47">
        <v>1</v>
      </c>
      <c r="G510" s="47" t="s">
        <v>183</v>
      </c>
      <c r="H510" s="48"/>
    </row>
    <row r="511" spans="1:8">
      <c r="A511" s="46">
        <v>79</v>
      </c>
      <c r="B511" s="47"/>
      <c r="C511" s="47" t="s">
        <v>1056</v>
      </c>
      <c r="D511" s="47"/>
      <c r="E511" s="47"/>
      <c r="F511" s="47">
        <v>6</v>
      </c>
      <c r="G511" s="47" t="s">
        <v>183</v>
      </c>
      <c r="H511" s="48"/>
    </row>
    <row r="512" spans="1:8">
      <c r="A512" s="46">
        <v>79</v>
      </c>
      <c r="B512" s="47"/>
      <c r="C512" s="47" t="s">
        <v>919</v>
      </c>
      <c r="D512" s="47"/>
      <c r="E512" s="47"/>
      <c r="F512" s="47"/>
      <c r="G512" s="47"/>
      <c r="H512" s="48" t="s">
        <v>1057</v>
      </c>
    </row>
    <row r="513" spans="1:8">
      <c r="A513" s="46">
        <v>79</v>
      </c>
      <c r="B513" s="47"/>
      <c r="C513" s="47" t="s">
        <v>1058</v>
      </c>
      <c r="D513" s="47">
        <v>1</v>
      </c>
      <c r="E513" s="47" t="s">
        <v>436</v>
      </c>
      <c r="F513" s="47"/>
      <c r="G513" s="47"/>
      <c r="H513" s="48" t="s">
        <v>546</v>
      </c>
    </row>
    <row r="514" spans="1:8" ht="34">
      <c r="A514" s="46">
        <v>79</v>
      </c>
      <c r="B514" s="47"/>
      <c r="C514" s="49" t="s">
        <v>1052</v>
      </c>
      <c r="D514" s="47"/>
      <c r="E514" s="47"/>
      <c r="F514" s="47"/>
      <c r="G514" s="47"/>
      <c r="H514" s="70" t="s">
        <v>546</v>
      </c>
    </row>
    <row r="515" spans="1:8" ht="34">
      <c r="A515" s="46">
        <v>79</v>
      </c>
      <c r="B515" s="47"/>
      <c r="C515" s="49" t="s">
        <v>1059</v>
      </c>
      <c r="D515" s="47"/>
      <c r="E515" s="47"/>
      <c r="F515" s="47"/>
      <c r="G515" s="47"/>
      <c r="H515" s="70" t="s">
        <v>546</v>
      </c>
    </row>
    <row r="516" spans="1:8">
      <c r="A516" s="46">
        <v>79</v>
      </c>
      <c r="B516" s="47"/>
      <c r="C516" s="47" t="s">
        <v>11</v>
      </c>
      <c r="D516" s="47"/>
      <c r="E516" s="47"/>
      <c r="F516" s="47"/>
      <c r="G516" s="47"/>
      <c r="H516" s="70" t="s">
        <v>546</v>
      </c>
    </row>
    <row r="517" spans="1:8">
      <c r="A517" s="44">
        <v>79</v>
      </c>
      <c r="C517" t="s">
        <v>894</v>
      </c>
      <c r="D517">
        <v>500</v>
      </c>
      <c r="E517" t="s">
        <v>185</v>
      </c>
      <c r="H517" s="70" t="s">
        <v>544</v>
      </c>
    </row>
    <row r="518" spans="1:8" ht="51">
      <c r="A518" s="44">
        <v>80</v>
      </c>
      <c r="C518" s="1" t="s">
        <v>1060</v>
      </c>
      <c r="F518">
        <v>1</v>
      </c>
      <c r="G518" t="s">
        <v>183</v>
      </c>
      <c r="H518" t="s">
        <v>1061</v>
      </c>
    </row>
    <row r="519" spans="1:8">
      <c r="A519" s="44">
        <v>80</v>
      </c>
      <c r="C519" t="s">
        <v>1062</v>
      </c>
      <c r="H519" t="s">
        <v>546</v>
      </c>
    </row>
    <row r="520" spans="1:8">
      <c r="A520" s="44">
        <v>80</v>
      </c>
      <c r="C520" t="s">
        <v>957</v>
      </c>
      <c r="H520" t="s">
        <v>546</v>
      </c>
    </row>
    <row r="521" spans="1:8">
      <c r="A521" s="44">
        <v>81</v>
      </c>
      <c r="B521" t="s">
        <v>645</v>
      </c>
      <c r="D521">
        <v>10</v>
      </c>
      <c r="E521" t="s">
        <v>185</v>
      </c>
      <c r="F521">
        <v>1</v>
      </c>
      <c r="G521" t="s">
        <v>183</v>
      </c>
    </row>
    <row r="522" spans="1:8">
      <c r="A522" s="44">
        <v>81</v>
      </c>
      <c r="B522" t="s">
        <v>649</v>
      </c>
      <c r="D522">
        <v>20</v>
      </c>
      <c r="E522" t="s">
        <v>185</v>
      </c>
      <c r="F522">
        <v>2</v>
      </c>
      <c r="G522" t="s">
        <v>183</v>
      </c>
    </row>
    <row r="523" spans="1:8">
      <c r="A523" s="44">
        <v>81</v>
      </c>
      <c r="B523" t="s">
        <v>650</v>
      </c>
      <c r="D523">
        <v>200</v>
      </c>
      <c r="E523" t="s">
        <v>205</v>
      </c>
      <c r="F523">
        <v>5</v>
      </c>
      <c r="G523" t="s">
        <v>183</v>
      </c>
    </row>
    <row r="524" spans="1:8">
      <c r="A524" s="44">
        <v>81</v>
      </c>
      <c r="C524" t="s">
        <v>29</v>
      </c>
      <c r="D524" s="45">
        <v>5000</v>
      </c>
      <c r="E524" t="s">
        <v>199</v>
      </c>
      <c r="F524">
        <v>0.5</v>
      </c>
      <c r="G524" t="s">
        <v>183</v>
      </c>
    </row>
    <row r="525" spans="1:8">
      <c r="A525" s="46">
        <v>81</v>
      </c>
      <c r="B525" s="47"/>
      <c r="C525" s="47" t="s">
        <v>1063</v>
      </c>
      <c r="D525" s="47">
        <v>2</v>
      </c>
      <c r="E525" s="47" t="s">
        <v>482</v>
      </c>
      <c r="F525" s="47">
        <v>1</v>
      </c>
      <c r="G525" s="47" t="s">
        <v>183</v>
      </c>
      <c r="H525" s="48"/>
    </row>
    <row r="526" spans="1:8">
      <c r="A526">
        <v>81</v>
      </c>
      <c r="C526" t="s">
        <v>756</v>
      </c>
      <c r="D526">
        <v>12.5</v>
      </c>
      <c r="E526" t="s">
        <v>185</v>
      </c>
      <c r="F526">
        <v>2</v>
      </c>
      <c r="G526" t="s">
        <v>183</v>
      </c>
    </row>
    <row r="527" spans="1:8">
      <c r="A527">
        <v>81</v>
      </c>
      <c r="C527" t="s">
        <v>307</v>
      </c>
      <c r="D527">
        <v>45.5</v>
      </c>
      <c r="E527" t="s">
        <v>185</v>
      </c>
      <c r="F527">
        <v>2</v>
      </c>
      <c r="G527" t="s">
        <v>183</v>
      </c>
    </row>
    <row r="528" spans="1:8">
      <c r="A528">
        <v>81</v>
      </c>
      <c r="C528" t="s">
        <v>1064</v>
      </c>
      <c r="D528">
        <v>125</v>
      </c>
      <c r="E528" t="s">
        <v>185</v>
      </c>
      <c r="F528">
        <v>2</v>
      </c>
      <c r="G528" t="s">
        <v>183</v>
      </c>
    </row>
    <row r="529" spans="1:8">
      <c r="A529">
        <v>81</v>
      </c>
      <c r="C529" t="s">
        <v>1065</v>
      </c>
      <c r="D529">
        <v>60</v>
      </c>
      <c r="E529" t="s">
        <v>185</v>
      </c>
      <c r="F529">
        <v>2</v>
      </c>
      <c r="G529" t="s">
        <v>183</v>
      </c>
    </row>
    <row r="530" spans="1:8">
      <c r="A530">
        <v>81</v>
      </c>
      <c r="C530" t="s">
        <v>1066</v>
      </c>
      <c r="D530">
        <v>60</v>
      </c>
      <c r="E530" t="s">
        <v>185</v>
      </c>
      <c r="F530">
        <v>2</v>
      </c>
      <c r="G530" t="s">
        <v>183</v>
      </c>
    </row>
    <row r="531" spans="1:8">
      <c r="A531">
        <v>81</v>
      </c>
      <c r="C531" t="s">
        <v>1067</v>
      </c>
      <c r="D531">
        <v>25</v>
      </c>
      <c r="E531" t="s">
        <v>185</v>
      </c>
      <c r="F531">
        <v>2</v>
      </c>
      <c r="G531" t="s">
        <v>183</v>
      </c>
    </row>
    <row r="532" spans="1:8">
      <c r="A532">
        <v>81</v>
      </c>
      <c r="C532" t="s">
        <v>1068</v>
      </c>
      <c r="D532">
        <v>75</v>
      </c>
      <c r="E532" t="s">
        <v>185</v>
      </c>
      <c r="F532">
        <v>2</v>
      </c>
      <c r="G532" t="s">
        <v>183</v>
      </c>
    </row>
    <row r="533" spans="1:8">
      <c r="A533" s="46">
        <v>81</v>
      </c>
      <c r="B533" s="47"/>
      <c r="C533" s="47" t="s">
        <v>291</v>
      </c>
      <c r="D533" s="47">
        <v>100</v>
      </c>
      <c r="E533" s="47" t="s">
        <v>185</v>
      </c>
      <c r="F533" s="47">
        <v>3</v>
      </c>
      <c r="G533" s="47" t="s">
        <v>183</v>
      </c>
      <c r="H533" s="48"/>
    </row>
    <row r="534" spans="1:8">
      <c r="A534" s="46">
        <v>81</v>
      </c>
      <c r="B534" s="47"/>
      <c r="C534" s="47" t="s">
        <v>894</v>
      </c>
      <c r="D534" s="47">
        <v>400</v>
      </c>
      <c r="E534" s="47" t="s">
        <v>185</v>
      </c>
      <c r="F534" s="47">
        <v>3</v>
      </c>
      <c r="G534" s="47" t="s">
        <v>183</v>
      </c>
      <c r="H534" s="48"/>
    </row>
    <row r="535" spans="1:8">
      <c r="A535" s="44">
        <v>81</v>
      </c>
      <c r="C535" t="s">
        <v>1030</v>
      </c>
      <c r="D535">
        <v>1</v>
      </c>
      <c r="E535" t="s">
        <v>809</v>
      </c>
      <c r="F535">
        <v>4</v>
      </c>
      <c r="G535" t="s">
        <v>183</v>
      </c>
      <c r="H535" t="s">
        <v>1069</v>
      </c>
    </row>
    <row r="536" spans="1:8">
      <c r="A536" s="44">
        <v>81</v>
      </c>
      <c r="C536" t="s">
        <v>1070</v>
      </c>
      <c r="D536">
        <v>1</v>
      </c>
      <c r="E536" t="s">
        <v>482</v>
      </c>
      <c r="F536">
        <v>1</v>
      </c>
      <c r="G536" t="s">
        <v>183</v>
      </c>
    </row>
    <row r="537" spans="1:8">
      <c r="A537" s="44">
        <v>81</v>
      </c>
      <c r="C537" t="s">
        <v>10</v>
      </c>
      <c r="D537">
        <v>2</v>
      </c>
      <c r="E537" t="s">
        <v>403</v>
      </c>
      <c r="F537">
        <v>1</v>
      </c>
      <c r="G537" t="s">
        <v>183</v>
      </c>
    </row>
    <row r="538" spans="1:8">
      <c r="A538" s="44">
        <v>81</v>
      </c>
      <c r="C538" t="s">
        <v>11</v>
      </c>
      <c r="D538">
        <v>1</v>
      </c>
      <c r="E538" t="s">
        <v>403</v>
      </c>
      <c r="F538">
        <v>1</v>
      </c>
      <c r="G538" t="s">
        <v>183</v>
      </c>
    </row>
    <row r="539" spans="1:8" ht="34">
      <c r="A539" s="44">
        <v>81</v>
      </c>
      <c r="C539" s="1" t="s">
        <v>1071</v>
      </c>
      <c r="D539">
        <v>1</v>
      </c>
      <c r="E539" t="s">
        <v>403</v>
      </c>
      <c r="F539">
        <v>3</v>
      </c>
      <c r="G539" t="s">
        <v>183</v>
      </c>
    </row>
    <row r="540" spans="1:8">
      <c r="A540" s="44">
        <v>81</v>
      </c>
      <c r="C540" t="s">
        <v>1072</v>
      </c>
      <c r="D540">
        <v>1</v>
      </c>
      <c r="E540" t="s">
        <v>403</v>
      </c>
      <c r="F540">
        <v>1</v>
      </c>
      <c r="G540" t="s">
        <v>183</v>
      </c>
      <c r="H540" t="s">
        <v>226</v>
      </c>
    </row>
    <row r="541" spans="1:8">
      <c r="A541" s="44">
        <v>81</v>
      </c>
      <c r="C541" t="s">
        <v>1073</v>
      </c>
      <c r="F541">
        <v>2</v>
      </c>
      <c r="G541" t="s">
        <v>183</v>
      </c>
      <c r="H541" t="s">
        <v>546</v>
      </c>
    </row>
    <row r="542" spans="1:8">
      <c r="A542" s="44">
        <v>82</v>
      </c>
      <c r="B542" t="s">
        <v>202</v>
      </c>
      <c r="H542" s="2" t="s">
        <v>546</v>
      </c>
    </row>
    <row r="543" spans="1:8">
      <c r="A543" s="44">
        <v>82</v>
      </c>
      <c r="B543" t="s">
        <v>201</v>
      </c>
      <c r="D543">
        <v>10</v>
      </c>
      <c r="E543" t="s">
        <v>185</v>
      </c>
      <c r="F543">
        <v>0.5</v>
      </c>
      <c r="G543" t="s">
        <v>183</v>
      </c>
    </row>
    <row r="544" spans="1:8" ht="34">
      <c r="A544" s="44">
        <v>82</v>
      </c>
      <c r="B544" s="1" t="s">
        <v>705</v>
      </c>
      <c r="D544">
        <v>30</v>
      </c>
      <c r="E544" t="s">
        <v>212</v>
      </c>
      <c r="F544">
        <v>1</v>
      </c>
      <c r="G544" t="s">
        <v>183</v>
      </c>
    </row>
    <row r="545" spans="1:8">
      <c r="A545" s="44">
        <v>82</v>
      </c>
      <c r="B545" t="s">
        <v>273</v>
      </c>
      <c r="D545">
        <v>100</v>
      </c>
      <c r="E545" t="s">
        <v>185</v>
      </c>
      <c r="F545">
        <v>1</v>
      </c>
      <c r="G545" t="s">
        <v>183</v>
      </c>
    </row>
    <row r="546" spans="1:8" ht="17">
      <c r="A546" s="44">
        <v>82</v>
      </c>
      <c r="B546" s="1" t="s">
        <v>655</v>
      </c>
      <c r="D546">
        <v>17</v>
      </c>
      <c r="E546" t="s">
        <v>264</v>
      </c>
      <c r="F546">
        <v>1</v>
      </c>
      <c r="G546" t="s">
        <v>191</v>
      </c>
      <c r="H546" t="s">
        <v>226</v>
      </c>
    </row>
    <row r="547" spans="1:8">
      <c r="A547" s="44">
        <v>82</v>
      </c>
      <c r="B547" t="s">
        <v>656</v>
      </c>
      <c r="D547">
        <v>60</v>
      </c>
      <c r="E547" t="s">
        <v>185</v>
      </c>
      <c r="F547">
        <v>1</v>
      </c>
      <c r="G547" t="s">
        <v>183</v>
      </c>
    </row>
    <row r="548" spans="1:8">
      <c r="A548" s="46">
        <v>82</v>
      </c>
      <c r="B548" s="47"/>
      <c r="C548" s="47" t="s">
        <v>657</v>
      </c>
      <c r="D548" s="50"/>
      <c r="E548" s="47"/>
      <c r="F548" s="47"/>
      <c r="G548" s="47"/>
      <c r="H548" s="2" t="s">
        <v>546</v>
      </c>
    </row>
    <row r="549" spans="1:8">
      <c r="A549" s="46">
        <v>82</v>
      </c>
      <c r="B549" s="47"/>
      <c r="C549" s="47" t="s">
        <v>1074</v>
      </c>
      <c r="D549" s="47"/>
      <c r="E549" s="47"/>
      <c r="F549" s="47"/>
      <c r="G549" s="47"/>
      <c r="H549" s="2" t="s">
        <v>546</v>
      </c>
    </row>
    <row r="550" spans="1:8">
      <c r="A550" s="46">
        <v>82</v>
      </c>
      <c r="B550" s="47"/>
      <c r="C550" s="47" t="s">
        <v>140</v>
      </c>
      <c r="D550" s="47"/>
      <c r="E550" s="47"/>
      <c r="F550" s="47"/>
      <c r="G550" s="47"/>
      <c r="H550" s="2" t="s">
        <v>546</v>
      </c>
    </row>
    <row r="551" spans="1:8">
      <c r="A551" s="46">
        <v>82</v>
      </c>
      <c r="B551" s="47"/>
      <c r="C551" s="47" t="s">
        <v>401</v>
      </c>
      <c r="D551" s="47">
        <v>50</v>
      </c>
      <c r="E551" s="47" t="s">
        <v>185</v>
      </c>
      <c r="F551" s="47"/>
      <c r="G551" s="47"/>
      <c r="H551" s="2" t="s">
        <v>546</v>
      </c>
    </row>
    <row r="552" spans="1:8">
      <c r="A552" s="46">
        <v>83</v>
      </c>
      <c r="B552" s="47" t="s">
        <v>661</v>
      </c>
      <c r="C552" s="47"/>
      <c r="D552" s="47"/>
      <c r="E552" s="47"/>
      <c r="F552" s="47"/>
      <c r="G552" s="47"/>
      <c r="H552" s="48" t="s">
        <v>546</v>
      </c>
    </row>
    <row r="553" spans="1:8">
      <c r="A553" s="46">
        <v>83</v>
      </c>
      <c r="B553" s="47" t="s">
        <v>201</v>
      </c>
      <c r="C553" s="47"/>
      <c r="D553" s="47">
        <v>10</v>
      </c>
      <c r="E553" s="47" t="s">
        <v>185</v>
      </c>
      <c r="F553" s="47">
        <v>0.5</v>
      </c>
      <c r="G553" s="47" t="s">
        <v>183</v>
      </c>
      <c r="H553" s="48"/>
    </row>
    <row r="554" spans="1:8">
      <c r="A554" s="46">
        <v>83</v>
      </c>
      <c r="B554" s="47" t="s">
        <v>662</v>
      </c>
      <c r="C554" s="47"/>
      <c r="D554" s="50">
        <v>36000</v>
      </c>
      <c r="E554" s="47" t="s">
        <v>212</v>
      </c>
      <c r="F554" s="47">
        <v>3</v>
      </c>
      <c r="G554" s="47" t="s">
        <v>183</v>
      </c>
      <c r="H554" s="48"/>
    </row>
    <row r="555" spans="1:8">
      <c r="A555" s="46">
        <v>83</v>
      </c>
      <c r="B555" s="47" t="s">
        <v>663</v>
      </c>
      <c r="C555" s="47"/>
      <c r="D555" s="47">
        <v>50</v>
      </c>
      <c r="E555" s="47" t="s">
        <v>205</v>
      </c>
      <c r="F555" s="47">
        <v>1</v>
      </c>
      <c r="G555" s="47" t="s">
        <v>191</v>
      </c>
      <c r="H555" s="48" t="s">
        <v>1075</v>
      </c>
    </row>
    <row r="556" spans="1:8">
      <c r="A556" s="46">
        <v>83</v>
      </c>
      <c r="B556" s="47" t="s">
        <v>664</v>
      </c>
      <c r="C556" s="47"/>
      <c r="D556" s="47">
        <v>40</v>
      </c>
      <c r="E556" s="47" t="s">
        <v>185</v>
      </c>
      <c r="F556" s="47">
        <v>1</v>
      </c>
      <c r="G556" s="47" t="s">
        <v>183</v>
      </c>
      <c r="H556" s="48"/>
    </row>
    <row r="557" spans="1:8">
      <c r="A557" s="55">
        <v>83</v>
      </c>
      <c r="B557" s="56" t="s">
        <v>490</v>
      </c>
      <c r="C557" s="56"/>
      <c r="D557" s="56"/>
      <c r="E557" s="56"/>
      <c r="F557" s="56">
        <v>1</v>
      </c>
      <c r="G557" s="56" t="s">
        <v>191</v>
      </c>
      <c r="H557" s="57" t="s">
        <v>585</v>
      </c>
    </row>
    <row r="558" spans="1:8">
      <c r="A558">
        <v>83</v>
      </c>
      <c r="B558" t="s">
        <v>665</v>
      </c>
      <c r="D558">
        <v>8</v>
      </c>
      <c r="E558" t="s">
        <v>185</v>
      </c>
      <c r="F558">
        <v>1</v>
      </c>
      <c r="G558" t="s">
        <v>183</v>
      </c>
    </row>
    <row r="559" spans="1:8">
      <c r="A559">
        <v>83</v>
      </c>
      <c r="B559" t="s">
        <v>666</v>
      </c>
      <c r="G559" t="s">
        <v>191</v>
      </c>
      <c r="H559" t="s">
        <v>257</v>
      </c>
    </row>
    <row r="560" spans="1:8">
      <c r="A560">
        <v>84</v>
      </c>
      <c r="B560" t="s">
        <v>202</v>
      </c>
      <c r="D560">
        <v>325</v>
      </c>
      <c r="E560" t="s">
        <v>185</v>
      </c>
      <c r="F560">
        <v>1</v>
      </c>
      <c r="G560" t="s">
        <v>183</v>
      </c>
    </row>
    <row r="561" spans="1:8">
      <c r="A561">
        <v>84</v>
      </c>
      <c r="B561" t="s">
        <v>668</v>
      </c>
      <c r="D561">
        <v>120</v>
      </c>
      <c r="E561" t="s">
        <v>185</v>
      </c>
      <c r="F561">
        <v>1</v>
      </c>
      <c r="G561" t="s">
        <v>183</v>
      </c>
    </row>
    <row r="562" spans="1:8">
      <c r="A562">
        <v>84</v>
      </c>
      <c r="B562" t="s">
        <v>487</v>
      </c>
      <c r="D562">
        <v>10</v>
      </c>
      <c r="E562" t="s">
        <v>185</v>
      </c>
      <c r="F562">
        <v>1</v>
      </c>
      <c r="G562" t="s">
        <v>183</v>
      </c>
    </row>
    <row r="563" spans="1:8">
      <c r="A563">
        <v>84</v>
      </c>
      <c r="B563" t="s">
        <v>669</v>
      </c>
      <c r="D563">
        <v>112</v>
      </c>
      <c r="E563" t="s">
        <v>205</v>
      </c>
      <c r="F563">
        <v>1</v>
      </c>
      <c r="G563" t="s">
        <v>183</v>
      </c>
    </row>
    <row r="564" spans="1:8">
      <c r="A564">
        <v>84</v>
      </c>
      <c r="C564" t="s">
        <v>709</v>
      </c>
      <c r="D564">
        <v>210</v>
      </c>
      <c r="E564" t="s">
        <v>185</v>
      </c>
      <c r="F564">
        <v>1</v>
      </c>
      <c r="G564" t="s">
        <v>183</v>
      </c>
    </row>
    <row r="565" spans="1:8">
      <c r="A565">
        <v>84</v>
      </c>
      <c r="C565" t="s">
        <v>887</v>
      </c>
      <c r="H565" t="s">
        <v>1076</v>
      </c>
    </row>
    <row r="566" spans="1:8">
      <c r="A566">
        <v>84</v>
      </c>
      <c r="C566" t="s">
        <v>1043</v>
      </c>
      <c r="H566" t="s">
        <v>544</v>
      </c>
    </row>
    <row r="567" spans="1:8">
      <c r="A567">
        <v>84</v>
      </c>
      <c r="C567" t="s">
        <v>1077</v>
      </c>
      <c r="D567">
        <v>100</v>
      </c>
      <c r="E567" t="s">
        <v>185</v>
      </c>
      <c r="F567">
        <v>3</v>
      </c>
      <c r="G567" t="s">
        <v>183</v>
      </c>
    </row>
    <row r="568" spans="1:8">
      <c r="A568">
        <v>84</v>
      </c>
      <c r="C568" t="s">
        <v>986</v>
      </c>
      <c r="D568">
        <v>400</v>
      </c>
      <c r="E568" t="s">
        <v>185</v>
      </c>
      <c r="F568">
        <v>3</v>
      </c>
      <c r="G568" t="s">
        <v>183</v>
      </c>
    </row>
    <row r="569" spans="1:8">
      <c r="A569">
        <v>86</v>
      </c>
      <c r="B569" t="s">
        <v>674</v>
      </c>
      <c r="D569">
        <v>5</v>
      </c>
      <c r="E569" t="s">
        <v>185</v>
      </c>
      <c r="F569">
        <v>2</v>
      </c>
      <c r="G569" t="s">
        <v>183</v>
      </c>
    </row>
    <row r="570" spans="1:8">
      <c r="A570">
        <v>86</v>
      </c>
      <c r="C570" t="s">
        <v>327</v>
      </c>
      <c r="D570">
        <v>100</v>
      </c>
      <c r="E570" t="s">
        <v>185</v>
      </c>
      <c r="F570">
        <v>3</v>
      </c>
      <c r="G570" t="s">
        <v>183</v>
      </c>
    </row>
    <row r="571" spans="1:8">
      <c r="A571">
        <v>86</v>
      </c>
      <c r="C571" t="s">
        <v>986</v>
      </c>
      <c r="D571">
        <v>400</v>
      </c>
      <c r="E571" t="s">
        <v>185</v>
      </c>
      <c r="F571">
        <v>3</v>
      </c>
      <c r="G571" t="s">
        <v>183</v>
      </c>
    </row>
    <row r="572" spans="1:8">
      <c r="A572">
        <v>86</v>
      </c>
      <c r="C572" t="s">
        <v>222</v>
      </c>
      <c r="D572">
        <v>2</v>
      </c>
      <c r="E572" t="s">
        <v>542</v>
      </c>
      <c r="F572">
        <v>3</v>
      </c>
      <c r="G572" t="s">
        <v>183</v>
      </c>
    </row>
    <row r="573" spans="1:8">
      <c r="A573">
        <v>86</v>
      </c>
      <c r="C573" t="s">
        <v>756</v>
      </c>
      <c r="D573">
        <v>12.5</v>
      </c>
      <c r="E573" t="s">
        <v>185</v>
      </c>
      <c r="F573">
        <v>3</v>
      </c>
      <c r="G573" t="s">
        <v>183</v>
      </c>
    </row>
    <row r="574" spans="1:8">
      <c r="A574">
        <v>86</v>
      </c>
      <c r="C574" t="s">
        <v>307</v>
      </c>
      <c r="D574">
        <v>45.5</v>
      </c>
      <c r="E574" t="s">
        <v>185</v>
      </c>
      <c r="F574">
        <v>3</v>
      </c>
      <c r="G574" t="s">
        <v>183</v>
      </c>
    </row>
    <row r="575" spans="1:8">
      <c r="A575">
        <v>86</v>
      </c>
      <c r="C575" t="s">
        <v>1064</v>
      </c>
      <c r="D575">
        <v>125</v>
      </c>
      <c r="E575" t="s">
        <v>185</v>
      </c>
      <c r="F575">
        <v>3</v>
      </c>
      <c r="G575" t="s">
        <v>183</v>
      </c>
    </row>
    <row r="576" spans="1:8">
      <c r="A576">
        <v>86</v>
      </c>
      <c r="C576" t="s">
        <v>1065</v>
      </c>
      <c r="D576">
        <v>60</v>
      </c>
      <c r="E576" t="s">
        <v>185</v>
      </c>
      <c r="F576">
        <v>3</v>
      </c>
      <c r="G576" t="s">
        <v>183</v>
      </c>
    </row>
    <row r="577" spans="1:8">
      <c r="A577">
        <v>86</v>
      </c>
      <c r="C577" t="s">
        <v>1066</v>
      </c>
      <c r="D577">
        <v>60</v>
      </c>
      <c r="E577" t="s">
        <v>185</v>
      </c>
      <c r="F577">
        <v>3</v>
      </c>
      <c r="G577" t="s">
        <v>183</v>
      </c>
    </row>
    <row r="578" spans="1:8">
      <c r="A578">
        <v>86</v>
      </c>
      <c r="C578" t="s">
        <v>1067</v>
      </c>
      <c r="D578">
        <v>25</v>
      </c>
      <c r="E578" t="s">
        <v>185</v>
      </c>
      <c r="F578">
        <v>3</v>
      </c>
      <c r="G578" t="s">
        <v>183</v>
      </c>
    </row>
    <row r="579" spans="1:8">
      <c r="A579">
        <v>86</v>
      </c>
      <c r="C579" t="s">
        <v>1068</v>
      </c>
      <c r="D579">
        <v>75</v>
      </c>
      <c r="E579" t="s">
        <v>185</v>
      </c>
      <c r="F579">
        <v>3</v>
      </c>
      <c r="G579" t="s">
        <v>183</v>
      </c>
    </row>
    <row r="580" spans="1:8">
      <c r="A580">
        <v>88</v>
      </c>
      <c r="B580" t="s">
        <v>518</v>
      </c>
      <c r="D580">
        <v>10</v>
      </c>
      <c r="E580" t="s">
        <v>185</v>
      </c>
      <c r="F580">
        <v>3</v>
      </c>
      <c r="G580" t="s">
        <v>183</v>
      </c>
    </row>
    <row r="581" spans="1:8">
      <c r="A581">
        <v>88</v>
      </c>
      <c r="C581" t="s">
        <v>356</v>
      </c>
      <c r="D581" s="45">
        <v>2000</v>
      </c>
      <c r="E581" t="s">
        <v>205</v>
      </c>
      <c r="F581">
        <v>1</v>
      </c>
      <c r="G581" t="s">
        <v>183</v>
      </c>
    </row>
    <row r="582" spans="1:8">
      <c r="A582">
        <v>88</v>
      </c>
      <c r="C582" t="s">
        <v>679</v>
      </c>
      <c r="D582">
        <v>1</v>
      </c>
      <c r="E582" t="s">
        <v>218</v>
      </c>
      <c r="F582">
        <v>1</v>
      </c>
      <c r="G582" t="s">
        <v>183</v>
      </c>
      <c r="H582" t="s">
        <v>257</v>
      </c>
    </row>
    <row r="583" spans="1:8">
      <c r="A583">
        <v>88</v>
      </c>
      <c r="C583" t="s">
        <v>140</v>
      </c>
      <c r="D583">
        <v>1</v>
      </c>
      <c r="E583" t="s">
        <v>218</v>
      </c>
      <c r="F583">
        <v>1</v>
      </c>
      <c r="G583" t="s">
        <v>183</v>
      </c>
      <c r="H583" t="s">
        <v>1078</v>
      </c>
    </row>
    <row r="584" spans="1:8">
      <c r="A584">
        <v>88</v>
      </c>
      <c r="C584" t="s">
        <v>574</v>
      </c>
      <c r="D584" s="45">
        <v>5000</v>
      </c>
      <c r="E584" t="s">
        <v>199</v>
      </c>
      <c r="F584">
        <v>1</v>
      </c>
      <c r="G584" t="s">
        <v>183</v>
      </c>
    </row>
    <row r="585" spans="1:8">
      <c r="A585">
        <v>88</v>
      </c>
      <c r="C585" t="s">
        <v>223</v>
      </c>
      <c r="D585">
        <v>10</v>
      </c>
      <c r="E585" t="s">
        <v>185</v>
      </c>
      <c r="F585">
        <v>1</v>
      </c>
      <c r="G585" t="s">
        <v>183</v>
      </c>
    </row>
    <row r="586" spans="1:8">
      <c r="A586">
        <v>88</v>
      </c>
      <c r="C586" t="s">
        <v>816</v>
      </c>
      <c r="D586">
        <v>1</v>
      </c>
      <c r="E586" t="s">
        <v>809</v>
      </c>
      <c r="F586">
        <v>4</v>
      </c>
      <c r="G586" t="s">
        <v>183</v>
      </c>
      <c r="H586" t="s">
        <v>1079</v>
      </c>
    </row>
    <row r="587" spans="1:8">
      <c r="A587">
        <v>88</v>
      </c>
      <c r="C587" t="s">
        <v>1080</v>
      </c>
      <c r="D587" s="74">
        <v>0.5</v>
      </c>
      <c r="E587" t="s">
        <v>809</v>
      </c>
      <c r="F587">
        <v>1</v>
      </c>
      <c r="G587" t="s">
        <v>183</v>
      </c>
    </row>
    <row r="588" spans="1:8">
      <c r="A588">
        <v>88</v>
      </c>
      <c r="C588" t="s">
        <v>1081</v>
      </c>
      <c r="D588" s="74"/>
      <c r="F588">
        <v>1</v>
      </c>
      <c r="G588" t="s">
        <v>183</v>
      </c>
      <c r="H588" t="s">
        <v>499</v>
      </c>
    </row>
    <row r="589" spans="1:8">
      <c r="A589">
        <v>89</v>
      </c>
      <c r="B589" t="s">
        <v>1082</v>
      </c>
      <c r="D589">
        <v>10</v>
      </c>
      <c r="E589" t="s">
        <v>185</v>
      </c>
      <c r="F589">
        <v>1</v>
      </c>
      <c r="G589" t="s">
        <v>183</v>
      </c>
    </row>
    <row r="590" spans="1:8" ht="51">
      <c r="A590">
        <v>89</v>
      </c>
      <c r="C590" s="1" t="s">
        <v>682</v>
      </c>
      <c r="D590">
        <v>1</v>
      </c>
      <c r="E590" t="s">
        <v>482</v>
      </c>
      <c r="F590">
        <v>3</v>
      </c>
      <c r="G590" t="s">
        <v>183</v>
      </c>
      <c r="H590" s="69" t="s">
        <v>1083</v>
      </c>
    </row>
    <row r="591" spans="1:8">
      <c r="A591">
        <v>89</v>
      </c>
      <c r="C591" t="s">
        <v>574</v>
      </c>
      <c r="D591" s="45">
        <v>5000</v>
      </c>
      <c r="E591" t="s">
        <v>199</v>
      </c>
      <c r="F591">
        <v>1</v>
      </c>
      <c r="G591" t="s">
        <v>183</v>
      </c>
    </row>
    <row r="592" spans="1:8">
      <c r="A592">
        <v>89</v>
      </c>
      <c r="C592" t="s">
        <v>572</v>
      </c>
      <c r="D592" s="45">
        <v>1000</v>
      </c>
      <c r="E592" t="s">
        <v>185</v>
      </c>
      <c r="F592">
        <v>1</v>
      </c>
      <c r="G592" t="s">
        <v>183</v>
      </c>
    </row>
    <row r="593" spans="1:8">
      <c r="A593">
        <v>89</v>
      </c>
      <c r="C593" t="s">
        <v>291</v>
      </c>
      <c r="D593">
        <v>100</v>
      </c>
      <c r="E593" t="s">
        <v>185</v>
      </c>
      <c r="F593">
        <v>4</v>
      </c>
      <c r="G593" t="s">
        <v>183</v>
      </c>
    </row>
    <row r="594" spans="1:8">
      <c r="A594">
        <v>89</v>
      </c>
      <c r="C594" t="s">
        <v>894</v>
      </c>
      <c r="D594">
        <v>400</v>
      </c>
      <c r="E594" t="s">
        <v>185</v>
      </c>
      <c r="F594">
        <v>4</v>
      </c>
      <c r="G594" t="s">
        <v>183</v>
      </c>
    </row>
    <row r="595" spans="1:8">
      <c r="A595">
        <v>89</v>
      </c>
      <c r="B595" s="1"/>
      <c r="C595" t="s">
        <v>1084</v>
      </c>
      <c r="G595" t="s">
        <v>183</v>
      </c>
      <c r="H595" t="s">
        <v>1029</v>
      </c>
    </row>
    <row r="596" spans="1:8">
      <c r="A596">
        <v>89</v>
      </c>
      <c r="C596" t="s">
        <v>887</v>
      </c>
      <c r="D596">
        <v>1</v>
      </c>
      <c r="E596" t="s">
        <v>809</v>
      </c>
      <c r="F596">
        <v>3</v>
      </c>
      <c r="G596" t="s">
        <v>183</v>
      </c>
      <c r="H596" t="s">
        <v>1031</v>
      </c>
    </row>
    <row r="597" spans="1:8">
      <c r="A597">
        <v>94</v>
      </c>
      <c r="B597" s="1"/>
      <c r="C597" t="s">
        <v>29</v>
      </c>
      <c r="D597" s="45">
        <v>5000</v>
      </c>
      <c r="E597" t="s">
        <v>199</v>
      </c>
      <c r="G597" t="s">
        <v>191</v>
      </c>
      <c r="H597" t="s">
        <v>1085</v>
      </c>
    </row>
    <row r="598" spans="1:8">
      <c r="A598">
        <v>94</v>
      </c>
      <c r="C598" t="s">
        <v>356</v>
      </c>
      <c r="D598" s="45">
        <v>1000</v>
      </c>
      <c r="E598" t="s">
        <v>205</v>
      </c>
      <c r="F598">
        <v>1</v>
      </c>
      <c r="G598" t="s">
        <v>183</v>
      </c>
    </row>
    <row r="599" spans="1:8">
      <c r="A599">
        <v>95</v>
      </c>
      <c r="C599" t="s">
        <v>62</v>
      </c>
    </row>
    <row r="600" spans="1:8" ht="34">
      <c r="A600">
        <v>96</v>
      </c>
      <c r="B600" s="1" t="s">
        <v>696</v>
      </c>
      <c r="H600" t="s">
        <v>546</v>
      </c>
    </row>
    <row r="601" spans="1:8" ht="51">
      <c r="A601">
        <v>96</v>
      </c>
      <c r="B601" s="1" t="s">
        <v>697</v>
      </c>
      <c r="H601" s="70" t="s">
        <v>546</v>
      </c>
    </row>
    <row r="602" spans="1:8">
      <c r="A602">
        <v>96</v>
      </c>
      <c r="C602" t="s">
        <v>863</v>
      </c>
      <c r="D602">
        <v>1</v>
      </c>
      <c r="E602" t="s">
        <v>809</v>
      </c>
      <c r="F602">
        <v>4</v>
      </c>
      <c r="G602" t="s">
        <v>183</v>
      </c>
    </row>
    <row r="603" spans="1:8">
      <c r="A603">
        <v>97</v>
      </c>
      <c r="C603" t="s">
        <v>1086</v>
      </c>
      <c r="D603">
        <v>525</v>
      </c>
      <c r="E603" t="s">
        <v>185</v>
      </c>
      <c r="F603">
        <v>3</v>
      </c>
      <c r="G603" t="s">
        <v>183</v>
      </c>
    </row>
    <row r="604" spans="1:8">
      <c r="A604">
        <v>97</v>
      </c>
      <c r="C604" t="s">
        <v>1087</v>
      </c>
      <c r="D604">
        <v>307</v>
      </c>
      <c r="E604" t="s">
        <v>185</v>
      </c>
      <c r="F604">
        <v>3</v>
      </c>
      <c r="G604" t="s">
        <v>183</v>
      </c>
    </row>
    <row r="605" spans="1:8">
      <c r="A605">
        <v>97</v>
      </c>
      <c r="C605" t="s">
        <v>919</v>
      </c>
      <c r="D605">
        <v>1</v>
      </c>
      <c r="E605" t="s">
        <v>809</v>
      </c>
      <c r="F605">
        <v>4</v>
      </c>
      <c r="G605" t="s">
        <v>183</v>
      </c>
      <c r="H605" t="s">
        <v>1088</v>
      </c>
    </row>
    <row r="606" spans="1:8">
      <c r="A606">
        <v>98</v>
      </c>
      <c r="B606" t="s">
        <v>298</v>
      </c>
      <c r="D606">
        <v>10</v>
      </c>
      <c r="E606" t="s">
        <v>185</v>
      </c>
      <c r="F606">
        <v>1</v>
      </c>
      <c r="G606" t="s">
        <v>183</v>
      </c>
    </row>
    <row r="607" spans="1:8">
      <c r="A607">
        <v>98</v>
      </c>
      <c r="B607" t="s">
        <v>704</v>
      </c>
      <c r="D607">
        <v>50</v>
      </c>
      <c r="E607" t="s">
        <v>185</v>
      </c>
      <c r="F607">
        <v>2</v>
      </c>
      <c r="G607" t="s">
        <v>183</v>
      </c>
    </row>
    <row r="608" spans="1:8">
      <c r="A608">
        <v>98</v>
      </c>
      <c r="B608" t="s">
        <v>20</v>
      </c>
      <c r="D608">
        <v>25</v>
      </c>
      <c r="E608" t="s">
        <v>185</v>
      </c>
      <c r="F608">
        <v>1</v>
      </c>
      <c r="G608" t="s">
        <v>183</v>
      </c>
    </row>
    <row r="609" spans="1:8" ht="34">
      <c r="A609">
        <v>98</v>
      </c>
      <c r="B609" s="1" t="s">
        <v>705</v>
      </c>
      <c r="D609">
        <v>10</v>
      </c>
      <c r="E609" t="s">
        <v>212</v>
      </c>
      <c r="F609">
        <v>1</v>
      </c>
      <c r="G609" t="s">
        <v>183</v>
      </c>
      <c r="H609" t="s">
        <v>1089</v>
      </c>
    </row>
    <row r="610" spans="1:8">
      <c r="A610">
        <v>98</v>
      </c>
      <c r="B610" t="s">
        <v>188</v>
      </c>
      <c r="D610">
        <v>20</v>
      </c>
      <c r="E610" t="s">
        <v>185</v>
      </c>
      <c r="F610">
        <v>1</v>
      </c>
      <c r="G610" t="s">
        <v>183</v>
      </c>
    </row>
    <row r="611" spans="1:8" ht="34">
      <c r="A611">
        <v>98</v>
      </c>
      <c r="B611" s="1" t="s">
        <v>706</v>
      </c>
      <c r="D611">
        <v>8</v>
      </c>
      <c r="E611" t="s">
        <v>212</v>
      </c>
      <c r="F611">
        <v>1</v>
      </c>
      <c r="G611" t="s">
        <v>183</v>
      </c>
      <c r="H611" s="1" t="s">
        <v>1090</v>
      </c>
    </row>
    <row r="612" spans="1:8" ht="17">
      <c r="A612">
        <v>99</v>
      </c>
      <c r="B612" s="1" t="s">
        <v>62</v>
      </c>
    </row>
    <row r="613" spans="1:8">
      <c r="A613">
        <v>100</v>
      </c>
      <c r="C613" s="76" t="s">
        <v>710</v>
      </c>
      <c r="D613">
        <v>3</v>
      </c>
      <c r="E613" t="s">
        <v>185</v>
      </c>
      <c r="F613">
        <v>1</v>
      </c>
      <c r="G613" t="s">
        <v>183</v>
      </c>
    </row>
    <row r="614" spans="1:8" ht="17">
      <c r="A614">
        <v>100</v>
      </c>
      <c r="C614" s="1" t="s">
        <v>711</v>
      </c>
      <c r="D614">
        <v>30</v>
      </c>
      <c r="E614" t="s">
        <v>212</v>
      </c>
      <c r="F614">
        <v>1</v>
      </c>
      <c r="G614" t="s">
        <v>183</v>
      </c>
    </row>
    <row r="615" spans="1:8">
      <c r="A615">
        <v>100</v>
      </c>
      <c r="C615" t="s">
        <v>712</v>
      </c>
      <c r="D615">
        <v>100</v>
      </c>
      <c r="E615" t="s">
        <v>185</v>
      </c>
      <c r="F615">
        <v>1</v>
      </c>
      <c r="G615" t="s">
        <v>183</v>
      </c>
    </row>
    <row r="616" spans="1:8">
      <c r="A616">
        <v>100</v>
      </c>
      <c r="C616" t="s">
        <v>713</v>
      </c>
      <c r="D616">
        <v>1.5</v>
      </c>
      <c r="E616" t="s">
        <v>185</v>
      </c>
      <c r="F616">
        <v>1</v>
      </c>
      <c r="G616" t="s">
        <v>183</v>
      </c>
    </row>
    <row r="617" spans="1:8">
      <c r="A617">
        <v>100</v>
      </c>
      <c r="C617" s="70" t="s">
        <v>714</v>
      </c>
      <c r="D617">
        <v>1.7</v>
      </c>
      <c r="E617" t="s">
        <v>185</v>
      </c>
      <c r="F617">
        <v>1</v>
      </c>
      <c r="G617" t="s">
        <v>183</v>
      </c>
    </row>
    <row r="618" spans="1:8">
      <c r="A618">
        <v>100</v>
      </c>
      <c r="C618" s="70" t="s">
        <v>715</v>
      </c>
      <c r="D618">
        <v>20</v>
      </c>
      <c r="E618" t="s">
        <v>185</v>
      </c>
      <c r="F618">
        <v>1</v>
      </c>
      <c r="G618" t="s">
        <v>183</v>
      </c>
    </row>
    <row r="619" spans="1:8">
      <c r="A619">
        <v>100</v>
      </c>
      <c r="C619" s="70" t="s">
        <v>716</v>
      </c>
      <c r="D619">
        <v>25</v>
      </c>
      <c r="E619" t="s">
        <v>185</v>
      </c>
      <c r="F619">
        <v>1</v>
      </c>
      <c r="G619" t="s">
        <v>183</v>
      </c>
    </row>
    <row r="620" spans="1:8">
      <c r="A620">
        <v>100</v>
      </c>
      <c r="C620" s="70" t="s">
        <v>717</v>
      </c>
      <c r="D620">
        <v>1</v>
      </c>
      <c r="E620" t="s">
        <v>185</v>
      </c>
      <c r="F620">
        <v>1</v>
      </c>
      <c r="G620" t="s">
        <v>183</v>
      </c>
    </row>
    <row r="621" spans="1:8">
      <c r="A621">
        <v>100</v>
      </c>
      <c r="C621" s="70" t="s">
        <v>718</v>
      </c>
      <c r="D621">
        <v>300</v>
      </c>
      <c r="E621" t="s">
        <v>205</v>
      </c>
      <c r="F621">
        <v>1</v>
      </c>
      <c r="G621" t="s">
        <v>183</v>
      </c>
    </row>
    <row r="622" spans="1:8">
      <c r="A622">
        <v>100</v>
      </c>
      <c r="C622" s="70" t="s">
        <v>719</v>
      </c>
      <c r="D622">
        <v>10</v>
      </c>
      <c r="E622" t="s">
        <v>185</v>
      </c>
      <c r="F622">
        <v>1</v>
      </c>
      <c r="G622" t="s">
        <v>183</v>
      </c>
    </row>
    <row r="623" spans="1:8">
      <c r="A623">
        <v>100</v>
      </c>
      <c r="C623" s="70" t="s">
        <v>280</v>
      </c>
      <c r="D623">
        <v>15</v>
      </c>
      <c r="E623" t="s">
        <v>185</v>
      </c>
      <c r="F623">
        <v>1</v>
      </c>
      <c r="G623" t="s">
        <v>183</v>
      </c>
    </row>
    <row r="624" spans="1:8">
      <c r="A624">
        <v>100</v>
      </c>
      <c r="C624" t="s">
        <v>720</v>
      </c>
      <c r="D624">
        <v>70</v>
      </c>
      <c r="E624" t="s">
        <v>205</v>
      </c>
      <c r="F624">
        <v>1</v>
      </c>
      <c r="G624" t="s">
        <v>183</v>
      </c>
    </row>
    <row r="625" spans="1:8">
      <c r="A625">
        <v>100</v>
      </c>
      <c r="B625" t="s">
        <v>721</v>
      </c>
      <c r="D625">
        <v>120</v>
      </c>
      <c r="E625" t="s">
        <v>185</v>
      </c>
      <c r="F625">
        <v>1</v>
      </c>
      <c r="G625" t="s">
        <v>183</v>
      </c>
    </row>
    <row r="626" spans="1:8">
      <c r="A626">
        <v>100</v>
      </c>
      <c r="B626" t="s">
        <v>204</v>
      </c>
      <c r="D626">
        <v>125</v>
      </c>
      <c r="E626" t="s">
        <v>205</v>
      </c>
      <c r="F626">
        <v>1</v>
      </c>
      <c r="G626" t="s">
        <v>183</v>
      </c>
    </row>
    <row r="627" spans="1:8">
      <c r="A627">
        <v>100</v>
      </c>
      <c r="B627" t="s">
        <v>233</v>
      </c>
      <c r="D627">
        <v>750</v>
      </c>
      <c r="E627" t="s">
        <v>185</v>
      </c>
      <c r="F627">
        <v>1</v>
      </c>
      <c r="G627" t="s">
        <v>183</v>
      </c>
    </row>
    <row r="628" spans="1:8" ht="34">
      <c r="A628">
        <v>100</v>
      </c>
      <c r="C628" s="1" t="s">
        <v>722</v>
      </c>
      <c r="D628" s="77">
        <v>20000000000000</v>
      </c>
      <c r="E628" t="s">
        <v>723</v>
      </c>
      <c r="F628">
        <v>2</v>
      </c>
      <c r="G628" t="s">
        <v>183</v>
      </c>
      <c r="H628" t="s">
        <v>724</v>
      </c>
    </row>
    <row r="629" spans="1:8">
      <c r="A629">
        <v>100</v>
      </c>
      <c r="C629" t="s">
        <v>725</v>
      </c>
      <c r="F629">
        <v>1</v>
      </c>
      <c r="G629" t="s">
        <v>183</v>
      </c>
      <c r="H629" t="s">
        <v>546</v>
      </c>
    </row>
    <row r="630" spans="1:8">
      <c r="A630">
        <v>101</v>
      </c>
      <c r="B630" t="s">
        <v>394</v>
      </c>
      <c r="H630" t="s">
        <v>1091</v>
      </c>
    </row>
    <row r="631" spans="1:8">
      <c r="A631">
        <v>102</v>
      </c>
      <c r="B631" t="s">
        <v>1092</v>
      </c>
      <c r="D631">
        <v>1</v>
      </c>
      <c r="E631" t="s">
        <v>185</v>
      </c>
      <c r="F631">
        <v>1</v>
      </c>
      <c r="G631" t="s">
        <v>191</v>
      </c>
      <c r="H631" t="s">
        <v>1093</v>
      </c>
    </row>
    <row r="632" spans="1:8">
      <c r="A632">
        <v>102</v>
      </c>
      <c r="B632" t="s">
        <v>298</v>
      </c>
      <c r="D632">
        <v>5</v>
      </c>
      <c r="E632" t="s">
        <v>185</v>
      </c>
      <c r="F632">
        <v>1</v>
      </c>
      <c r="G632" t="s">
        <v>183</v>
      </c>
    </row>
    <row r="633" spans="1:8">
      <c r="A633">
        <v>102</v>
      </c>
      <c r="B633" t="s">
        <v>727</v>
      </c>
      <c r="D633">
        <v>12.5</v>
      </c>
      <c r="E633" t="s">
        <v>185</v>
      </c>
      <c r="F633">
        <v>1</v>
      </c>
      <c r="G633" t="s">
        <v>183</v>
      </c>
    </row>
    <row r="634" spans="1:8">
      <c r="A634">
        <v>102</v>
      </c>
      <c r="B634" t="s">
        <v>728</v>
      </c>
      <c r="D634">
        <v>15</v>
      </c>
      <c r="E634" t="s">
        <v>185</v>
      </c>
      <c r="F634">
        <v>1</v>
      </c>
      <c r="G634" t="s">
        <v>191</v>
      </c>
      <c r="H634" t="s">
        <v>226</v>
      </c>
    </row>
    <row r="635" spans="1:8">
      <c r="A635">
        <v>102</v>
      </c>
      <c r="B635" t="s">
        <v>278</v>
      </c>
      <c r="D635">
        <v>650</v>
      </c>
      <c r="E635" t="s">
        <v>185</v>
      </c>
      <c r="F635">
        <v>1</v>
      </c>
      <c r="G635" t="s">
        <v>191</v>
      </c>
      <c r="H635" t="s">
        <v>226</v>
      </c>
    </row>
    <row r="636" spans="1:8" ht="68">
      <c r="A636">
        <v>103</v>
      </c>
      <c r="C636" s="1" t="s">
        <v>732</v>
      </c>
      <c r="D636">
        <v>1</v>
      </c>
      <c r="E636" t="s">
        <v>542</v>
      </c>
      <c r="F636">
        <v>2</v>
      </c>
      <c r="G636" t="s">
        <v>183</v>
      </c>
    </row>
    <row r="637" spans="1:8">
      <c r="A637">
        <v>103</v>
      </c>
      <c r="C637" t="s">
        <v>215</v>
      </c>
      <c r="D637" s="45">
        <v>10000</v>
      </c>
      <c r="E637" t="s">
        <v>199</v>
      </c>
      <c r="F637">
        <v>1</v>
      </c>
      <c r="G637" t="s">
        <v>183</v>
      </c>
    </row>
    <row r="638" spans="1:8" ht="34">
      <c r="A638">
        <v>103</v>
      </c>
      <c r="C638" s="1" t="s">
        <v>733</v>
      </c>
      <c r="D638">
        <v>100</v>
      </c>
      <c r="E638" t="s">
        <v>185</v>
      </c>
      <c r="F638">
        <v>1</v>
      </c>
      <c r="G638" t="s">
        <v>183</v>
      </c>
    </row>
    <row r="639" spans="1:8">
      <c r="A639">
        <v>103</v>
      </c>
      <c r="C639" t="s">
        <v>712</v>
      </c>
      <c r="D639" s="45">
        <v>90</v>
      </c>
      <c r="E639" t="s">
        <v>185</v>
      </c>
      <c r="F639">
        <v>1</v>
      </c>
      <c r="G639" t="s">
        <v>183</v>
      </c>
    </row>
    <row r="640" spans="1:8" ht="17">
      <c r="A640">
        <v>103</v>
      </c>
      <c r="C640" s="1" t="s">
        <v>30</v>
      </c>
      <c r="D640">
        <v>7.5</v>
      </c>
      <c r="E640" t="s">
        <v>185</v>
      </c>
      <c r="F640">
        <v>1</v>
      </c>
      <c r="G640" t="s">
        <v>183</v>
      </c>
    </row>
    <row r="641" spans="1:8">
      <c r="A641">
        <v>104</v>
      </c>
      <c r="B641" t="s">
        <v>734</v>
      </c>
      <c r="D641">
        <v>1</v>
      </c>
      <c r="E641" t="s">
        <v>185</v>
      </c>
      <c r="F641">
        <v>1</v>
      </c>
      <c r="G641" t="s">
        <v>183</v>
      </c>
    </row>
    <row r="642" spans="1:8">
      <c r="A642">
        <v>104</v>
      </c>
      <c r="B642" t="s">
        <v>735</v>
      </c>
      <c r="D642">
        <v>180</v>
      </c>
      <c r="E642" t="s">
        <v>185</v>
      </c>
      <c r="F642">
        <v>2</v>
      </c>
      <c r="G642" t="s">
        <v>183</v>
      </c>
    </row>
    <row r="643" spans="1:8">
      <c r="A643">
        <v>104</v>
      </c>
      <c r="B643" t="s">
        <v>726</v>
      </c>
      <c r="D643">
        <v>40</v>
      </c>
      <c r="E643" t="s">
        <v>185</v>
      </c>
      <c r="F643">
        <v>1</v>
      </c>
      <c r="G643" t="s">
        <v>183</v>
      </c>
    </row>
    <row r="644" spans="1:8">
      <c r="A644">
        <v>104</v>
      </c>
      <c r="B644" t="s">
        <v>728</v>
      </c>
      <c r="D644">
        <v>15</v>
      </c>
      <c r="E644" t="s">
        <v>185</v>
      </c>
      <c r="F644">
        <v>1</v>
      </c>
      <c r="G644" t="s">
        <v>183</v>
      </c>
      <c r="H644" t="s">
        <v>226</v>
      </c>
    </row>
    <row r="645" spans="1:8">
      <c r="A645">
        <v>104</v>
      </c>
      <c r="B645" t="s">
        <v>627</v>
      </c>
      <c r="D645">
        <v>40</v>
      </c>
      <c r="E645" t="s">
        <v>185</v>
      </c>
      <c r="F645">
        <v>1</v>
      </c>
      <c r="G645" t="s">
        <v>183</v>
      </c>
    </row>
    <row r="646" spans="1:8">
      <c r="A646">
        <v>104</v>
      </c>
      <c r="B646" t="s">
        <v>727</v>
      </c>
      <c r="D646">
        <v>25</v>
      </c>
      <c r="E646" t="s">
        <v>185</v>
      </c>
      <c r="F646">
        <v>1</v>
      </c>
      <c r="G646" t="s">
        <v>183</v>
      </c>
    </row>
    <row r="647" spans="1:8">
      <c r="A647">
        <v>104</v>
      </c>
      <c r="B647" t="s">
        <v>536</v>
      </c>
      <c r="D647">
        <v>4</v>
      </c>
      <c r="E647" t="s">
        <v>185</v>
      </c>
      <c r="F647">
        <v>1</v>
      </c>
      <c r="G647" t="s">
        <v>191</v>
      </c>
      <c r="H647" t="s">
        <v>736</v>
      </c>
    </row>
    <row r="648" spans="1:8">
      <c r="A648">
        <v>104</v>
      </c>
      <c r="B648" t="s">
        <v>737</v>
      </c>
      <c r="D648">
        <v>30</v>
      </c>
      <c r="E648" t="s">
        <v>185</v>
      </c>
      <c r="F648">
        <v>1</v>
      </c>
      <c r="G648" t="s">
        <v>183</v>
      </c>
    </row>
    <row r="649" spans="1:8">
      <c r="A649">
        <v>104</v>
      </c>
      <c r="B649" t="s">
        <v>394</v>
      </c>
      <c r="D649">
        <v>10</v>
      </c>
      <c r="E649" t="s">
        <v>185</v>
      </c>
      <c r="F649">
        <v>1</v>
      </c>
      <c r="G649" t="s">
        <v>183</v>
      </c>
    </row>
    <row r="650" spans="1:8">
      <c r="A650">
        <v>104</v>
      </c>
      <c r="C650" t="s">
        <v>29</v>
      </c>
      <c r="D650" s="45">
        <v>50000</v>
      </c>
      <c r="E650" t="s">
        <v>199</v>
      </c>
      <c r="F650">
        <v>1</v>
      </c>
      <c r="G650" t="s">
        <v>187</v>
      </c>
    </row>
    <row r="651" spans="1:8">
      <c r="A651">
        <v>104</v>
      </c>
      <c r="C651" t="s">
        <v>327</v>
      </c>
      <c r="D651">
        <v>100</v>
      </c>
      <c r="E651" t="s">
        <v>185</v>
      </c>
      <c r="F651">
        <v>3</v>
      </c>
      <c r="G651" t="s">
        <v>183</v>
      </c>
    </row>
    <row r="652" spans="1:8" ht="34">
      <c r="A652">
        <v>104</v>
      </c>
      <c r="C652" s="1" t="s">
        <v>986</v>
      </c>
      <c r="D652">
        <v>400</v>
      </c>
      <c r="E652" t="s">
        <v>185</v>
      </c>
      <c r="F652">
        <v>3</v>
      </c>
      <c r="G652" t="s">
        <v>183</v>
      </c>
    </row>
    <row r="653" spans="1:8" ht="17">
      <c r="A653">
        <v>104</v>
      </c>
      <c r="C653" s="1" t="s">
        <v>897</v>
      </c>
      <c r="H653" s="2" t="s">
        <v>1094</v>
      </c>
    </row>
    <row r="654" spans="1:8">
      <c r="A654">
        <v>104</v>
      </c>
      <c r="C654" t="s">
        <v>887</v>
      </c>
      <c r="D654" s="45">
        <v>1</v>
      </c>
      <c r="E654" t="s">
        <v>809</v>
      </c>
      <c r="F654">
        <v>1</v>
      </c>
      <c r="G654" t="s">
        <v>183</v>
      </c>
      <c r="H654" t="s">
        <v>908</v>
      </c>
    </row>
    <row r="655" spans="1:8">
      <c r="A655">
        <v>105</v>
      </c>
      <c r="B655" t="s">
        <v>738</v>
      </c>
      <c r="D655" s="45">
        <v>20</v>
      </c>
      <c r="E655" t="s">
        <v>185</v>
      </c>
      <c r="F655">
        <v>1</v>
      </c>
      <c r="G655" t="s">
        <v>183</v>
      </c>
    </row>
    <row r="656" spans="1:8">
      <c r="A656">
        <v>105</v>
      </c>
      <c r="B656" t="s">
        <v>739</v>
      </c>
      <c r="D656">
        <v>1</v>
      </c>
      <c r="E656" t="s">
        <v>185</v>
      </c>
      <c r="F656">
        <v>1</v>
      </c>
      <c r="G656" t="s">
        <v>183</v>
      </c>
    </row>
    <row r="657" spans="1:8">
      <c r="A657">
        <v>105</v>
      </c>
      <c r="B657" t="s">
        <v>740</v>
      </c>
      <c r="D657">
        <v>750</v>
      </c>
      <c r="E657" t="s">
        <v>185</v>
      </c>
      <c r="F657">
        <v>3</v>
      </c>
      <c r="G657" t="s">
        <v>183</v>
      </c>
    </row>
    <row r="658" spans="1:8">
      <c r="A658">
        <v>105</v>
      </c>
      <c r="B658" t="s">
        <v>420</v>
      </c>
      <c r="D658">
        <v>5</v>
      </c>
      <c r="E658" t="s">
        <v>185</v>
      </c>
      <c r="F658">
        <v>2</v>
      </c>
      <c r="G658" t="s">
        <v>183</v>
      </c>
    </row>
    <row r="659" spans="1:8">
      <c r="A659">
        <v>105</v>
      </c>
      <c r="B659" t="s">
        <v>628</v>
      </c>
      <c r="D659">
        <v>300</v>
      </c>
      <c r="E659" t="s">
        <v>185</v>
      </c>
      <c r="F659">
        <v>2</v>
      </c>
      <c r="G659" t="s">
        <v>183</v>
      </c>
    </row>
    <row r="660" spans="1:8">
      <c r="A660">
        <v>105</v>
      </c>
      <c r="B660" t="s">
        <v>1095</v>
      </c>
      <c r="D660">
        <v>156</v>
      </c>
      <c r="E660" t="s">
        <v>185</v>
      </c>
      <c r="F660">
        <v>1</v>
      </c>
      <c r="G660" t="s">
        <v>191</v>
      </c>
      <c r="H660" t="s">
        <v>221</v>
      </c>
    </row>
    <row r="661" spans="1:8">
      <c r="A661">
        <v>105</v>
      </c>
      <c r="B661" t="s">
        <v>742</v>
      </c>
      <c r="D661">
        <v>1</v>
      </c>
      <c r="E661" t="s">
        <v>743</v>
      </c>
      <c r="F661">
        <v>3</v>
      </c>
      <c r="G661" t="s">
        <v>183</v>
      </c>
      <c r="H661" t="s">
        <v>1096</v>
      </c>
    </row>
    <row r="662" spans="1:8">
      <c r="A662">
        <v>105</v>
      </c>
      <c r="B662" t="s">
        <v>744</v>
      </c>
      <c r="D662">
        <v>500</v>
      </c>
      <c r="E662" t="s">
        <v>185</v>
      </c>
      <c r="F662">
        <v>2</v>
      </c>
      <c r="G662" t="s">
        <v>183</v>
      </c>
    </row>
    <row r="663" spans="1:8">
      <c r="A663">
        <v>105</v>
      </c>
      <c r="B663" t="s">
        <v>188</v>
      </c>
      <c r="D663">
        <v>20</v>
      </c>
      <c r="E663" t="s">
        <v>185</v>
      </c>
      <c r="F663">
        <v>1</v>
      </c>
      <c r="G663" t="s">
        <v>183</v>
      </c>
    </row>
    <row r="664" spans="1:8">
      <c r="A664">
        <v>105</v>
      </c>
      <c r="B664" t="s">
        <v>746</v>
      </c>
      <c r="D664">
        <v>10</v>
      </c>
      <c r="E664" t="s">
        <v>185</v>
      </c>
      <c r="F664">
        <v>1</v>
      </c>
      <c r="G664" t="s">
        <v>183</v>
      </c>
    </row>
    <row r="665" spans="1:8">
      <c r="A665">
        <v>105</v>
      </c>
      <c r="B665" t="s">
        <v>399</v>
      </c>
      <c r="D665">
        <v>500</v>
      </c>
      <c r="E665" t="s">
        <v>185</v>
      </c>
      <c r="F665">
        <v>2</v>
      </c>
      <c r="G665" t="s">
        <v>183</v>
      </c>
    </row>
    <row r="666" spans="1:8">
      <c r="A666">
        <v>105</v>
      </c>
      <c r="B666" t="s">
        <v>1097</v>
      </c>
      <c r="D666">
        <v>100</v>
      </c>
      <c r="E666" t="s">
        <v>185</v>
      </c>
      <c r="F666">
        <v>1</v>
      </c>
      <c r="G666" t="s">
        <v>183</v>
      </c>
    </row>
    <row r="667" spans="1:8">
      <c r="A667">
        <v>105</v>
      </c>
      <c r="B667" t="s">
        <v>748</v>
      </c>
      <c r="D667">
        <v>67.5</v>
      </c>
      <c r="E667" t="s">
        <v>185</v>
      </c>
      <c r="F667">
        <v>1</v>
      </c>
      <c r="G667" t="s">
        <v>183</v>
      </c>
    </row>
    <row r="668" spans="1:8">
      <c r="A668">
        <v>105</v>
      </c>
      <c r="B668" t="s">
        <v>749</v>
      </c>
      <c r="D668">
        <v>4</v>
      </c>
      <c r="E668" t="s">
        <v>185</v>
      </c>
      <c r="F668">
        <v>1</v>
      </c>
      <c r="G668" t="s">
        <v>183</v>
      </c>
    </row>
    <row r="669" spans="1:8">
      <c r="A669">
        <v>105</v>
      </c>
      <c r="B669" t="s">
        <v>750</v>
      </c>
      <c r="D669">
        <v>25</v>
      </c>
      <c r="E669" t="s">
        <v>185</v>
      </c>
      <c r="F669">
        <v>1</v>
      </c>
      <c r="G669" t="s">
        <v>183</v>
      </c>
    </row>
    <row r="670" spans="1:8">
      <c r="A670">
        <v>105</v>
      </c>
      <c r="B670" t="s">
        <v>751</v>
      </c>
      <c r="D670">
        <v>0.4</v>
      </c>
      <c r="E670" t="s">
        <v>185</v>
      </c>
      <c r="F670">
        <v>1</v>
      </c>
      <c r="G670" t="s">
        <v>191</v>
      </c>
      <c r="H670" t="s">
        <v>226</v>
      </c>
    </row>
    <row r="671" spans="1:8">
      <c r="A671">
        <v>105</v>
      </c>
      <c r="B671" t="s">
        <v>1098</v>
      </c>
      <c r="D671" s="52"/>
      <c r="F671">
        <v>1</v>
      </c>
      <c r="G671" t="s">
        <v>183</v>
      </c>
      <c r="H671" t="s">
        <v>257</v>
      </c>
    </row>
    <row r="672" spans="1:8">
      <c r="A672">
        <v>105</v>
      </c>
      <c r="B672" t="s">
        <v>474</v>
      </c>
      <c r="D672">
        <v>20</v>
      </c>
      <c r="E672" t="s">
        <v>185</v>
      </c>
      <c r="F672">
        <v>2</v>
      </c>
      <c r="G672" t="s">
        <v>183</v>
      </c>
    </row>
    <row r="673" spans="1:8">
      <c r="A673">
        <v>105</v>
      </c>
      <c r="B673" t="s">
        <v>1099</v>
      </c>
      <c r="D673">
        <v>1</v>
      </c>
      <c r="E673" t="s">
        <v>288</v>
      </c>
      <c r="F673">
        <v>3</v>
      </c>
      <c r="G673" t="s">
        <v>183</v>
      </c>
    </row>
    <row r="674" spans="1:8">
      <c r="A674">
        <v>105</v>
      </c>
      <c r="B674" t="s">
        <v>476</v>
      </c>
      <c r="D674">
        <v>25</v>
      </c>
      <c r="E674" t="s">
        <v>185</v>
      </c>
      <c r="F674">
        <v>1</v>
      </c>
      <c r="G674" t="s">
        <v>183</v>
      </c>
    </row>
    <row r="675" spans="1:8">
      <c r="A675">
        <v>105</v>
      </c>
      <c r="B675" t="s">
        <v>1100</v>
      </c>
      <c r="D675">
        <v>160</v>
      </c>
      <c r="E675" t="s">
        <v>205</v>
      </c>
      <c r="F675">
        <v>2</v>
      </c>
      <c r="G675" t="s">
        <v>183</v>
      </c>
    </row>
    <row r="676" spans="1:8">
      <c r="A676">
        <v>105</v>
      </c>
      <c r="B676" t="s">
        <v>753</v>
      </c>
      <c r="D676">
        <v>4.5</v>
      </c>
      <c r="E676" t="s">
        <v>205</v>
      </c>
      <c r="F676">
        <v>2</v>
      </c>
      <c r="G676" t="s">
        <v>183</v>
      </c>
    </row>
    <row r="677" spans="1:8">
      <c r="A677">
        <v>105</v>
      </c>
      <c r="B677" t="s">
        <v>278</v>
      </c>
      <c r="D677">
        <v>500</v>
      </c>
      <c r="E677" t="s">
        <v>185</v>
      </c>
      <c r="F677">
        <v>2</v>
      </c>
      <c r="H677" t="s">
        <v>226</v>
      </c>
    </row>
    <row r="678" spans="1:8">
      <c r="A678">
        <v>105</v>
      </c>
      <c r="B678" t="s">
        <v>1101</v>
      </c>
      <c r="D678">
        <v>90</v>
      </c>
      <c r="E678" t="s">
        <v>205</v>
      </c>
      <c r="F678">
        <v>1</v>
      </c>
      <c r="H678" t="s">
        <v>226</v>
      </c>
    </row>
    <row r="679" spans="1:8">
      <c r="A679">
        <v>105</v>
      </c>
      <c r="C679" t="s">
        <v>215</v>
      </c>
      <c r="D679" s="45">
        <v>5000</v>
      </c>
      <c r="E679" t="s">
        <v>199</v>
      </c>
      <c r="F679">
        <v>1</v>
      </c>
      <c r="G679" t="s">
        <v>183</v>
      </c>
    </row>
    <row r="680" spans="1:8">
      <c r="A680">
        <v>105</v>
      </c>
      <c r="C680" t="s">
        <v>411</v>
      </c>
      <c r="D680">
        <v>65</v>
      </c>
      <c r="E680" t="s">
        <v>185</v>
      </c>
      <c r="F680">
        <v>3</v>
      </c>
      <c r="G680" t="s">
        <v>187</v>
      </c>
    </row>
    <row r="681" spans="1:8">
      <c r="A681">
        <v>105</v>
      </c>
      <c r="C681" t="s">
        <v>1102</v>
      </c>
      <c r="D681">
        <v>2</v>
      </c>
      <c r="E681" t="s">
        <v>364</v>
      </c>
      <c r="F681">
        <v>3</v>
      </c>
      <c r="G681" t="s">
        <v>183</v>
      </c>
    </row>
    <row r="682" spans="1:8">
      <c r="A682">
        <v>105</v>
      </c>
      <c r="C682" t="s">
        <v>1016</v>
      </c>
      <c r="D682">
        <v>1</v>
      </c>
      <c r="E682" t="s">
        <v>403</v>
      </c>
      <c r="F682">
        <v>2</v>
      </c>
      <c r="G682" t="s">
        <v>183</v>
      </c>
    </row>
    <row r="683" spans="1:8">
      <c r="A683">
        <v>105</v>
      </c>
      <c r="C683" t="s">
        <v>999</v>
      </c>
      <c r="D683">
        <v>1</v>
      </c>
      <c r="E683" t="s">
        <v>482</v>
      </c>
      <c r="F683">
        <v>3</v>
      </c>
      <c r="G683" t="s">
        <v>183</v>
      </c>
    </row>
    <row r="684" spans="1:8" ht="34">
      <c r="A684">
        <v>105</v>
      </c>
      <c r="C684" s="1" t="s">
        <v>871</v>
      </c>
      <c r="G684" t="s">
        <v>191</v>
      </c>
      <c r="H684" t="s">
        <v>1103</v>
      </c>
    </row>
    <row r="685" spans="1:8">
      <c r="A685">
        <v>106</v>
      </c>
      <c r="B685" t="s">
        <v>727</v>
      </c>
      <c r="D685">
        <v>25</v>
      </c>
      <c r="E685" t="s">
        <v>185</v>
      </c>
      <c r="F685">
        <v>1</v>
      </c>
      <c r="G685" t="s">
        <v>183</v>
      </c>
    </row>
    <row r="686" spans="1:8">
      <c r="A686">
        <v>106</v>
      </c>
      <c r="B686" t="s">
        <v>188</v>
      </c>
      <c r="D686">
        <v>10</v>
      </c>
      <c r="E686" t="s">
        <v>185</v>
      </c>
      <c r="F686">
        <v>1</v>
      </c>
      <c r="G686" t="s">
        <v>183</v>
      </c>
    </row>
    <row r="687" spans="1:8">
      <c r="A687">
        <v>106</v>
      </c>
      <c r="B687" t="s">
        <v>759</v>
      </c>
      <c r="D687">
        <v>4</v>
      </c>
      <c r="E687" t="s">
        <v>185</v>
      </c>
      <c r="F687">
        <v>1</v>
      </c>
      <c r="G687" t="s">
        <v>191</v>
      </c>
      <c r="H687" t="s">
        <v>760</v>
      </c>
    </row>
    <row r="688" spans="1:8" ht="17">
      <c r="A688">
        <v>106</v>
      </c>
      <c r="B688" s="1"/>
      <c r="C688" s="1" t="s">
        <v>215</v>
      </c>
      <c r="D688" s="45">
        <v>10000</v>
      </c>
      <c r="E688" t="s">
        <v>199</v>
      </c>
      <c r="F688">
        <v>1</v>
      </c>
      <c r="G688" t="s">
        <v>183</v>
      </c>
    </row>
    <row r="689" spans="1:8" ht="34">
      <c r="A689">
        <v>106</v>
      </c>
      <c r="B689" s="1"/>
      <c r="C689" s="1" t="s">
        <v>945</v>
      </c>
      <c r="D689" s="45">
        <v>1</v>
      </c>
      <c r="E689" t="s">
        <v>809</v>
      </c>
      <c r="F689">
        <v>3</v>
      </c>
      <c r="G689" t="s">
        <v>183</v>
      </c>
      <c r="H689" s="1" t="s">
        <v>946</v>
      </c>
    </row>
    <row r="690" spans="1:8">
      <c r="A690">
        <v>107</v>
      </c>
      <c r="B690" t="s">
        <v>1039</v>
      </c>
    </row>
    <row r="691" spans="1:8">
      <c r="A691">
        <v>108</v>
      </c>
      <c r="B691" t="s">
        <v>202</v>
      </c>
      <c r="D691">
        <v>81</v>
      </c>
      <c r="E691" t="s">
        <v>185</v>
      </c>
      <c r="F691">
        <v>1</v>
      </c>
      <c r="G691" t="s">
        <v>183</v>
      </c>
    </row>
    <row r="692" spans="1:8">
      <c r="A692">
        <v>108</v>
      </c>
      <c r="B692" t="s">
        <v>273</v>
      </c>
      <c r="D692">
        <v>100</v>
      </c>
      <c r="E692" t="s">
        <v>185</v>
      </c>
      <c r="F692">
        <v>1</v>
      </c>
      <c r="G692" t="s">
        <v>183</v>
      </c>
    </row>
    <row r="693" spans="1:8">
      <c r="A693">
        <v>108</v>
      </c>
      <c r="B693" t="s">
        <v>312</v>
      </c>
      <c r="D693">
        <v>75</v>
      </c>
      <c r="E693" t="s">
        <v>185</v>
      </c>
      <c r="F693">
        <v>1</v>
      </c>
      <c r="G693" t="s">
        <v>183</v>
      </c>
    </row>
    <row r="694" spans="1:8">
      <c r="A694">
        <v>108</v>
      </c>
      <c r="B694" t="s">
        <v>298</v>
      </c>
      <c r="D694">
        <v>10</v>
      </c>
      <c r="E694" t="s">
        <v>185</v>
      </c>
      <c r="F694">
        <v>1</v>
      </c>
      <c r="G694" t="s">
        <v>183</v>
      </c>
    </row>
    <row r="695" spans="1:8">
      <c r="A695">
        <v>108</v>
      </c>
      <c r="B695" t="s">
        <v>20</v>
      </c>
      <c r="D695">
        <v>12.5</v>
      </c>
      <c r="E695" t="s">
        <v>185</v>
      </c>
      <c r="F695">
        <v>1</v>
      </c>
      <c r="G695" t="s">
        <v>183</v>
      </c>
    </row>
    <row r="696" spans="1:8">
      <c r="A696">
        <v>108</v>
      </c>
      <c r="C696" t="s">
        <v>128</v>
      </c>
      <c r="D696" s="45">
        <v>5000</v>
      </c>
      <c r="E696" t="s">
        <v>199</v>
      </c>
      <c r="F696">
        <v>1</v>
      </c>
      <c r="G696" t="s">
        <v>183</v>
      </c>
    </row>
    <row r="697" spans="1:8">
      <c r="A697">
        <v>108</v>
      </c>
      <c r="C697" t="s">
        <v>327</v>
      </c>
      <c r="D697">
        <v>100</v>
      </c>
      <c r="E697" t="s">
        <v>185</v>
      </c>
      <c r="F697">
        <v>3</v>
      </c>
      <c r="G697" t="s">
        <v>183</v>
      </c>
    </row>
    <row r="698" spans="1:8">
      <c r="A698">
        <v>108</v>
      </c>
      <c r="C698" t="s">
        <v>986</v>
      </c>
      <c r="D698">
        <v>400</v>
      </c>
      <c r="E698" t="s">
        <v>185</v>
      </c>
      <c r="F698">
        <v>3</v>
      </c>
      <c r="G698" t="s">
        <v>183</v>
      </c>
    </row>
    <row r="699" spans="1:8">
      <c r="A699">
        <v>108</v>
      </c>
      <c r="C699" t="s">
        <v>1104</v>
      </c>
      <c r="D699">
        <v>22</v>
      </c>
      <c r="E699" t="s">
        <v>185</v>
      </c>
      <c r="F699">
        <v>1</v>
      </c>
      <c r="G699" t="s">
        <v>183</v>
      </c>
    </row>
    <row r="700" spans="1:8">
      <c r="A700">
        <v>108</v>
      </c>
      <c r="C700" t="s">
        <v>858</v>
      </c>
      <c r="D700">
        <v>420</v>
      </c>
      <c r="E700" t="s">
        <v>185</v>
      </c>
      <c r="F700">
        <v>1</v>
      </c>
      <c r="G700" t="s">
        <v>183</v>
      </c>
    </row>
    <row r="701" spans="1:8">
      <c r="A701">
        <v>108</v>
      </c>
      <c r="C701" t="s">
        <v>900</v>
      </c>
      <c r="D701">
        <v>250</v>
      </c>
      <c r="E701" t="s">
        <v>185</v>
      </c>
      <c r="F701">
        <v>1</v>
      </c>
      <c r="G701" t="s">
        <v>183</v>
      </c>
    </row>
    <row r="702" spans="1:8">
      <c r="A702">
        <v>108</v>
      </c>
      <c r="C702" t="s">
        <v>1063</v>
      </c>
      <c r="D702">
        <v>500</v>
      </c>
      <c r="E702" t="s">
        <v>185</v>
      </c>
      <c r="F702">
        <v>9</v>
      </c>
      <c r="G702" t="s">
        <v>183</v>
      </c>
    </row>
    <row r="703" spans="1:8">
      <c r="A703">
        <v>108</v>
      </c>
      <c r="C703" t="s">
        <v>863</v>
      </c>
      <c r="D703">
        <v>1</v>
      </c>
      <c r="E703" t="s">
        <v>809</v>
      </c>
      <c r="F703">
        <v>1</v>
      </c>
      <c r="G703" t="s">
        <v>183</v>
      </c>
    </row>
    <row r="704" spans="1:8">
      <c r="A704">
        <v>109</v>
      </c>
      <c r="B704" t="s">
        <v>62</v>
      </c>
    </row>
    <row r="705" spans="1:8">
      <c r="A705">
        <v>110</v>
      </c>
      <c r="B705" t="s">
        <v>62</v>
      </c>
    </row>
    <row r="706" spans="1:8">
      <c r="A706">
        <v>111</v>
      </c>
      <c r="B706" t="s">
        <v>628</v>
      </c>
      <c r="D706">
        <v>100</v>
      </c>
      <c r="E706" t="s">
        <v>185</v>
      </c>
      <c r="F706">
        <v>1</v>
      </c>
      <c r="G706" t="s">
        <v>191</v>
      </c>
      <c r="H706" t="s">
        <v>221</v>
      </c>
    </row>
    <row r="707" spans="1:8">
      <c r="A707">
        <v>111</v>
      </c>
      <c r="B707" t="s">
        <v>728</v>
      </c>
      <c r="D707">
        <v>15</v>
      </c>
      <c r="E707" t="s">
        <v>185</v>
      </c>
      <c r="F707">
        <v>1</v>
      </c>
      <c r="G707" t="s">
        <v>191</v>
      </c>
      <c r="H707" t="s">
        <v>221</v>
      </c>
    </row>
    <row r="708" spans="1:8">
      <c r="A708">
        <v>111</v>
      </c>
      <c r="B708" t="s">
        <v>774</v>
      </c>
      <c r="D708">
        <v>10</v>
      </c>
      <c r="E708" t="s">
        <v>185</v>
      </c>
      <c r="F708">
        <v>1</v>
      </c>
      <c r="G708" t="s">
        <v>191</v>
      </c>
      <c r="H708" t="s">
        <v>221</v>
      </c>
    </row>
    <row r="709" spans="1:8">
      <c r="A709">
        <v>111</v>
      </c>
      <c r="C709" t="s">
        <v>29</v>
      </c>
      <c r="D709" s="45">
        <v>1000</v>
      </c>
      <c r="E709" t="s">
        <v>199</v>
      </c>
      <c r="F709">
        <v>1</v>
      </c>
      <c r="G709" t="s">
        <v>183</v>
      </c>
    </row>
    <row r="710" spans="1:8">
      <c r="A710">
        <v>111</v>
      </c>
      <c r="C710" t="s">
        <v>412</v>
      </c>
      <c r="D710" s="45">
        <v>1000</v>
      </c>
      <c r="E710" t="s">
        <v>205</v>
      </c>
      <c r="F710">
        <v>1</v>
      </c>
      <c r="G710" t="s">
        <v>183</v>
      </c>
    </row>
    <row r="711" spans="1:8">
      <c r="A711" s="46">
        <v>111</v>
      </c>
      <c r="B711" s="47"/>
      <c r="C711" s="47" t="s">
        <v>327</v>
      </c>
      <c r="D711" s="47">
        <v>100</v>
      </c>
      <c r="E711" s="47" t="s">
        <v>185</v>
      </c>
      <c r="F711" s="47">
        <v>3</v>
      </c>
      <c r="G711" s="47" t="s">
        <v>183</v>
      </c>
      <c r="H711" s="48"/>
    </row>
    <row r="712" spans="1:8" ht="51">
      <c r="A712" s="46">
        <v>111</v>
      </c>
      <c r="B712" s="47"/>
      <c r="C712" s="49" t="s">
        <v>1105</v>
      </c>
      <c r="D712" s="47">
        <v>1</v>
      </c>
      <c r="E712" s="47" t="s">
        <v>403</v>
      </c>
      <c r="F712" s="47">
        <v>3</v>
      </c>
      <c r="G712" s="47" t="s">
        <v>183</v>
      </c>
      <c r="H712" s="48" t="s">
        <v>257</v>
      </c>
    </row>
    <row r="713" spans="1:8">
      <c r="A713" s="46">
        <v>111</v>
      </c>
      <c r="B713" s="47"/>
      <c r="C713" s="47" t="s">
        <v>31</v>
      </c>
      <c r="D713" s="47">
        <v>400</v>
      </c>
      <c r="E713" s="47" t="s">
        <v>185</v>
      </c>
      <c r="F713" s="47">
        <v>1</v>
      </c>
      <c r="G713" s="47" t="s">
        <v>183</v>
      </c>
      <c r="H713" s="48"/>
    </row>
    <row r="714" spans="1:8">
      <c r="A714" s="46">
        <v>111</v>
      </c>
      <c r="B714" s="47"/>
      <c r="C714" s="47" t="s">
        <v>1106</v>
      </c>
      <c r="D714" s="47">
        <v>1</v>
      </c>
      <c r="E714" s="47" t="s">
        <v>809</v>
      </c>
      <c r="F714" s="47">
        <v>3.5</v>
      </c>
      <c r="G714" s="47" t="s">
        <v>183</v>
      </c>
      <c r="H714" s="48" t="s">
        <v>1107</v>
      </c>
    </row>
    <row r="715" spans="1:8">
      <c r="A715" s="46">
        <v>112</v>
      </c>
      <c r="B715" s="47" t="s">
        <v>299</v>
      </c>
      <c r="C715" s="47"/>
      <c r="D715" s="47">
        <v>25</v>
      </c>
      <c r="E715" s="47" t="s">
        <v>185</v>
      </c>
      <c r="F715" s="47">
        <v>2</v>
      </c>
      <c r="G715" s="47" t="s">
        <v>183</v>
      </c>
      <c r="H715" s="48"/>
    </row>
    <row r="716" spans="1:8">
      <c r="A716" s="46">
        <v>112</v>
      </c>
      <c r="B716" s="71" t="s">
        <v>604</v>
      </c>
      <c r="C716" s="47"/>
      <c r="D716" s="47">
        <v>24</v>
      </c>
      <c r="E716" s="47" t="s">
        <v>185</v>
      </c>
      <c r="F716" s="47">
        <v>2</v>
      </c>
      <c r="G716" s="47" t="s">
        <v>183</v>
      </c>
      <c r="H716" s="48"/>
    </row>
    <row r="717" spans="1:8">
      <c r="A717" s="46">
        <v>112</v>
      </c>
      <c r="B717" s="47" t="s">
        <v>605</v>
      </c>
      <c r="C717" s="47"/>
      <c r="D717" s="47">
        <v>25</v>
      </c>
      <c r="E717" s="47" t="s">
        <v>185</v>
      </c>
      <c r="F717" s="47">
        <v>2</v>
      </c>
      <c r="G717" s="47" t="s">
        <v>183</v>
      </c>
      <c r="H717" s="48"/>
    </row>
    <row r="718" spans="1:8">
      <c r="A718" s="46">
        <v>112</v>
      </c>
      <c r="B718" s="47" t="s">
        <v>776</v>
      </c>
      <c r="C718" s="47"/>
      <c r="D718" s="47">
        <v>10</v>
      </c>
      <c r="E718" s="47" t="s">
        <v>185</v>
      </c>
      <c r="F718" s="47">
        <v>1</v>
      </c>
      <c r="G718" s="47" t="s">
        <v>183</v>
      </c>
      <c r="H718" s="48"/>
    </row>
    <row r="719" spans="1:8">
      <c r="A719" s="46">
        <v>112</v>
      </c>
      <c r="B719" s="47" t="s">
        <v>628</v>
      </c>
      <c r="C719" s="47"/>
      <c r="D719" s="47">
        <v>600</v>
      </c>
      <c r="E719" s="47" t="s">
        <v>185</v>
      </c>
      <c r="F719" s="47">
        <v>2</v>
      </c>
      <c r="G719" s="47" t="s">
        <v>183</v>
      </c>
      <c r="H719" s="48"/>
    </row>
    <row r="720" spans="1:8">
      <c r="A720" s="46">
        <v>112</v>
      </c>
      <c r="B720" s="47" t="s">
        <v>230</v>
      </c>
      <c r="C720" s="47"/>
      <c r="D720" s="47">
        <v>40</v>
      </c>
      <c r="E720" s="47" t="s">
        <v>185</v>
      </c>
      <c r="F720" s="47">
        <v>1</v>
      </c>
      <c r="G720" s="47" t="s">
        <v>183</v>
      </c>
      <c r="H720" s="48"/>
    </row>
    <row r="721" spans="1:8">
      <c r="A721" s="46">
        <v>112</v>
      </c>
      <c r="B721" s="47" t="s">
        <v>476</v>
      </c>
      <c r="C721" s="47"/>
      <c r="D721" s="47">
        <v>25</v>
      </c>
      <c r="E721" s="47" t="s">
        <v>185</v>
      </c>
      <c r="F721" s="47">
        <v>1</v>
      </c>
      <c r="G721" s="47" t="s">
        <v>183</v>
      </c>
      <c r="H721" s="48"/>
    </row>
    <row r="722" spans="1:8">
      <c r="A722" s="46">
        <v>112</v>
      </c>
      <c r="B722" s="47" t="s">
        <v>427</v>
      </c>
      <c r="C722" s="47"/>
      <c r="D722" s="47">
        <v>20</v>
      </c>
      <c r="E722" s="47" t="s">
        <v>185</v>
      </c>
      <c r="F722" s="47">
        <v>1</v>
      </c>
      <c r="G722" s="47" t="s">
        <v>183</v>
      </c>
      <c r="H722" s="48"/>
    </row>
    <row r="723" spans="1:8">
      <c r="A723" s="46">
        <v>112</v>
      </c>
      <c r="B723" s="47"/>
      <c r="C723" s="47" t="s">
        <v>607</v>
      </c>
      <c r="D723" s="47">
        <v>20</v>
      </c>
      <c r="E723" s="47" t="s">
        <v>528</v>
      </c>
      <c r="F723" s="47"/>
      <c r="G723" s="47"/>
      <c r="H723" s="48" t="s">
        <v>544</v>
      </c>
    </row>
    <row r="724" spans="1:8">
      <c r="A724" s="46">
        <v>112</v>
      </c>
      <c r="B724" s="47" t="s">
        <v>521</v>
      </c>
      <c r="C724" s="47"/>
      <c r="D724" s="47">
        <v>40</v>
      </c>
      <c r="E724" s="47" t="s">
        <v>185</v>
      </c>
      <c r="F724" s="47">
        <v>2</v>
      </c>
      <c r="G724" s="47" t="s">
        <v>183</v>
      </c>
      <c r="H724" s="48"/>
    </row>
    <row r="725" spans="1:8" ht="34">
      <c r="A725" s="46">
        <v>112</v>
      </c>
      <c r="B725" s="47"/>
      <c r="C725" s="49" t="s">
        <v>1052</v>
      </c>
      <c r="D725" s="47"/>
      <c r="E725" s="47"/>
      <c r="F725" s="47"/>
      <c r="G725" s="47" t="s">
        <v>191</v>
      </c>
      <c r="H725" s="48" t="s">
        <v>221</v>
      </c>
    </row>
    <row r="726" spans="1:8" ht="51">
      <c r="A726" s="46">
        <v>112</v>
      </c>
      <c r="B726" s="47"/>
      <c r="C726" s="49" t="s">
        <v>1108</v>
      </c>
      <c r="D726" s="47"/>
      <c r="E726" s="47"/>
      <c r="F726" s="47">
        <v>3</v>
      </c>
      <c r="G726" s="47" t="s">
        <v>183</v>
      </c>
      <c r="H726" s="48" t="s">
        <v>257</v>
      </c>
    </row>
    <row r="727" spans="1:8">
      <c r="A727" s="46">
        <v>113</v>
      </c>
      <c r="B727" s="47" t="s">
        <v>242</v>
      </c>
      <c r="C727" s="47"/>
      <c r="D727" s="47">
        <v>25</v>
      </c>
      <c r="E727" s="47" t="s">
        <v>185</v>
      </c>
      <c r="F727" s="47">
        <v>1</v>
      </c>
      <c r="G727" s="47" t="s">
        <v>191</v>
      </c>
      <c r="H727" s="48" t="s">
        <v>221</v>
      </c>
    </row>
    <row r="728" spans="1:8">
      <c r="A728">
        <v>113</v>
      </c>
      <c r="B728" t="s">
        <v>778</v>
      </c>
      <c r="D728">
        <v>10</v>
      </c>
      <c r="E728" t="s">
        <v>185</v>
      </c>
      <c r="F728">
        <v>1</v>
      </c>
      <c r="G728" t="s">
        <v>183</v>
      </c>
    </row>
    <row r="729" spans="1:8">
      <c r="A729" s="46">
        <v>113</v>
      </c>
      <c r="B729" s="47" t="s">
        <v>249</v>
      </c>
      <c r="C729" s="47"/>
      <c r="D729" s="47">
        <v>20</v>
      </c>
      <c r="E729" s="47" t="s">
        <v>185</v>
      </c>
      <c r="F729" s="47">
        <v>1</v>
      </c>
      <c r="G729" s="47" t="s">
        <v>183</v>
      </c>
      <c r="H729" s="48"/>
    </row>
    <row r="730" spans="1:8">
      <c r="A730" s="46">
        <v>113</v>
      </c>
      <c r="B730" s="47" t="s">
        <v>779</v>
      </c>
      <c r="C730" s="47"/>
      <c r="D730" s="47">
        <v>20</v>
      </c>
      <c r="E730" s="47" t="s">
        <v>185</v>
      </c>
      <c r="F730" s="47">
        <v>1</v>
      </c>
      <c r="G730" s="47" t="s">
        <v>187</v>
      </c>
      <c r="H730" s="48"/>
    </row>
    <row r="731" spans="1:8">
      <c r="A731" s="46">
        <v>113</v>
      </c>
      <c r="B731" s="47"/>
      <c r="C731" s="47" t="s">
        <v>260</v>
      </c>
      <c r="D731" s="50">
        <v>1000</v>
      </c>
      <c r="E731" s="47" t="s">
        <v>205</v>
      </c>
      <c r="F731" s="47">
        <v>1</v>
      </c>
      <c r="G731" s="47" t="s">
        <v>183</v>
      </c>
      <c r="H731" s="48"/>
    </row>
    <row r="732" spans="1:8">
      <c r="A732" s="46">
        <v>113</v>
      </c>
      <c r="B732" s="47"/>
      <c r="C732" s="47" t="s">
        <v>1109</v>
      </c>
      <c r="D732" s="47"/>
      <c r="E732" s="47"/>
      <c r="F732" s="47">
        <v>2</v>
      </c>
      <c r="G732" s="47" t="s">
        <v>183</v>
      </c>
      <c r="H732" s="48"/>
    </row>
    <row r="733" spans="1:8">
      <c r="A733" s="46">
        <v>113</v>
      </c>
      <c r="B733" s="47"/>
      <c r="C733" s="47" t="s">
        <v>863</v>
      </c>
      <c r="D733" s="47"/>
      <c r="E733" s="47"/>
      <c r="F733" s="47">
        <v>2</v>
      </c>
      <c r="G733" s="47" t="s">
        <v>183</v>
      </c>
      <c r="H733" s="48" t="s">
        <v>1110</v>
      </c>
    </row>
    <row r="734" spans="1:8">
      <c r="A734" s="46">
        <v>114</v>
      </c>
      <c r="B734" s="47" t="s">
        <v>62</v>
      </c>
      <c r="C734" s="47"/>
      <c r="D734" s="47"/>
      <c r="E734" s="47"/>
      <c r="F734" s="47"/>
      <c r="G734" s="47"/>
      <c r="H734" s="48"/>
    </row>
    <row r="735" spans="1:8">
      <c r="A735">
        <v>115</v>
      </c>
      <c r="B735" t="s">
        <v>1011</v>
      </c>
    </row>
    <row r="736" spans="1:8">
      <c r="A736">
        <v>116</v>
      </c>
      <c r="C736" t="s">
        <v>887</v>
      </c>
      <c r="D736">
        <v>1</v>
      </c>
      <c r="E736" t="s">
        <v>809</v>
      </c>
      <c r="F736">
        <v>2</v>
      </c>
      <c r="G736" t="s">
        <v>183</v>
      </c>
      <c r="H736" t="s">
        <v>1111</v>
      </c>
    </row>
    <row r="737" spans="1:8">
      <c r="A737">
        <v>116</v>
      </c>
      <c r="C737" t="s">
        <v>1106</v>
      </c>
      <c r="D737">
        <v>1</v>
      </c>
      <c r="E737" t="s">
        <v>809</v>
      </c>
      <c r="F737">
        <v>2</v>
      </c>
      <c r="G737" t="s">
        <v>183</v>
      </c>
      <c r="H737" s="2" t="s">
        <v>1112</v>
      </c>
    </row>
    <row r="738" spans="1:8">
      <c r="A738">
        <v>116</v>
      </c>
      <c r="C738" t="s">
        <v>327</v>
      </c>
      <c r="D738">
        <v>100</v>
      </c>
      <c r="E738" t="s">
        <v>185</v>
      </c>
      <c r="F738">
        <v>3</v>
      </c>
      <c r="G738" t="s">
        <v>183</v>
      </c>
    </row>
    <row r="739" spans="1:8">
      <c r="A739">
        <v>116</v>
      </c>
      <c r="C739" t="s">
        <v>986</v>
      </c>
      <c r="D739">
        <v>400</v>
      </c>
      <c r="E739" t="s">
        <v>185</v>
      </c>
      <c r="F739">
        <v>3</v>
      </c>
      <c r="G739" t="s">
        <v>183</v>
      </c>
    </row>
    <row r="740" spans="1:8">
      <c r="A740">
        <v>116</v>
      </c>
      <c r="C740" t="s">
        <v>31</v>
      </c>
      <c r="D740">
        <v>400</v>
      </c>
      <c r="E740" t="s">
        <v>185</v>
      </c>
      <c r="F740">
        <v>1</v>
      </c>
      <c r="G740" t="s">
        <v>183</v>
      </c>
    </row>
    <row r="741" spans="1:8">
      <c r="A741">
        <v>117</v>
      </c>
      <c r="B741" t="s">
        <v>204</v>
      </c>
      <c r="D741">
        <v>50</v>
      </c>
      <c r="E741" t="s">
        <v>205</v>
      </c>
      <c r="F741">
        <v>1</v>
      </c>
      <c r="G741" t="s">
        <v>183</v>
      </c>
    </row>
    <row r="742" spans="1:8">
      <c r="A742">
        <v>117</v>
      </c>
      <c r="B742" t="s">
        <v>451</v>
      </c>
      <c r="D742">
        <v>10</v>
      </c>
      <c r="E742" t="s">
        <v>185</v>
      </c>
      <c r="F742">
        <v>1</v>
      </c>
      <c r="G742" t="s">
        <v>191</v>
      </c>
      <c r="H742" t="s">
        <v>226</v>
      </c>
    </row>
    <row r="743" spans="1:8" ht="17">
      <c r="A743">
        <v>117</v>
      </c>
      <c r="C743" t="s">
        <v>1113</v>
      </c>
      <c r="F743">
        <v>2</v>
      </c>
      <c r="G743" t="s">
        <v>183</v>
      </c>
      <c r="H743" s="1" t="s">
        <v>1114</v>
      </c>
    </row>
    <row r="744" spans="1:8">
      <c r="A744" s="46">
        <v>117</v>
      </c>
      <c r="B744" s="47"/>
      <c r="C744" s="47" t="s">
        <v>897</v>
      </c>
      <c r="D744" s="47"/>
      <c r="E744" s="47"/>
      <c r="F744" s="47">
        <v>2</v>
      </c>
      <c r="G744" s="47" t="s">
        <v>183</v>
      </c>
      <c r="H744" s="2" t="s">
        <v>1094</v>
      </c>
    </row>
    <row r="745" spans="1:8">
      <c r="A745" s="46">
        <v>117</v>
      </c>
      <c r="B745" s="47"/>
      <c r="C745" s="47" t="s">
        <v>1115</v>
      </c>
      <c r="D745" s="47"/>
      <c r="E745" s="47"/>
      <c r="F745" s="47">
        <v>1</v>
      </c>
      <c r="G745" s="47" t="s">
        <v>183</v>
      </c>
      <c r="H745" s="48"/>
    </row>
    <row r="746" spans="1:8">
      <c r="A746" s="46">
        <v>118</v>
      </c>
      <c r="B746" s="47" t="s">
        <v>787</v>
      </c>
      <c r="C746" s="47"/>
      <c r="D746" s="47">
        <v>5</v>
      </c>
      <c r="E746" s="47" t="s">
        <v>185</v>
      </c>
      <c r="F746" s="47">
        <v>2</v>
      </c>
      <c r="G746" s="47" t="s">
        <v>183</v>
      </c>
      <c r="H746" s="48"/>
    </row>
    <row r="747" spans="1:8">
      <c r="A747" s="46">
        <v>118</v>
      </c>
      <c r="B747" s="47" t="s">
        <v>557</v>
      </c>
      <c r="C747" s="47"/>
      <c r="D747" s="47">
        <v>5</v>
      </c>
      <c r="E747" s="47" t="s">
        <v>185</v>
      </c>
      <c r="F747" s="47">
        <v>1</v>
      </c>
      <c r="G747" s="47" t="s">
        <v>183</v>
      </c>
      <c r="H747" s="48"/>
    </row>
    <row r="748" spans="1:8">
      <c r="A748" s="46">
        <v>118</v>
      </c>
      <c r="B748" s="47" t="s">
        <v>223</v>
      </c>
      <c r="C748" s="47"/>
      <c r="D748" s="47">
        <v>10</v>
      </c>
      <c r="E748" s="47" t="s">
        <v>185</v>
      </c>
      <c r="F748" s="47">
        <v>2</v>
      </c>
      <c r="G748" s="47" t="s">
        <v>183</v>
      </c>
      <c r="H748" s="48"/>
    </row>
    <row r="749" spans="1:8">
      <c r="A749" s="46">
        <v>118</v>
      </c>
      <c r="B749" s="47" t="s">
        <v>190</v>
      </c>
      <c r="C749" s="47"/>
      <c r="D749" s="47">
        <v>500</v>
      </c>
      <c r="E749" s="47" t="s">
        <v>185</v>
      </c>
      <c r="F749" s="47">
        <v>2</v>
      </c>
      <c r="G749" s="47" t="s">
        <v>183</v>
      </c>
      <c r="H749" s="48"/>
    </row>
    <row r="750" spans="1:8" ht="17">
      <c r="A750" s="46">
        <v>118</v>
      </c>
      <c r="B750" s="49" t="s">
        <v>788</v>
      </c>
      <c r="C750" s="47"/>
      <c r="D750" s="47">
        <v>24</v>
      </c>
      <c r="E750" s="47" t="s">
        <v>212</v>
      </c>
      <c r="F750" s="47">
        <v>1</v>
      </c>
      <c r="G750" s="47" t="s">
        <v>183</v>
      </c>
      <c r="H750" s="48"/>
    </row>
    <row r="751" spans="1:8">
      <c r="A751" s="46">
        <v>118</v>
      </c>
      <c r="B751" s="47"/>
      <c r="C751" s="47" t="s">
        <v>790</v>
      </c>
      <c r="D751" s="50">
        <v>7500</v>
      </c>
      <c r="E751" s="47" t="s">
        <v>205</v>
      </c>
      <c r="F751" s="47">
        <v>1</v>
      </c>
      <c r="G751" s="47" t="s">
        <v>183</v>
      </c>
      <c r="H751" s="48"/>
    </row>
    <row r="752" spans="1:8">
      <c r="A752" s="46">
        <v>118</v>
      </c>
      <c r="B752" s="47"/>
      <c r="C752" s="47" t="s">
        <v>438</v>
      </c>
      <c r="D752" s="47">
        <v>1</v>
      </c>
      <c r="E752" s="47" t="s">
        <v>403</v>
      </c>
      <c r="F752" s="47">
        <v>2</v>
      </c>
      <c r="G752" s="47" t="s">
        <v>183</v>
      </c>
      <c r="H752" s="48"/>
    </row>
    <row r="753" spans="1:8">
      <c r="A753" s="46">
        <v>118</v>
      </c>
      <c r="B753" s="47"/>
      <c r="C753" s="47" t="s">
        <v>791</v>
      </c>
      <c r="D753" s="47">
        <v>100</v>
      </c>
      <c r="E753" s="47" t="s">
        <v>185</v>
      </c>
      <c r="F753" s="47">
        <v>2</v>
      </c>
      <c r="G753" s="47" t="s">
        <v>183</v>
      </c>
      <c r="H753" s="48"/>
    </row>
    <row r="754" spans="1:8">
      <c r="A754" s="46">
        <v>118</v>
      </c>
      <c r="B754" s="47" t="s">
        <v>188</v>
      </c>
      <c r="C754" s="47"/>
      <c r="D754" s="47">
        <v>2.5</v>
      </c>
      <c r="E754" s="47" t="s">
        <v>185</v>
      </c>
      <c r="F754" s="47">
        <v>1</v>
      </c>
      <c r="G754" s="47" t="s">
        <v>183</v>
      </c>
      <c r="H754" s="48"/>
    </row>
    <row r="755" spans="1:8">
      <c r="A755" s="46">
        <v>118</v>
      </c>
      <c r="B755" s="47"/>
      <c r="C755" s="47" t="s">
        <v>30</v>
      </c>
      <c r="D755" s="47">
        <v>15</v>
      </c>
      <c r="E755" s="47" t="s">
        <v>185</v>
      </c>
      <c r="F755" s="47">
        <v>1</v>
      </c>
      <c r="G755" s="47" t="s">
        <v>183</v>
      </c>
      <c r="H755" s="48"/>
    </row>
    <row r="756" spans="1:8">
      <c r="A756" s="46">
        <v>118</v>
      </c>
      <c r="B756" s="47"/>
      <c r="C756" s="47" t="s">
        <v>1116</v>
      </c>
      <c r="D756" s="47">
        <v>100</v>
      </c>
      <c r="E756" s="47" t="s">
        <v>185</v>
      </c>
      <c r="F756" s="47">
        <v>3</v>
      </c>
      <c r="G756" s="47" t="s">
        <v>183</v>
      </c>
      <c r="H756" s="48"/>
    </row>
    <row r="757" spans="1:8">
      <c r="A757" s="46">
        <v>118</v>
      </c>
      <c r="B757" s="47"/>
      <c r="C757" s="47" t="s">
        <v>986</v>
      </c>
      <c r="D757" s="47">
        <v>400</v>
      </c>
      <c r="E757" s="47" t="s">
        <v>185</v>
      </c>
      <c r="F757" s="47">
        <v>3</v>
      </c>
      <c r="G757" s="47" t="s">
        <v>183</v>
      </c>
      <c r="H757" s="48"/>
    </row>
    <row r="758" spans="1:8">
      <c r="A758" s="46">
        <v>118</v>
      </c>
      <c r="B758" s="47"/>
      <c r="C758" s="47" t="s">
        <v>1117</v>
      </c>
      <c r="D758" s="47">
        <v>400</v>
      </c>
      <c r="E758" s="47" t="s">
        <v>185</v>
      </c>
      <c r="F758" s="47">
        <v>1</v>
      </c>
      <c r="G758" s="47" t="s">
        <v>183</v>
      </c>
      <c r="H758" s="48"/>
    </row>
    <row r="759" spans="1:8">
      <c r="A759" s="46">
        <v>118</v>
      </c>
      <c r="B759" s="47"/>
      <c r="C759" s="47" t="s">
        <v>196</v>
      </c>
      <c r="D759" s="47">
        <v>1000</v>
      </c>
      <c r="E759" s="47" t="s">
        <v>185</v>
      </c>
      <c r="F759" s="47">
        <v>3</v>
      </c>
      <c r="G759" s="47" t="s">
        <v>183</v>
      </c>
      <c r="H759" s="48"/>
    </row>
    <row r="760" spans="1:8">
      <c r="A760" s="46">
        <v>118</v>
      </c>
      <c r="B760" s="47"/>
      <c r="C760" s="47" t="s">
        <v>200</v>
      </c>
      <c r="D760" s="47">
        <v>110</v>
      </c>
      <c r="E760" s="47" t="s">
        <v>185</v>
      </c>
      <c r="F760" s="47">
        <v>3</v>
      </c>
      <c r="G760" s="47" t="s">
        <v>183</v>
      </c>
      <c r="H760" s="48"/>
    </row>
    <row r="761" spans="1:8">
      <c r="A761" s="46">
        <v>118</v>
      </c>
      <c r="B761" s="47"/>
      <c r="C761" s="47" t="s">
        <v>1118</v>
      </c>
      <c r="D761" s="47">
        <v>600</v>
      </c>
      <c r="E761" s="47" t="s">
        <v>185</v>
      </c>
      <c r="F761" s="47">
        <v>3</v>
      </c>
      <c r="G761" s="47" t="s">
        <v>183</v>
      </c>
      <c r="H761" s="48"/>
    </row>
    <row r="762" spans="1:8">
      <c r="A762" s="46">
        <v>118</v>
      </c>
      <c r="B762" s="47"/>
      <c r="C762" s="47" t="s">
        <v>548</v>
      </c>
      <c r="D762" s="47">
        <v>1</v>
      </c>
      <c r="E762" s="47" t="s">
        <v>403</v>
      </c>
      <c r="F762" s="47">
        <v>1</v>
      </c>
      <c r="G762" s="47" t="s">
        <v>183</v>
      </c>
      <c r="H762" s="48"/>
    </row>
    <row r="763" spans="1:8">
      <c r="A763" s="46">
        <v>118</v>
      </c>
      <c r="B763" s="47"/>
      <c r="C763" s="47" t="s">
        <v>29</v>
      </c>
      <c r="D763" s="50">
        <v>10000</v>
      </c>
      <c r="E763" s="47" t="s">
        <v>199</v>
      </c>
      <c r="F763" s="47">
        <v>5</v>
      </c>
      <c r="G763" s="47" t="s">
        <v>187</v>
      </c>
      <c r="H763" s="48"/>
    </row>
    <row r="764" spans="1:8">
      <c r="A764" s="46">
        <v>118</v>
      </c>
      <c r="B764" s="47"/>
      <c r="C764" s="47" t="s">
        <v>1119</v>
      </c>
      <c r="D764" s="47">
        <v>1</v>
      </c>
      <c r="E764" s="47" t="s">
        <v>809</v>
      </c>
      <c r="F764" s="47">
        <v>1</v>
      </c>
      <c r="G764" s="47" t="s">
        <v>183</v>
      </c>
      <c r="H764" s="2" t="s">
        <v>1120</v>
      </c>
    </row>
    <row r="765" spans="1:8">
      <c r="A765" s="46">
        <v>119</v>
      </c>
      <c r="B765" s="47"/>
      <c r="C765" s="47" t="s">
        <v>785</v>
      </c>
      <c r="D765" s="47">
        <v>2</v>
      </c>
      <c r="E765" s="47" t="s">
        <v>793</v>
      </c>
      <c r="F765" s="47">
        <v>1</v>
      </c>
      <c r="G765" s="47" t="s">
        <v>183</v>
      </c>
      <c r="H765" s="48"/>
    </row>
    <row r="766" spans="1:8">
      <c r="A766" s="46">
        <v>119</v>
      </c>
      <c r="B766" s="47" t="s">
        <v>794</v>
      </c>
      <c r="C766" s="47"/>
      <c r="D766" s="47">
        <v>0.05</v>
      </c>
      <c r="E766" s="47" t="s">
        <v>185</v>
      </c>
      <c r="F766" s="47">
        <v>1</v>
      </c>
      <c r="G766" s="47" t="s">
        <v>183</v>
      </c>
      <c r="H766" s="48"/>
    </row>
    <row r="767" spans="1:8">
      <c r="A767" s="46">
        <v>119</v>
      </c>
      <c r="B767" s="47"/>
      <c r="C767" s="47" t="s">
        <v>692</v>
      </c>
      <c r="D767" s="50">
        <v>2300</v>
      </c>
      <c r="E767" s="47" t="s">
        <v>185</v>
      </c>
      <c r="F767" s="47">
        <v>1</v>
      </c>
      <c r="G767" s="47" t="s">
        <v>183</v>
      </c>
      <c r="H767" s="48"/>
    </row>
    <row r="768" spans="1:8">
      <c r="A768" s="46">
        <v>119</v>
      </c>
      <c r="B768" s="47" t="s">
        <v>637</v>
      </c>
      <c r="C768" s="47"/>
      <c r="D768" s="47">
        <v>25</v>
      </c>
      <c r="E768" s="47" t="s">
        <v>185</v>
      </c>
      <c r="F768" s="47">
        <v>1</v>
      </c>
      <c r="G768" s="47" t="s">
        <v>183</v>
      </c>
      <c r="H768" s="48"/>
    </row>
    <row r="769" spans="1:8">
      <c r="A769" s="44">
        <v>119</v>
      </c>
      <c r="B769" t="s">
        <v>474</v>
      </c>
      <c r="D769">
        <v>5</v>
      </c>
      <c r="E769" t="s">
        <v>185</v>
      </c>
      <c r="F769">
        <v>3.5</v>
      </c>
      <c r="G769" t="s">
        <v>187</v>
      </c>
    </row>
    <row r="770" spans="1:8">
      <c r="A770" s="44">
        <v>119</v>
      </c>
      <c r="B770" t="s">
        <v>795</v>
      </c>
      <c r="D770">
        <v>5</v>
      </c>
      <c r="E770" t="s">
        <v>185</v>
      </c>
      <c r="F770">
        <v>2</v>
      </c>
      <c r="G770" t="s">
        <v>183</v>
      </c>
    </row>
    <row r="771" spans="1:8">
      <c r="A771" s="44">
        <v>119</v>
      </c>
      <c r="C771" t="s">
        <v>796</v>
      </c>
      <c r="D771">
        <v>400</v>
      </c>
      <c r="E771" t="s">
        <v>205</v>
      </c>
      <c r="F771">
        <v>1</v>
      </c>
      <c r="G771" t="s">
        <v>183</v>
      </c>
    </row>
    <row r="772" spans="1:8">
      <c r="A772" s="44">
        <v>119</v>
      </c>
      <c r="C772" t="s">
        <v>29</v>
      </c>
      <c r="D772">
        <v>1000</v>
      </c>
      <c r="E772" t="s">
        <v>199</v>
      </c>
      <c r="F772">
        <v>1</v>
      </c>
      <c r="G772" t="s">
        <v>183</v>
      </c>
    </row>
    <row r="773" spans="1:8">
      <c r="A773" s="44">
        <v>119</v>
      </c>
      <c r="C773" t="s">
        <v>1121</v>
      </c>
      <c r="F773">
        <v>1</v>
      </c>
      <c r="G773" t="s">
        <v>183</v>
      </c>
      <c r="H773" t="s">
        <v>257</v>
      </c>
    </row>
    <row r="774" spans="1:8">
      <c r="A774" s="44">
        <v>119</v>
      </c>
      <c r="C774" t="s">
        <v>798</v>
      </c>
      <c r="D774">
        <v>1</v>
      </c>
      <c r="E774" t="s">
        <v>403</v>
      </c>
      <c r="F774">
        <v>1</v>
      </c>
      <c r="G774" t="s">
        <v>183</v>
      </c>
    </row>
    <row r="775" spans="1:8">
      <c r="A775" s="44">
        <v>119</v>
      </c>
      <c r="C775" t="s">
        <v>1122</v>
      </c>
      <c r="D775">
        <v>1</v>
      </c>
      <c r="E775" t="s">
        <v>403</v>
      </c>
      <c r="F775">
        <v>3</v>
      </c>
      <c r="G775" t="s">
        <v>183</v>
      </c>
    </row>
    <row r="776" spans="1:8">
      <c r="A776" s="44">
        <v>119</v>
      </c>
      <c r="C776" t="s">
        <v>969</v>
      </c>
      <c r="D776">
        <v>1</v>
      </c>
      <c r="E776" t="s">
        <v>403</v>
      </c>
      <c r="F776">
        <v>3</v>
      </c>
      <c r="G776" t="s">
        <v>183</v>
      </c>
    </row>
    <row r="777" spans="1:8">
      <c r="A777" s="44">
        <v>119</v>
      </c>
      <c r="C777" t="s">
        <v>1123</v>
      </c>
      <c r="H777" t="s">
        <v>1124</v>
      </c>
    </row>
    <row r="778" spans="1:8">
      <c r="A778" s="44">
        <v>119</v>
      </c>
      <c r="C778" t="s">
        <v>907</v>
      </c>
      <c r="H778" t="s">
        <v>1125</v>
      </c>
    </row>
    <row r="779" spans="1:8">
      <c r="A779" s="44">
        <v>119</v>
      </c>
      <c r="C779" t="s">
        <v>1116</v>
      </c>
      <c r="D779">
        <v>100</v>
      </c>
      <c r="E779" t="s">
        <v>185</v>
      </c>
      <c r="F779">
        <v>3</v>
      </c>
      <c r="G779" t="s">
        <v>183</v>
      </c>
    </row>
    <row r="780" spans="1:8">
      <c r="A780" s="44">
        <v>119</v>
      </c>
      <c r="C780" t="s">
        <v>986</v>
      </c>
      <c r="D780">
        <v>400</v>
      </c>
      <c r="E780" t="s">
        <v>185</v>
      </c>
      <c r="F780">
        <v>3</v>
      </c>
      <c r="G780" t="s">
        <v>183</v>
      </c>
    </row>
    <row r="781" spans="1:8">
      <c r="A781" s="44">
        <v>121</v>
      </c>
      <c r="B781" t="s">
        <v>605</v>
      </c>
      <c r="D781">
        <v>80</v>
      </c>
      <c r="E781" t="s">
        <v>185</v>
      </c>
      <c r="F781">
        <v>1</v>
      </c>
      <c r="G781" t="s">
        <v>183</v>
      </c>
    </row>
    <row r="782" spans="1:8" ht="17">
      <c r="A782">
        <v>121</v>
      </c>
      <c r="C782" s="1" t="s">
        <v>382</v>
      </c>
      <c r="D782">
        <v>40</v>
      </c>
      <c r="E782" t="s">
        <v>205</v>
      </c>
      <c r="F782">
        <v>0.25</v>
      </c>
      <c r="G782" t="s">
        <v>183</v>
      </c>
    </row>
    <row r="783" spans="1:8" ht="17">
      <c r="A783">
        <v>121</v>
      </c>
      <c r="C783" s="1" t="s">
        <v>799</v>
      </c>
      <c r="D783">
        <v>9</v>
      </c>
      <c r="E783" t="s">
        <v>185</v>
      </c>
      <c r="F783">
        <v>0.25</v>
      </c>
      <c r="G783" t="s">
        <v>183</v>
      </c>
    </row>
    <row r="784" spans="1:8" ht="17">
      <c r="A784">
        <v>121</v>
      </c>
      <c r="C784" s="1" t="s">
        <v>196</v>
      </c>
      <c r="D784">
        <v>400</v>
      </c>
      <c r="E784" t="s">
        <v>185</v>
      </c>
      <c r="F784">
        <v>0.25</v>
      </c>
      <c r="G784" t="s">
        <v>183</v>
      </c>
    </row>
    <row r="785" spans="1:8" ht="17">
      <c r="A785">
        <v>121</v>
      </c>
      <c r="C785" s="1" t="s">
        <v>197</v>
      </c>
      <c r="D785">
        <v>27</v>
      </c>
      <c r="E785" t="s">
        <v>185</v>
      </c>
      <c r="F785">
        <v>0.25</v>
      </c>
      <c r="G785" t="s">
        <v>183</v>
      </c>
    </row>
    <row r="786" spans="1:8">
      <c r="A786">
        <v>121</v>
      </c>
      <c r="C786" t="s">
        <v>800</v>
      </c>
      <c r="D786">
        <v>180</v>
      </c>
      <c r="E786" t="s">
        <v>185</v>
      </c>
      <c r="F786">
        <v>0.25</v>
      </c>
      <c r="G786" t="s">
        <v>183</v>
      </c>
    </row>
    <row r="787" spans="1:8">
      <c r="A787">
        <v>121</v>
      </c>
      <c r="C787" t="s">
        <v>801</v>
      </c>
      <c r="D787">
        <v>100</v>
      </c>
      <c r="E787" t="s">
        <v>185</v>
      </c>
      <c r="F787">
        <v>0.25</v>
      </c>
      <c r="G787" t="s">
        <v>183</v>
      </c>
    </row>
    <row r="788" spans="1:8">
      <c r="A788">
        <v>121</v>
      </c>
      <c r="C788" t="s">
        <v>802</v>
      </c>
      <c r="D788">
        <v>200</v>
      </c>
      <c r="E788" t="s">
        <v>185</v>
      </c>
      <c r="F788">
        <v>0.25</v>
      </c>
      <c r="G788" t="s">
        <v>183</v>
      </c>
    </row>
    <row r="789" spans="1:8">
      <c r="A789">
        <v>121</v>
      </c>
      <c r="C789" t="s">
        <v>803</v>
      </c>
      <c r="D789">
        <v>240</v>
      </c>
      <c r="E789" t="s">
        <v>185</v>
      </c>
      <c r="F789">
        <v>0.25</v>
      </c>
      <c r="G789" t="s">
        <v>183</v>
      </c>
    </row>
    <row r="790" spans="1:8">
      <c r="A790">
        <v>121</v>
      </c>
      <c r="C790" t="s">
        <v>804</v>
      </c>
      <c r="D790">
        <v>400</v>
      </c>
      <c r="E790" t="s">
        <v>185</v>
      </c>
      <c r="F790">
        <v>0.25</v>
      </c>
      <c r="G790" t="s">
        <v>183</v>
      </c>
    </row>
    <row r="791" spans="1:8" ht="17">
      <c r="A791">
        <v>121</v>
      </c>
      <c r="C791" s="1" t="s">
        <v>215</v>
      </c>
      <c r="D791">
        <v>20</v>
      </c>
      <c r="E791" t="s">
        <v>205</v>
      </c>
      <c r="F791">
        <v>1</v>
      </c>
      <c r="G791" t="s">
        <v>183</v>
      </c>
    </row>
    <row r="792" spans="1:8" ht="19">
      <c r="A792">
        <v>121</v>
      </c>
      <c r="C792" s="79" t="s">
        <v>806</v>
      </c>
      <c r="D792">
        <v>50</v>
      </c>
      <c r="E792" t="s">
        <v>205</v>
      </c>
      <c r="F792">
        <v>1</v>
      </c>
      <c r="G792" t="s">
        <v>183</v>
      </c>
    </row>
    <row r="793" spans="1:8" ht="19">
      <c r="A793">
        <v>121</v>
      </c>
      <c r="C793" s="79" t="s">
        <v>200</v>
      </c>
      <c r="D793">
        <v>724</v>
      </c>
      <c r="E793" t="s">
        <v>185</v>
      </c>
      <c r="F793">
        <v>1</v>
      </c>
      <c r="G793" t="s">
        <v>183</v>
      </c>
    </row>
    <row r="794" spans="1:8" ht="19">
      <c r="A794">
        <v>121</v>
      </c>
      <c r="C794" s="79" t="s">
        <v>31</v>
      </c>
      <c r="D794">
        <v>14</v>
      </c>
      <c r="E794" t="s">
        <v>185</v>
      </c>
      <c r="F794">
        <v>1</v>
      </c>
      <c r="G794" t="s">
        <v>183</v>
      </c>
    </row>
    <row r="795" spans="1:8" ht="19">
      <c r="A795">
        <v>121</v>
      </c>
      <c r="C795" s="79" t="s">
        <v>807</v>
      </c>
      <c r="D795">
        <v>1.5</v>
      </c>
      <c r="E795" t="s">
        <v>185</v>
      </c>
      <c r="F795">
        <v>1</v>
      </c>
      <c r="G795" t="s">
        <v>183</v>
      </c>
    </row>
    <row r="796" spans="1:8" ht="19">
      <c r="A796">
        <v>121</v>
      </c>
      <c r="C796" s="79" t="s">
        <v>1119</v>
      </c>
      <c r="D796">
        <v>1</v>
      </c>
      <c r="E796" t="s">
        <v>809</v>
      </c>
      <c r="F796">
        <v>1</v>
      </c>
      <c r="G796" t="s">
        <v>183</v>
      </c>
      <c r="H796" s="69" t="s">
        <v>1029</v>
      </c>
    </row>
    <row r="797" spans="1:8" ht="19">
      <c r="A797">
        <v>121</v>
      </c>
      <c r="C797" s="79" t="s">
        <v>1126</v>
      </c>
      <c r="D797">
        <v>1</v>
      </c>
      <c r="E797" t="s">
        <v>403</v>
      </c>
      <c r="F797">
        <v>3</v>
      </c>
      <c r="G797" t="s">
        <v>183</v>
      </c>
    </row>
    <row r="798" spans="1:8">
      <c r="A798" s="44">
        <v>121</v>
      </c>
      <c r="C798" t="s">
        <v>215</v>
      </c>
      <c r="D798">
        <v>2000</v>
      </c>
      <c r="E798" t="s">
        <v>199</v>
      </c>
      <c r="F798">
        <v>2</v>
      </c>
      <c r="G798" t="s">
        <v>183</v>
      </c>
    </row>
    <row r="799" spans="1:8">
      <c r="A799" s="44">
        <v>122</v>
      </c>
      <c r="C799" t="s">
        <v>813</v>
      </c>
      <c r="G799" t="s">
        <v>191</v>
      </c>
      <c r="H799" t="s">
        <v>1127</v>
      </c>
    </row>
    <row r="800" spans="1:8">
      <c r="A800" s="44">
        <v>122</v>
      </c>
      <c r="C800" t="s">
        <v>255</v>
      </c>
      <c r="D800">
        <v>1000</v>
      </c>
      <c r="E800" t="s">
        <v>185</v>
      </c>
      <c r="F800">
        <v>1</v>
      </c>
      <c r="G800" t="s">
        <v>183</v>
      </c>
    </row>
    <row r="801" spans="1:8">
      <c r="A801" s="44">
        <v>122</v>
      </c>
      <c r="C801" t="s">
        <v>1128</v>
      </c>
      <c r="D801">
        <v>1000</v>
      </c>
      <c r="E801" t="s">
        <v>185</v>
      </c>
      <c r="F801">
        <v>3</v>
      </c>
      <c r="G801" t="s">
        <v>183</v>
      </c>
    </row>
    <row r="802" spans="1:8">
      <c r="A802" s="46">
        <v>122</v>
      </c>
      <c r="B802" s="47"/>
      <c r="C802" s="47" t="s">
        <v>417</v>
      </c>
      <c r="D802" s="47">
        <v>425</v>
      </c>
      <c r="E802" s="47" t="s">
        <v>185</v>
      </c>
      <c r="F802" s="47">
        <v>2</v>
      </c>
      <c r="G802" s="47" t="s">
        <v>183</v>
      </c>
      <c r="H802" s="48"/>
    </row>
    <row r="803" spans="1:8">
      <c r="A803" s="46">
        <v>122</v>
      </c>
      <c r="B803" s="47"/>
      <c r="C803" s="47" t="s">
        <v>815</v>
      </c>
      <c r="D803" s="47">
        <v>325</v>
      </c>
      <c r="E803" s="47" t="s">
        <v>185</v>
      </c>
      <c r="F803" s="47">
        <v>3</v>
      </c>
      <c r="G803" s="47" t="s">
        <v>183</v>
      </c>
      <c r="H803" s="48"/>
    </row>
    <row r="804" spans="1:8">
      <c r="A804" s="46">
        <v>122</v>
      </c>
      <c r="B804" s="47"/>
      <c r="C804" s="47" t="s">
        <v>816</v>
      </c>
      <c r="D804" s="47">
        <v>20</v>
      </c>
      <c r="E804" s="47" t="s">
        <v>817</v>
      </c>
      <c r="F804" s="47">
        <v>1</v>
      </c>
      <c r="G804" s="47" t="s">
        <v>183</v>
      </c>
      <c r="H804" s="48" t="s">
        <v>818</v>
      </c>
    </row>
    <row r="805" spans="1:8" ht="34">
      <c r="A805" s="46">
        <v>122</v>
      </c>
      <c r="B805" s="47"/>
      <c r="C805" s="49" t="s">
        <v>819</v>
      </c>
      <c r="D805" s="47"/>
      <c r="E805" s="47"/>
      <c r="F805" s="47">
        <v>4</v>
      </c>
      <c r="G805" s="47" t="s">
        <v>183</v>
      </c>
      <c r="H805" s="48" t="s">
        <v>257</v>
      </c>
    </row>
    <row r="806" spans="1:8">
      <c r="A806" s="46">
        <v>122</v>
      </c>
      <c r="B806" s="47"/>
      <c r="C806" s="47" t="s">
        <v>820</v>
      </c>
      <c r="D806" s="47"/>
      <c r="E806" s="47"/>
      <c r="F806" s="47">
        <v>2</v>
      </c>
      <c r="G806" s="47" t="s">
        <v>183</v>
      </c>
      <c r="H806" s="48" t="s">
        <v>257</v>
      </c>
    </row>
    <row r="807" spans="1:8">
      <c r="A807" s="44">
        <v>122</v>
      </c>
      <c r="C807" t="s">
        <v>821</v>
      </c>
      <c r="F807">
        <v>8</v>
      </c>
      <c r="G807" t="s">
        <v>183</v>
      </c>
      <c r="H807" t="s">
        <v>257</v>
      </c>
    </row>
    <row r="808" spans="1:8" ht="34">
      <c r="A808" s="44">
        <v>122</v>
      </c>
      <c r="C808" s="1" t="s">
        <v>823</v>
      </c>
      <c r="F808">
        <v>4</v>
      </c>
      <c r="G808" t="s">
        <v>183</v>
      </c>
      <c r="H808" t="s">
        <v>257</v>
      </c>
    </row>
    <row r="809" spans="1:8">
      <c r="A809" s="46">
        <v>127</v>
      </c>
      <c r="B809" s="47"/>
      <c r="C809" s="47" t="s">
        <v>827</v>
      </c>
      <c r="D809" s="47">
        <v>50</v>
      </c>
      <c r="E809" s="47" t="s">
        <v>185</v>
      </c>
      <c r="F809" s="47">
        <v>2</v>
      </c>
      <c r="G809" s="47" t="s">
        <v>183</v>
      </c>
      <c r="H809" s="48"/>
    </row>
    <row r="810" spans="1:8">
      <c r="A810" s="46">
        <v>127</v>
      </c>
      <c r="B810" s="47"/>
      <c r="C810" s="47" t="s">
        <v>30</v>
      </c>
      <c r="D810" s="47">
        <v>50</v>
      </c>
      <c r="E810" s="47" t="s">
        <v>185</v>
      </c>
      <c r="F810" s="47"/>
      <c r="G810" s="47" t="s">
        <v>183</v>
      </c>
      <c r="H810" s="48"/>
    </row>
    <row r="811" spans="1:8">
      <c r="A811" s="46">
        <v>127</v>
      </c>
      <c r="B811" s="47"/>
      <c r="C811" s="47" t="s">
        <v>196</v>
      </c>
      <c r="D811" s="47">
        <v>1000</v>
      </c>
      <c r="E811" s="47" t="s">
        <v>185</v>
      </c>
      <c r="F811" s="47"/>
      <c r="G811" s="47" t="s">
        <v>183</v>
      </c>
      <c r="H811" s="48"/>
    </row>
    <row r="812" spans="1:8" ht="51">
      <c r="A812" s="46">
        <v>127</v>
      </c>
      <c r="B812" s="47"/>
      <c r="C812" s="49" t="s">
        <v>828</v>
      </c>
      <c r="D812" s="47"/>
      <c r="E812" s="47"/>
      <c r="F812" s="47">
        <v>2</v>
      </c>
      <c r="G812" s="47" t="s">
        <v>183</v>
      </c>
      <c r="H812" s="48"/>
    </row>
    <row r="813" spans="1:8">
      <c r="A813">
        <v>127</v>
      </c>
      <c r="B813" t="s">
        <v>829</v>
      </c>
      <c r="G813" t="s">
        <v>191</v>
      </c>
      <c r="H813" t="s">
        <v>830</v>
      </c>
    </row>
    <row r="814" spans="1:8">
      <c r="A814" s="46">
        <v>128</v>
      </c>
      <c r="B814" s="47" t="s">
        <v>62</v>
      </c>
      <c r="C814" s="47"/>
      <c r="D814" s="47"/>
      <c r="E814" s="47"/>
      <c r="F814" s="47"/>
      <c r="G814" s="47"/>
      <c r="H814" s="48"/>
    </row>
    <row r="815" spans="1:8">
      <c r="A815" s="44">
        <v>129</v>
      </c>
      <c r="B815" t="s">
        <v>832</v>
      </c>
      <c r="D815">
        <v>320</v>
      </c>
      <c r="E815" t="s">
        <v>185</v>
      </c>
      <c r="F815">
        <v>1</v>
      </c>
      <c r="G815" t="s">
        <v>183</v>
      </c>
    </row>
    <row r="816" spans="1:8">
      <c r="A816" s="44">
        <v>129</v>
      </c>
      <c r="B816" t="s">
        <v>833</v>
      </c>
      <c r="D816">
        <v>5</v>
      </c>
      <c r="E816" t="s">
        <v>185</v>
      </c>
      <c r="F816">
        <v>1</v>
      </c>
      <c r="G816" t="s">
        <v>183</v>
      </c>
    </row>
    <row r="817" spans="1:8">
      <c r="A817" s="44">
        <v>129</v>
      </c>
      <c r="B817" t="s">
        <v>834</v>
      </c>
      <c r="D817">
        <v>25</v>
      </c>
      <c r="E817" t="s">
        <v>185</v>
      </c>
      <c r="F817">
        <v>3.5</v>
      </c>
      <c r="G817" t="s">
        <v>187</v>
      </c>
    </row>
    <row r="818" spans="1:8">
      <c r="A818" s="46">
        <v>129</v>
      </c>
      <c r="B818" s="47"/>
      <c r="C818" s="47" t="s">
        <v>410</v>
      </c>
      <c r="D818" s="47">
        <v>1</v>
      </c>
      <c r="E818" s="47" t="s">
        <v>185</v>
      </c>
      <c r="F818" s="47">
        <v>1</v>
      </c>
      <c r="G818" s="47" t="s">
        <v>183</v>
      </c>
      <c r="H818" s="48"/>
    </row>
    <row r="819" spans="1:8">
      <c r="A819" s="46">
        <v>129</v>
      </c>
      <c r="B819" s="47"/>
      <c r="C819" s="47" t="s">
        <v>29</v>
      </c>
      <c r="D819" s="50">
        <v>5000</v>
      </c>
      <c r="E819" s="47" t="s">
        <v>199</v>
      </c>
      <c r="F819" s="47">
        <v>1</v>
      </c>
      <c r="G819" s="47" t="s">
        <v>183</v>
      </c>
      <c r="H819" s="48"/>
    </row>
    <row r="820" spans="1:8">
      <c r="A820" s="46">
        <v>129</v>
      </c>
      <c r="B820" s="47"/>
      <c r="C820" s="47" t="s">
        <v>51</v>
      </c>
      <c r="D820" s="50">
        <v>10000</v>
      </c>
      <c r="E820" s="47"/>
      <c r="F820" s="47"/>
      <c r="G820" s="47"/>
      <c r="H820" s="48"/>
    </row>
    <row r="821" spans="1:8">
      <c r="A821" s="46">
        <v>129</v>
      </c>
      <c r="B821" s="47"/>
      <c r="C821" s="47" t="s">
        <v>816</v>
      </c>
      <c r="D821" s="47"/>
      <c r="E821" s="47"/>
      <c r="F821" s="47"/>
      <c r="G821" s="47"/>
      <c r="H821" s="48" t="s">
        <v>1129</v>
      </c>
    </row>
    <row r="822" spans="1:8">
      <c r="A822" s="46">
        <v>129</v>
      </c>
      <c r="B822" s="47"/>
      <c r="C822" s="47" t="s">
        <v>717</v>
      </c>
      <c r="D822" s="47">
        <v>1000</v>
      </c>
      <c r="E822" s="47" t="s">
        <v>205</v>
      </c>
      <c r="F822" s="47">
        <v>1</v>
      </c>
      <c r="G822" s="47" t="s">
        <v>183</v>
      </c>
      <c r="H822" s="48"/>
    </row>
    <row r="823" spans="1:8">
      <c r="A823" s="46">
        <v>129</v>
      </c>
      <c r="B823" s="47"/>
      <c r="C823" s="47" t="s">
        <v>10</v>
      </c>
      <c r="D823" s="47">
        <v>1</v>
      </c>
      <c r="E823" s="47" t="s">
        <v>403</v>
      </c>
      <c r="F823" s="47">
        <v>1</v>
      </c>
      <c r="G823" s="47" t="s">
        <v>183</v>
      </c>
      <c r="H823" s="48"/>
    </row>
    <row r="824" spans="1:8">
      <c r="A824" s="46">
        <v>129</v>
      </c>
      <c r="B824" s="47"/>
      <c r="C824" s="47" t="s">
        <v>1130</v>
      </c>
      <c r="D824" s="47">
        <v>1</v>
      </c>
      <c r="E824" s="47" t="s">
        <v>403</v>
      </c>
      <c r="F824" s="47">
        <v>1</v>
      </c>
      <c r="G824" s="47" t="s">
        <v>183</v>
      </c>
      <c r="H824" s="48"/>
    </row>
    <row r="825" spans="1:8">
      <c r="A825" s="46">
        <v>129</v>
      </c>
      <c r="B825" s="47"/>
      <c r="C825" s="47" t="s">
        <v>1131</v>
      </c>
      <c r="D825" s="47">
        <v>1</v>
      </c>
      <c r="E825" s="47" t="s">
        <v>809</v>
      </c>
      <c r="F825" s="47">
        <v>3</v>
      </c>
      <c r="G825" s="47" t="s">
        <v>183</v>
      </c>
      <c r="H825" s="69" t="s">
        <v>1120</v>
      </c>
    </row>
    <row r="826" spans="1:8">
      <c r="A826" s="46">
        <v>129</v>
      </c>
      <c r="B826" s="47"/>
      <c r="C826" s="47" t="s">
        <v>969</v>
      </c>
      <c r="D826" s="47"/>
      <c r="E826" s="47"/>
      <c r="F826" s="47"/>
      <c r="G826" s="47"/>
      <c r="H826" s="48" t="s">
        <v>546</v>
      </c>
    </row>
    <row r="827" spans="1:8">
      <c r="A827" s="46">
        <v>129</v>
      </c>
      <c r="B827" s="47"/>
      <c r="C827" s="47" t="s">
        <v>1052</v>
      </c>
      <c r="D827" s="47"/>
      <c r="E827" s="47"/>
      <c r="F827" s="47"/>
      <c r="G827" s="47" t="s">
        <v>191</v>
      </c>
      <c r="H827" s="48" t="s">
        <v>1103</v>
      </c>
    </row>
    <row r="828" spans="1:8">
      <c r="A828" s="46">
        <v>130</v>
      </c>
      <c r="B828" s="47"/>
      <c r="C828" s="47" t="s">
        <v>816</v>
      </c>
      <c r="D828" s="47">
        <v>1</v>
      </c>
      <c r="E828" s="47" t="s">
        <v>809</v>
      </c>
      <c r="F828" s="47">
        <v>2</v>
      </c>
      <c r="G828" s="47" t="s">
        <v>183</v>
      </c>
      <c r="H828" s="48" t="s">
        <v>1132</v>
      </c>
    </row>
    <row r="829" spans="1:8">
      <c r="A829" s="44">
        <v>130</v>
      </c>
      <c r="C829" t="s">
        <v>816</v>
      </c>
      <c r="D829">
        <v>1</v>
      </c>
      <c r="E829" t="s">
        <v>809</v>
      </c>
      <c r="F829">
        <v>2</v>
      </c>
      <c r="G829" t="s">
        <v>183</v>
      </c>
      <c r="H829" t="s">
        <v>1133</v>
      </c>
    </row>
    <row r="830" spans="1:8">
      <c r="A830" s="44">
        <v>130</v>
      </c>
      <c r="C830" t="s">
        <v>30</v>
      </c>
    </row>
    <row r="831" spans="1:8">
      <c r="A831" s="44">
        <v>130</v>
      </c>
      <c r="C831" t="s">
        <v>51</v>
      </c>
    </row>
    <row r="832" spans="1:8" ht="17">
      <c r="A832" s="44">
        <v>130</v>
      </c>
      <c r="C832" s="1" t="s">
        <v>412</v>
      </c>
      <c r="F832">
        <v>1</v>
      </c>
      <c r="G832" t="s">
        <v>183</v>
      </c>
    </row>
    <row r="833" spans="1:8">
      <c r="A833" s="44">
        <v>130</v>
      </c>
      <c r="C833" t="s">
        <v>411</v>
      </c>
      <c r="F833">
        <v>1</v>
      </c>
      <c r="G833" t="s">
        <v>183</v>
      </c>
    </row>
    <row r="834" spans="1:8">
      <c r="A834" s="46">
        <v>130</v>
      </c>
      <c r="B834" s="47"/>
      <c r="C834" s="47" t="s">
        <v>29</v>
      </c>
      <c r="D834" s="47"/>
      <c r="E834" s="47"/>
      <c r="F834" s="47">
        <v>1</v>
      </c>
      <c r="G834" s="47" t="s">
        <v>183</v>
      </c>
      <c r="H834" s="48"/>
    </row>
    <row r="835" spans="1:8">
      <c r="A835" s="46">
        <v>130</v>
      </c>
      <c r="B835" s="47"/>
      <c r="C835" s="47" t="s">
        <v>382</v>
      </c>
      <c r="D835" s="47"/>
      <c r="E835" s="47"/>
      <c r="F835" s="47">
        <v>1</v>
      </c>
      <c r="G835" s="47" t="s">
        <v>183</v>
      </c>
      <c r="H835" s="48"/>
    </row>
    <row r="836" spans="1:8">
      <c r="A836" s="46">
        <v>130</v>
      </c>
      <c r="B836" s="47"/>
      <c r="C836" s="47" t="s">
        <v>1134</v>
      </c>
      <c r="D836" s="47">
        <v>1</v>
      </c>
      <c r="E836" s="47" t="s">
        <v>208</v>
      </c>
      <c r="F836" s="47">
        <v>1</v>
      </c>
      <c r="G836" s="47" t="s">
        <v>183</v>
      </c>
      <c r="H836" s="48"/>
    </row>
    <row r="837" spans="1:8">
      <c r="A837" s="46">
        <v>130</v>
      </c>
      <c r="B837" s="47"/>
      <c r="C837" s="47" t="s">
        <v>897</v>
      </c>
      <c r="D837" s="47">
        <v>20</v>
      </c>
      <c r="E837" s="47" t="s">
        <v>688</v>
      </c>
      <c r="F837" s="47">
        <v>1</v>
      </c>
      <c r="G837" s="47" t="s">
        <v>183</v>
      </c>
      <c r="H837" s="69" t="s">
        <v>1029</v>
      </c>
    </row>
    <row r="838" spans="1:8">
      <c r="A838" s="46">
        <v>131</v>
      </c>
      <c r="B838" s="47"/>
      <c r="C838" s="47" t="s">
        <v>873</v>
      </c>
      <c r="D838" s="47">
        <v>2</v>
      </c>
      <c r="E838" s="47" t="s">
        <v>466</v>
      </c>
      <c r="F838" s="47">
        <v>3</v>
      </c>
      <c r="G838" s="47" t="s">
        <v>183</v>
      </c>
      <c r="H838" s="48"/>
    </row>
    <row r="839" spans="1:8">
      <c r="A839" s="46">
        <v>131</v>
      </c>
      <c r="B839" s="49"/>
      <c r="C839" s="47" t="s">
        <v>816</v>
      </c>
      <c r="D839" s="47">
        <v>1</v>
      </c>
      <c r="E839" s="47" t="s">
        <v>688</v>
      </c>
      <c r="F839" s="47">
        <v>2</v>
      </c>
      <c r="G839" s="47" t="s">
        <v>183</v>
      </c>
      <c r="H839" s="69" t="s">
        <v>1135</v>
      </c>
    </row>
    <row r="840" spans="1:8">
      <c r="A840" s="46">
        <v>131</v>
      </c>
      <c r="B840" s="47"/>
      <c r="C840" s="47" t="s">
        <v>816</v>
      </c>
      <c r="D840" s="47">
        <v>1</v>
      </c>
      <c r="E840" s="47" t="s">
        <v>1136</v>
      </c>
      <c r="F840" s="47">
        <v>1</v>
      </c>
      <c r="G840" s="47" t="s">
        <v>183</v>
      </c>
      <c r="H840" s="48" t="s">
        <v>1137</v>
      </c>
    </row>
    <row r="841" spans="1:8">
      <c r="A841" s="46">
        <v>131</v>
      </c>
      <c r="B841" s="47"/>
      <c r="C841" s="47" t="s">
        <v>897</v>
      </c>
      <c r="D841" s="50">
        <v>2</v>
      </c>
      <c r="E841" s="47" t="s">
        <v>688</v>
      </c>
      <c r="F841" s="47">
        <v>2</v>
      </c>
      <c r="G841" s="47" t="s">
        <v>183</v>
      </c>
      <c r="H841" s="69" t="s">
        <v>1029</v>
      </c>
    </row>
    <row r="842" spans="1:8">
      <c r="A842" s="44">
        <v>133</v>
      </c>
      <c r="B842" t="s">
        <v>842</v>
      </c>
      <c r="D842">
        <v>1</v>
      </c>
      <c r="E842" t="s">
        <v>185</v>
      </c>
      <c r="F842">
        <v>1</v>
      </c>
      <c r="G842" t="s">
        <v>183</v>
      </c>
    </row>
    <row r="843" spans="1:8">
      <c r="A843" s="44">
        <v>133</v>
      </c>
      <c r="B843" t="s">
        <v>299</v>
      </c>
      <c r="D843">
        <v>6.25</v>
      </c>
      <c r="E843" t="s">
        <v>185</v>
      </c>
      <c r="F843">
        <v>2</v>
      </c>
      <c r="G843" t="s">
        <v>183</v>
      </c>
    </row>
    <row r="844" spans="1:8">
      <c r="A844" s="44">
        <v>133</v>
      </c>
      <c r="C844" t="s">
        <v>327</v>
      </c>
      <c r="D844">
        <v>100</v>
      </c>
      <c r="E844" t="s">
        <v>185</v>
      </c>
      <c r="F844">
        <v>2</v>
      </c>
      <c r="G844" t="s">
        <v>183</v>
      </c>
    </row>
    <row r="845" spans="1:8" ht="17">
      <c r="A845" s="44">
        <v>133</v>
      </c>
      <c r="B845" s="1"/>
      <c r="C845" s="1" t="s">
        <v>894</v>
      </c>
      <c r="D845">
        <v>400</v>
      </c>
      <c r="E845" t="s">
        <v>185</v>
      </c>
      <c r="F845">
        <v>2</v>
      </c>
      <c r="G845" t="s">
        <v>183</v>
      </c>
    </row>
    <row r="846" spans="1:8">
      <c r="A846" s="44">
        <v>133</v>
      </c>
      <c r="C846" t="s">
        <v>31</v>
      </c>
      <c r="D846">
        <v>500</v>
      </c>
      <c r="E846" t="s">
        <v>185</v>
      </c>
      <c r="F846">
        <v>1</v>
      </c>
      <c r="G846" t="s">
        <v>183</v>
      </c>
    </row>
    <row r="847" spans="1:8">
      <c r="A847" s="44">
        <v>133</v>
      </c>
      <c r="C847" t="s">
        <v>843</v>
      </c>
      <c r="D847">
        <v>100</v>
      </c>
      <c r="E847" t="s">
        <v>185</v>
      </c>
      <c r="F847">
        <v>1</v>
      </c>
      <c r="G847" t="s">
        <v>183</v>
      </c>
    </row>
    <row r="848" spans="1:8">
      <c r="A848" s="44">
        <v>133</v>
      </c>
      <c r="C848" s="69" t="s">
        <v>844</v>
      </c>
      <c r="D848">
        <v>100</v>
      </c>
      <c r="E848" t="s">
        <v>185</v>
      </c>
      <c r="F848">
        <v>1</v>
      </c>
      <c r="G848" t="s">
        <v>183</v>
      </c>
    </row>
    <row r="849" spans="1:8">
      <c r="A849" s="44">
        <v>133</v>
      </c>
      <c r="C849" t="s">
        <v>577</v>
      </c>
      <c r="D849">
        <v>100</v>
      </c>
      <c r="E849" t="s">
        <v>185</v>
      </c>
      <c r="F849">
        <v>1</v>
      </c>
      <c r="G849" t="s">
        <v>183</v>
      </c>
    </row>
    <row r="850" spans="1:8">
      <c r="A850" s="44">
        <v>133</v>
      </c>
      <c r="C850" t="s">
        <v>845</v>
      </c>
      <c r="D850">
        <v>100</v>
      </c>
      <c r="E850" t="s">
        <v>185</v>
      </c>
      <c r="F850">
        <v>1</v>
      </c>
      <c r="G850" t="s">
        <v>183</v>
      </c>
    </row>
    <row r="851" spans="1:8">
      <c r="A851" s="44">
        <v>133</v>
      </c>
      <c r="C851" t="s">
        <v>846</v>
      </c>
      <c r="D851">
        <v>800</v>
      </c>
      <c r="E851" t="s">
        <v>205</v>
      </c>
      <c r="F851">
        <v>1</v>
      </c>
      <c r="G851" t="s">
        <v>183</v>
      </c>
    </row>
    <row r="852" spans="1:8">
      <c r="A852" s="44">
        <v>133</v>
      </c>
      <c r="C852" t="s">
        <v>717</v>
      </c>
      <c r="D852">
        <v>100</v>
      </c>
      <c r="E852" t="s">
        <v>205</v>
      </c>
      <c r="F852">
        <v>1</v>
      </c>
      <c r="G852" t="s">
        <v>183</v>
      </c>
    </row>
    <row r="853" spans="1:8">
      <c r="A853" s="44">
        <v>133</v>
      </c>
      <c r="C853" t="s">
        <v>850</v>
      </c>
      <c r="D853">
        <v>1</v>
      </c>
      <c r="E853" t="s">
        <v>436</v>
      </c>
      <c r="F853">
        <v>2</v>
      </c>
      <c r="G853" t="s">
        <v>183</v>
      </c>
    </row>
    <row r="854" spans="1:8">
      <c r="A854" s="44">
        <v>133</v>
      </c>
      <c r="C854" t="s">
        <v>215</v>
      </c>
      <c r="D854">
        <v>5000</v>
      </c>
      <c r="E854" t="s">
        <v>199</v>
      </c>
      <c r="F854">
        <v>2</v>
      </c>
      <c r="G854" t="s">
        <v>183</v>
      </c>
    </row>
    <row r="855" spans="1:8">
      <c r="A855" s="44">
        <v>133</v>
      </c>
      <c r="C855" t="s">
        <v>1138</v>
      </c>
      <c r="D855">
        <v>730</v>
      </c>
      <c r="E855" t="s">
        <v>185</v>
      </c>
      <c r="F855">
        <v>2</v>
      </c>
      <c r="G855" t="s">
        <v>183</v>
      </c>
    </row>
    <row r="856" spans="1:8">
      <c r="A856" s="44">
        <v>133</v>
      </c>
      <c r="C856" t="s">
        <v>10</v>
      </c>
      <c r="D856">
        <v>1</v>
      </c>
      <c r="F856">
        <v>1</v>
      </c>
      <c r="G856" t="s">
        <v>183</v>
      </c>
      <c r="H856" t="s">
        <v>257</v>
      </c>
    </row>
    <row r="857" spans="1:8">
      <c r="A857" s="44">
        <v>133</v>
      </c>
      <c r="C857" t="s">
        <v>816</v>
      </c>
      <c r="H857" t="s">
        <v>1139</v>
      </c>
    </row>
    <row r="858" spans="1:8" ht="68">
      <c r="A858" s="44">
        <v>134</v>
      </c>
      <c r="B858" s="1" t="s">
        <v>586</v>
      </c>
    </row>
    <row r="859" spans="1:8">
      <c r="A859" s="44">
        <v>135</v>
      </c>
      <c r="B859" t="s">
        <v>299</v>
      </c>
      <c r="D859">
        <v>25</v>
      </c>
      <c r="E859" t="s">
        <v>185</v>
      </c>
      <c r="F859">
        <v>2</v>
      </c>
      <c r="G859" t="s">
        <v>183</v>
      </c>
    </row>
    <row r="860" spans="1:8">
      <c r="A860" s="44">
        <v>135</v>
      </c>
      <c r="B860" t="s">
        <v>1140</v>
      </c>
      <c r="D860">
        <v>0.8</v>
      </c>
      <c r="E860" t="s">
        <v>185</v>
      </c>
      <c r="F860">
        <v>1</v>
      </c>
      <c r="G860" t="s">
        <v>183</v>
      </c>
    </row>
    <row r="861" spans="1:8">
      <c r="A861" s="44">
        <v>135</v>
      </c>
      <c r="C861" t="s">
        <v>863</v>
      </c>
      <c r="H861" t="s">
        <v>546</v>
      </c>
    </row>
  </sheetData>
  <dataValidations count="2">
    <dataValidation type="decimal" allowBlank="1" showInputMessage="1" showErrorMessage="1" sqref="D150:D155 D199:D206 D208:D217 D221:D236 D242:D252 D277:D291 D293:D298 D323:D327 D340:D347 D354:D359 D329:D337 D657:D660 D691:D693 D598:D610 D431:D437 D446:D466 D473:D485 D709:D710 D165:D184 D161 D186:D187 D303:D310 D361:D376 D379:D388 D391:D392 D398:D407 D409:D417 D424:D428 C425:C426 D508:D516 D525:D534 D548:D596 D612:D617 D625:D653 D2:D148" xr:uid="{3FE5B8AA-5BF3-42B1-83FA-54A835D0E73F}">
      <formula1>0</formula1>
      <formula2>100000000000000000</formula2>
    </dataValidation>
    <dataValidation type="decimal" allowBlank="1" showInputMessage="1" showErrorMessage="1" sqref="F625:F693 F699:F781 F791:F841 F858:F861 F2:F617" xr:uid="{6E8EE91D-3107-4C5C-9F61-37F398928859}">
      <formula1>0</formula1>
      <formula2>1000</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B7AE2B6-3EA3-42AD-9346-3C7184D12DD1}">
          <x14:formula1>
            <xm:f>'technical sheet'!$A$2:$A$5</xm:f>
          </x14:formula1>
          <xm:sqref>G625:G693 G2:G617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BF5B-46EB-446E-9314-93D538978835}">
  <sheetPr filterMode="1"/>
  <dimension ref="A1:AD137"/>
  <sheetViews>
    <sheetView topLeftCell="B1" zoomScale="85" zoomScaleNormal="85" workbookViewId="0">
      <pane xSplit="2" ySplit="2" topLeftCell="E3" activePane="bottomRight" state="frozen"/>
      <selection pane="topRight" activeCell="C1" sqref="C1"/>
      <selection pane="bottomLeft" activeCell="B3" sqref="B3"/>
      <selection pane="bottomRight" activeCell="AD4" sqref="AD4"/>
    </sheetView>
  </sheetViews>
  <sheetFormatPr baseColWidth="10" defaultColWidth="11" defaultRowHeight="16"/>
  <cols>
    <col min="2" max="2" width="21.1640625" bestFit="1" customWidth="1"/>
    <col min="3" max="3" width="21.1640625" hidden="1" customWidth="1"/>
    <col min="4" max="4" width="11" hidden="1" customWidth="1"/>
    <col min="5" max="5" width="28.6640625" customWidth="1"/>
    <col min="6" max="6" width="14" customWidth="1"/>
    <col min="7" max="7" width="21.83203125" customWidth="1"/>
    <col min="8" max="8" width="14.6640625" customWidth="1"/>
    <col min="9" max="10" width="13.5" hidden="1" customWidth="1"/>
    <col min="11" max="11" width="10.1640625" hidden="1" customWidth="1"/>
    <col min="12" max="12" width="13.33203125" hidden="1" customWidth="1"/>
    <col min="13" max="13" width="14.6640625" hidden="1" customWidth="1"/>
    <col min="14" max="15" width="10.1640625" hidden="1" customWidth="1"/>
    <col min="16" max="16" width="14.1640625" hidden="1" customWidth="1"/>
    <col min="17" max="17" width="8" customWidth="1"/>
    <col min="18" max="19" width="11.1640625" hidden="1" customWidth="1"/>
    <col min="20" max="20" width="15.5" customWidth="1"/>
    <col min="21" max="21" width="13.6640625" bestFit="1" customWidth="1"/>
    <col min="22" max="22" width="13.6640625" customWidth="1"/>
    <col min="24" max="24" width="13.1640625" bestFit="1" customWidth="1"/>
  </cols>
  <sheetData>
    <row r="1" spans="1:30" hidden="1">
      <c r="C1">
        <v>2</v>
      </c>
      <c r="D1">
        <v>3</v>
      </c>
      <c r="E1">
        <v>33</v>
      </c>
      <c r="F1">
        <v>34</v>
      </c>
      <c r="H1">
        <v>35</v>
      </c>
      <c r="I1">
        <v>36</v>
      </c>
      <c r="K1">
        <v>37</v>
      </c>
      <c r="Q1">
        <v>6</v>
      </c>
      <c r="R1">
        <v>38</v>
      </c>
      <c r="S1">
        <v>39</v>
      </c>
      <c r="T1">
        <v>40</v>
      </c>
      <c r="X1">
        <v>41</v>
      </c>
    </row>
    <row r="2" spans="1:30">
      <c r="A2" t="s">
        <v>0</v>
      </c>
      <c r="B2" t="s">
        <v>1141</v>
      </c>
      <c r="C2" t="s">
        <v>1</v>
      </c>
      <c r="D2" t="s">
        <v>2</v>
      </c>
      <c r="E2" t="s">
        <v>1142</v>
      </c>
      <c r="F2" t="s">
        <v>1143</v>
      </c>
      <c r="G2" t="s">
        <v>1144</v>
      </c>
      <c r="H2" t="s">
        <v>1145</v>
      </c>
      <c r="I2" t="s">
        <v>1146</v>
      </c>
      <c r="J2" t="s">
        <v>1147</v>
      </c>
      <c r="K2" s="26" t="s">
        <v>1148</v>
      </c>
      <c r="L2" s="26" t="s">
        <v>1149</v>
      </c>
      <c r="M2" s="26" t="s">
        <v>1150</v>
      </c>
      <c r="N2" s="26" t="s">
        <v>1151</v>
      </c>
      <c r="O2" s="26" t="s">
        <v>1152</v>
      </c>
      <c r="P2" s="26" t="s">
        <v>1153</v>
      </c>
      <c r="Q2" s="26" t="str">
        <f>IF(VLOOKUP($A2,Demographics!$A$1:$Y$110,Q$1,FALSE)&lt;&gt;0,VLOOKUP($A2,Demographics!$A$1:$Y$110,Q$1,FALSE),"")</f>
        <v>Intake_Sex</v>
      </c>
      <c r="R2" s="26" t="s">
        <v>1154</v>
      </c>
      <c r="S2" s="26" t="s">
        <v>1155</v>
      </c>
      <c r="T2" t="s">
        <v>1156</v>
      </c>
      <c r="U2" s="26" t="s">
        <v>1157</v>
      </c>
      <c r="V2" s="26" t="s">
        <v>1158</v>
      </c>
      <c r="W2" s="26" t="s">
        <v>1159</v>
      </c>
      <c r="X2" s="23" t="s">
        <v>1160</v>
      </c>
      <c r="Y2" s="26" t="s">
        <v>1161</v>
      </c>
    </row>
    <row r="3" spans="1:30">
      <c r="A3" s="5">
        <v>1</v>
      </c>
      <c r="B3" t="s">
        <v>4</v>
      </c>
      <c r="C3" t="e">
        <f>IF(VLOOKUP($A3,Demographics!$A$1:$Y$110,C$1,FALSE)&lt;&gt;0,VLOOKUP($A3,Demographics!$A$1:$Y$110,C$1,FALSE),"")</f>
        <v>#N/A</v>
      </c>
      <c r="D3" t="e">
        <f>IF(VLOOKUP($A3,Demographics!$A$1:$Y$110,D$1,FALSE)&lt;&gt;0,VLOOKUP($A3,Demographics!$A$1:$Y$110,D$1,FALSE),"")</f>
        <v>#N/A</v>
      </c>
      <c r="E3" t="e">
        <f>IF(VLOOKUP($A3,Demographics!$A$1:$Y$110,E$1,FALSE)&lt;&gt;0,VLOOKUP($A3,Demographics!$A$1:$Y$110,E$1,FALSE),"")</f>
        <v>#N/A</v>
      </c>
      <c r="F3" s="23" t="e">
        <f>IF(VLOOKUP($A3,Demographics!$A$1:$Y$110,F$1,FALSE)&lt;&gt;0,VLOOKUP($A3,Demographics!$A$1:$Y$110,F$1,FALSE),"")</f>
        <v>#N/A</v>
      </c>
      <c r="G3" s="23" t="e">
        <f>IF(F3&lt;&gt;"","1"&amp;SUBSTITUTE(TRIM(SUBSTITUTE(F3,"-",""))," ","")&amp;"@srfax.com","")</f>
        <v>#N/A</v>
      </c>
      <c r="H3" s="23" t="e">
        <f>IF(VLOOKUP($A3,Demographics!$A$1:$Y$110,H$1,FALSE)&lt;&gt;0,VLOOKUP($A3,Demographics!$A$1:$Y$110,H$1,FALSE),"")</f>
        <v>#N/A</v>
      </c>
      <c r="I3" t="e">
        <f>IF(VLOOKUP($A3,Demographics!$A$1:$Y$110,I$1,FALSE)&lt;&gt;0,VLOOKUP($A3,Demographics!$A$1:$Y$110,I$1,FALSE),"")</f>
        <v>#N/A</v>
      </c>
      <c r="K3" s="26" t="e">
        <f>IF(VLOOKUP($A3,Demographics!$A$1:$Y$110,K$1,FALSE)&lt;&gt;0,VLOOKUP($A3,Demographics!$A$1:$Y$110,K$1,FALSE),"")</f>
        <v>#N/A</v>
      </c>
      <c r="L3" s="26" t="s">
        <v>15</v>
      </c>
      <c r="M3" s="26"/>
      <c r="N3" s="26"/>
      <c r="O3" s="26"/>
      <c r="P3" s="26"/>
      <c r="Q3" s="26" t="e">
        <f>IF(VLOOKUP($A3,Demographics!$A$1:$Y$110,Q$1,FALSE)&lt;&gt;0,VLOOKUP($A3,Demographics!$A$1:$Y$110,Q$1,FALSE),"")</f>
        <v>#N/A</v>
      </c>
      <c r="R3" s="26" t="e">
        <f>IF(VLOOKUP($A3,Demographics!$A$1:$Y$110,R$1,FALSE)&lt;&gt;0,VLOOKUP($A3,Demographics!$A$1:$Y$110,R$1,FALSE),"")</f>
        <v>#N/A</v>
      </c>
      <c r="S3" s="26" t="e">
        <f>IF(VLOOKUP($A3,Demographics!$A$1:$Y$110,S$1,FALSE)&lt;&gt;0,VLOOKUP($A3,Demographics!$A$1:$Y$110,S$1,FALSE),"")</f>
        <v>#N/A</v>
      </c>
      <c r="T3" t="e">
        <f>IF(VLOOKUP($A3,Demographics!$A$1:$Y$110,T$1,FALSE)&lt;&gt;0,VLOOKUP($A3,Demographics!$A$1:$Y$110,T$1,FALSE),"")</f>
        <v>#N/A</v>
      </c>
      <c r="U3" s="32" t="e">
        <f>IFERROR(VALUE(T3),IF(MID(T3,1,2)="No","Nothing",IF(OR(MID(T3,4,1)=".",Q3&lt;&gt;"MD"),MID(T3,5,99),VLOOKUP(MID(T3,5,3),$AC$4:$AD$8,2,TRUE))))</f>
        <v>#N/A</v>
      </c>
      <c r="V3" s="31" t="s">
        <v>1162</v>
      </c>
      <c r="W3" s="26">
        <v>44810</v>
      </c>
      <c r="X3" t="e">
        <f>IF(VLOOKUP($A3,Demographics!$A$1:$Y$110,X$1,FALSE)&lt;&gt;0,VLOOKUP($A3,Demographics!$A$1:$Y$110,X$1,FALSE),"")</f>
        <v>#N/A</v>
      </c>
    </row>
    <row r="4" spans="1:30">
      <c r="A4">
        <v>2</v>
      </c>
      <c r="B4" t="s">
        <v>6</v>
      </c>
      <c r="C4">
        <f>IF(VLOOKUP($A4,Demographics!$A$1:$Y$110,C$1,FALSE)&lt;&gt;0,VLOOKUP($A4,Demographics!$A$1:$Y$110,C$1,FALSE),"")</f>
        <v>1</v>
      </c>
      <c r="D4" t="str">
        <f>IF(VLOOKUP($A4,Demographics!$A$1:$Y$110,D$1,FALSE)&lt;&gt;0,VLOOKUP($A4,Demographics!$A$1:$Y$110,D$1,FALSE),"")</f>
        <v>MD</v>
      </c>
      <c r="E4" t="e">
        <f>IF(VLOOKUP($A4,Demographics!$A$1:$Y$110,E$1,FALSE)&lt;&gt;0,VLOOKUP($A4,Demographics!$A$1:$Y$110,E$1,FALSE),"")</f>
        <v>#REF!</v>
      </c>
      <c r="F4" s="23" t="e">
        <f>IF(VLOOKUP($A4,Demographics!$A$1:$Y$110,F$1,FALSE)&lt;&gt;0,VLOOKUP($A4,Demographics!$A$1:$Y$110,F$1,FALSE),"")</f>
        <v>#REF!</v>
      </c>
      <c r="G4" s="23" t="e">
        <f t="shared" ref="G4:G67" si="0">IF(F4&lt;&gt;"","1"&amp;SUBSTITUTE(TRIM(SUBSTITUTE(F4,"-",""))," ","")&amp;"@srfax.com","")</f>
        <v>#REF!</v>
      </c>
      <c r="H4" s="23" t="e">
        <f>IF(VLOOKUP($A4,Demographics!$A$1:$Y$110,H$1,FALSE)&lt;&gt;0,VLOOKUP($A4,Demographics!$A$1:$Y$110,H$1,FALSE),"")</f>
        <v>#REF!</v>
      </c>
      <c r="I4" t="e">
        <f>IF(VLOOKUP($A4,Demographics!$A$1:$Y$110,I$1,FALSE)&lt;&gt;0,VLOOKUP($A4,Demographics!$A$1:$Y$110,I$1,FALSE),"")</f>
        <v>#REF!</v>
      </c>
      <c r="K4" s="26" t="e">
        <f>IF(VLOOKUP($A4,Demographics!$A$1:$Y$110,K$1,FALSE)&lt;&gt;0,VLOOKUP($A4,Demographics!$A$1:$Y$110,K$1,FALSE),"")</f>
        <v>#REF!</v>
      </c>
      <c r="L4" s="26" t="s">
        <v>15</v>
      </c>
      <c r="M4" s="26"/>
      <c r="N4" s="26"/>
      <c r="O4" s="26"/>
      <c r="P4" s="26"/>
      <c r="Q4" s="26">
        <f>IF(VLOOKUP($A4,Demographics!$A$1:$Y$110,Q$1,FALSE)&lt;&gt;0,VLOOKUP($A4,Demographics!$A$1:$Y$110,Q$1,FALSE),"")</f>
        <v>1</v>
      </c>
      <c r="R4" s="26" t="e">
        <f>IF(VLOOKUP($A4,Demographics!$A$1:$Y$110,R$1,FALSE)&lt;&gt;0,VLOOKUP($A4,Demographics!$A$1:$Y$110,R$1,FALSE),"")</f>
        <v>#REF!</v>
      </c>
      <c r="S4" s="26" t="e">
        <f>IF(VLOOKUP($A4,Demographics!$A$1:$Y$110,S$1,FALSE)&lt;&gt;0,VLOOKUP($A4,Demographics!$A$1:$Y$110,S$1,FALSE),"")</f>
        <v>#REF!</v>
      </c>
      <c r="T4" t="e">
        <f>IF(VLOOKUP($A4,Demographics!$A$1:$Y$110,T$1,FALSE)&lt;&gt;0,VLOOKUP($A4,Demographics!$A$1:$Y$110,T$1,FALSE),"")</f>
        <v>#REF!</v>
      </c>
      <c r="U4" s="32" t="e">
        <f t="shared" ref="U4:U67" si="1">IFERROR(VALUE(T4),IF(MID(T4,1,2)="No","Nothing",IF(OR(MID(T4,4,1)=".",Q4&lt;&gt;"MD"),MID(T4,5,99),VLOOKUP(MID(T4,5,3),$AC$4:$AD$8,2,TRUE))))</f>
        <v>#REF!</v>
      </c>
      <c r="W4" s="26" t="e">
        <f ca="1">IF(U4="Nothing","-",TODAY())</f>
        <v>#REF!</v>
      </c>
      <c r="X4" t="e">
        <f>IF(VLOOKUP($A4,Demographics!$A$1:$Y$110,X$1,FALSE)&lt;&gt;0,VLOOKUP($A4,Demographics!$A$1:$Y$110,X$1,FALSE),"")</f>
        <v>#REF!</v>
      </c>
      <c r="AC4" s="30" t="s">
        <v>1163</v>
      </c>
      <c r="AD4" s="30" t="s">
        <v>1164</v>
      </c>
    </row>
    <row r="5" spans="1:30">
      <c r="A5">
        <v>3</v>
      </c>
      <c r="B5" t="s">
        <v>9</v>
      </c>
      <c r="C5">
        <f>IF(VLOOKUP($A5,Demographics!$A$1:$Y$110,C$1,FALSE)&lt;&gt;0,VLOOKUP($A5,Demographics!$A$1:$Y$110,C$1,FALSE),"")</f>
        <v>2</v>
      </c>
      <c r="D5" t="str">
        <f>IF(VLOOKUP($A5,Demographics!$A$1:$Y$110,D$1,FALSE)&lt;&gt;0,VLOOKUP($A5,Demographics!$A$1:$Y$110,D$1,FALSE),"")</f>
        <v>MD</v>
      </c>
      <c r="E5" t="e">
        <f>IF(VLOOKUP($A5,Demographics!$A$1:$Y$110,E$1,FALSE)&lt;&gt;0,VLOOKUP($A5,Demographics!$A$1:$Y$110,E$1,FALSE),"")</f>
        <v>#REF!</v>
      </c>
      <c r="F5" s="23" t="e">
        <f>IF(VLOOKUP($A5,Demographics!$A$1:$Y$110,F$1,FALSE)&lt;&gt;0,VLOOKUP($A5,Demographics!$A$1:$Y$110,F$1,FALSE),"")</f>
        <v>#REF!</v>
      </c>
      <c r="G5" s="23" t="e">
        <f t="shared" si="0"/>
        <v>#REF!</v>
      </c>
      <c r="H5" s="23" t="e">
        <f>IF(VLOOKUP($A5,Demographics!$A$1:$Y$110,H$1,FALSE)&lt;&gt;0,VLOOKUP($A5,Demographics!$A$1:$Y$110,H$1,FALSE),"")</f>
        <v>#REF!</v>
      </c>
      <c r="I5" t="e">
        <f>IF(VLOOKUP($A5,Demographics!$A$1:$Y$110,I$1,FALSE)&lt;&gt;0,VLOOKUP($A5,Demographics!$A$1:$Y$110,I$1,FALSE),"")</f>
        <v>#REF!</v>
      </c>
      <c r="K5" s="26" t="e">
        <f>IF(VLOOKUP($A5,Demographics!$A$1:$Y$110,K$1,FALSE)&lt;&gt;0,VLOOKUP($A5,Demographics!$A$1:$Y$110,K$1,FALSE),"")</f>
        <v>#REF!</v>
      </c>
      <c r="L5" s="26" t="s">
        <v>15</v>
      </c>
      <c r="M5" s="26"/>
      <c r="N5" s="26"/>
      <c r="O5" s="26"/>
      <c r="P5" s="26"/>
      <c r="Q5" s="26">
        <f>IF(VLOOKUP($A5,Demographics!$A$1:$Y$110,Q$1,FALSE)&lt;&gt;0,VLOOKUP($A5,Demographics!$A$1:$Y$110,Q$1,FALSE),"")</f>
        <v>1</v>
      </c>
      <c r="R5" s="26" t="e">
        <f>IF(VLOOKUP($A5,Demographics!$A$1:$Y$110,R$1,FALSE)&lt;&gt;0,VLOOKUP($A5,Demographics!$A$1:$Y$110,R$1,FALSE),"")</f>
        <v>#REF!</v>
      </c>
      <c r="S5" s="26" t="e">
        <f>IF(VLOOKUP($A5,Demographics!$A$1:$Y$110,S$1,FALSE)&lt;&gt;0,VLOOKUP($A5,Demographics!$A$1:$Y$110,S$1,FALSE),"")</f>
        <v>#REF!</v>
      </c>
      <c r="T5" t="e">
        <f>IF(VLOOKUP($A5,Demographics!$A$1:$Y$110,T$1,FALSE)&lt;&gt;0,VLOOKUP($A5,Demographics!$A$1:$Y$110,T$1,FALSE),"")</f>
        <v>#REF!</v>
      </c>
      <c r="U5" s="32" t="e">
        <f t="shared" si="1"/>
        <v>#REF!</v>
      </c>
      <c r="W5" s="26" t="e">
        <f ca="1">IF(U5="Nothing","-",TODAY())</f>
        <v>#REF!</v>
      </c>
      <c r="X5" t="e">
        <f>IF(VLOOKUP($A5,Demographics!$A$1:$Y$110,X$1,FALSE)&lt;&gt;0,VLOOKUP($A5,Demographics!$A$1:$Y$110,X$1,FALSE),"")</f>
        <v>#REF!</v>
      </c>
      <c r="AC5" s="30" t="s">
        <v>1165</v>
      </c>
      <c r="AD5" s="30" t="s">
        <v>1166</v>
      </c>
    </row>
    <row r="6" spans="1:30">
      <c r="A6">
        <v>4</v>
      </c>
      <c r="B6" t="s">
        <v>12</v>
      </c>
      <c r="C6">
        <f>IF(VLOOKUP($A6,Demographics!$A$1:$Y$110,C$1,FALSE)&lt;&gt;0,VLOOKUP($A6,Demographics!$A$1:$Y$110,C$1,FALSE),"")</f>
        <v>2</v>
      </c>
      <c r="D6" t="str">
        <f>IF(VLOOKUP($A6,Demographics!$A$1:$Y$110,D$1,FALSE)&lt;&gt;0,VLOOKUP($A6,Demographics!$A$1:$Y$110,D$1,FALSE),"")</f>
        <v>MD</v>
      </c>
      <c r="E6" t="e">
        <f>IF(VLOOKUP($A6,Demographics!$A$1:$Y$110,E$1,FALSE)&lt;&gt;0,VLOOKUP($A6,Demographics!$A$1:$Y$110,E$1,FALSE),"")</f>
        <v>#REF!</v>
      </c>
      <c r="F6" s="23" t="e">
        <f>IF(VLOOKUP($A6,Demographics!$A$1:$Y$110,F$1,FALSE)&lt;&gt;0,VLOOKUP($A6,Demographics!$A$1:$Y$110,F$1,FALSE),"")</f>
        <v>#REF!</v>
      </c>
      <c r="G6" s="23" t="e">
        <f t="shared" si="0"/>
        <v>#REF!</v>
      </c>
      <c r="H6" s="23" t="e">
        <f>IF(VLOOKUP($A6,Demographics!$A$1:$Y$110,H$1,FALSE)&lt;&gt;0,VLOOKUP($A6,Demographics!$A$1:$Y$110,H$1,FALSE),"")</f>
        <v>#REF!</v>
      </c>
      <c r="I6" t="e">
        <f>IF(VLOOKUP($A6,Demographics!$A$1:$Y$110,I$1,FALSE)&lt;&gt;0,VLOOKUP($A6,Demographics!$A$1:$Y$110,I$1,FALSE),"")</f>
        <v>#REF!</v>
      </c>
      <c r="K6" s="26" t="e">
        <f>IF(VLOOKUP($A6,Demographics!$A$1:$Y$110,K$1,FALSE)&lt;&gt;0,VLOOKUP($A6,Demographics!$A$1:$Y$110,K$1,FALSE),"")</f>
        <v>#REF!</v>
      </c>
      <c r="L6" s="26" t="s">
        <v>15</v>
      </c>
      <c r="M6" s="26"/>
      <c r="N6" s="26"/>
      <c r="O6" s="26"/>
      <c r="P6" s="26"/>
      <c r="Q6" s="26" t="str">
        <f>IF(VLOOKUP($A6,Demographics!$A$1:$Y$110,Q$1,FALSE)&lt;&gt;0,VLOOKUP($A6,Demographics!$A$1:$Y$110,Q$1,FALSE),"")</f>
        <v/>
      </c>
      <c r="R6" s="26" t="e">
        <f>IF(VLOOKUP($A6,Demographics!$A$1:$Y$110,R$1,FALSE)&lt;&gt;0,VLOOKUP($A6,Demographics!$A$1:$Y$110,R$1,FALSE),"")</f>
        <v>#REF!</v>
      </c>
      <c r="S6" s="26" t="e">
        <f>IF(VLOOKUP($A6,Demographics!$A$1:$Y$110,S$1,FALSE)&lt;&gt;0,VLOOKUP($A6,Demographics!$A$1:$Y$110,S$1,FALSE),"")</f>
        <v>#REF!</v>
      </c>
      <c r="T6" t="e">
        <f>IF(VLOOKUP($A6,Demographics!$A$1:$Y$110,T$1,FALSE)&lt;&gt;0,VLOOKUP($A6,Demographics!$A$1:$Y$110,T$1,FALSE),"")</f>
        <v>#REF!</v>
      </c>
      <c r="U6" s="32" t="e">
        <f t="shared" si="1"/>
        <v>#REF!</v>
      </c>
      <c r="V6" t="s">
        <v>1167</v>
      </c>
      <c r="W6" s="26">
        <v>44810</v>
      </c>
      <c r="X6" t="e">
        <f>IF(VLOOKUP($A6,Demographics!$A$1:$Y$110,X$1,FALSE)&lt;&gt;0,VLOOKUP($A6,Demographics!$A$1:$Y$110,X$1,FALSE),"")</f>
        <v>#REF!</v>
      </c>
      <c r="AC6" s="30" t="s">
        <v>1168</v>
      </c>
      <c r="AD6" s="30" t="s">
        <v>1169</v>
      </c>
    </row>
    <row r="7" spans="1:30">
      <c r="A7">
        <v>5</v>
      </c>
      <c r="B7" t="s">
        <v>13</v>
      </c>
      <c r="C7">
        <f>IF(VLOOKUP($A7,Demographics!$A$1:$Y$110,C$1,FALSE)&lt;&gt;0,VLOOKUP($A7,Demographics!$A$1:$Y$110,C$1,FALSE),"")</f>
        <v>1</v>
      </c>
      <c r="D7" t="str">
        <f>IF(VLOOKUP($A7,Demographics!$A$1:$Y$110,D$1,FALSE)&lt;&gt;0,VLOOKUP($A7,Demographics!$A$1:$Y$110,D$1,FALSE),"")</f>
        <v>MD</v>
      </c>
      <c r="E7" t="e">
        <f>IF(VLOOKUP($A7,Demographics!$A$1:$Y$110,E$1,FALSE)&lt;&gt;0,VLOOKUP($A7,Demographics!$A$1:$Y$110,E$1,FALSE),"")</f>
        <v>#REF!</v>
      </c>
      <c r="F7" s="23" t="e">
        <f>IF(VLOOKUP($A7,Demographics!$A$1:$Y$110,F$1,FALSE)&lt;&gt;0,VLOOKUP($A7,Demographics!$A$1:$Y$110,F$1,FALSE),"")</f>
        <v>#REF!</v>
      </c>
      <c r="G7" s="23" t="e">
        <f t="shared" si="0"/>
        <v>#REF!</v>
      </c>
      <c r="H7" s="23" t="e">
        <f>IF(VLOOKUP($A7,Demographics!$A$1:$Y$110,H$1,FALSE)&lt;&gt;0,VLOOKUP($A7,Demographics!$A$1:$Y$110,H$1,FALSE),"")</f>
        <v>#REF!</v>
      </c>
      <c r="I7" t="e">
        <f>IF(VLOOKUP($A7,Demographics!$A$1:$Y$110,I$1,FALSE)&lt;&gt;0,VLOOKUP($A7,Demographics!$A$1:$Y$110,I$1,FALSE),"")</f>
        <v>#REF!</v>
      </c>
      <c r="K7" s="26" t="e">
        <f>IF(VLOOKUP($A7,Demographics!$A$1:$Y$110,K$1,FALSE)&lt;&gt;0,VLOOKUP($A7,Demographics!$A$1:$Y$110,K$1,FALSE),"")</f>
        <v>#REF!</v>
      </c>
      <c r="L7" s="26" t="s">
        <v>15</v>
      </c>
      <c r="M7" s="26"/>
      <c r="N7" s="26"/>
      <c r="O7" s="26"/>
      <c r="P7" s="26"/>
      <c r="Q7" s="26">
        <f>IF(VLOOKUP($A7,Demographics!$A$1:$Y$110,Q$1,FALSE)&lt;&gt;0,VLOOKUP($A7,Demographics!$A$1:$Y$110,Q$1,FALSE),"")</f>
        <v>1</v>
      </c>
      <c r="R7" s="26" t="e">
        <f>IF(VLOOKUP($A7,Demographics!$A$1:$Y$110,R$1,FALSE)&lt;&gt;0,VLOOKUP($A7,Demographics!$A$1:$Y$110,R$1,FALSE),"")</f>
        <v>#REF!</v>
      </c>
      <c r="S7" s="26" t="e">
        <f>IF(VLOOKUP($A7,Demographics!$A$1:$Y$110,S$1,FALSE)&lt;&gt;0,VLOOKUP($A7,Demographics!$A$1:$Y$110,S$1,FALSE),"")</f>
        <v>#REF!</v>
      </c>
      <c r="T7" t="e">
        <f>IF(VLOOKUP($A7,Demographics!$A$1:$Y$110,T$1,FALSE)&lt;&gt;0,VLOOKUP($A7,Demographics!$A$1:$Y$110,T$1,FALSE),"")</f>
        <v>#REF!</v>
      </c>
      <c r="U7" s="32" t="e">
        <f t="shared" si="1"/>
        <v>#REF!</v>
      </c>
      <c r="V7" t="s">
        <v>1170</v>
      </c>
      <c r="W7" s="26" t="e">
        <f ca="1">IF(U7="Nothing","-",TODAY())</f>
        <v>#REF!</v>
      </c>
      <c r="X7" t="e">
        <f>IF(VLOOKUP($A7,Demographics!$A$1:$Y$110,X$1,FALSE)&lt;&gt;0,VLOOKUP($A7,Demographics!$A$1:$Y$110,X$1,FALSE),"")</f>
        <v>#REF!</v>
      </c>
      <c r="AC7" s="30" t="s">
        <v>1171</v>
      </c>
      <c r="AD7" s="30" t="s">
        <v>1172</v>
      </c>
    </row>
    <row r="8" spans="1:30">
      <c r="A8">
        <v>6</v>
      </c>
      <c r="B8" t="s">
        <v>16</v>
      </c>
      <c r="C8">
        <f>IF(VLOOKUP($A8,Demographics!$A$1:$Y$110,C$1,FALSE)&lt;&gt;0,VLOOKUP($A8,Demographics!$A$1:$Y$110,C$1,FALSE),"")</f>
        <v>1</v>
      </c>
      <c r="D8" t="str">
        <f>IF(VLOOKUP($A8,Demographics!$A$1:$Y$110,D$1,FALSE)&lt;&gt;0,VLOOKUP($A8,Demographics!$A$1:$Y$110,D$1,FALSE),"")</f>
        <v>MD</v>
      </c>
      <c r="E8" t="e">
        <f>IF(VLOOKUP($A8,Demographics!$A$1:$Y$110,E$1,FALSE)&lt;&gt;0,VLOOKUP($A8,Demographics!$A$1:$Y$110,E$1,FALSE),"")</f>
        <v>#REF!</v>
      </c>
      <c r="F8" s="23" t="e">
        <f>IF(VLOOKUP($A8,Demographics!$A$1:$Y$110,F$1,FALSE)&lt;&gt;0,VLOOKUP($A8,Demographics!$A$1:$Y$110,F$1,FALSE),"")</f>
        <v>#REF!</v>
      </c>
      <c r="G8" s="23" t="e">
        <f t="shared" si="0"/>
        <v>#REF!</v>
      </c>
      <c r="H8" s="23" t="e">
        <f>IF(VLOOKUP($A8,Demographics!$A$1:$Y$110,H$1,FALSE)&lt;&gt;0,VLOOKUP($A8,Demographics!$A$1:$Y$110,H$1,FALSE),"")</f>
        <v>#REF!</v>
      </c>
      <c r="I8" t="e">
        <f>IF(VLOOKUP($A8,Demographics!$A$1:$Y$110,I$1,FALSE)&lt;&gt;0,VLOOKUP($A8,Demographics!$A$1:$Y$110,I$1,FALSE),"")</f>
        <v>#REF!</v>
      </c>
      <c r="K8" s="26" t="e">
        <f>IF(VLOOKUP($A8,Demographics!$A$1:$Y$110,K$1,FALSE)&lt;&gt;0,VLOOKUP($A8,Demographics!$A$1:$Y$110,K$1,FALSE),"")</f>
        <v>#REF!</v>
      </c>
      <c r="L8" s="26" t="s">
        <v>15</v>
      </c>
      <c r="M8" s="26"/>
      <c r="N8" s="26"/>
      <c r="O8" s="26"/>
      <c r="P8" s="26"/>
      <c r="Q8" s="26">
        <f>IF(VLOOKUP($A8,Demographics!$A$1:$Y$110,Q$1,FALSE)&lt;&gt;0,VLOOKUP($A8,Demographics!$A$1:$Y$110,Q$1,FALSE),"")</f>
        <v>1</v>
      </c>
      <c r="R8" s="26" t="e">
        <f>IF(VLOOKUP($A8,Demographics!$A$1:$Y$110,R$1,FALSE)&lt;&gt;0,VLOOKUP($A8,Demographics!$A$1:$Y$110,R$1,FALSE),"")</f>
        <v>#REF!</v>
      </c>
      <c r="S8" s="26" t="e">
        <f>IF(VLOOKUP($A8,Demographics!$A$1:$Y$110,S$1,FALSE)&lt;&gt;0,VLOOKUP($A8,Demographics!$A$1:$Y$110,S$1,FALSE),"")</f>
        <v>#REF!</v>
      </c>
      <c r="T8" t="e">
        <f>IF(VLOOKUP($A8,Demographics!$A$1:$Y$110,T$1,FALSE)&lt;&gt;0,VLOOKUP($A8,Demographics!$A$1:$Y$110,T$1,FALSE),"")</f>
        <v>#REF!</v>
      </c>
      <c r="U8" s="32" t="e">
        <f t="shared" si="1"/>
        <v>#REF!</v>
      </c>
      <c r="W8" s="26" t="e">
        <f ca="1">IF(U8="Nothing","-",TODAY())</f>
        <v>#REF!</v>
      </c>
      <c r="X8" t="e">
        <f>IF(VLOOKUP($A8,Demographics!$A$1:$Y$110,X$1,FALSE)&lt;&gt;0,VLOOKUP($A8,Demographics!$A$1:$Y$110,X$1,FALSE),"")</f>
        <v>#REF!</v>
      </c>
      <c r="AC8" s="30" t="s">
        <v>1173</v>
      </c>
      <c r="AD8" s="30" t="s">
        <v>1174</v>
      </c>
    </row>
    <row r="9" spans="1:30">
      <c r="A9">
        <v>7</v>
      </c>
      <c r="B9" t="s">
        <v>17</v>
      </c>
      <c r="C9">
        <f>IF(VLOOKUP($A9,Demographics!$A$1:$Y$110,C$1,FALSE)&lt;&gt;0,VLOOKUP($A9,Demographics!$A$1:$Y$110,C$1,FALSE),"")</f>
        <v>1</v>
      </c>
      <c r="D9" t="str">
        <f>IF(VLOOKUP($A9,Demographics!$A$1:$Y$110,D$1,FALSE)&lt;&gt;0,VLOOKUP($A9,Demographics!$A$1:$Y$110,D$1,FALSE),"")</f>
        <v>MD</v>
      </c>
      <c r="E9" t="e">
        <f>IF(VLOOKUP($A9,Demographics!$A$1:$Y$110,E$1,FALSE)&lt;&gt;0,VLOOKUP($A9,Demographics!$A$1:$Y$110,E$1,FALSE),"")</f>
        <v>#REF!</v>
      </c>
      <c r="F9" s="23" t="e">
        <f>IF(VLOOKUP($A9,Demographics!$A$1:$Y$110,F$1,FALSE)&lt;&gt;0,VLOOKUP($A9,Demographics!$A$1:$Y$110,F$1,FALSE),"")</f>
        <v>#REF!</v>
      </c>
      <c r="G9" s="23" t="e">
        <f t="shared" si="0"/>
        <v>#REF!</v>
      </c>
      <c r="H9" s="23" t="e">
        <f>IF(VLOOKUP($A9,Demographics!$A$1:$Y$110,H$1,FALSE)&lt;&gt;0,VLOOKUP($A9,Demographics!$A$1:$Y$110,H$1,FALSE),"")</f>
        <v>#REF!</v>
      </c>
      <c r="I9" t="e">
        <f>IF(VLOOKUP($A9,Demographics!$A$1:$Y$110,I$1,FALSE)&lt;&gt;0,VLOOKUP($A9,Demographics!$A$1:$Y$110,I$1,FALSE),"")</f>
        <v>#REF!</v>
      </c>
      <c r="K9" s="26" t="e">
        <f>IF(VLOOKUP($A9,Demographics!$A$1:$Y$110,K$1,FALSE)&lt;&gt;0,VLOOKUP($A9,Demographics!$A$1:$Y$110,K$1,FALSE),"")</f>
        <v>#REF!</v>
      </c>
      <c r="L9" s="26" t="s">
        <v>15</v>
      </c>
      <c r="M9" s="26"/>
      <c r="N9" s="26"/>
      <c r="O9" s="26"/>
      <c r="P9" s="26"/>
      <c r="Q9" s="26">
        <f>IF(VLOOKUP($A9,Demographics!$A$1:$Y$110,Q$1,FALSE)&lt;&gt;0,VLOOKUP($A9,Demographics!$A$1:$Y$110,Q$1,FALSE),"")</f>
        <v>1</v>
      </c>
      <c r="R9" s="26" t="e">
        <f>IF(VLOOKUP($A9,Demographics!$A$1:$Y$110,R$1,FALSE)&lt;&gt;0,VLOOKUP($A9,Demographics!$A$1:$Y$110,R$1,FALSE),"")</f>
        <v>#REF!</v>
      </c>
      <c r="S9" s="26" t="e">
        <f>IF(VLOOKUP($A9,Demographics!$A$1:$Y$110,S$1,FALSE)&lt;&gt;0,VLOOKUP($A9,Demographics!$A$1:$Y$110,S$1,FALSE),"")</f>
        <v>#REF!</v>
      </c>
      <c r="T9" t="s">
        <v>1175</v>
      </c>
      <c r="U9" s="32" t="str">
        <f t="shared" si="1"/>
        <v>4th</v>
      </c>
      <c r="V9" t="s">
        <v>1176</v>
      </c>
      <c r="W9" s="26">
        <v>44820</v>
      </c>
      <c r="X9" t="e">
        <f>IF(VLOOKUP($A9,Demographics!$A$1:$Y$110,X$1,FALSE)&lt;&gt;0,VLOOKUP($A9,Demographics!$A$1:$Y$110,X$1,FALSE),"")</f>
        <v>#REF!</v>
      </c>
    </row>
    <row r="10" spans="1:30">
      <c r="A10">
        <v>8</v>
      </c>
      <c r="B10" t="s">
        <v>18</v>
      </c>
      <c r="C10">
        <f>IF(VLOOKUP($A10,Demographics!$A$1:$Y$110,C$1,FALSE)&lt;&gt;0,VLOOKUP($A10,Demographics!$A$1:$Y$110,C$1,FALSE),"")</f>
        <v>2</v>
      </c>
      <c r="D10" t="str">
        <f>IF(VLOOKUP($A10,Demographics!$A$1:$Y$110,D$1,FALSE)&lt;&gt;0,VLOOKUP($A10,Demographics!$A$1:$Y$110,D$1,FALSE),"")</f>
        <v>MD</v>
      </c>
      <c r="E10" t="e">
        <f>IF(VLOOKUP($A10,Demographics!$A$1:$Y$110,E$1,FALSE)&lt;&gt;0,VLOOKUP($A10,Demographics!$A$1:$Y$110,E$1,FALSE),"")</f>
        <v>#REF!</v>
      </c>
      <c r="F10" s="23" t="e">
        <f>IF(VLOOKUP($A10,Demographics!$A$1:$Y$110,F$1,FALSE)&lt;&gt;0,VLOOKUP($A10,Demographics!$A$1:$Y$110,F$1,FALSE),"")</f>
        <v>#REF!</v>
      </c>
      <c r="G10" s="23" t="e">
        <f t="shared" si="0"/>
        <v>#REF!</v>
      </c>
      <c r="H10" s="23" t="e">
        <f>IF(VLOOKUP($A10,Demographics!$A$1:$Y$110,H$1,FALSE)&lt;&gt;0,VLOOKUP($A10,Demographics!$A$1:$Y$110,H$1,FALSE),"")</f>
        <v>#REF!</v>
      </c>
      <c r="I10" t="e">
        <f>IF(VLOOKUP($A10,Demographics!$A$1:$Y$110,I$1,FALSE)&lt;&gt;0,VLOOKUP($A10,Demographics!$A$1:$Y$110,I$1,FALSE),"")</f>
        <v>#REF!</v>
      </c>
      <c r="K10" s="26" t="e">
        <f>IF(VLOOKUP($A10,Demographics!$A$1:$Y$110,K$1,FALSE)&lt;&gt;0,VLOOKUP($A10,Demographics!$A$1:$Y$110,K$1,FALSE),"")</f>
        <v>#REF!</v>
      </c>
      <c r="L10" s="26" t="s">
        <v>15</v>
      </c>
      <c r="M10" s="26"/>
      <c r="N10" s="26"/>
      <c r="O10" s="26"/>
      <c r="P10" s="26"/>
      <c r="Q10" s="26">
        <f>IF(VLOOKUP($A10,Demographics!$A$1:$Y$110,Q$1,FALSE)&lt;&gt;0,VLOOKUP($A10,Demographics!$A$1:$Y$110,Q$1,FALSE),"")</f>
        <v>1</v>
      </c>
      <c r="R10" s="26" t="e">
        <f>IF(VLOOKUP($A10,Demographics!$A$1:$Y$110,R$1,FALSE)&lt;&gt;0,VLOOKUP($A10,Demographics!$A$1:$Y$110,R$1,FALSE),"")</f>
        <v>#REF!</v>
      </c>
      <c r="S10" s="26" t="e">
        <f>IF(VLOOKUP($A10,Demographics!$A$1:$Y$110,S$1,FALSE)&lt;&gt;0,VLOOKUP($A10,Demographics!$A$1:$Y$110,S$1,FALSE),"")</f>
        <v>#REF!</v>
      </c>
      <c r="T10" t="e">
        <f>IF(VLOOKUP($A10,Demographics!$A$1:$Y$110,T$1,FALSE)&lt;&gt;0,VLOOKUP($A10,Demographics!$A$1:$Y$110,T$1,FALSE),"")</f>
        <v>#REF!</v>
      </c>
      <c r="U10" s="32" t="e">
        <f t="shared" si="1"/>
        <v>#REF!</v>
      </c>
      <c r="V10" t="s">
        <v>1177</v>
      </c>
      <c r="W10" s="26">
        <v>44810</v>
      </c>
      <c r="X10" t="e">
        <f>IF(VLOOKUP($A10,Demographics!$A$1:$Y$110,X$1,FALSE)&lt;&gt;0,VLOOKUP($A10,Demographics!$A$1:$Y$110,X$1,FALSE),"")</f>
        <v>#REF!</v>
      </c>
    </row>
    <row r="11" spans="1:30">
      <c r="A11">
        <v>9</v>
      </c>
      <c r="B11" t="s">
        <v>19</v>
      </c>
      <c r="C11">
        <f>IF(VLOOKUP($A11,Demographics!$A$1:$Y$110,C$1,FALSE)&lt;&gt;0,VLOOKUP($A11,Demographics!$A$1:$Y$110,C$1,FALSE),"")</f>
        <v>1</v>
      </c>
      <c r="D11" t="str">
        <f>IF(VLOOKUP($A11,Demographics!$A$1:$Y$110,D$1,FALSE)&lt;&gt;0,VLOOKUP($A11,Demographics!$A$1:$Y$110,D$1,FALSE),"")</f>
        <v>MD</v>
      </c>
      <c r="E11" t="e">
        <f>IF(VLOOKUP($A11,Demographics!$A$1:$Y$110,E$1,FALSE)&lt;&gt;0,VLOOKUP($A11,Demographics!$A$1:$Y$110,E$1,FALSE),"")</f>
        <v>#REF!</v>
      </c>
      <c r="F11" s="23" t="e">
        <f>IF(VLOOKUP($A11,Demographics!$A$1:$Y$110,F$1,FALSE)&lt;&gt;0,VLOOKUP($A11,Demographics!$A$1:$Y$110,F$1,FALSE),"")</f>
        <v>#REF!</v>
      </c>
      <c r="G11" s="23" t="e">
        <f t="shared" si="0"/>
        <v>#REF!</v>
      </c>
      <c r="H11" s="23" t="e">
        <f>IF(VLOOKUP($A11,Demographics!$A$1:$Y$110,H$1,FALSE)&lt;&gt;0,VLOOKUP($A11,Demographics!$A$1:$Y$110,H$1,FALSE),"")</f>
        <v>#REF!</v>
      </c>
      <c r="I11" t="e">
        <f>IF(VLOOKUP($A11,Demographics!$A$1:$Y$110,I$1,FALSE)&lt;&gt;0,VLOOKUP($A11,Demographics!$A$1:$Y$110,I$1,FALSE),"")</f>
        <v>#REF!</v>
      </c>
      <c r="K11" s="26" t="e">
        <f>IF(VLOOKUP($A11,Demographics!$A$1:$Y$110,K$1,FALSE)&lt;&gt;0,VLOOKUP($A11,Demographics!$A$1:$Y$110,K$1,FALSE),"")</f>
        <v>#REF!</v>
      </c>
      <c r="L11" s="26" t="s">
        <v>15</v>
      </c>
      <c r="M11" s="26"/>
      <c r="N11" s="26"/>
      <c r="O11" s="26"/>
      <c r="P11" s="26"/>
      <c r="Q11" s="26">
        <f>IF(VLOOKUP($A11,Demographics!$A$1:$Y$110,Q$1,FALSE)&lt;&gt;0,VLOOKUP($A11,Demographics!$A$1:$Y$110,Q$1,FALSE),"")</f>
        <v>1</v>
      </c>
      <c r="R11" s="26" t="e">
        <f>IF(VLOOKUP($A11,Demographics!$A$1:$Y$110,R$1,FALSE)&lt;&gt;0,VLOOKUP($A11,Demographics!$A$1:$Y$110,R$1,FALSE),"")</f>
        <v>#REF!</v>
      </c>
      <c r="S11" s="26" t="e">
        <f>IF(VLOOKUP($A11,Demographics!$A$1:$Y$110,S$1,FALSE)&lt;&gt;0,VLOOKUP($A11,Demographics!$A$1:$Y$110,S$1,FALSE),"")</f>
        <v>#REF!</v>
      </c>
      <c r="T11" t="e">
        <f>IF(VLOOKUP($A11,Demographics!$A$1:$Y$110,T$1,FALSE)&lt;&gt;0,VLOOKUP($A11,Demographics!$A$1:$Y$110,T$1,FALSE),"")</f>
        <v>#REF!</v>
      </c>
      <c r="U11" s="32" t="e">
        <f t="shared" si="1"/>
        <v>#REF!</v>
      </c>
      <c r="W11" s="26" t="e">
        <f ca="1">IF(U11="Nothing","-",TODAY())</f>
        <v>#REF!</v>
      </c>
      <c r="X11" t="e">
        <f>IF(VLOOKUP($A11,Demographics!$A$1:$Y$110,X$1,FALSE)&lt;&gt;0,VLOOKUP($A11,Demographics!$A$1:$Y$110,X$1,FALSE),"")</f>
        <v>#REF!</v>
      </c>
    </row>
    <row r="12" spans="1:30">
      <c r="A12">
        <v>10</v>
      </c>
      <c r="B12" t="s">
        <v>23</v>
      </c>
      <c r="C12">
        <f>IF(VLOOKUP($A12,Demographics!$A$1:$Y$110,C$1,FALSE)&lt;&gt;0,VLOOKUP($A12,Demographics!$A$1:$Y$110,C$1,FALSE),"")</f>
        <v>2</v>
      </c>
      <c r="D12" t="str">
        <f>IF(VLOOKUP($A12,Demographics!$A$1:$Y$110,D$1,FALSE)&lt;&gt;0,VLOOKUP($A12,Demographics!$A$1:$Y$110,D$1,FALSE),"")</f>
        <v>MD</v>
      </c>
      <c r="E12" t="e">
        <f>IF(VLOOKUP($A12,Demographics!$A$1:$Y$110,E$1,FALSE)&lt;&gt;0,VLOOKUP($A12,Demographics!$A$1:$Y$110,E$1,FALSE),"")</f>
        <v>#REF!</v>
      </c>
      <c r="F12" s="23" t="e">
        <f>IF(VLOOKUP($A12,Demographics!$A$1:$Y$110,F$1,FALSE)&lt;&gt;0,VLOOKUP($A12,Demographics!$A$1:$Y$110,F$1,FALSE),"")</f>
        <v>#REF!</v>
      </c>
      <c r="G12" s="23" t="e">
        <f t="shared" si="0"/>
        <v>#REF!</v>
      </c>
      <c r="H12" s="23" t="e">
        <f>IF(VLOOKUP($A12,Demographics!$A$1:$Y$110,H$1,FALSE)&lt;&gt;0,VLOOKUP($A12,Demographics!$A$1:$Y$110,H$1,FALSE),"")</f>
        <v>#REF!</v>
      </c>
      <c r="I12" t="e">
        <f>IF(VLOOKUP($A12,Demographics!$A$1:$Y$110,I$1,FALSE)&lt;&gt;0,VLOOKUP($A12,Demographics!$A$1:$Y$110,I$1,FALSE),"")</f>
        <v>#REF!</v>
      </c>
      <c r="K12" s="26" t="e">
        <f>IF(VLOOKUP($A12,Demographics!$A$1:$Y$110,K$1,FALSE)&lt;&gt;0,VLOOKUP($A12,Demographics!$A$1:$Y$110,K$1,FALSE),"")</f>
        <v>#REF!</v>
      </c>
      <c r="L12" s="26" t="s">
        <v>15</v>
      </c>
      <c r="M12" s="26"/>
      <c r="N12" s="26"/>
      <c r="O12" s="26"/>
      <c r="P12" s="26"/>
      <c r="Q12" s="26">
        <f>IF(VLOOKUP($A12,Demographics!$A$1:$Y$110,Q$1,FALSE)&lt;&gt;0,VLOOKUP($A12,Demographics!$A$1:$Y$110,Q$1,FALSE),"")</f>
        <v>1</v>
      </c>
      <c r="R12" s="26" t="e">
        <f>IF(VLOOKUP($A12,Demographics!$A$1:$Y$110,R$1,FALSE)&lt;&gt;0,VLOOKUP($A12,Demographics!$A$1:$Y$110,R$1,FALSE),"")</f>
        <v>#REF!</v>
      </c>
      <c r="S12" s="26" t="e">
        <f>IF(VLOOKUP($A12,Demographics!$A$1:$Y$110,S$1,FALSE)&lt;&gt;0,VLOOKUP($A12,Demographics!$A$1:$Y$110,S$1,FALSE),"")</f>
        <v>#REF!</v>
      </c>
      <c r="T12" t="e">
        <f>IF(VLOOKUP($A12,Demographics!$A$1:$Y$110,T$1,FALSE)&lt;&gt;0,VLOOKUP($A12,Demographics!$A$1:$Y$110,T$1,FALSE),"")</f>
        <v>#REF!</v>
      </c>
      <c r="U12" s="32" t="e">
        <f t="shared" si="1"/>
        <v>#REF!</v>
      </c>
      <c r="W12" s="26" t="e">
        <f ca="1">IF(U12="Nothing","-",TODAY())</f>
        <v>#REF!</v>
      </c>
      <c r="X12" t="e">
        <f>IF(VLOOKUP($A12,Demographics!$A$1:$Y$110,X$1,FALSE)&lt;&gt;0,VLOOKUP($A12,Demographics!$A$1:$Y$110,X$1,FALSE),"")</f>
        <v>#REF!</v>
      </c>
    </row>
    <row r="13" spans="1:30">
      <c r="A13">
        <v>11</v>
      </c>
      <c r="B13" t="s">
        <v>24</v>
      </c>
      <c r="C13" t="str">
        <f>IF(VLOOKUP($A13,Demographics!$A$1:$Y$110,C$1,FALSE)&lt;&gt;0,VLOOKUP($A13,Demographics!$A$1:$Y$110,C$1,FALSE),"")</f>
        <v>7 days = 0.64</v>
      </c>
      <c r="D13" t="str">
        <f>IF(VLOOKUP($A13,Demographics!$A$1:$Y$110,D$1,FALSE)&lt;&gt;0,VLOOKUP($A13,Demographics!$A$1:$Y$110,D$1,FALSE),"")</f>
        <v>MD</v>
      </c>
      <c r="E13" t="e">
        <f>IF(VLOOKUP($A13,Demographics!$A$1:$Y$110,E$1,FALSE)&lt;&gt;0,VLOOKUP($A13,Demographics!$A$1:$Y$110,E$1,FALSE),"")</f>
        <v>#REF!</v>
      </c>
      <c r="F13" s="23" t="e">
        <f>IF(VLOOKUP($A13,Demographics!$A$1:$Y$110,F$1,FALSE)&lt;&gt;0,VLOOKUP($A13,Demographics!$A$1:$Y$110,F$1,FALSE),"")</f>
        <v>#REF!</v>
      </c>
      <c r="G13" s="23" t="e">
        <f t="shared" si="0"/>
        <v>#REF!</v>
      </c>
      <c r="H13" s="23" t="e">
        <f>IF(VLOOKUP($A13,Demographics!$A$1:$Y$110,H$1,FALSE)&lt;&gt;0,VLOOKUP($A13,Demographics!$A$1:$Y$110,H$1,FALSE),"")</f>
        <v>#REF!</v>
      </c>
      <c r="I13" t="e">
        <f>IF(VLOOKUP($A13,Demographics!$A$1:$Y$110,I$1,FALSE)&lt;&gt;0,VLOOKUP($A13,Demographics!$A$1:$Y$110,I$1,FALSE),"")</f>
        <v>#REF!</v>
      </c>
      <c r="K13" s="26" t="e">
        <f>IF(VLOOKUP($A13,Demographics!$A$1:$Y$110,K$1,FALSE)&lt;&gt;0,VLOOKUP($A13,Demographics!$A$1:$Y$110,K$1,FALSE),"")</f>
        <v>#REF!</v>
      </c>
      <c r="L13" s="26" t="s">
        <v>15</v>
      </c>
      <c r="M13" s="26"/>
      <c r="N13" s="26"/>
      <c r="O13" s="26"/>
      <c r="P13" s="26"/>
      <c r="Q13" s="26">
        <f>IF(VLOOKUP($A13,Demographics!$A$1:$Y$110,Q$1,FALSE)&lt;&gt;0,VLOOKUP($A13,Demographics!$A$1:$Y$110,Q$1,FALSE),"")</f>
        <v>1</v>
      </c>
      <c r="R13" s="26" t="e">
        <f>IF(VLOOKUP($A13,Demographics!$A$1:$Y$110,R$1,FALSE)&lt;&gt;0,VLOOKUP($A13,Demographics!$A$1:$Y$110,R$1,FALSE),"")</f>
        <v>#REF!</v>
      </c>
      <c r="S13" s="26" t="e">
        <f>IF(VLOOKUP($A13,Demographics!$A$1:$Y$110,S$1,FALSE)&lt;&gt;0,VLOOKUP($A13,Demographics!$A$1:$Y$110,S$1,FALSE),"")</f>
        <v>#REF!</v>
      </c>
      <c r="T13" t="e">
        <f>IF(VLOOKUP($A13,Demographics!$A$1:$Y$110,T$1,FALSE)&lt;&gt;0,VLOOKUP($A13,Demographics!$A$1:$Y$110,T$1,FALSE),"")</f>
        <v>#REF!</v>
      </c>
      <c r="U13" s="32" t="e">
        <f t="shared" si="1"/>
        <v>#REF!</v>
      </c>
      <c r="W13" s="26" t="e">
        <f ca="1">IF(U13="Nothing","-",TODAY())</f>
        <v>#REF!</v>
      </c>
      <c r="X13" t="e">
        <f>IF(VLOOKUP($A13,Demographics!$A$1:$Y$110,X$1,FALSE)&lt;&gt;0,VLOOKUP($A13,Demographics!$A$1:$Y$110,X$1,FALSE),"")</f>
        <v>#REF!</v>
      </c>
    </row>
    <row r="14" spans="1:30">
      <c r="A14">
        <v>12</v>
      </c>
      <c r="B14" t="s">
        <v>28</v>
      </c>
      <c r="C14">
        <f>IF(VLOOKUP($A14,Demographics!$A$1:$Y$110,C$1,FALSE)&lt;&gt;0,VLOOKUP($A14,Demographics!$A$1:$Y$110,C$1,FALSE),"")</f>
        <v>1</v>
      </c>
      <c r="D14" t="str">
        <f>IF(VLOOKUP($A14,Demographics!$A$1:$Y$110,D$1,FALSE)&lt;&gt;0,VLOOKUP($A14,Demographics!$A$1:$Y$110,D$1,FALSE),"")</f>
        <v>MD</v>
      </c>
      <c r="E14" t="e">
        <f>IF(VLOOKUP($A14,Demographics!$A$1:$Y$110,E$1,FALSE)&lt;&gt;0,VLOOKUP($A14,Demographics!$A$1:$Y$110,E$1,FALSE),"")</f>
        <v>#REF!</v>
      </c>
      <c r="F14" s="23" t="e">
        <f>IF(VLOOKUP($A14,Demographics!$A$1:$Y$110,F$1,FALSE)&lt;&gt;0,VLOOKUP($A14,Demographics!$A$1:$Y$110,F$1,FALSE),"")</f>
        <v>#REF!</v>
      </c>
      <c r="G14" s="23" t="e">
        <f t="shared" si="0"/>
        <v>#REF!</v>
      </c>
      <c r="H14" s="23" t="e">
        <f>IF(VLOOKUP($A14,Demographics!$A$1:$Y$110,H$1,FALSE)&lt;&gt;0,VLOOKUP($A14,Demographics!$A$1:$Y$110,H$1,FALSE),"")</f>
        <v>#REF!</v>
      </c>
      <c r="I14" t="e">
        <f>IF(VLOOKUP($A14,Demographics!$A$1:$Y$110,I$1,FALSE)&lt;&gt;0,VLOOKUP($A14,Demographics!$A$1:$Y$110,I$1,FALSE),"")</f>
        <v>#REF!</v>
      </c>
      <c r="K14" s="26" t="e">
        <f>IF(VLOOKUP($A14,Demographics!$A$1:$Y$110,K$1,FALSE)&lt;&gt;0,VLOOKUP($A14,Demographics!$A$1:$Y$110,K$1,FALSE),"")</f>
        <v>#REF!</v>
      </c>
      <c r="L14" s="26" t="s">
        <v>15</v>
      </c>
      <c r="M14" s="26"/>
      <c r="N14" s="26"/>
      <c r="O14" s="26"/>
      <c r="P14" s="26"/>
      <c r="Q14" s="26">
        <f>IF(VLOOKUP($A14,Demographics!$A$1:$Y$110,Q$1,FALSE)&lt;&gt;0,VLOOKUP($A14,Demographics!$A$1:$Y$110,Q$1,FALSE),"")</f>
        <v>1</v>
      </c>
      <c r="R14" s="26" t="e">
        <f>IF(VLOOKUP($A14,Demographics!$A$1:$Y$110,R$1,FALSE)&lt;&gt;0,VLOOKUP($A14,Demographics!$A$1:$Y$110,R$1,FALSE),"")</f>
        <v>#REF!</v>
      </c>
      <c r="S14" s="26" t="e">
        <f>IF(VLOOKUP($A14,Demographics!$A$1:$Y$110,S$1,FALSE)&lt;&gt;0,VLOOKUP($A14,Demographics!$A$1:$Y$110,S$1,FALSE),"")</f>
        <v>#REF!</v>
      </c>
      <c r="T14" t="e">
        <f>IF(VLOOKUP($A14,Demographics!$A$1:$Y$110,T$1,FALSE)&lt;&gt;0,VLOOKUP($A14,Demographics!$A$1:$Y$110,T$1,FALSE),"")</f>
        <v>#REF!</v>
      </c>
      <c r="U14" s="32" t="e">
        <f t="shared" si="1"/>
        <v>#REF!</v>
      </c>
      <c r="W14" s="26" t="e">
        <f ca="1">IF(U14="Nothing","-",TODAY())</f>
        <v>#REF!</v>
      </c>
      <c r="X14" t="e">
        <f>IF(VLOOKUP($A14,Demographics!$A$1:$Y$110,X$1,FALSE)&lt;&gt;0,VLOOKUP($A14,Demographics!$A$1:$Y$110,X$1,FALSE),"")</f>
        <v>#REF!</v>
      </c>
    </row>
    <row r="15" spans="1:30" hidden="1">
      <c r="A15">
        <v>13</v>
      </c>
      <c r="B15" t="s">
        <v>32</v>
      </c>
      <c r="C15">
        <f>IF(VLOOKUP($A15,Demographics!$A$1:$Y$110,C$1,FALSE)&lt;&gt;0,VLOOKUP($A15,Demographics!$A$1:$Y$110,C$1,FALSE),"")</f>
        <v>1</v>
      </c>
      <c r="D15" t="str">
        <f>IF(VLOOKUP($A15,Demographics!$A$1:$Y$110,D$1,FALSE)&lt;&gt;0,VLOOKUP($A15,Demographics!$A$1:$Y$110,D$1,FALSE),"")</f>
        <v>MH</v>
      </c>
      <c r="E15" t="e">
        <f>IF(VLOOKUP($A15,Demographics!$A$1:$Y$110,E$1,FALSE)&lt;&gt;0,VLOOKUP($A15,Demographics!$A$1:$Y$110,E$1,FALSE),"")</f>
        <v>#REF!</v>
      </c>
      <c r="F15" s="23" t="e">
        <f>IF(VLOOKUP($A15,Demographics!$A$1:$Y$110,F$1,FALSE)&lt;&gt;0,VLOOKUP($A15,Demographics!$A$1:$Y$110,F$1,FALSE),"")</f>
        <v>#REF!</v>
      </c>
      <c r="G15" s="23" t="e">
        <f t="shared" si="0"/>
        <v>#REF!</v>
      </c>
      <c r="H15" s="23" t="e">
        <f>IF(VLOOKUP($A15,Demographics!$A$1:$Y$110,H$1,FALSE)&lt;&gt;0,VLOOKUP($A15,Demographics!$A$1:$Y$110,H$1,FALSE),"")</f>
        <v>#REF!</v>
      </c>
      <c r="I15" t="e">
        <f>IF(VLOOKUP($A15,Demographics!$A$1:$Y$110,I$1,FALSE)&lt;&gt;0,VLOOKUP($A15,Demographics!$A$1:$Y$110,I$1,FALSE),"")</f>
        <v>#REF!</v>
      </c>
      <c r="K15" s="26" t="e">
        <f>IF(VLOOKUP($A15,Demographics!$A$1:$Y$110,K$1,FALSE)&lt;&gt;0,VLOOKUP($A15,Demographics!$A$1:$Y$110,K$1,FALSE),"")</f>
        <v>#REF!</v>
      </c>
      <c r="L15" s="26" t="s">
        <v>15</v>
      </c>
      <c r="M15" s="26"/>
      <c r="N15" s="26"/>
      <c r="O15" s="26"/>
      <c r="P15" s="26"/>
      <c r="Q15" s="26">
        <f>IF(VLOOKUP($A15,Demographics!$A$1:$Y$110,Q$1,FALSE)&lt;&gt;0,VLOOKUP($A15,Demographics!$A$1:$Y$110,Q$1,FALSE),"")</f>
        <v>1</v>
      </c>
      <c r="R15" s="26" t="e">
        <f>IF(VLOOKUP($A15,Demographics!$A$1:$Y$110,R$1,FALSE)&lt;&gt;0,VLOOKUP($A15,Demographics!$A$1:$Y$110,R$1,FALSE),"")</f>
        <v>#REF!</v>
      </c>
      <c r="S15" s="26" t="e">
        <f>IF(VLOOKUP($A15,Demographics!$A$1:$Y$110,S$1,FALSE)&lt;&gt;0,VLOOKUP($A15,Demographics!$A$1:$Y$110,S$1,FALSE),"")</f>
        <v>#REF!</v>
      </c>
      <c r="T15" t="e">
        <f>IF(VLOOKUP($A15,Demographics!$A$1:$Y$110,T$1,FALSE)&lt;&gt;0,VLOOKUP($A15,Demographics!$A$1:$Y$110,T$1,FALSE),"")</f>
        <v>#REF!</v>
      </c>
      <c r="U15" s="32" t="e">
        <f t="shared" si="1"/>
        <v>#REF!</v>
      </c>
      <c r="W15" s="26" t="e">
        <f ca="1">IF(U15="Nothing","-",TODAY())</f>
        <v>#REF!</v>
      </c>
      <c r="X15" t="e">
        <f>IF(VLOOKUP($A15,Demographics!$A$1:$Y$110,X$1,FALSE)&lt;&gt;0,VLOOKUP($A15,Demographics!$A$1:$Y$110,X$1,FALSE),"")</f>
        <v>#REF!</v>
      </c>
    </row>
    <row r="16" spans="1:30">
      <c r="A16">
        <v>14</v>
      </c>
      <c r="B16" t="s">
        <v>34</v>
      </c>
      <c r="C16" t="e">
        <f>IF(VLOOKUP($A16,Demographics!$A$1:$Y$110,C$1,FALSE)&lt;&gt;0,VLOOKUP($A16,Demographics!$A$1:$Y$110,C$1,FALSE),"")</f>
        <v>#N/A</v>
      </c>
      <c r="D16" t="e">
        <f>IF(VLOOKUP($A16,Demographics!$A$1:$Y$110,D$1,FALSE)&lt;&gt;0,VLOOKUP($A16,Demographics!$A$1:$Y$110,D$1,FALSE),"")</f>
        <v>#N/A</v>
      </c>
      <c r="E16" t="e">
        <f>IF(VLOOKUP($A16,Demographics!$A$1:$Y$110,E$1,FALSE)&lt;&gt;0,VLOOKUP($A16,Demographics!$A$1:$Y$110,E$1,FALSE),"")</f>
        <v>#N/A</v>
      </c>
      <c r="F16" s="23" t="e">
        <f>IF(VLOOKUP($A16,Demographics!$A$1:$Y$110,F$1,FALSE)&lt;&gt;0,VLOOKUP($A16,Demographics!$A$1:$Y$110,F$1,FALSE),"")</f>
        <v>#N/A</v>
      </c>
      <c r="G16" s="23" t="e">
        <f t="shared" si="0"/>
        <v>#N/A</v>
      </c>
      <c r="H16" s="23" t="e">
        <f>IF(VLOOKUP($A16,Demographics!$A$1:$Y$110,H$1,FALSE)&lt;&gt;0,VLOOKUP($A16,Demographics!$A$1:$Y$110,H$1,FALSE),"")</f>
        <v>#N/A</v>
      </c>
      <c r="I16" t="e">
        <f>IF(VLOOKUP($A16,Demographics!$A$1:$Y$110,I$1,FALSE)&lt;&gt;0,VLOOKUP($A16,Demographics!$A$1:$Y$110,I$1,FALSE),"")</f>
        <v>#N/A</v>
      </c>
      <c r="K16" s="26" t="e">
        <f>IF(VLOOKUP($A16,Demographics!$A$1:$Y$110,K$1,FALSE)&lt;&gt;0,VLOOKUP($A16,Demographics!$A$1:$Y$110,K$1,FALSE),"")</f>
        <v>#N/A</v>
      </c>
      <c r="L16" s="26" t="s">
        <v>15</v>
      </c>
      <c r="M16" s="26"/>
      <c r="N16" s="26"/>
      <c r="O16" s="26"/>
      <c r="P16" s="26"/>
      <c r="Q16" s="26" t="e">
        <f>IF(VLOOKUP($A16,Demographics!$A$1:$Y$110,Q$1,FALSE)&lt;&gt;0,VLOOKUP($A16,Demographics!$A$1:$Y$110,Q$1,FALSE),"")</f>
        <v>#N/A</v>
      </c>
      <c r="R16" s="26" t="e">
        <f>IF(VLOOKUP($A16,Demographics!$A$1:$Y$110,R$1,FALSE)&lt;&gt;0,VLOOKUP($A16,Demographics!$A$1:$Y$110,R$1,FALSE),"")</f>
        <v>#N/A</v>
      </c>
      <c r="S16" s="26" t="e">
        <f>IF(VLOOKUP($A16,Demographics!$A$1:$Y$110,S$1,FALSE)&lt;&gt;0,VLOOKUP($A16,Demographics!$A$1:$Y$110,S$1,FALSE),"")</f>
        <v>#N/A</v>
      </c>
      <c r="T16" t="e">
        <f>IF(VLOOKUP($A16,Demographics!$A$1:$Y$110,T$1,FALSE)&lt;&gt;0,VLOOKUP($A16,Demographics!$A$1:$Y$110,T$1,FALSE),"")</f>
        <v>#N/A</v>
      </c>
      <c r="U16" s="32" t="e">
        <f t="shared" si="1"/>
        <v>#N/A</v>
      </c>
      <c r="V16" t="s">
        <v>1178</v>
      </c>
      <c r="W16" s="26">
        <v>44810</v>
      </c>
      <c r="X16" t="e">
        <f>IF(VLOOKUP($A16,Demographics!$A$1:$Y$110,X$1,FALSE)&lt;&gt;0,VLOOKUP($A16,Demographics!$A$1:$Y$110,X$1,FALSE),"")</f>
        <v>#N/A</v>
      </c>
    </row>
    <row r="17" spans="1:25">
      <c r="A17" s="5">
        <v>15</v>
      </c>
      <c r="B17" t="s">
        <v>35</v>
      </c>
      <c r="C17" t="e">
        <f>IF(VLOOKUP($A17,Demographics!$A$1:$Y$110,C$1,FALSE)&lt;&gt;0,VLOOKUP($A17,Demographics!$A$1:$Y$110,C$1,FALSE),"")</f>
        <v>#N/A</v>
      </c>
      <c r="D17" t="e">
        <f>IF(VLOOKUP($A17,Demographics!$A$1:$Y$110,D$1,FALSE)&lt;&gt;0,VLOOKUP($A17,Demographics!$A$1:$Y$110,D$1,FALSE),"")</f>
        <v>#N/A</v>
      </c>
      <c r="E17" t="e">
        <f>IF(VLOOKUP($A17,Demographics!$A$1:$Y$110,E$1,FALSE)&lt;&gt;0,VLOOKUP($A17,Demographics!$A$1:$Y$110,E$1,FALSE),"")</f>
        <v>#N/A</v>
      </c>
      <c r="F17" s="23" t="e">
        <f>IF(VLOOKUP($A17,Demographics!$A$1:$Y$110,F$1,FALSE)&lt;&gt;0,VLOOKUP($A17,Demographics!$A$1:$Y$110,F$1,FALSE),"")</f>
        <v>#N/A</v>
      </c>
      <c r="G17" s="23" t="e">
        <f t="shared" si="0"/>
        <v>#N/A</v>
      </c>
      <c r="H17" s="23" t="e">
        <f>IF(VLOOKUP($A17,Demographics!$A$1:$Y$110,H$1,FALSE)&lt;&gt;0,VLOOKUP($A17,Demographics!$A$1:$Y$110,H$1,FALSE),"")</f>
        <v>#N/A</v>
      </c>
      <c r="I17" t="e">
        <f>IF(VLOOKUP($A17,Demographics!$A$1:$Y$110,I$1,FALSE)&lt;&gt;0,VLOOKUP($A17,Demographics!$A$1:$Y$110,I$1,FALSE),"")</f>
        <v>#N/A</v>
      </c>
      <c r="K17" s="26" t="e">
        <f>IF(VLOOKUP($A17,Demographics!$A$1:$Y$110,K$1,FALSE)&lt;&gt;0,VLOOKUP($A17,Demographics!$A$1:$Y$110,K$1,FALSE),"")</f>
        <v>#N/A</v>
      </c>
      <c r="L17" s="26" t="s">
        <v>15</v>
      </c>
      <c r="M17" s="26"/>
      <c r="N17" s="26"/>
      <c r="O17" s="26"/>
      <c r="P17" s="26"/>
      <c r="Q17" s="26" t="e">
        <f>IF(VLOOKUP($A17,Demographics!$A$1:$Y$110,Q$1,FALSE)&lt;&gt;0,VLOOKUP($A17,Demographics!$A$1:$Y$110,Q$1,FALSE),"")</f>
        <v>#N/A</v>
      </c>
      <c r="R17" s="26" t="e">
        <f>IF(VLOOKUP($A17,Demographics!$A$1:$Y$110,R$1,FALSE)&lt;&gt;0,VLOOKUP($A17,Demographics!$A$1:$Y$110,R$1,FALSE),"")</f>
        <v>#N/A</v>
      </c>
      <c r="S17" s="26" t="e">
        <f>IF(VLOOKUP($A17,Demographics!$A$1:$Y$110,S$1,FALSE)&lt;&gt;0,VLOOKUP($A17,Demographics!$A$1:$Y$110,S$1,FALSE),"")</f>
        <v>#N/A</v>
      </c>
      <c r="T17" t="e">
        <f>IF(VLOOKUP($A17,Demographics!$A$1:$Y$110,T$1,FALSE)&lt;&gt;0,VLOOKUP($A17,Demographics!$A$1:$Y$110,T$1,FALSE),"")</f>
        <v>#N/A</v>
      </c>
      <c r="U17" s="32" t="e">
        <f t="shared" si="1"/>
        <v>#N/A</v>
      </c>
      <c r="W17" s="26" t="e">
        <f t="shared" ref="W17:W80" ca="1" si="2">IF(U17="Nothing","-",TODAY())</f>
        <v>#N/A</v>
      </c>
      <c r="X17" t="e">
        <f>IF(VLOOKUP($A17,Demographics!$A$1:$Y$110,X$1,FALSE)&lt;&gt;0,VLOOKUP($A17,Demographics!$A$1:$Y$110,X$1,FALSE),"")</f>
        <v>#N/A</v>
      </c>
    </row>
    <row r="18" spans="1:25" hidden="1">
      <c r="A18">
        <v>16</v>
      </c>
      <c r="B18" t="s">
        <v>36</v>
      </c>
      <c r="C18">
        <f>IF(VLOOKUP($A18,Demographics!$A$1:$Y$110,C$1,FALSE)&lt;&gt;0,VLOOKUP($A18,Demographics!$A$1:$Y$110,C$1,FALSE),"")</f>
        <v>0.64</v>
      </c>
      <c r="D18" t="str">
        <f>IF(VLOOKUP($A18,Demographics!$A$1:$Y$110,D$1,FALSE)&lt;&gt;0,VLOOKUP($A18,Demographics!$A$1:$Y$110,D$1,FALSE),"")</f>
        <v>LA</v>
      </c>
      <c r="E18" t="e">
        <f>IF(VLOOKUP($A18,Demographics!$A$1:$Y$110,E$1,FALSE)&lt;&gt;0,VLOOKUP($A18,Demographics!$A$1:$Y$110,E$1,FALSE),"")</f>
        <v>#REF!</v>
      </c>
      <c r="F18" s="23" t="e">
        <f>IF(VLOOKUP($A18,Demographics!$A$1:$Y$110,F$1,FALSE)&lt;&gt;0,VLOOKUP($A18,Demographics!$A$1:$Y$110,F$1,FALSE),"")</f>
        <v>#REF!</v>
      </c>
      <c r="G18" s="23" t="e">
        <f t="shared" si="0"/>
        <v>#REF!</v>
      </c>
      <c r="H18" s="23" t="e">
        <f>IF(VLOOKUP($A18,Demographics!$A$1:$Y$110,H$1,FALSE)&lt;&gt;0,VLOOKUP($A18,Demographics!$A$1:$Y$110,H$1,FALSE),"")</f>
        <v>#REF!</v>
      </c>
      <c r="I18" t="e">
        <f>IF(VLOOKUP($A18,Demographics!$A$1:$Y$110,I$1,FALSE)&lt;&gt;0,VLOOKUP($A18,Demographics!$A$1:$Y$110,I$1,FALSE),"")</f>
        <v>#REF!</v>
      </c>
      <c r="K18" s="26" t="e">
        <f>IF(VLOOKUP($A18,Demographics!$A$1:$Y$110,K$1,FALSE)&lt;&gt;0,VLOOKUP($A18,Demographics!$A$1:$Y$110,K$1,FALSE),"")</f>
        <v>#REF!</v>
      </c>
      <c r="L18" s="26" t="s">
        <v>15</v>
      </c>
      <c r="M18" s="26"/>
      <c r="N18" s="26"/>
      <c r="O18" s="26"/>
      <c r="P18" s="26"/>
      <c r="Q18" s="26">
        <f>IF(VLOOKUP($A18,Demographics!$A$1:$Y$110,Q$1,FALSE)&lt;&gt;0,VLOOKUP($A18,Demographics!$A$1:$Y$110,Q$1,FALSE),"")</f>
        <v>1</v>
      </c>
      <c r="R18" s="26" t="e">
        <f>IF(VLOOKUP($A18,Demographics!$A$1:$Y$110,R$1,FALSE)&lt;&gt;0,VLOOKUP($A18,Demographics!$A$1:$Y$110,R$1,FALSE),"")</f>
        <v>#REF!</v>
      </c>
      <c r="S18" s="26" t="e">
        <f>IF(VLOOKUP($A18,Demographics!$A$1:$Y$110,S$1,FALSE)&lt;&gt;0,VLOOKUP($A18,Demographics!$A$1:$Y$110,S$1,FALSE),"")</f>
        <v>#REF!</v>
      </c>
      <c r="T18" t="e">
        <f>IF(VLOOKUP($A18,Demographics!$A$1:$Y$110,T$1,FALSE)&lt;&gt;0,VLOOKUP($A18,Demographics!$A$1:$Y$110,T$1,FALSE),"")</f>
        <v>#REF!</v>
      </c>
      <c r="U18" s="32" t="e">
        <f t="shared" si="1"/>
        <v>#REF!</v>
      </c>
      <c r="W18" s="26" t="e">
        <f t="shared" ca="1" si="2"/>
        <v>#REF!</v>
      </c>
      <c r="X18" t="e">
        <f>IF(VLOOKUP($A18,Demographics!$A$1:$Y$110,X$1,FALSE)&lt;&gt;0,VLOOKUP($A18,Demographics!$A$1:$Y$110,X$1,FALSE),"")</f>
        <v>#REF!</v>
      </c>
    </row>
    <row r="19" spans="1:25" hidden="1">
      <c r="A19" s="5">
        <v>17</v>
      </c>
      <c r="B19" t="s">
        <v>38</v>
      </c>
      <c r="C19" t="e">
        <f>IF(VLOOKUP($A19,Demographics!$A$1:$Y$110,C$1,FALSE)&lt;&gt;0,VLOOKUP($A19,Demographics!$A$1:$Y$110,C$1,FALSE),"")</f>
        <v>#N/A</v>
      </c>
      <c r="D19" t="e">
        <f>IF(VLOOKUP($A19,Demographics!$A$1:$Y$110,D$1,FALSE)&lt;&gt;0,VLOOKUP($A19,Demographics!$A$1:$Y$110,D$1,FALSE),"")</f>
        <v>#N/A</v>
      </c>
      <c r="E19" t="e">
        <f>IF(VLOOKUP($A19,Demographics!$A$1:$Y$110,E$1,FALSE)&lt;&gt;0,VLOOKUP($A19,Demographics!$A$1:$Y$110,E$1,FALSE),"")</f>
        <v>#N/A</v>
      </c>
      <c r="F19" s="23" t="e">
        <f>IF(VLOOKUP($A19,Demographics!$A$1:$Y$110,F$1,FALSE)&lt;&gt;0,VLOOKUP($A19,Demographics!$A$1:$Y$110,F$1,FALSE),"")</f>
        <v>#N/A</v>
      </c>
      <c r="G19" s="23" t="e">
        <f t="shared" si="0"/>
        <v>#N/A</v>
      </c>
      <c r="H19" s="23" t="e">
        <f>IF(VLOOKUP($A19,Demographics!$A$1:$Y$110,H$1,FALSE)&lt;&gt;0,VLOOKUP($A19,Demographics!$A$1:$Y$110,H$1,FALSE),"")</f>
        <v>#N/A</v>
      </c>
      <c r="I19" t="e">
        <f>IF(VLOOKUP($A19,Demographics!$A$1:$Y$110,I$1,FALSE)&lt;&gt;0,VLOOKUP($A19,Demographics!$A$1:$Y$110,I$1,FALSE),"")</f>
        <v>#N/A</v>
      </c>
      <c r="K19" s="26" t="e">
        <f>IF(VLOOKUP($A19,Demographics!$A$1:$Y$110,K$1,FALSE)&lt;&gt;0,VLOOKUP($A19,Demographics!$A$1:$Y$110,K$1,FALSE),"")</f>
        <v>#N/A</v>
      </c>
      <c r="L19" s="26" t="s">
        <v>15</v>
      </c>
      <c r="M19" s="26"/>
      <c r="N19" s="26"/>
      <c r="O19" s="26"/>
      <c r="P19" s="26"/>
      <c r="Q19" s="26" t="e">
        <f>IF(VLOOKUP($A19,Demographics!$A$1:$Y$110,Q$1,FALSE)&lt;&gt;0,VLOOKUP($A19,Demographics!$A$1:$Y$110,Q$1,FALSE),"")</f>
        <v>#N/A</v>
      </c>
      <c r="R19" s="26" t="e">
        <f>IF(VLOOKUP($A19,Demographics!$A$1:$Y$110,R$1,FALSE)&lt;&gt;0,VLOOKUP($A19,Demographics!$A$1:$Y$110,R$1,FALSE),"")</f>
        <v>#N/A</v>
      </c>
      <c r="S19" s="26" t="e">
        <f>IF(VLOOKUP($A19,Demographics!$A$1:$Y$110,S$1,FALSE)&lt;&gt;0,VLOOKUP($A19,Demographics!$A$1:$Y$110,S$1,FALSE),"")</f>
        <v>#N/A</v>
      </c>
      <c r="T19" t="e">
        <f>IF(VLOOKUP($A19,Demographics!$A$1:$Y$110,T$1,FALSE)&lt;&gt;0,VLOOKUP($A19,Demographics!$A$1:$Y$110,T$1,FALSE),"")</f>
        <v>#N/A</v>
      </c>
      <c r="U19" s="32" t="e">
        <f t="shared" si="1"/>
        <v>#N/A</v>
      </c>
      <c r="W19" s="26" t="e">
        <f t="shared" ca="1" si="2"/>
        <v>#N/A</v>
      </c>
      <c r="X19" t="e">
        <f>IF(VLOOKUP($A19,Demographics!$A$1:$Y$110,X$1,FALSE)&lt;&gt;0,VLOOKUP($A19,Demographics!$A$1:$Y$110,X$1,FALSE),"")</f>
        <v>#N/A</v>
      </c>
    </row>
    <row r="20" spans="1:25">
      <c r="A20">
        <v>18</v>
      </c>
      <c r="B20" t="s">
        <v>39</v>
      </c>
      <c r="C20">
        <f>IF(VLOOKUP($A20,Demographics!$A$1:$Y$110,C$1,FALSE)&lt;&gt;0,VLOOKUP($A20,Demographics!$A$1:$Y$110,C$1,FALSE),"")</f>
        <v>1</v>
      </c>
      <c r="D20" t="str">
        <f>IF(VLOOKUP($A20,Demographics!$A$1:$Y$110,D$1,FALSE)&lt;&gt;0,VLOOKUP($A20,Demographics!$A$1:$Y$110,D$1,FALSE),"")</f>
        <v>MD</v>
      </c>
      <c r="E20" t="e">
        <f>IF(VLOOKUP($A20,Demographics!$A$1:$Y$110,E$1,FALSE)&lt;&gt;0,VLOOKUP($A20,Demographics!$A$1:$Y$110,E$1,FALSE),"")</f>
        <v>#REF!</v>
      </c>
      <c r="F20" s="23" t="e">
        <f>IF(VLOOKUP($A20,Demographics!$A$1:$Y$110,F$1,FALSE)&lt;&gt;0,VLOOKUP($A20,Demographics!$A$1:$Y$110,F$1,FALSE),"")</f>
        <v>#REF!</v>
      </c>
      <c r="G20" s="23" t="e">
        <f t="shared" si="0"/>
        <v>#REF!</v>
      </c>
      <c r="H20" s="23" t="e">
        <f>IF(VLOOKUP($A20,Demographics!$A$1:$Y$110,H$1,FALSE)&lt;&gt;0,VLOOKUP($A20,Demographics!$A$1:$Y$110,H$1,FALSE),"")</f>
        <v>#REF!</v>
      </c>
      <c r="I20" t="e">
        <f>IF(VLOOKUP($A20,Demographics!$A$1:$Y$110,I$1,FALSE)&lt;&gt;0,VLOOKUP($A20,Demographics!$A$1:$Y$110,I$1,FALSE),"")</f>
        <v>#REF!</v>
      </c>
      <c r="K20" s="26" t="e">
        <f>IF(VLOOKUP($A20,Demographics!$A$1:$Y$110,K$1,FALSE)&lt;&gt;0,VLOOKUP($A20,Demographics!$A$1:$Y$110,K$1,FALSE),"")</f>
        <v>#REF!</v>
      </c>
      <c r="L20" s="26" t="s">
        <v>15</v>
      </c>
      <c r="M20" s="26"/>
      <c r="N20" s="26"/>
      <c r="O20" s="26"/>
      <c r="P20" s="26"/>
      <c r="Q20" s="26">
        <f>IF(VLOOKUP($A20,Demographics!$A$1:$Y$110,Q$1,FALSE)&lt;&gt;0,VLOOKUP($A20,Demographics!$A$1:$Y$110,Q$1,FALSE),"")</f>
        <v>1</v>
      </c>
      <c r="R20" s="26" t="e">
        <f>IF(VLOOKUP($A20,Demographics!$A$1:$Y$110,R$1,FALSE)&lt;&gt;0,VLOOKUP($A20,Demographics!$A$1:$Y$110,R$1,FALSE),"")</f>
        <v>#REF!</v>
      </c>
      <c r="S20" s="26" t="e">
        <f>IF(VLOOKUP($A20,Demographics!$A$1:$Y$110,S$1,FALSE)&lt;&gt;0,VLOOKUP($A20,Demographics!$A$1:$Y$110,S$1,FALSE),"")</f>
        <v>#REF!</v>
      </c>
      <c r="T20" t="e">
        <f>IF(VLOOKUP($A20,Demographics!$A$1:$Y$110,T$1,FALSE)&lt;&gt;0,VLOOKUP($A20,Demographics!$A$1:$Y$110,T$1,FALSE),"")</f>
        <v>#REF!</v>
      </c>
      <c r="U20" s="32" t="e">
        <f t="shared" si="1"/>
        <v>#REF!</v>
      </c>
      <c r="W20" s="26" t="e">
        <f t="shared" ca="1" si="2"/>
        <v>#REF!</v>
      </c>
      <c r="X20" t="e">
        <f>IF(VLOOKUP($A20,Demographics!$A$1:$Y$110,X$1,FALSE)&lt;&gt;0,VLOOKUP($A20,Demographics!$A$1:$Y$110,X$1,FALSE),"")</f>
        <v>#REF!</v>
      </c>
    </row>
    <row r="21" spans="1:25">
      <c r="A21">
        <v>19</v>
      </c>
      <c r="B21" t="s">
        <v>40</v>
      </c>
      <c r="C21">
        <f>IF(VLOOKUP($A21,Demographics!$A$1:$Y$110,C$1,FALSE)&lt;&gt;0,VLOOKUP($A21,Demographics!$A$1:$Y$110,C$1,FALSE),"")</f>
        <v>1</v>
      </c>
      <c r="D21" t="str">
        <f>IF(VLOOKUP($A21,Demographics!$A$1:$Y$110,D$1,FALSE)&lt;&gt;0,VLOOKUP($A21,Demographics!$A$1:$Y$110,D$1,FALSE),"")</f>
        <v>MD</v>
      </c>
      <c r="E21" t="e">
        <f>IF(VLOOKUP($A21,Demographics!$A$1:$Y$110,E$1,FALSE)&lt;&gt;0,VLOOKUP($A21,Demographics!$A$1:$Y$110,E$1,FALSE),"")</f>
        <v>#REF!</v>
      </c>
      <c r="F21" s="23" t="e">
        <f>IF(VLOOKUP($A21,Demographics!$A$1:$Y$110,F$1,FALSE)&lt;&gt;0,VLOOKUP($A21,Demographics!$A$1:$Y$110,F$1,FALSE),"")</f>
        <v>#REF!</v>
      </c>
      <c r="G21" s="23" t="e">
        <f t="shared" si="0"/>
        <v>#REF!</v>
      </c>
      <c r="H21" s="23" t="e">
        <f>IF(VLOOKUP($A21,Demographics!$A$1:$Y$110,H$1,FALSE)&lt;&gt;0,VLOOKUP($A21,Demographics!$A$1:$Y$110,H$1,FALSE),"")</f>
        <v>#REF!</v>
      </c>
      <c r="I21" t="e">
        <f>IF(VLOOKUP($A21,Demographics!$A$1:$Y$110,I$1,FALSE)&lt;&gt;0,VLOOKUP($A21,Demographics!$A$1:$Y$110,I$1,FALSE),"")</f>
        <v>#REF!</v>
      </c>
      <c r="K21" s="26" t="e">
        <f>IF(VLOOKUP($A21,Demographics!$A$1:$Y$110,K$1,FALSE)&lt;&gt;0,VLOOKUP($A21,Demographics!$A$1:$Y$110,K$1,FALSE),"")</f>
        <v>#REF!</v>
      </c>
      <c r="L21" s="26" t="s">
        <v>15</v>
      </c>
      <c r="M21" s="26"/>
      <c r="N21" s="26"/>
      <c r="O21" s="26"/>
      <c r="P21" s="26"/>
      <c r="Q21" s="26">
        <f>IF(VLOOKUP($A21,Demographics!$A$1:$Y$110,Q$1,FALSE)&lt;&gt;0,VLOOKUP($A21,Demographics!$A$1:$Y$110,Q$1,FALSE),"")</f>
        <v>1</v>
      </c>
      <c r="R21" s="26" t="e">
        <f>IF(VLOOKUP($A21,Demographics!$A$1:$Y$110,R$1,FALSE)&lt;&gt;0,VLOOKUP($A21,Demographics!$A$1:$Y$110,R$1,FALSE),"")</f>
        <v>#REF!</v>
      </c>
      <c r="S21" s="26" t="e">
        <f>IF(VLOOKUP($A21,Demographics!$A$1:$Y$110,S$1,FALSE)&lt;&gt;0,VLOOKUP($A21,Demographics!$A$1:$Y$110,S$1,FALSE),"")</f>
        <v>#REF!</v>
      </c>
      <c r="T21" t="s">
        <v>1175</v>
      </c>
      <c r="U21" s="32" t="str">
        <f t="shared" si="1"/>
        <v>4th</v>
      </c>
      <c r="V21" t="s">
        <v>1179</v>
      </c>
      <c r="W21" s="26">
        <v>44820</v>
      </c>
      <c r="X21" s="23">
        <v>4233470080</v>
      </c>
      <c r="Y21" t="str">
        <f>"Hello "&amp;B21&amp;", how are you doing today? I am Ruben, assisting Dr Inankur in this follow-up campaign. We have not received the labs from Quest, yet. Did you get a chance to go to the lab?"</f>
        <v>Hello Kathryn Gillepsie , how are you doing today? I am Ruben, assisting Dr Inankur in this follow-up campaign. We have not received the labs from Quest, yet. Did you get a chance to go to the lab?</v>
      </c>
    </row>
    <row r="22" spans="1:25">
      <c r="A22">
        <v>20</v>
      </c>
      <c r="B22" t="s">
        <v>41</v>
      </c>
      <c r="C22">
        <f>IF(VLOOKUP($A22,Demographics!$A$1:$Y$110,C$1,FALSE)&lt;&gt;0,VLOOKUP($A22,Demographics!$A$1:$Y$110,C$1,FALSE),"")</f>
        <v>1</v>
      </c>
      <c r="D22" t="str">
        <f>IF(VLOOKUP($A22,Demographics!$A$1:$Y$110,D$1,FALSE)&lt;&gt;0,VLOOKUP($A22,Demographics!$A$1:$Y$110,D$1,FALSE),"")</f>
        <v>MD</v>
      </c>
      <c r="E22" t="e">
        <f>IF(VLOOKUP($A22,Demographics!$A$1:$Y$110,E$1,FALSE)&lt;&gt;0,VLOOKUP($A22,Demographics!$A$1:$Y$110,E$1,FALSE),"")</f>
        <v>#REF!</v>
      </c>
      <c r="F22" s="23" t="e">
        <f>IF(VLOOKUP($A22,Demographics!$A$1:$Y$110,F$1,FALSE)&lt;&gt;0,VLOOKUP($A22,Demographics!$A$1:$Y$110,F$1,FALSE),"")</f>
        <v>#REF!</v>
      </c>
      <c r="G22" s="23" t="e">
        <f t="shared" si="0"/>
        <v>#REF!</v>
      </c>
      <c r="H22" s="23" t="e">
        <f>IF(VLOOKUP($A22,Demographics!$A$1:$Y$110,H$1,FALSE)&lt;&gt;0,VLOOKUP($A22,Demographics!$A$1:$Y$110,H$1,FALSE),"")</f>
        <v>#REF!</v>
      </c>
      <c r="I22" t="e">
        <f>IF(VLOOKUP($A22,Demographics!$A$1:$Y$110,I$1,FALSE)&lt;&gt;0,VLOOKUP($A22,Demographics!$A$1:$Y$110,I$1,FALSE),"")</f>
        <v>#REF!</v>
      </c>
      <c r="K22" s="26" t="e">
        <f>IF(VLOOKUP($A22,Demographics!$A$1:$Y$110,K$1,FALSE)&lt;&gt;0,VLOOKUP($A22,Demographics!$A$1:$Y$110,K$1,FALSE),"")</f>
        <v>#REF!</v>
      </c>
      <c r="L22" s="26" t="s">
        <v>15</v>
      </c>
      <c r="M22" s="26"/>
      <c r="N22" s="26"/>
      <c r="O22" s="26"/>
      <c r="P22" s="26"/>
      <c r="Q22" s="26">
        <f>IF(VLOOKUP($A22,Demographics!$A$1:$Y$110,Q$1,FALSE)&lt;&gt;0,VLOOKUP($A22,Demographics!$A$1:$Y$110,Q$1,FALSE),"")</f>
        <v>1</v>
      </c>
      <c r="R22" s="26" t="e">
        <f>IF(VLOOKUP($A22,Demographics!$A$1:$Y$110,R$1,FALSE)&lt;&gt;0,VLOOKUP($A22,Demographics!$A$1:$Y$110,R$1,FALSE),"")</f>
        <v>#REF!</v>
      </c>
      <c r="S22" s="26" t="e">
        <f>IF(VLOOKUP($A22,Demographics!$A$1:$Y$110,S$1,FALSE)&lt;&gt;0,VLOOKUP($A22,Demographics!$A$1:$Y$110,S$1,FALSE),"")</f>
        <v>#REF!</v>
      </c>
      <c r="T22" t="e">
        <f>IF(VLOOKUP($A22,Demographics!$A$1:$Y$110,T$1,FALSE)&lt;&gt;0,VLOOKUP($A22,Demographics!$A$1:$Y$110,T$1,FALSE),"")</f>
        <v>#REF!</v>
      </c>
      <c r="U22" s="32" t="e">
        <f t="shared" si="1"/>
        <v>#REF!</v>
      </c>
      <c r="W22" s="26" t="e">
        <f t="shared" ca="1" si="2"/>
        <v>#REF!</v>
      </c>
      <c r="X22" t="e">
        <f>IF(VLOOKUP($A22,Demographics!$A$1:$Y$110,X$1,FALSE)&lt;&gt;0,VLOOKUP($A22,Demographics!$A$1:$Y$110,X$1,FALSE),"")</f>
        <v>#REF!</v>
      </c>
    </row>
    <row r="23" spans="1:25" hidden="1">
      <c r="A23" s="5">
        <v>21</v>
      </c>
      <c r="B23" t="s">
        <v>42</v>
      </c>
      <c r="C23" t="e">
        <f>IF(VLOOKUP($A23,Demographics!$A$1:$Y$110,C$1,FALSE)&lt;&gt;0,VLOOKUP($A23,Demographics!$A$1:$Y$110,C$1,FALSE),"")</f>
        <v>#N/A</v>
      </c>
      <c r="D23" t="e">
        <f>IF(VLOOKUP($A23,Demographics!$A$1:$Y$110,D$1,FALSE)&lt;&gt;0,VLOOKUP($A23,Demographics!$A$1:$Y$110,D$1,FALSE),"")</f>
        <v>#N/A</v>
      </c>
      <c r="E23" t="e">
        <f>IF(VLOOKUP($A23,Demographics!$A$1:$Y$110,E$1,FALSE)&lt;&gt;0,VLOOKUP($A23,Demographics!$A$1:$Y$110,E$1,FALSE),"")</f>
        <v>#N/A</v>
      </c>
      <c r="F23" s="23" t="e">
        <f>IF(VLOOKUP($A23,Demographics!$A$1:$Y$110,F$1,FALSE)&lt;&gt;0,VLOOKUP($A23,Demographics!$A$1:$Y$110,F$1,FALSE),"")</f>
        <v>#N/A</v>
      </c>
      <c r="G23" s="23" t="e">
        <f t="shared" si="0"/>
        <v>#N/A</v>
      </c>
      <c r="H23" s="23" t="e">
        <f>IF(VLOOKUP($A23,Demographics!$A$1:$Y$110,H$1,FALSE)&lt;&gt;0,VLOOKUP($A23,Demographics!$A$1:$Y$110,H$1,FALSE),"")</f>
        <v>#N/A</v>
      </c>
      <c r="I23" t="e">
        <f>IF(VLOOKUP($A23,Demographics!$A$1:$Y$110,I$1,FALSE)&lt;&gt;0,VLOOKUP($A23,Demographics!$A$1:$Y$110,I$1,FALSE),"")</f>
        <v>#N/A</v>
      </c>
      <c r="K23" s="26" t="e">
        <f>IF(VLOOKUP($A23,Demographics!$A$1:$Y$110,K$1,FALSE)&lt;&gt;0,VLOOKUP($A23,Demographics!$A$1:$Y$110,K$1,FALSE),"")</f>
        <v>#N/A</v>
      </c>
      <c r="L23" s="26" t="s">
        <v>15</v>
      </c>
      <c r="M23" s="26"/>
      <c r="N23" s="26"/>
      <c r="O23" s="26"/>
      <c r="P23" s="26"/>
      <c r="Q23" s="26" t="e">
        <f>IF(VLOOKUP($A23,Demographics!$A$1:$Y$110,Q$1,FALSE)&lt;&gt;0,VLOOKUP($A23,Demographics!$A$1:$Y$110,Q$1,FALSE),"")</f>
        <v>#N/A</v>
      </c>
      <c r="R23" s="26" t="e">
        <f>IF(VLOOKUP($A23,Demographics!$A$1:$Y$110,R$1,FALSE)&lt;&gt;0,VLOOKUP($A23,Demographics!$A$1:$Y$110,R$1,FALSE),"")</f>
        <v>#N/A</v>
      </c>
      <c r="S23" s="26" t="e">
        <f>IF(VLOOKUP($A23,Demographics!$A$1:$Y$110,S$1,FALSE)&lt;&gt;0,VLOOKUP($A23,Demographics!$A$1:$Y$110,S$1,FALSE),"")</f>
        <v>#N/A</v>
      </c>
      <c r="T23" t="e">
        <f>IF(VLOOKUP($A23,Demographics!$A$1:$Y$110,T$1,FALSE)&lt;&gt;0,VLOOKUP($A23,Demographics!$A$1:$Y$110,T$1,FALSE),"")</f>
        <v>#N/A</v>
      </c>
      <c r="U23" s="32" t="e">
        <f t="shared" si="1"/>
        <v>#N/A</v>
      </c>
      <c r="W23" s="26" t="e">
        <f t="shared" ca="1" si="2"/>
        <v>#N/A</v>
      </c>
      <c r="X23" t="e">
        <f>IF(VLOOKUP($A23,Demographics!$A$1:$Y$110,X$1,FALSE)&lt;&gt;0,VLOOKUP($A23,Demographics!$A$1:$Y$110,X$1,FALSE),"")</f>
        <v>#N/A</v>
      </c>
    </row>
    <row r="24" spans="1:25">
      <c r="A24">
        <v>22</v>
      </c>
      <c r="B24" t="s">
        <v>43</v>
      </c>
      <c r="C24">
        <f>IF(VLOOKUP($A24,Demographics!$A$1:$Y$110,C$1,FALSE)&lt;&gt;0,VLOOKUP($A24,Demographics!$A$1:$Y$110,C$1,FALSE),"")</f>
        <v>0.64</v>
      </c>
      <c r="D24" t="str">
        <f>IF(VLOOKUP($A24,Demographics!$A$1:$Y$110,D$1,FALSE)&lt;&gt;0,VLOOKUP($A24,Demographics!$A$1:$Y$110,D$1,FALSE),"")</f>
        <v>MD</v>
      </c>
      <c r="E24" t="e">
        <f>IF(VLOOKUP($A24,Demographics!$A$1:$Y$110,E$1,FALSE)&lt;&gt;0,VLOOKUP($A24,Demographics!$A$1:$Y$110,E$1,FALSE),"")</f>
        <v>#REF!</v>
      </c>
      <c r="F24" s="23" t="e">
        <f>IF(VLOOKUP($A24,Demographics!$A$1:$Y$110,F$1,FALSE)&lt;&gt;0,VLOOKUP($A24,Demographics!$A$1:$Y$110,F$1,FALSE),"")</f>
        <v>#REF!</v>
      </c>
      <c r="G24" s="23" t="e">
        <f t="shared" si="0"/>
        <v>#REF!</v>
      </c>
      <c r="H24" s="23" t="e">
        <f>IF(VLOOKUP($A24,Demographics!$A$1:$Y$110,H$1,FALSE)&lt;&gt;0,VLOOKUP($A24,Demographics!$A$1:$Y$110,H$1,FALSE),"")</f>
        <v>#REF!</v>
      </c>
      <c r="I24" t="e">
        <f>IF(VLOOKUP($A24,Demographics!$A$1:$Y$110,I$1,FALSE)&lt;&gt;0,VLOOKUP($A24,Demographics!$A$1:$Y$110,I$1,FALSE),"")</f>
        <v>#REF!</v>
      </c>
      <c r="K24" s="26" t="e">
        <f>IF(VLOOKUP($A24,Demographics!$A$1:$Y$110,K$1,FALSE)&lt;&gt;0,VLOOKUP($A24,Demographics!$A$1:$Y$110,K$1,FALSE),"")</f>
        <v>#REF!</v>
      </c>
      <c r="L24" s="26" t="s">
        <v>15</v>
      </c>
      <c r="M24" s="26"/>
      <c r="N24" s="26"/>
      <c r="O24" s="26"/>
      <c r="P24" s="26"/>
      <c r="Q24" s="26">
        <f>IF(VLOOKUP($A24,Demographics!$A$1:$Y$110,Q$1,FALSE)&lt;&gt;0,VLOOKUP($A24,Demographics!$A$1:$Y$110,Q$1,FALSE),"")</f>
        <v>1</v>
      </c>
      <c r="R24" s="26" t="e">
        <f>IF(VLOOKUP($A24,Demographics!$A$1:$Y$110,R$1,FALSE)&lt;&gt;0,VLOOKUP($A24,Demographics!$A$1:$Y$110,R$1,FALSE),"")</f>
        <v>#REF!</v>
      </c>
      <c r="S24" s="26" t="e">
        <f>IF(VLOOKUP($A24,Demographics!$A$1:$Y$110,S$1,FALSE)&lt;&gt;0,VLOOKUP($A24,Demographics!$A$1:$Y$110,S$1,FALSE),"")</f>
        <v>#REF!</v>
      </c>
      <c r="T24" t="e">
        <f>IF(VLOOKUP($A24,Demographics!$A$1:$Y$110,T$1,FALSE)&lt;&gt;0,VLOOKUP($A24,Demographics!$A$1:$Y$110,T$1,FALSE),"")</f>
        <v>#REF!</v>
      </c>
      <c r="U24" s="32" t="e">
        <f t="shared" si="1"/>
        <v>#REF!</v>
      </c>
      <c r="W24" s="26" t="e">
        <f t="shared" ca="1" si="2"/>
        <v>#REF!</v>
      </c>
      <c r="X24" t="s">
        <v>1180</v>
      </c>
      <c r="Y24" t="str">
        <f>"Hello "&amp;B24&amp;", U35"</f>
        <v>Hello Rhonda Dickman, U35</v>
      </c>
    </row>
    <row r="25" spans="1:25">
      <c r="A25">
        <v>23</v>
      </c>
      <c r="B25" t="s">
        <v>44</v>
      </c>
      <c r="C25">
        <f>IF(VLOOKUP($A25,Demographics!$A$1:$Y$110,C$1,FALSE)&lt;&gt;0,VLOOKUP($A25,Demographics!$A$1:$Y$110,C$1,FALSE),"")</f>
        <v>1</v>
      </c>
      <c r="D25" t="str">
        <f>IF(VLOOKUP($A25,Demographics!$A$1:$Y$110,D$1,FALSE)&lt;&gt;0,VLOOKUP($A25,Demographics!$A$1:$Y$110,D$1,FALSE),"")</f>
        <v>MD</v>
      </c>
      <c r="E25" t="e">
        <f>IF(VLOOKUP($A25,Demographics!$A$1:$Y$110,E$1,FALSE)&lt;&gt;0,VLOOKUP($A25,Demographics!$A$1:$Y$110,E$1,FALSE),"")</f>
        <v>#REF!</v>
      </c>
      <c r="F25" s="23" t="e">
        <f>IF(VLOOKUP($A25,Demographics!$A$1:$Y$110,F$1,FALSE)&lt;&gt;0,VLOOKUP($A25,Demographics!$A$1:$Y$110,F$1,FALSE),"")</f>
        <v>#REF!</v>
      </c>
      <c r="G25" s="23" t="e">
        <f t="shared" si="0"/>
        <v>#REF!</v>
      </c>
      <c r="H25" s="23" t="e">
        <f>IF(VLOOKUP($A25,Demographics!$A$1:$Y$110,H$1,FALSE)&lt;&gt;0,VLOOKUP($A25,Demographics!$A$1:$Y$110,H$1,FALSE),"")</f>
        <v>#REF!</v>
      </c>
      <c r="I25" t="e">
        <f>IF(VLOOKUP($A25,Demographics!$A$1:$Y$110,I$1,FALSE)&lt;&gt;0,VLOOKUP($A25,Demographics!$A$1:$Y$110,I$1,FALSE),"")</f>
        <v>#REF!</v>
      </c>
      <c r="K25" s="26" t="e">
        <f>IF(VLOOKUP($A25,Demographics!$A$1:$Y$110,K$1,FALSE)&lt;&gt;0,VLOOKUP($A25,Demographics!$A$1:$Y$110,K$1,FALSE),"")</f>
        <v>#REF!</v>
      </c>
      <c r="L25" s="26" t="s">
        <v>15</v>
      </c>
      <c r="M25" s="26"/>
      <c r="N25" s="26"/>
      <c r="O25" s="26"/>
      <c r="P25" s="26"/>
      <c r="Q25" s="26">
        <f>IF(VLOOKUP($A25,Demographics!$A$1:$Y$110,Q$1,FALSE)&lt;&gt;0,VLOOKUP($A25,Demographics!$A$1:$Y$110,Q$1,FALSE),"")</f>
        <v>1</v>
      </c>
      <c r="R25" s="26" t="e">
        <f>IF(VLOOKUP($A25,Demographics!$A$1:$Y$110,R$1,FALSE)&lt;&gt;0,VLOOKUP($A25,Demographics!$A$1:$Y$110,R$1,FALSE),"")</f>
        <v>#REF!</v>
      </c>
      <c r="S25" s="26" t="e">
        <f>IF(VLOOKUP($A25,Demographics!$A$1:$Y$110,S$1,FALSE)&lt;&gt;0,VLOOKUP($A25,Demographics!$A$1:$Y$110,S$1,FALSE),"")</f>
        <v>#REF!</v>
      </c>
      <c r="T25" t="s">
        <v>1175</v>
      </c>
      <c r="U25" s="32" t="str">
        <f t="shared" si="1"/>
        <v>4th</v>
      </c>
      <c r="V25" t="s">
        <v>1181</v>
      </c>
      <c r="W25" s="26">
        <v>44820</v>
      </c>
      <c r="X25" t="s">
        <v>1182</v>
      </c>
      <c r="Y25" t="str">
        <f>"Hello "&amp;B25&amp;", how are you doing today? I am Ruben, assisting Dr Inankur in this follow-up campaign. We have not received the labs from Quest, yet. Did you get a chance to go to the lab?"</f>
        <v>Hello Arlene P. Wilson , how are you doing today? I am Ruben, assisting Dr Inankur in this follow-up campaign. We have not received the labs from Quest, yet. Did you get a chance to go to the lab?</v>
      </c>
    </row>
    <row r="26" spans="1:25">
      <c r="A26">
        <v>24</v>
      </c>
      <c r="B26" t="s">
        <v>1183</v>
      </c>
      <c r="C26">
        <f>IF(VLOOKUP($A26,Demographics!$A$1:$Y$110,C$1,FALSE)&lt;&gt;0,VLOOKUP($A26,Demographics!$A$1:$Y$110,C$1,FALSE),"")</f>
        <v>1</v>
      </c>
      <c r="D26" t="str">
        <f>IF(VLOOKUP($A26,Demographics!$A$1:$Y$110,D$1,FALSE)&lt;&gt;0,VLOOKUP($A26,Demographics!$A$1:$Y$110,D$1,FALSE),"")</f>
        <v>MD</v>
      </c>
      <c r="E26" t="e">
        <f>IF(VLOOKUP($A26,Demographics!$A$1:$Y$110,E$1,FALSE)&lt;&gt;0,VLOOKUP($A26,Demographics!$A$1:$Y$110,E$1,FALSE),"")</f>
        <v>#REF!</v>
      </c>
      <c r="F26" s="23" t="e">
        <f>IF(VLOOKUP($A26,Demographics!$A$1:$Y$110,F$1,FALSE)&lt;&gt;0,VLOOKUP($A26,Demographics!$A$1:$Y$110,F$1,FALSE),"")</f>
        <v>#REF!</v>
      </c>
      <c r="G26" s="23" t="e">
        <f t="shared" si="0"/>
        <v>#REF!</v>
      </c>
      <c r="H26" s="23" t="e">
        <f>IF(VLOOKUP($A26,Demographics!$A$1:$Y$110,H$1,FALSE)&lt;&gt;0,VLOOKUP($A26,Demographics!$A$1:$Y$110,H$1,FALSE),"")</f>
        <v>#REF!</v>
      </c>
      <c r="I26" t="e">
        <f>IF(VLOOKUP($A26,Demographics!$A$1:$Y$110,I$1,FALSE)&lt;&gt;0,VLOOKUP($A26,Demographics!$A$1:$Y$110,I$1,FALSE),"")</f>
        <v>#REF!</v>
      </c>
      <c r="K26" s="26" t="e">
        <f>IF(VLOOKUP($A26,Demographics!$A$1:$Y$110,K$1,FALSE)&lt;&gt;0,VLOOKUP($A26,Demographics!$A$1:$Y$110,K$1,FALSE),"")</f>
        <v>#REF!</v>
      </c>
      <c r="L26" s="26" t="s">
        <v>15</v>
      </c>
      <c r="M26" s="26"/>
      <c r="N26" s="26"/>
      <c r="O26" s="26"/>
      <c r="P26" s="26"/>
      <c r="Q26" s="26">
        <f>IF(VLOOKUP($A26,Demographics!$A$1:$Y$110,Q$1,FALSE)&lt;&gt;0,VLOOKUP($A26,Demographics!$A$1:$Y$110,Q$1,FALSE),"")</f>
        <v>1</v>
      </c>
      <c r="R26" s="26" t="e">
        <f>IF(VLOOKUP($A26,Demographics!$A$1:$Y$110,R$1,FALSE)&lt;&gt;0,VLOOKUP($A26,Demographics!$A$1:$Y$110,R$1,FALSE),"")</f>
        <v>#REF!</v>
      </c>
      <c r="S26" s="26" t="e">
        <f>IF(VLOOKUP($A26,Demographics!$A$1:$Y$110,S$1,FALSE)&lt;&gt;0,VLOOKUP($A26,Demographics!$A$1:$Y$110,S$1,FALSE),"")</f>
        <v>#REF!</v>
      </c>
      <c r="T26" t="s">
        <v>1175</v>
      </c>
      <c r="U26" s="32" t="str">
        <f t="shared" si="1"/>
        <v>4th</v>
      </c>
      <c r="V26" t="s">
        <v>1184</v>
      </c>
      <c r="W26" s="26">
        <v>44820</v>
      </c>
      <c r="X26" t="s">
        <v>1185</v>
      </c>
      <c r="Y26" t="str">
        <f>"Hello "&amp;B26&amp;", how are you doing today? I am Ruben, assisting Dr Inankur in this follow-up campaign. We have not received the labs from Quest, yet. Did you get a chance to go to the lab?"</f>
        <v>Hello Karen Reeckman, how are you doing today? I am Ruben, assisting Dr Inankur in this follow-up campaign. We have not received the labs from Quest, yet. Did you get a chance to go to the lab?</v>
      </c>
    </row>
    <row r="27" spans="1:25">
      <c r="A27">
        <v>25</v>
      </c>
      <c r="B27" t="s">
        <v>45</v>
      </c>
      <c r="C27">
        <f>IF(VLOOKUP($A27,Demographics!$A$1:$Y$110,C$1,FALSE)&lt;&gt;0,VLOOKUP($A27,Demographics!$A$1:$Y$110,C$1,FALSE),"")</f>
        <v>2</v>
      </c>
      <c r="D27" t="str">
        <f>IF(VLOOKUP($A27,Demographics!$A$1:$Y$110,D$1,FALSE)&lt;&gt;0,VLOOKUP($A27,Demographics!$A$1:$Y$110,D$1,FALSE),"")</f>
        <v>MD</v>
      </c>
      <c r="E27" t="e">
        <f>IF(VLOOKUP($A27,Demographics!$A$1:$Y$110,E$1,FALSE)&lt;&gt;0,VLOOKUP($A27,Demographics!$A$1:$Y$110,E$1,FALSE),"")</f>
        <v>#REF!</v>
      </c>
      <c r="F27" s="23" t="e">
        <f>IF(VLOOKUP($A27,Demographics!$A$1:$Y$110,F$1,FALSE)&lt;&gt;0,VLOOKUP($A27,Demographics!$A$1:$Y$110,F$1,FALSE),"")</f>
        <v>#REF!</v>
      </c>
      <c r="G27" s="23" t="e">
        <f t="shared" si="0"/>
        <v>#REF!</v>
      </c>
      <c r="H27" s="23" t="e">
        <f>IF(VLOOKUP($A27,Demographics!$A$1:$Y$110,H$1,FALSE)&lt;&gt;0,VLOOKUP($A27,Demographics!$A$1:$Y$110,H$1,FALSE),"")</f>
        <v>#REF!</v>
      </c>
      <c r="I27" t="e">
        <f>IF(VLOOKUP($A27,Demographics!$A$1:$Y$110,I$1,FALSE)&lt;&gt;0,VLOOKUP($A27,Demographics!$A$1:$Y$110,I$1,FALSE),"")</f>
        <v>#REF!</v>
      </c>
      <c r="K27" s="26" t="e">
        <f>IF(VLOOKUP($A27,Demographics!$A$1:$Y$110,K$1,FALSE)&lt;&gt;0,VLOOKUP($A27,Demographics!$A$1:$Y$110,K$1,FALSE),"")</f>
        <v>#REF!</v>
      </c>
      <c r="L27" s="26" t="s">
        <v>15</v>
      </c>
      <c r="M27" s="26"/>
      <c r="N27" s="26"/>
      <c r="O27" s="26"/>
      <c r="P27" s="26"/>
      <c r="Q27" s="26">
        <f>IF(VLOOKUP($A27,Demographics!$A$1:$Y$110,Q$1,FALSE)&lt;&gt;0,VLOOKUP($A27,Demographics!$A$1:$Y$110,Q$1,FALSE),"")</f>
        <v>1</v>
      </c>
      <c r="R27" s="26" t="e">
        <f>IF(VLOOKUP($A27,Demographics!$A$1:$Y$110,R$1,FALSE)&lt;&gt;0,VLOOKUP($A27,Demographics!$A$1:$Y$110,R$1,FALSE),"")</f>
        <v>#REF!</v>
      </c>
      <c r="S27" s="26" t="e">
        <f>IF(VLOOKUP($A27,Demographics!$A$1:$Y$110,S$1,FALSE)&lt;&gt;0,VLOOKUP($A27,Demographics!$A$1:$Y$110,S$1,FALSE),"")</f>
        <v>#REF!</v>
      </c>
      <c r="T27" t="s">
        <v>1175</v>
      </c>
      <c r="U27" s="32" t="str">
        <f t="shared" si="1"/>
        <v>4th</v>
      </c>
      <c r="V27" t="s">
        <v>1186</v>
      </c>
      <c r="W27" s="26">
        <v>44820</v>
      </c>
      <c r="X27" t="s">
        <v>1187</v>
      </c>
      <c r="Y27" t="str">
        <f>"Hello "&amp;B27&amp;", how are you doing today? I am Ruben, assisting Dr Inankur in this follow-up campaign. We have not received the labs from Quest, yet. Did you get a chance to go to the lab?"</f>
        <v>Hello Betty Baptiste, how are you doing today? I am Ruben, assisting Dr Inankur in this follow-up campaign. We have not received the labs from Quest, yet. Did you get a chance to go to the lab?</v>
      </c>
    </row>
    <row r="28" spans="1:25">
      <c r="A28">
        <v>26</v>
      </c>
      <c r="B28" t="s">
        <v>46</v>
      </c>
      <c r="C28">
        <f>IF(VLOOKUP($A28,Demographics!$A$1:$Y$110,C$1,FALSE)&lt;&gt;0,VLOOKUP($A28,Demographics!$A$1:$Y$110,C$1,FALSE),"")</f>
        <v>1</v>
      </c>
      <c r="D28" t="str">
        <f>IF(VLOOKUP($A28,Demographics!$A$1:$Y$110,D$1,FALSE)&lt;&gt;0,VLOOKUP($A28,Demographics!$A$1:$Y$110,D$1,FALSE),"")</f>
        <v>MD</v>
      </c>
      <c r="E28" t="e">
        <f>IF(VLOOKUP($A28,Demographics!$A$1:$Y$110,E$1,FALSE)&lt;&gt;0,VLOOKUP($A28,Demographics!$A$1:$Y$110,E$1,FALSE),"")</f>
        <v>#REF!</v>
      </c>
      <c r="F28" s="23" t="e">
        <f>IF(VLOOKUP($A28,Demographics!$A$1:$Y$110,F$1,FALSE)&lt;&gt;0,VLOOKUP($A28,Demographics!$A$1:$Y$110,F$1,FALSE),"")</f>
        <v>#REF!</v>
      </c>
      <c r="G28" s="23" t="e">
        <f t="shared" si="0"/>
        <v>#REF!</v>
      </c>
      <c r="H28" s="23" t="e">
        <f>IF(VLOOKUP($A28,Demographics!$A$1:$Y$110,H$1,FALSE)&lt;&gt;0,VLOOKUP($A28,Demographics!$A$1:$Y$110,H$1,FALSE),"")</f>
        <v>#REF!</v>
      </c>
      <c r="I28" t="e">
        <f>IF(VLOOKUP($A28,Demographics!$A$1:$Y$110,I$1,FALSE)&lt;&gt;0,VLOOKUP($A28,Demographics!$A$1:$Y$110,I$1,FALSE),"")</f>
        <v>#REF!</v>
      </c>
      <c r="K28" s="26" t="e">
        <f>IF(VLOOKUP($A28,Demographics!$A$1:$Y$110,K$1,FALSE)&lt;&gt;0,VLOOKUP($A28,Demographics!$A$1:$Y$110,K$1,FALSE),"")</f>
        <v>#REF!</v>
      </c>
      <c r="L28" s="26" t="s">
        <v>15</v>
      </c>
      <c r="M28" s="26"/>
      <c r="N28" s="26"/>
      <c r="O28" s="26"/>
      <c r="P28" s="26"/>
      <c r="Q28" s="26" t="str">
        <f>IF(VLOOKUP($A28,Demographics!$A$1:$Y$110,Q$1,FALSE)&lt;&gt;0,VLOOKUP($A28,Demographics!$A$1:$Y$110,Q$1,FALSE),"")</f>
        <v/>
      </c>
      <c r="R28" s="26" t="e">
        <f>IF(VLOOKUP($A28,Demographics!$A$1:$Y$110,R$1,FALSE)&lt;&gt;0,VLOOKUP($A28,Demographics!$A$1:$Y$110,R$1,FALSE),"")</f>
        <v>#REF!</v>
      </c>
      <c r="S28" s="26" t="e">
        <f>IF(VLOOKUP($A28,Demographics!$A$1:$Y$110,S$1,FALSE)&lt;&gt;0,VLOOKUP($A28,Demographics!$A$1:$Y$110,S$1,FALSE),"")</f>
        <v>#REF!</v>
      </c>
      <c r="T28" t="s">
        <v>1175</v>
      </c>
      <c r="U28" s="32" t="str">
        <f t="shared" si="1"/>
        <v>4th</v>
      </c>
      <c r="V28" t="s">
        <v>1188</v>
      </c>
      <c r="W28" s="26">
        <v>44820</v>
      </c>
      <c r="X28" t="s">
        <v>1189</v>
      </c>
      <c r="Y28" t="str">
        <f>"Hello "&amp;B28&amp;", how are you doing today? I am Ruben, assisting Dr Inankur in this follow-up campaign. We have not received the labs from Quest, yet. Did you get a chance to go to the lab?"</f>
        <v>Hello Kenneth Aaron Jr  , how are you doing today? I am Ruben, assisting Dr Inankur in this follow-up campaign. We have not received the labs from Quest, yet. Did you get a chance to go to the lab?</v>
      </c>
    </row>
    <row r="29" spans="1:25">
      <c r="A29">
        <v>27</v>
      </c>
      <c r="B29" t="s">
        <v>47</v>
      </c>
      <c r="C29">
        <f>IF(VLOOKUP($A29,Demographics!$A$1:$Y$110,C$1,FALSE)&lt;&gt;0,VLOOKUP($A29,Demographics!$A$1:$Y$110,C$1,FALSE),"")</f>
        <v>1</v>
      </c>
      <c r="D29" t="str">
        <f>IF(VLOOKUP($A29,Demographics!$A$1:$Y$110,D$1,FALSE)&lt;&gt;0,VLOOKUP($A29,Demographics!$A$1:$Y$110,D$1,FALSE),"")</f>
        <v>MD</v>
      </c>
      <c r="E29" t="e">
        <f>IF(VLOOKUP($A29,Demographics!$A$1:$Y$110,E$1,FALSE)&lt;&gt;0,VLOOKUP($A29,Demographics!$A$1:$Y$110,E$1,FALSE),"")</f>
        <v>#REF!</v>
      </c>
      <c r="F29" s="23" t="e">
        <f>IF(VLOOKUP($A29,Demographics!$A$1:$Y$110,F$1,FALSE)&lt;&gt;0,VLOOKUP($A29,Demographics!$A$1:$Y$110,F$1,FALSE),"")</f>
        <v>#REF!</v>
      </c>
      <c r="G29" s="23" t="e">
        <f t="shared" si="0"/>
        <v>#REF!</v>
      </c>
      <c r="H29" s="23" t="e">
        <f>IF(VLOOKUP($A29,Demographics!$A$1:$Y$110,H$1,FALSE)&lt;&gt;0,VLOOKUP($A29,Demographics!$A$1:$Y$110,H$1,FALSE),"")</f>
        <v>#REF!</v>
      </c>
      <c r="I29" t="e">
        <f>IF(VLOOKUP($A29,Demographics!$A$1:$Y$110,I$1,FALSE)&lt;&gt;0,VLOOKUP($A29,Demographics!$A$1:$Y$110,I$1,FALSE),"")</f>
        <v>#REF!</v>
      </c>
      <c r="K29" s="26" t="e">
        <f>IF(VLOOKUP($A29,Demographics!$A$1:$Y$110,K$1,FALSE)&lt;&gt;0,VLOOKUP($A29,Demographics!$A$1:$Y$110,K$1,FALSE),"")</f>
        <v>#REF!</v>
      </c>
      <c r="L29" s="26" t="s">
        <v>15</v>
      </c>
      <c r="M29" s="26"/>
      <c r="N29" s="26"/>
      <c r="O29" s="26"/>
      <c r="P29" s="26"/>
      <c r="Q29" s="26" t="str">
        <f>IF(VLOOKUP($A29,Demographics!$A$1:$Y$110,Q$1,FALSE)&lt;&gt;0,VLOOKUP($A29,Demographics!$A$1:$Y$110,Q$1,FALSE),"")</f>
        <v/>
      </c>
      <c r="R29" s="26" t="e">
        <f>IF(VLOOKUP($A29,Demographics!$A$1:$Y$110,R$1,FALSE)&lt;&gt;0,VLOOKUP($A29,Demographics!$A$1:$Y$110,R$1,FALSE),"")</f>
        <v>#REF!</v>
      </c>
      <c r="S29" s="26" t="e">
        <f>IF(VLOOKUP($A29,Demographics!$A$1:$Y$110,S$1,FALSE)&lt;&gt;0,VLOOKUP($A29,Demographics!$A$1:$Y$110,S$1,FALSE),"")</f>
        <v>#REF!</v>
      </c>
      <c r="T29" t="s">
        <v>1175</v>
      </c>
      <c r="U29" s="32" t="str">
        <f t="shared" si="1"/>
        <v>4th</v>
      </c>
      <c r="V29" t="s">
        <v>1190</v>
      </c>
      <c r="W29" s="26">
        <v>44820</v>
      </c>
      <c r="X29" t="s">
        <v>1191</v>
      </c>
      <c r="Y29" t="str">
        <f>"Hello "&amp;B29&amp;", how are you doing today? I am Ruben, assisting Dr Inankur in this follow-up campaign. We have not received the labs from Quest, yet. Did you get a chance to go to the lab?"</f>
        <v>Hello Lambert Lee, how are you doing today? I am Ruben, assisting Dr Inankur in this follow-up campaign. We have not received the labs from Quest, yet. Did you get a chance to go to the lab?</v>
      </c>
    </row>
    <row r="30" spans="1:25" hidden="1">
      <c r="A30">
        <v>28</v>
      </c>
      <c r="B30" t="s">
        <v>48</v>
      </c>
      <c r="C30">
        <f>IF(VLOOKUP($A30,Demographics!$A$1:$Y$110,C$1,FALSE)&lt;&gt;0,VLOOKUP($A30,Demographics!$A$1:$Y$110,C$1,FALSE),"")</f>
        <v>1</v>
      </c>
      <c r="D30" t="str">
        <f>IF(VLOOKUP($A30,Demographics!$A$1:$Y$110,D$1,FALSE)&lt;&gt;0,VLOOKUP($A30,Demographics!$A$1:$Y$110,D$1,FALSE),"")</f>
        <v>LA</v>
      </c>
      <c r="E30" t="e">
        <f>IF(VLOOKUP($A30,Demographics!$A$1:$Y$110,E$1,FALSE)&lt;&gt;0,VLOOKUP($A30,Demographics!$A$1:$Y$110,E$1,FALSE),"")</f>
        <v>#REF!</v>
      </c>
      <c r="F30" s="23" t="e">
        <f>IF(VLOOKUP($A30,Demographics!$A$1:$Y$110,F$1,FALSE)&lt;&gt;0,VLOOKUP($A30,Demographics!$A$1:$Y$110,F$1,FALSE),"")</f>
        <v>#REF!</v>
      </c>
      <c r="G30" s="23" t="e">
        <f t="shared" si="0"/>
        <v>#REF!</v>
      </c>
      <c r="H30" s="23" t="e">
        <f>IF(VLOOKUP($A30,Demographics!$A$1:$Y$110,H$1,FALSE)&lt;&gt;0,VLOOKUP($A30,Demographics!$A$1:$Y$110,H$1,FALSE),"")</f>
        <v>#REF!</v>
      </c>
      <c r="I30" t="e">
        <f>IF(VLOOKUP($A30,Demographics!$A$1:$Y$110,I$1,FALSE)&lt;&gt;0,VLOOKUP($A30,Demographics!$A$1:$Y$110,I$1,FALSE),"")</f>
        <v>#REF!</v>
      </c>
      <c r="K30" s="26" t="e">
        <f>IF(VLOOKUP($A30,Demographics!$A$1:$Y$110,K$1,FALSE)&lt;&gt;0,VLOOKUP($A30,Demographics!$A$1:$Y$110,K$1,FALSE),"")</f>
        <v>#REF!</v>
      </c>
      <c r="L30" s="26" t="s">
        <v>15</v>
      </c>
      <c r="M30" s="26"/>
      <c r="N30" s="26"/>
      <c r="O30" s="26"/>
      <c r="P30" s="26"/>
      <c r="Q30" s="26">
        <f>IF(VLOOKUP($A30,Demographics!$A$1:$Y$110,Q$1,FALSE)&lt;&gt;0,VLOOKUP($A30,Demographics!$A$1:$Y$110,Q$1,FALSE),"")</f>
        <v>1</v>
      </c>
      <c r="R30" s="26" t="e">
        <f>IF(VLOOKUP($A30,Demographics!$A$1:$Y$110,R$1,FALSE)&lt;&gt;0,VLOOKUP($A30,Demographics!$A$1:$Y$110,R$1,FALSE),"")</f>
        <v>#REF!</v>
      </c>
      <c r="S30" s="26" t="e">
        <f>IF(VLOOKUP($A30,Demographics!$A$1:$Y$110,S$1,FALSE)&lt;&gt;0,VLOOKUP($A30,Demographics!$A$1:$Y$110,S$1,FALSE),"")</f>
        <v>#REF!</v>
      </c>
      <c r="T30" t="e">
        <f>IF(VLOOKUP($A30,Demographics!$A$1:$Y$110,T$1,FALSE)&lt;&gt;0,VLOOKUP($A30,Demographics!$A$1:$Y$110,T$1,FALSE),"")</f>
        <v>#REF!</v>
      </c>
      <c r="U30" s="32" t="e">
        <f t="shared" si="1"/>
        <v>#REF!</v>
      </c>
      <c r="W30" s="26" t="e">
        <f t="shared" ca="1" si="2"/>
        <v>#REF!</v>
      </c>
      <c r="X30" t="e">
        <f>IF(VLOOKUP($A30,Demographics!$A$1:$Y$110,X$1,FALSE)&lt;&gt;0,VLOOKUP($A30,Demographics!$A$1:$Y$110,X$1,FALSE),"")</f>
        <v>#REF!</v>
      </c>
    </row>
    <row r="31" spans="1:25">
      <c r="A31">
        <v>29</v>
      </c>
      <c r="B31" t="s">
        <v>49</v>
      </c>
      <c r="C31">
        <f>IF(VLOOKUP($A31,Demographics!$A$1:$Y$110,C$1,FALSE)&lt;&gt;0,VLOOKUP($A31,Demographics!$A$1:$Y$110,C$1,FALSE),"")</f>
        <v>1</v>
      </c>
      <c r="D31" t="str">
        <f>IF(VLOOKUP($A31,Demographics!$A$1:$Y$110,D$1,FALSE)&lt;&gt;0,VLOOKUP($A31,Demographics!$A$1:$Y$110,D$1,FALSE),"")</f>
        <v>MD</v>
      </c>
      <c r="E31" t="e">
        <f>IF(VLOOKUP($A31,Demographics!$A$1:$Y$110,E$1,FALSE)&lt;&gt;0,VLOOKUP($A31,Demographics!$A$1:$Y$110,E$1,FALSE),"")</f>
        <v>#REF!</v>
      </c>
      <c r="F31" s="23" t="e">
        <f>IF(VLOOKUP($A31,Demographics!$A$1:$Y$110,F$1,FALSE)&lt;&gt;0,VLOOKUP($A31,Demographics!$A$1:$Y$110,F$1,FALSE),"")</f>
        <v>#REF!</v>
      </c>
      <c r="G31" s="23" t="e">
        <f t="shared" si="0"/>
        <v>#REF!</v>
      </c>
      <c r="H31" s="23" t="e">
        <f>IF(VLOOKUP($A31,Demographics!$A$1:$Y$110,H$1,FALSE)&lt;&gt;0,VLOOKUP($A31,Demographics!$A$1:$Y$110,H$1,FALSE),"")</f>
        <v>#REF!</v>
      </c>
      <c r="I31" t="e">
        <f>IF(VLOOKUP($A31,Demographics!$A$1:$Y$110,I$1,FALSE)&lt;&gt;0,VLOOKUP($A31,Demographics!$A$1:$Y$110,I$1,FALSE),"")</f>
        <v>#REF!</v>
      </c>
      <c r="K31" s="26" t="e">
        <f>IF(VLOOKUP($A31,Demographics!$A$1:$Y$110,K$1,FALSE)&lt;&gt;0,VLOOKUP($A31,Demographics!$A$1:$Y$110,K$1,FALSE),"")</f>
        <v>#REF!</v>
      </c>
      <c r="L31" s="26" t="s">
        <v>15</v>
      </c>
      <c r="M31" s="26"/>
      <c r="N31" s="26"/>
      <c r="O31" s="26"/>
      <c r="P31" s="26"/>
      <c r="Q31" s="26" t="str">
        <f>IF(VLOOKUP($A31,Demographics!$A$1:$Y$110,Q$1,FALSE)&lt;&gt;0,VLOOKUP($A31,Demographics!$A$1:$Y$110,Q$1,FALSE),"")</f>
        <v/>
      </c>
      <c r="R31" s="26" t="e">
        <f>IF(VLOOKUP($A31,Demographics!$A$1:$Y$110,R$1,FALSE)&lt;&gt;0,VLOOKUP($A31,Demographics!$A$1:$Y$110,R$1,FALSE),"")</f>
        <v>#REF!</v>
      </c>
      <c r="S31" s="26" t="e">
        <f>IF(VLOOKUP($A31,Demographics!$A$1:$Y$110,S$1,FALSE)&lt;&gt;0,VLOOKUP($A31,Demographics!$A$1:$Y$110,S$1,FALSE),"")</f>
        <v>#REF!</v>
      </c>
      <c r="T31" t="e">
        <f>IF(VLOOKUP($A31,Demographics!$A$1:$Y$110,T$1,FALSE)&lt;&gt;0,VLOOKUP($A31,Demographics!$A$1:$Y$110,T$1,FALSE),"")</f>
        <v>#REF!</v>
      </c>
      <c r="U31" s="32" t="e">
        <f t="shared" si="1"/>
        <v>#REF!</v>
      </c>
      <c r="W31" s="26" t="e">
        <f t="shared" ca="1" si="2"/>
        <v>#REF!</v>
      </c>
      <c r="X31" t="s">
        <v>1192</v>
      </c>
      <c r="Y31" t="str">
        <f>"Hello "&amp;B31&amp;", how are you doing today? I am Ruben, assisting Dr Inankur in this follow-up campaign. We have not received the labs from Quest, yet. Did you get a chance to go to the lab?"</f>
        <v>Hello Rafael Vega, how are you doing today? I am Ruben, assisting Dr Inankur in this follow-up campaign. We have not received the labs from Quest, yet. Did you get a chance to go to the lab?</v>
      </c>
    </row>
    <row r="32" spans="1:25">
      <c r="A32">
        <v>30</v>
      </c>
      <c r="B32" t="s">
        <v>50</v>
      </c>
      <c r="C32">
        <f>IF(VLOOKUP($A32,Demographics!$A$1:$Y$110,C$1,FALSE)&lt;&gt;0,VLOOKUP($A32,Demographics!$A$1:$Y$110,C$1,FALSE),"")</f>
        <v>1</v>
      </c>
      <c r="D32" t="str">
        <f>IF(VLOOKUP($A32,Demographics!$A$1:$Y$110,D$1,FALSE)&lt;&gt;0,VLOOKUP($A32,Demographics!$A$1:$Y$110,D$1,FALSE),"")</f>
        <v>MD</v>
      </c>
      <c r="E32" t="e">
        <f>IF(VLOOKUP($A32,Demographics!$A$1:$Y$110,E$1,FALSE)&lt;&gt;0,VLOOKUP($A32,Demographics!$A$1:$Y$110,E$1,FALSE),"")</f>
        <v>#REF!</v>
      </c>
      <c r="F32" s="23" t="e">
        <f>IF(VLOOKUP($A32,Demographics!$A$1:$Y$110,F$1,FALSE)&lt;&gt;0,VLOOKUP($A32,Demographics!$A$1:$Y$110,F$1,FALSE),"")</f>
        <v>#REF!</v>
      </c>
      <c r="G32" s="23" t="e">
        <f t="shared" si="0"/>
        <v>#REF!</v>
      </c>
      <c r="H32" s="23" t="e">
        <f>IF(VLOOKUP($A32,Demographics!$A$1:$Y$110,H$1,FALSE)&lt;&gt;0,VLOOKUP($A32,Demographics!$A$1:$Y$110,H$1,FALSE),"")</f>
        <v>#REF!</v>
      </c>
      <c r="I32" t="e">
        <f>IF(VLOOKUP($A32,Demographics!$A$1:$Y$110,I$1,FALSE)&lt;&gt;0,VLOOKUP($A32,Demographics!$A$1:$Y$110,I$1,FALSE),"")</f>
        <v>#REF!</v>
      </c>
      <c r="K32" s="26" t="e">
        <f>IF(VLOOKUP($A32,Demographics!$A$1:$Y$110,K$1,FALSE)&lt;&gt;0,VLOOKUP($A32,Demographics!$A$1:$Y$110,K$1,FALSE),"")</f>
        <v>#REF!</v>
      </c>
      <c r="L32" s="26" t="s">
        <v>15</v>
      </c>
      <c r="M32" s="26"/>
      <c r="N32" s="26"/>
      <c r="O32" s="26"/>
      <c r="P32" s="26"/>
      <c r="Q32" s="26">
        <f>IF(VLOOKUP($A32,Demographics!$A$1:$Y$110,Q$1,FALSE)&lt;&gt;0,VLOOKUP($A32,Demographics!$A$1:$Y$110,Q$1,FALSE),"")</f>
        <v>1</v>
      </c>
      <c r="R32" s="26" t="e">
        <f>IF(VLOOKUP($A32,Demographics!$A$1:$Y$110,R$1,FALSE)&lt;&gt;0,VLOOKUP($A32,Demographics!$A$1:$Y$110,R$1,FALSE),"")</f>
        <v>#REF!</v>
      </c>
      <c r="S32" s="26" t="e">
        <f>IF(VLOOKUP($A32,Demographics!$A$1:$Y$110,S$1,FALSE)&lt;&gt;0,VLOOKUP($A32,Demographics!$A$1:$Y$110,S$1,FALSE),"")</f>
        <v>#REF!</v>
      </c>
      <c r="T32" t="s">
        <v>1175</v>
      </c>
      <c r="U32" s="32" t="str">
        <f t="shared" si="1"/>
        <v>4th</v>
      </c>
      <c r="V32" t="s">
        <v>1193</v>
      </c>
      <c r="W32" s="26">
        <v>44820</v>
      </c>
      <c r="X32" t="s">
        <v>1194</v>
      </c>
      <c r="Y32" t="str">
        <f>"Hello "&amp;B32&amp;", how are you doing today? I am Ruben, assisting Dr Inankur in this follow-up campaign. We have not received the labs from Quest, yet. Did you get a chance to go to the lab?"</f>
        <v>Hello Alyssa Keehn, how are you doing today? I am Ruben, assisting Dr Inankur in this follow-up campaign. We have not received the labs from Quest, yet. Did you get a chance to go to the lab?</v>
      </c>
    </row>
    <row r="33" spans="1:25">
      <c r="A33">
        <v>31</v>
      </c>
      <c r="B33" t="s">
        <v>52</v>
      </c>
      <c r="C33">
        <f>IF(VLOOKUP($A33,Demographics!$A$1:$Y$110,C$1,FALSE)&lt;&gt;0,VLOOKUP($A33,Demographics!$A$1:$Y$110,C$1,FALSE),"")</f>
        <v>3</v>
      </c>
      <c r="D33" t="str">
        <f>IF(VLOOKUP($A33,Demographics!$A$1:$Y$110,D$1,FALSE)&lt;&gt;0,VLOOKUP($A33,Demographics!$A$1:$Y$110,D$1,FALSE),"")</f>
        <v>MD</v>
      </c>
      <c r="E33" t="e">
        <f>IF(VLOOKUP($A33,Demographics!$A$1:$Y$110,E$1,FALSE)&lt;&gt;0,VLOOKUP($A33,Demographics!$A$1:$Y$110,E$1,FALSE),"")</f>
        <v>#REF!</v>
      </c>
      <c r="F33" s="23" t="e">
        <f>IF(VLOOKUP($A33,Demographics!$A$1:$Y$110,F$1,FALSE)&lt;&gt;0,VLOOKUP($A33,Demographics!$A$1:$Y$110,F$1,FALSE),"")</f>
        <v>#REF!</v>
      </c>
      <c r="G33" s="23" t="e">
        <f t="shared" si="0"/>
        <v>#REF!</v>
      </c>
      <c r="H33" s="23" t="e">
        <f>IF(VLOOKUP($A33,Demographics!$A$1:$Y$110,H$1,FALSE)&lt;&gt;0,VLOOKUP($A33,Demographics!$A$1:$Y$110,H$1,FALSE),"")</f>
        <v>#REF!</v>
      </c>
      <c r="I33" t="e">
        <f>IF(VLOOKUP($A33,Demographics!$A$1:$Y$110,I$1,FALSE)&lt;&gt;0,VLOOKUP($A33,Demographics!$A$1:$Y$110,I$1,FALSE),"")</f>
        <v>#REF!</v>
      </c>
      <c r="K33" s="26" t="e">
        <f>IF(VLOOKUP($A33,Demographics!$A$1:$Y$110,K$1,FALSE)&lt;&gt;0,VLOOKUP($A33,Demographics!$A$1:$Y$110,K$1,FALSE),"")</f>
        <v>#REF!</v>
      </c>
      <c r="L33" s="26" t="s">
        <v>15</v>
      </c>
      <c r="M33" s="26"/>
      <c r="N33" s="26"/>
      <c r="O33" s="26"/>
      <c r="P33" s="26"/>
      <c r="Q33" s="26" t="str">
        <f>IF(VLOOKUP($A33,Demographics!$A$1:$Y$110,Q$1,FALSE)&lt;&gt;0,VLOOKUP($A33,Demographics!$A$1:$Y$110,Q$1,FALSE),"")</f>
        <v/>
      </c>
      <c r="R33" s="26" t="e">
        <f>IF(VLOOKUP($A33,Demographics!$A$1:$Y$110,R$1,FALSE)&lt;&gt;0,VLOOKUP($A33,Demographics!$A$1:$Y$110,R$1,FALSE),"")</f>
        <v>#REF!</v>
      </c>
      <c r="S33" s="26" t="e">
        <f>IF(VLOOKUP($A33,Demographics!$A$1:$Y$110,S$1,FALSE)&lt;&gt;0,VLOOKUP($A33,Demographics!$A$1:$Y$110,S$1,FALSE),"")</f>
        <v>#REF!</v>
      </c>
      <c r="T33" t="e">
        <f>IF(VLOOKUP($A33,Demographics!$A$1:$Y$110,T$1,FALSE)&lt;&gt;0,VLOOKUP($A33,Demographics!$A$1:$Y$110,T$1,FALSE),"")</f>
        <v>#REF!</v>
      </c>
      <c r="U33" s="32" t="e">
        <f t="shared" si="1"/>
        <v>#REF!</v>
      </c>
      <c r="W33" s="26" t="e">
        <f t="shared" ca="1" si="2"/>
        <v>#REF!</v>
      </c>
      <c r="X33" t="s">
        <v>1195</v>
      </c>
      <c r="Y33" t="str">
        <f>"Hello "&amp;B33&amp;", how are you doing today? I am Ruben, assisting Dr Inankur in this follow-up campaign. We have not received the labs from Quest, yet. Did you get a chance to go to the lab?"</f>
        <v>Hello Ricardo Eastmond, how are you doing today? I am Ruben, assisting Dr Inankur in this follow-up campaign. We have not received the labs from Quest, yet. Did you get a chance to go to the lab?</v>
      </c>
    </row>
    <row r="34" spans="1:25">
      <c r="A34">
        <v>32</v>
      </c>
      <c r="B34" t="s">
        <v>53</v>
      </c>
      <c r="C34">
        <f>IF(VLOOKUP($A34,Demographics!$A$1:$Y$110,C$1,FALSE)&lt;&gt;0,VLOOKUP($A34,Demographics!$A$1:$Y$110,C$1,FALSE),"")</f>
        <v>1</v>
      </c>
      <c r="D34" t="str">
        <f>IF(VLOOKUP($A34,Demographics!$A$1:$Y$110,D$1,FALSE)&lt;&gt;0,VLOOKUP($A34,Demographics!$A$1:$Y$110,D$1,FALSE),"")</f>
        <v>MD</v>
      </c>
      <c r="E34" t="e">
        <f>IF(VLOOKUP($A34,Demographics!$A$1:$Y$110,E$1,FALSE)&lt;&gt;0,VLOOKUP($A34,Demographics!$A$1:$Y$110,E$1,FALSE),"")</f>
        <v>#REF!</v>
      </c>
      <c r="F34" s="23" t="e">
        <f>IF(VLOOKUP($A34,Demographics!$A$1:$Y$110,F$1,FALSE)&lt;&gt;0,VLOOKUP($A34,Demographics!$A$1:$Y$110,F$1,FALSE),"")</f>
        <v>#REF!</v>
      </c>
      <c r="G34" s="23" t="e">
        <f t="shared" si="0"/>
        <v>#REF!</v>
      </c>
      <c r="H34" s="23" t="e">
        <f>IF(VLOOKUP($A34,Demographics!$A$1:$Y$110,H$1,FALSE)&lt;&gt;0,VLOOKUP($A34,Demographics!$A$1:$Y$110,H$1,FALSE),"")</f>
        <v>#REF!</v>
      </c>
      <c r="I34" t="e">
        <f>IF(VLOOKUP($A34,Demographics!$A$1:$Y$110,I$1,FALSE)&lt;&gt;0,VLOOKUP($A34,Demographics!$A$1:$Y$110,I$1,FALSE),"")</f>
        <v>#REF!</v>
      </c>
      <c r="K34" s="26" t="e">
        <f>IF(VLOOKUP($A34,Demographics!$A$1:$Y$110,K$1,FALSE)&lt;&gt;0,VLOOKUP($A34,Demographics!$A$1:$Y$110,K$1,FALSE),"")</f>
        <v>#REF!</v>
      </c>
      <c r="L34" s="26" t="s">
        <v>15</v>
      </c>
      <c r="M34" s="26"/>
      <c r="N34" s="26"/>
      <c r="O34" s="26"/>
      <c r="P34" s="26"/>
      <c r="Q34" s="26">
        <f>IF(VLOOKUP($A34,Demographics!$A$1:$Y$110,Q$1,FALSE)&lt;&gt;0,VLOOKUP($A34,Demographics!$A$1:$Y$110,Q$1,FALSE),"")</f>
        <v>1</v>
      </c>
      <c r="R34" s="26" t="e">
        <f>IF(VLOOKUP($A34,Demographics!$A$1:$Y$110,R$1,FALSE)&lt;&gt;0,VLOOKUP($A34,Demographics!$A$1:$Y$110,R$1,FALSE),"")</f>
        <v>#REF!</v>
      </c>
      <c r="S34" s="26" t="e">
        <f>IF(VLOOKUP($A34,Demographics!$A$1:$Y$110,S$1,FALSE)&lt;&gt;0,VLOOKUP($A34,Demographics!$A$1:$Y$110,S$1,FALSE),"")</f>
        <v>#REF!</v>
      </c>
      <c r="T34" t="e">
        <f>IF(VLOOKUP($A34,Demographics!$A$1:$Y$110,T$1,FALSE)&lt;&gt;0,VLOOKUP($A34,Demographics!$A$1:$Y$110,T$1,FALSE),"")</f>
        <v>#REF!</v>
      </c>
      <c r="U34" s="32" t="e">
        <f t="shared" si="1"/>
        <v>#REF!</v>
      </c>
      <c r="W34" s="26" t="e">
        <f t="shared" ca="1" si="2"/>
        <v>#REF!</v>
      </c>
      <c r="X34" t="e">
        <f>IF(VLOOKUP($A34,Demographics!$A$1:$Y$110,X$1,FALSE)&lt;&gt;0,VLOOKUP($A34,Demographics!$A$1:$Y$110,X$1,FALSE),"")</f>
        <v>#REF!</v>
      </c>
    </row>
    <row r="35" spans="1:25">
      <c r="A35">
        <v>33</v>
      </c>
      <c r="B35" t="s">
        <v>54</v>
      </c>
      <c r="C35" t="e">
        <f>IF(VLOOKUP($A35,Demographics!$A$1:$Y$110,C$1,FALSE)&lt;&gt;0,VLOOKUP($A35,Demographics!$A$1:$Y$110,C$1,FALSE),"")</f>
        <v>#N/A</v>
      </c>
      <c r="D35" t="e">
        <f>IF(VLOOKUP($A35,Demographics!$A$1:$Y$110,D$1,FALSE)&lt;&gt;0,VLOOKUP($A35,Demographics!$A$1:$Y$110,D$1,FALSE),"")</f>
        <v>#N/A</v>
      </c>
      <c r="E35" t="e">
        <f>IF(VLOOKUP($A35,Demographics!$A$1:$Y$110,E$1,FALSE)&lt;&gt;0,VLOOKUP($A35,Demographics!$A$1:$Y$110,E$1,FALSE),"")</f>
        <v>#N/A</v>
      </c>
      <c r="F35" s="23" t="e">
        <f>IF(VLOOKUP($A35,Demographics!$A$1:$Y$110,F$1,FALSE)&lt;&gt;0,VLOOKUP($A35,Demographics!$A$1:$Y$110,F$1,FALSE),"")</f>
        <v>#N/A</v>
      </c>
      <c r="G35" s="23" t="e">
        <f t="shared" si="0"/>
        <v>#N/A</v>
      </c>
      <c r="H35" s="23" t="e">
        <f>IF(VLOOKUP($A35,Demographics!$A$1:$Y$110,H$1,FALSE)&lt;&gt;0,VLOOKUP($A35,Demographics!$A$1:$Y$110,H$1,FALSE),"")</f>
        <v>#N/A</v>
      </c>
      <c r="I35" t="e">
        <f>IF(VLOOKUP($A35,Demographics!$A$1:$Y$110,I$1,FALSE)&lt;&gt;0,VLOOKUP($A35,Demographics!$A$1:$Y$110,I$1,FALSE),"")</f>
        <v>#N/A</v>
      </c>
      <c r="K35" s="26" t="e">
        <f>IF(VLOOKUP($A35,Demographics!$A$1:$Y$110,K$1,FALSE)&lt;&gt;0,VLOOKUP($A35,Demographics!$A$1:$Y$110,K$1,FALSE),"")</f>
        <v>#N/A</v>
      </c>
      <c r="L35" s="26" t="s">
        <v>15</v>
      </c>
      <c r="M35" s="26"/>
      <c r="N35" s="26"/>
      <c r="O35" s="26"/>
      <c r="P35" s="26"/>
      <c r="Q35" s="26" t="e">
        <f>IF(VLOOKUP($A35,Demographics!$A$1:$Y$110,Q$1,FALSE)&lt;&gt;0,VLOOKUP($A35,Demographics!$A$1:$Y$110,Q$1,FALSE),"")</f>
        <v>#N/A</v>
      </c>
      <c r="R35" s="26" t="e">
        <f>IF(VLOOKUP($A35,Demographics!$A$1:$Y$110,R$1,FALSE)&lt;&gt;0,VLOOKUP($A35,Demographics!$A$1:$Y$110,R$1,FALSE),"")</f>
        <v>#N/A</v>
      </c>
      <c r="S35" s="26" t="e">
        <f>IF(VLOOKUP($A35,Demographics!$A$1:$Y$110,S$1,FALSE)&lt;&gt;0,VLOOKUP($A35,Demographics!$A$1:$Y$110,S$1,FALSE),"")</f>
        <v>#N/A</v>
      </c>
      <c r="T35" t="e">
        <f>IF(VLOOKUP($A35,Demographics!$A$1:$Y$110,T$1,FALSE)&lt;&gt;0,VLOOKUP($A35,Demographics!$A$1:$Y$110,T$1,FALSE),"")</f>
        <v>#N/A</v>
      </c>
      <c r="U35" s="32" t="e">
        <f t="shared" si="1"/>
        <v>#N/A</v>
      </c>
      <c r="W35" s="26" t="e">
        <f t="shared" ca="1" si="2"/>
        <v>#N/A</v>
      </c>
      <c r="X35" t="e">
        <f>IF(VLOOKUP($A35,Demographics!$A$1:$Y$110,X$1,FALSE)&lt;&gt;0,VLOOKUP($A35,Demographics!$A$1:$Y$110,X$1,FALSE),"")</f>
        <v>#N/A</v>
      </c>
    </row>
    <row r="36" spans="1:25">
      <c r="A36" s="5">
        <v>34</v>
      </c>
      <c r="B36" t="s">
        <v>55</v>
      </c>
      <c r="C36" t="e">
        <f>IF(VLOOKUP($A36,Demographics!$A$1:$Y$110,C$1,FALSE)&lt;&gt;0,VLOOKUP($A36,Demographics!$A$1:$Y$110,C$1,FALSE),"")</f>
        <v>#N/A</v>
      </c>
      <c r="D36" t="e">
        <f>IF(VLOOKUP($A36,Demographics!$A$1:$Y$110,D$1,FALSE)&lt;&gt;0,VLOOKUP($A36,Demographics!$A$1:$Y$110,D$1,FALSE),"")</f>
        <v>#N/A</v>
      </c>
      <c r="E36" t="e">
        <f>IF(VLOOKUP($A36,Demographics!$A$1:$Y$110,E$1,FALSE)&lt;&gt;0,VLOOKUP($A36,Demographics!$A$1:$Y$110,E$1,FALSE),"")</f>
        <v>#N/A</v>
      </c>
      <c r="F36" s="23" t="e">
        <f>IF(VLOOKUP($A36,Demographics!$A$1:$Y$110,F$1,FALSE)&lt;&gt;0,VLOOKUP($A36,Demographics!$A$1:$Y$110,F$1,FALSE),"")</f>
        <v>#N/A</v>
      </c>
      <c r="G36" s="23" t="e">
        <f t="shared" si="0"/>
        <v>#N/A</v>
      </c>
      <c r="H36" s="23" t="e">
        <f>IF(VLOOKUP($A36,Demographics!$A$1:$Y$110,H$1,FALSE)&lt;&gt;0,VLOOKUP($A36,Demographics!$A$1:$Y$110,H$1,FALSE),"")</f>
        <v>#N/A</v>
      </c>
      <c r="I36" t="e">
        <f>IF(VLOOKUP($A36,Demographics!$A$1:$Y$110,I$1,FALSE)&lt;&gt;0,VLOOKUP($A36,Demographics!$A$1:$Y$110,I$1,FALSE),"")</f>
        <v>#N/A</v>
      </c>
      <c r="K36" s="26" t="e">
        <f>IF(VLOOKUP($A36,Demographics!$A$1:$Y$110,K$1,FALSE)&lt;&gt;0,VLOOKUP($A36,Demographics!$A$1:$Y$110,K$1,FALSE),"")</f>
        <v>#N/A</v>
      </c>
      <c r="L36" s="26" t="s">
        <v>15</v>
      </c>
      <c r="M36" s="26"/>
      <c r="N36" s="26"/>
      <c r="O36" s="26"/>
      <c r="P36" s="26"/>
      <c r="Q36" s="26" t="e">
        <f>IF(VLOOKUP($A36,Demographics!$A$1:$Y$110,Q$1,FALSE)&lt;&gt;0,VLOOKUP($A36,Demographics!$A$1:$Y$110,Q$1,FALSE),"")</f>
        <v>#N/A</v>
      </c>
      <c r="R36" s="26" t="e">
        <f>IF(VLOOKUP($A36,Demographics!$A$1:$Y$110,R$1,FALSE)&lt;&gt;0,VLOOKUP($A36,Demographics!$A$1:$Y$110,R$1,FALSE),"")</f>
        <v>#N/A</v>
      </c>
      <c r="S36" s="26" t="e">
        <f>IF(VLOOKUP($A36,Demographics!$A$1:$Y$110,S$1,FALSE)&lt;&gt;0,VLOOKUP($A36,Demographics!$A$1:$Y$110,S$1,FALSE),"")</f>
        <v>#N/A</v>
      </c>
      <c r="T36" t="e">
        <f>IF(VLOOKUP($A36,Demographics!$A$1:$Y$110,T$1,FALSE)&lt;&gt;0,VLOOKUP($A36,Demographics!$A$1:$Y$110,T$1,FALSE),"")</f>
        <v>#N/A</v>
      </c>
      <c r="U36" s="32" t="e">
        <f t="shared" si="1"/>
        <v>#N/A</v>
      </c>
      <c r="W36" s="26" t="e">
        <f t="shared" ca="1" si="2"/>
        <v>#N/A</v>
      </c>
      <c r="X36" s="23">
        <v>7347184969</v>
      </c>
      <c r="Y36" t="str">
        <f>"Hello "&amp;B36&amp;", how are you doing today? I am Ruben, assisting Dr Inankur in this follow-up campaign. We have not received the labs from Quest, yet. Did you get a chance to go to the lab?"</f>
        <v>Hello Dolores Williams , how are you doing today? I am Ruben, assisting Dr Inankur in this follow-up campaign. We have not received the labs from Quest, yet. Did you get a chance to go to the lab?</v>
      </c>
    </row>
    <row r="37" spans="1:25">
      <c r="A37">
        <v>35</v>
      </c>
      <c r="B37" t="s">
        <v>56</v>
      </c>
      <c r="C37">
        <f>IF(VLOOKUP($A37,Demographics!$A$1:$Y$110,C$1,FALSE)&lt;&gt;0,VLOOKUP($A37,Demographics!$A$1:$Y$110,C$1,FALSE),"")</f>
        <v>2</v>
      </c>
      <c r="D37" t="str">
        <f>IF(VLOOKUP($A37,Demographics!$A$1:$Y$110,D$1,FALSE)&lt;&gt;0,VLOOKUP($A37,Demographics!$A$1:$Y$110,D$1,FALSE),"")</f>
        <v>MD</v>
      </c>
      <c r="E37" t="e">
        <f>IF(VLOOKUP($A37,Demographics!$A$1:$Y$110,E$1,FALSE)&lt;&gt;0,VLOOKUP($A37,Demographics!$A$1:$Y$110,E$1,FALSE),"")</f>
        <v>#REF!</v>
      </c>
      <c r="F37" s="23" t="e">
        <f>IF(VLOOKUP($A37,Demographics!$A$1:$Y$110,F$1,FALSE)&lt;&gt;0,VLOOKUP($A37,Demographics!$A$1:$Y$110,F$1,FALSE),"")</f>
        <v>#REF!</v>
      </c>
      <c r="G37" s="23" t="e">
        <f t="shared" si="0"/>
        <v>#REF!</v>
      </c>
      <c r="H37" s="23" t="e">
        <f>IF(VLOOKUP($A37,Demographics!$A$1:$Y$110,H$1,FALSE)&lt;&gt;0,VLOOKUP($A37,Demographics!$A$1:$Y$110,H$1,FALSE),"")</f>
        <v>#REF!</v>
      </c>
      <c r="I37" t="e">
        <f>IF(VLOOKUP($A37,Demographics!$A$1:$Y$110,I$1,FALSE)&lt;&gt;0,VLOOKUP($A37,Demographics!$A$1:$Y$110,I$1,FALSE),"")</f>
        <v>#REF!</v>
      </c>
      <c r="K37" s="26" t="e">
        <f>IF(VLOOKUP($A37,Demographics!$A$1:$Y$110,K$1,FALSE)&lt;&gt;0,VLOOKUP($A37,Demographics!$A$1:$Y$110,K$1,FALSE),"")</f>
        <v>#REF!</v>
      </c>
      <c r="L37" s="26" t="s">
        <v>15</v>
      </c>
      <c r="M37" s="26"/>
      <c r="N37" s="26"/>
      <c r="O37" s="26"/>
      <c r="P37" s="26"/>
      <c r="Q37" s="26" t="str">
        <f>IF(VLOOKUP($A37,Demographics!$A$1:$Y$110,Q$1,FALSE)&lt;&gt;0,VLOOKUP($A37,Demographics!$A$1:$Y$110,Q$1,FALSE),"")</f>
        <v/>
      </c>
      <c r="R37" s="26" t="e">
        <f>IF(VLOOKUP($A37,Demographics!$A$1:$Y$110,R$1,FALSE)&lt;&gt;0,VLOOKUP($A37,Demographics!$A$1:$Y$110,R$1,FALSE),"")</f>
        <v>#REF!</v>
      </c>
      <c r="S37" s="26" t="e">
        <f>IF(VLOOKUP($A37,Demographics!$A$1:$Y$110,S$1,FALSE)&lt;&gt;0,VLOOKUP($A37,Demographics!$A$1:$Y$110,S$1,FALSE),"")</f>
        <v>#REF!</v>
      </c>
      <c r="T37" t="s">
        <v>1196</v>
      </c>
      <c r="U37" s="32" t="str">
        <f t="shared" si="1"/>
        <v>own</v>
      </c>
      <c r="W37" s="26">
        <v>44810</v>
      </c>
      <c r="X37" t="s">
        <v>1197</v>
      </c>
      <c r="Y37" t="str">
        <f>"Hello "&amp;B37&amp;", how are you doing today? I am Ruben, assisting Dr Inankur in this follow-up campaign. We have not received the labs from Quest, yet. Did you get a chance to go to the lab?"</f>
        <v>Hello Charles Reid, how are you doing today? I am Ruben, assisting Dr Inankur in this follow-up campaign. We have not received the labs from Quest, yet. Did you get a chance to go to the lab?</v>
      </c>
    </row>
    <row r="38" spans="1:25">
      <c r="A38">
        <v>36</v>
      </c>
      <c r="B38" t="s">
        <v>57</v>
      </c>
      <c r="C38">
        <f>IF(VLOOKUP($A38,Demographics!$A$1:$Y$110,C$1,FALSE)&lt;&gt;0,VLOOKUP($A38,Demographics!$A$1:$Y$110,C$1,FALSE),"")</f>
        <v>1</v>
      </c>
      <c r="D38" t="str">
        <f>IF(VLOOKUP($A38,Demographics!$A$1:$Y$110,D$1,FALSE)&lt;&gt;0,VLOOKUP($A38,Demographics!$A$1:$Y$110,D$1,FALSE),"")</f>
        <v>MD</v>
      </c>
      <c r="E38" t="e">
        <f>IF(VLOOKUP($A38,Demographics!$A$1:$Y$110,E$1,FALSE)&lt;&gt;0,VLOOKUP($A38,Demographics!$A$1:$Y$110,E$1,FALSE),"")</f>
        <v>#REF!</v>
      </c>
      <c r="F38" s="23" t="e">
        <f>IF(VLOOKUP($A38,Demographics!$A$1:$Y$110,F$1,FALSE)&lt;&gt;0,VLOOKUP($A38,Demographics!$A$1:$Y$110,F$1,FALSE),"")</f>
        <v>#REF!</v>
      </c>
      <c r="G38" s="23" t="e">
        <f t="shared" si="0"/>
        <v>#REF!</v>
      </c>
      <c r="H38" s="23" t="e">
        <f>IF(VLOOKUP($A38,Demographics!$A$1:$Y$110,H$1,FALSE)&lt;&gt;0,VLOOKUP($A38,Demographics!$A$1:$Y$110,H$1,FALSE),"")</f>
        <v>#REF!</v>
      </c>
      <c r="I38" t="e">
        <f>IF(VLOOKUP($A38,Demographics!$A$1:$Y$110,I$1,FALSE)&lt;&gt;0,VLOOKUP($A38,Demographics!$A$1:$Y$110,I$1,FALSE),"")</f>
        <v>#REF!</v>
      </c>
      <c r="K38" s="26" t="e">
        <f>IF(VLOOKUP($A38,Demographics!$A$1:$Y$110,K$1,FALSE)&lt;&gt;0,VLOOKUP($A38,Demographics!$A$1:$Y$110,K$1,FALSE),"")</f>
        <v>#REF!</v>
      </c>
      <c r="L38" s="26" t="s">
        <v>1198</v>
      </c>
      <c r="M38" s="26"/>
      <c r="N38" s="26" t="s">
        <v>1198</v>
      </c>
      <c r="O38" s="26"/>
      <c r="P38" s="26"/>
      <c r="Q38" s="26">
        <f>IF(VLOOKUP($A38,Demographics!$A$1:$Y$110,Q$1,FALSE)&lt;&gt;0,VLOOKUP($A38,Demographics!$A$1:$Y$110,Q$1,FALSE),"")</f>
        <v>1</v>
      </c>
      <c r="R38" s="26" t="e">
        <f>IF(VLOOKUP($A38,Demographics!$A$1:$Y$110,R$1,FALSE)&lt;&gt;0,VLOOKUP($A38,Demographics!$A$1:$Y$110,R$1,FALSE),"")</f>
        <v>#REF!</v>
      </c>
      <c r="S38" s="26" t="e">
        <f>IF(VLOOKUP($A38,Demographics!$A$1:$Y$110,S$1,FALSE)&lt;&gt;0,VLOOKUP($A38,Demographics!$A$1:$Y$110,S$1,FALSE),"")</f>
        <v>#REF!</v>
      </c>
      <c r="T38" t="e">
        <f>IF(VLOOKUP($A38,Demographics!$A$1:$Y$110,T$1,FALSE)&lt;&gt;0,VLOOKUP($A38,Demographics!$A$1:$Y$110,T$1,FALSE),"")</f>
        <v>#REF!</v>
      </c>
      <c r="U38" s="32" t="e">
        <f t="shared" si="1"/>
        <v>#REF!</v>
      </c>
      <c r="W38" s="26" t="e">
        <f t="shared" ca="1" si="2"/>
        <v>#REF!</v>
      </c>
      <c r="X38" t="e">
        <f>IF(VLOOKUP($A38,Demographics!$A$1:$Y$110,X$1,FALSE)&lt;&gt;0,VLOOKUP($A38,Demographics!$A$1:$Y$110,X$1,FALSE),"")</f>
        <v>#REF!</v>
      </c>
    </row>
    <row r="39" spans="1:25">
      <c r="A39">
        <v>37</v>
      </c>
      <c r="B39" t="s">
        <v>58</v>
      </c>
      <c r="C39">
        <f>IF(VLOOKUP($A39,Demographics!$A$1:$Y$110,C$1,FALSE)&lt;&gt;0,VLOOKUP($A39,Demographics!$A$1:$Y$110,C$1,FALSE),"")</f>
        <v>2</v>
      </c>
      <c r="D39" t="str">
        <f>IF(VLOOKUP($A39,Demographics!$A$1:$Y$110,D$1,FALSE)&lt;&gt;0,VLOOKUP($A39,Demographics!$A$1:$Y$110,D$1,FALSE),"")</f>
        <v>MD</v>
      </c>
      <c r="E39" t="e">
        <f>IF(VLOOKUP($A39,Demographics!$A$1:$Y$110,E$1,FALSE)&lt;&gt;0,VLOOKUP($A39,Demographics!$A$1:$Y$110,E$1,FALSE),"")</f>
        <v>#REF!</v>
      </c>
      <c r="F39" s="23" t="e">
        <f>IF(VLOOKUP($A39,Demographics!$A$1:$Y$110,F$1,FALSE)&lt;&gt;0,VLOOKUP($A39,Demographics!$A$1:$Y$110,F$1,FALSE),"")</f>
        <v>#REF!</v>
      </c>
      <c r="G39" s="23" t="e">
        <f t="shared" si="0"/>
        <v>#REF!</v>
      </c>
      <c r="H39" s="23" t="e">
        <f>IF(VLOOKUP($A39,Demographics!$A$1:$Y$110,H$1,FALSE)&lt;&gt;0,VLOOKUP($A39,Demographics!$A$1:$Y$110,H$1,FALSE),"")</f>
        <v>#REF!</v>
      </c>
      <c r="I39" t="e">
        <f>IF(VLOOKUP($A39,Demographics!$A$1:$Y$110,I$1,FALSE)&lt;&gt;0,VLOOKUP($A39,Demographics!$A$1:$Y$110,I$1,FALSE),"")</f>
        <v>#REF!</v>
      </c>
      <c r="K39" s="26" t="e">
        <f>IF(VLOOKUP($A39,Demographics!$A$1:$Y$110,K$1,FALSE)&lt;&gt;0,VLOOKUP($A39,Demographics!$A$1:$Y$110,K$1,FALSE),"")</f>
        <v>#REF!</v>
      </c>
      <c r="L39" s="26" t="s">
        <v>1198</v>
      </c>
      <c r="M39" s="26"/>
      <c r="N39" s="26" t="s">
        <v>1198</v>
      </c>
      <c r="O39" s="26"/>
      <c r="P39" s="26"/>
      <c r="Q39" s="26">
        <f>IF(VLOOKUP($A39,Demographics!$A$1:$Y$110,Q$1,FALSE)&lt;&gt;0,VLOOKUP($A39,Demographics!$A$1:$Y$110,Q$1,FALSE),"")</f>
        <v>1</v>
      </c>
      <c r="R39" s="26" t="e">
        <f>IF(VLOOKUP($A39,Demographics!$A$1:$Y$110,R$1,FALSE)&lt;&gt;0,VLOOKUP($A39,Demographics!$A$1:$Y$110,R$1,FALSE),"")</f>
        <v>#REF!</v>
      </c>
      <c r="S39" s="26" t="e">
        <f>IF(VLOOKUP($A39,Demographics!$A$1:$Y$110,S$1,FALSE)&lt;&gt;0,VLOOKUP($A39,Demographics!$A$1:$Y$110,S$1,FALSE),"")</f>
        <v>#REF!</v>
      </c>
      <c r="T39" t="e">
        <f>IF(VLOOKUP($A39,Demographics!$A$1:$Y$110,T$1,FALSE)&lt;&gt;0,VLOOKUP($A39,Demographics!$A$1:$Y$110,T$1,FALSE),"")</f>
        <v>#REF!</v>
      </c>
      <c r="U39" s="32" t="e">
        <f t="shared" si="1"/>
        <v>#REF!</v>
      </c>
      <c r="W39" s="26" t="e">
        <f t="shared" ca="1" si="2"/>
        <v>#REF!</v>
      </c>
      <c r="X39" t="s">
        <v>1199</v>
      </c>
      <c r="Y39" t="str">
        <f>"Hello "&amp;B39&amp;", how are you doing today? I am Ruben, assisting Dr Inankur in this follow-up campaign. We have not received the labs from Quest, yet. Did you get a chance to go to the lab?"</f>
        <v>Hello Debra Eastmond, how are you doing today? I am Ruben, assisting Dr Inankur in this follow-up campaign. We have not received the labs from Quest, yet. Did you get a chance to go to the lab?</v>
      </c>
    </row>
    <row r="40" spans="1:25">
      <c r="A40">
        <v>38</v>
      </c>
      <c r="B40" t="s">
        <v>1200</v>
      </c>
      <c r="C40">
        <f>IF(VLOOKUP($A40,Demographics!$A$1:$Y$110,C$1,FALSE)&lt;&gt;0,VLOOKUP($A40,Demographics!$A$1:$Y$110,C$1,FALSE),"")</f>
        <v>1</v>
      </c>
      <c r="D40" t="str">
        <f>IF(VLOOKUP($A40,Demographics!$A$1:$Y$110,D$1,FALSE)&lt;&gt;0,VLOOKUP($A40,Demographics!$A$1:$Y$110,D$1,FALSE),"")</f>
        <v>MD</v>
      </c>
      <c r="E40" t="e">
        <f>IF(VLOOKUP($A40,Demographics!$A$1:$Y$110,E$1,FALSE)&lt;&gt;0,VLOOKUP($A40,Demographics!$A$1:$Y$110,E$1,FALSE),"")</f>
        <v>#REF!</v>
      </c>
      <c r="F40" s="23" t="e">
        <f>IF(VLOOKUP($A40,Demographics!$A$1:$Y$110,F$1,FALSE)&lt;&gt;0,VLOOKUP($A40,Demographics!$A$1:$Y$110,F$1,FALSE),"")</f>
        <v>#REF!</v>
      </c>
      <c r="G40" s="23" t="e">
        <f t="shared" si="0"/>
        <v>#REF!</v>
      </c>
      <c r="H40" s="23" t="e">
        <f>IF(VLOOKUP($A40,Demographics!$A$1:$Y$110,H$1,FALSE)&lt;&gt;0,VLOOKUP($A40,Demographics!$A$1:$Y$110,H$1,FALSE),"")</f>
        <v>#REF!</v>
      </c>
      <c r="I40" t="e">
        <f>IF(VLOOKUP($A40,Demographics!$A$1:$Y$110,I$1,FALSE)&lt;&gt;0,VLOOKUP($A40,Demographics!$A$1:$Y$110,I$1,FALSE),"")</f>
        <v>#REF!</v>
      </c>
      <c r="K40" s="26" t="e">
        <f>IF(VLOOKUP($A40,Demographics!$A$1:$Y$110,K$1,FALSE)&lt;&gt;0,VLOOKUP($A40,Demographics!$A$1:$Y$110,K$1,FALSE),"")</f>
        <v>#REF!</v>
      </c>
      <c r="L40" s="26" t="s">
        <v>15</v>
      </c>
      <c r="M40" s="26"/>
      <c r="N40" s="26"/>
      <c r="O40" s="26"/>
      <c r="P40" s="26"/>
      <c r="Q40" s="26">
        <f>IF(VLOOKUP($A40,Demographics!$A$1:$Y$110,Q$1,FALSE)&lt;&gt;0,VLOOKUP($A40,Demographics!$A$1:$Y$110,Q$1,FALSE),"")</f>
        <v>1</v>
      </c>
      <c r="R40" s="26" t="e">
        <f>IF(VLOOKUP($A40,Demographics!$A$1:$Y$110,R$1,FALSE)&lt;&gt;0,VLOOKUP($A40,Demographics!$A$1:$Y$110,R$1,FALSE),"")</f>
        <v>#REF!</v>
      </c>
      <c r="S40" s="26" t="e">
        <f>IF(VLOOKUP($A40,Demographics!$A$1:$Y$110,S$1,FALSE)&lt;&gt;0,VLOOKUP($A40,Demographics!$A$1:$Y$110,S$1,FALSE),"")</f>
        <v>#REF!</v>
      </c>
      <c r="T40" t="e">
        <f>IF(VLOOKUP($A40,Demographics!$A$1:$Y$110,T$1,FALSE)&lt;&gt;0,VLOOKUP($A40,Demographics!$A$1:$Y$110,T$1,FALSE),"")</f>
        <v>#REF!</v>
      </c>
      <c r="U40" s="32" t="e">
        <f t="shared" si="1"/>
        <v>#REF!</v>
      </c>
      <c r="W40" s="26" t="e">
        <f t="shared" ca="1" si="2"/>
        <v>#REF!</v>
      </c>
      <c r="X40" t="e">
        <f>IF(VLOOKUP($A40,Demographics!$A$1:$Y$110,X$1,FALSE)&lt;&gt;0,VLOOKUP($A40,Demographics!$A$1:$Y$110,X$1,FALSE),"")</f>
        <v>#REF!</v>
      </c>
    </row>
    <row r="41" spans="1:25">
      <c r="A41">
        <v>39</v>
      </c>
      <c r="B41" t="s">
        <v>61</v>
      </c>
      <c r="C41">
        <f>IF(VLOOKUP($A41,Demographics!$A$1:$Y$110,C$1,FALSE)&lt;&gt;0,VLOOKUP($A41,Demographics!$A$1:$Y$110,C$1,FALSE),"")</f>
        <v>2</v>
      </c>
      <c r="D41" t="str">
        <f>IF(VLOOKUP($A41,Demographics!$A$1:$Y$110,D$1,FALSE)&lt;&gt;0,VLOOKUP($A41,Demographics!$A$1:$Y$110,D$1,FALSE),"")</f>
        <v>MD</v>
      </c>
      <c r="E41" t="e">
        <f>IF(VLOOKUP($A41,Demographics!$A$1:$Y$110,E$1,FALSE)&lt;&gt;0,VLOOKUP($A41,Demographics!$A$1:$Y$110,E$1,FALSE),"")</f>
        <v>#REF!</v>
      </c>
      <c r="F41" s="23" t="e">
        <f>IF(VLOOKUP($A41,Demographics!$A$1:$Y$110,F$1,FALSE)&lt;&gt;0,VLOOKUP($A41,Demographics!$A$1:$Y$110,F$1,FALSE),"")</f>
        <v>#REF!</v>
      </c>
      <c r="G41" s="23" t="e">
        <f t="shared" si="0"/>
        <v>#REF!</v>
      </c>
      <c r="H41" s="23" t="e">
        <f>IF(VLOOKUP($A41,Demographics!$A$1:$Y$110,H$1,FALSE)&lt;&gt;0,VLOOKUP($A41,Demographics!$A$1:$Y$110,H$1,FALSE),"")</f>
        <v>#REF!</v>
      </c>
      <c r="I41" t="e">
        <f>IF(VLOOKUP($A41,Demographics!$A$1:$Y$110,I$1,FALSE)&lt;&gt;0,VLOOKUP($A41,Demographics!$A$1:$Y$110,I$1,FALSE),"")</f>
        <v>#REF!</v>
      </c>
      <c r="J41" t="s">
        <v>15</v>
      </c>
      <c r="K41" s="26" t="e">
        <f>IF(VLOOKUP($A41,Demographics!$A$1:$Y$110,K$1,FALSE)&lt;&gt;0,VLOOKUP($A41,Demographics!$A$1:$Y$110,K$1,FALSE),"")</f>
        <v>#REF!</v>
      </c>
      <c r="L41" s="26">
        <v>44797</v>
      </c>
      <c r="M41" s="26"/>
      <c r="N41" s="26" t="s">
        <v>15</v>
      </c>
      <c r="O41" s="26"/>
      <c r="P41" s="26" t="s">
        <v>15</v>
      </c>
      <c r="Q41" s="26">
        <f>IF(VLOOKUP($A41,Demographics!$A$1:$Y$110,Q$1,FALSE)&lt;&gt;0,VLOOKUP($A41,Demographics!$A$1:$Y$110,Q$1,FALSE),"")</f>
        <v>1</v>
      </c>
      <c r="R41" s="26" t="e">
        <f>IF(VLOOKUP($A41,Demographics!$A$1:$Y$110,R$1,FALSE)&lt;&gt;0,VLOOKUP($A41,Demographics!$A$1:$Y$110,R$1,FALSE),"")</f>
        <v>#REF!</v>
      </c>
      <c r="S41" s="26" t="e">
        <f>IF(VLOOKUP($A41,Demographics!$A$1:$Y$110,S$1,FALSE)&lt;&gt;0,VLOOKUP($A41,Demographics!$A$1:$Y$110,S$1,FALSE),"")</f>
        <v>#REF!</v>
      </c>
      <c r="T41" t="str">
        <f>IF(N41="Yes","Yes. Call appt",IF(Q41&lt;&gt;"MD","Yes. Survey, Hx, Values",IF(L41="No","Yes-2nd","Unknown")))</f>
        <v>Yes. Survey, Hx, Values</v>
      </c>
      <c r="U41" s="32" t="str">
        <f t="shared" si="1"/>
        <v xml:space="preserve"> Survey, Hx, Values</v>
      </c>
      <c r="W41" s="26">
        <f t="shared" ca="1" si="2"/>
        <v>45170</v>
      </c>
      <c r="X41" t="e">
        <f>IF(VLOOKUP($A41,Demographics!$A$1:$Y$110,X$1,FALSE)&lt;&gt;0,VLOOKUP($A41,Demographics!$A$1:$Y$110,X$1,FALSE),"")</f>
        <v>#REF!</v>
      </c>
    </row>
    <row r="42" spans="1:25">
      <c r="A42">
        <v>40</v>
      </c>
      <c r="B42" t="s">
        <v>63</v>
      </c>
      <c r="C42">
        <f>IF(VLOOKUP($A42,Demographics!$A$1:$Y$110,C$1,FALSE)&lt;&gt;0,VLOOKUP($A42,Demographics!$A$1:$Y$110,C$1,FALSE),"")</f>
        <v>2</v>
      </c>
      <c r="D42" t="str">
        <f>IF(VLOOKUP($A42,Demographics!$A$1:$Y$110,D$1,FALSE)&lt;&gt;0,VLOOKUP($A42,Demographics!$A$1:$Y$110,D$1,FALSE),"")</f>
        <v>MD</v>
      </c>
      <c r="E42" t="e">
        <f>IF(VLOOKUP($A42,Demographics!$A$1:$Y$110,E$1,FALSE)&lt;&gt;0,VLOOKUP($A42,Demographics!$A$1:$Y$110,E$1,FALSE),"")</f>
        <v>#REF!</v>
      </c>
      <c r="F42" s="23" t="e">
        <f>IF(VLOOKUP($A42,Demographics!$A$1:$Y$110,F$1,FALSE)&lt;&gt;0,VLOOKUP($A42,Demographics!$A$1:$Y$110,F$1,FALSE),"")</f>
        <v>#REF!</v>
      </c>
      <c r="G42" s="23" t="e">
        <f t="shared" si="0"/>
        <v>#REF!</v>
      </c>
      <c r="H42" s="23" t="e">
        <f>IF(VLOOKUP($A42,Demographics!$A$1:$Y$110,H$1,FALSE)&lt;&gt;0,VLOOKUP($A42,Demographics!$A$1:$Y$110,H$1,FALSE),"")</f>
        <v>#REF!</v>
      </c>
      <c r="I42" t="e">
        <f>IF(VLOOKUP($A42,Demographics!$A$1:$Y$110,I$1,FALSE)&lt;&gt;0,VLOOKUP($A42,Demographics!$A$1:$Y$110,I$1,FALSE),"")</f>
        <v>#REF!</v>
      </c>
      <c r="J42" t="s">
        <v>15</v>
      </c>
      <c r="K42" s="26" t="e">
        <f>IF(VLOOKUP($A42,Demographics!$A$1:$Y$110,K$1,FALSE)&lt;&gt;0,VLOOKUP($A42,Demographics!$A$1:$Y$110,K$1,FALSE),"")</f>
        <v>#REF!</v>
      </c>
      <c r="L42" s="26" t="s">
        <v>15</v>
      </c>
      <c r="M42" s="26"/>
      <c r="N42" s="26" t="s">
        <v>15</v>
      </c>
      <c r="O42" s="26"/>
      <c r="P42" s="26" t="s">
        <v>15</v>
      </c>
      <c r="Q42" s="26">
        <f>IF(VLOOKUP($A42,Demographics!$A$1:$Y$110,Q$1,FALSE)&lt;&gt;0,VLOOKUP($A42,Demographics!$A$1:$Y$110,Q$1,FALSE),"")</f>
        <v>1</v>
      </c>
      <c r="R42" s="26" t="e">
        <f>IF(VLOOKUP($A42,Demographics!$A$1:$Y$110,R$1,FALSE)&lt;&gt;0,VLOOKUP($A42,Demographics!$A$1:$Y$110,R$1,FALSE),"")</f>
        <v>#REF!</v>
      </c>
      <c r="S42" s="26" t="e">
        <f>IF(VLOOKUP($A42,Demographics!$A$1:$Y$110,S$1,FALSE)&lt;&gt;0,VLOOKUP($A42,Demographics!$A$1:$Y$110,S$1,FALSE),"")</f>
        <v>#REF!</v>
      </c>
      <c r="T42" t="s">
        <v>1175</v>
      </c>
      <c r="U42" s="32" t="str">
        <f t="shared" si="1"/>
        <v>4th</v>
      </c>
      <c r="V42" t="s">
        <v>1201</v>
      </c>
      <c r="W42" s="26">
        <v>44820</v>
      </c>
      <c r="X42" t="e">
        <f>IF(VLOOKUP($A42,Demographics!$A$1:$Y$110,X$1,FALSE)&lt;&gt;0,VLOOKUP($A42,Demographics!$A$1:$Y$110,X$1,FALSE),"")</f>
        <v>#REF!</v>
      </c>
      <c r="Y42" t="str">
        <f>"Hello "&amp;B42&amp;", how are you doing today? We have not received the labs from Quest, yet. Did you get a chance to go to the lab?"</f>
        <v>Hello Von Eklund, how are you doing today? We have not received the labs from Quest, yet. Did you get a chance to go to the lab?</v>
      </c>
    </row>
    <row r="43" spans="1:25" hidden="1">
      <c r="A43" s="5">
        <v>41</v>
      </c>
      <c r="B43" t="s">
        <v>64</v>
      </c>
      <c r="C43" t="e">
        <f>IF(VLOOKUP($A43,Demographics!$A$1:$Y$110,C$1,FALSE)&lt;&gt;0,VLOOKUP($A43,Demographics!$A$1:$Y$110,C$1,FALSE),"")</f>
        <v>#N/A</v>
      </c>
      <c r="D43" t="e">
        <f>IF(VLOOKUP($A43,Demographics!$A$1:$Y$110,D$1,FALSE)&lt;&gt;0,VLOOKUP($A43,Demographics!$A$1:$Y$110,D$1,FALSE),"")</f>
        <v>#N/A</v>
      </c>
      <c r="E43" t="e">
        <f>IF(VLOOKUP($A43,Demographics!$A$1:$Y$110,E$1,FALSE)&lt;&gt;0,VLOOKUP($A43,Demographics!$A$1:$Y$110,E$1,FALSE),"")</f>
        <v>#N/A</v>
      </c>
      <c r="F43" s="23" t="e">
        <f>IF(VLOOKUP($A43,Demographics!$A$1:$Y$110,F$1,FALSE)&lt;&gt;0,VLOOKUP($A43,Demographics!$A$1:$Y$110,F$1,FALSE),"")</f>
        <v>#N/A</v>
      </c>
      <c r="G43" s="23" t="e">
        <f t="shared" si="0"/>
        <v>#N/A</v>
      </c>
      <c r="H43" s="23" t="e">
        <f>IF(VLOOKUP($A43,Demographics!$A$1:$Y$110,H$1,FALSE)&lt;&gt;0,VLOOKUP($A43,Demographics!$A$1:$Y$110,H$1,FALSE),"")</f>
        <v>#N/A</v>
      </c>
      <c r="I43" t="e">
        <f>IF(VLOOKUP($A43,Demographics!$A$1:$Y$110,I$1,FALSE)&lt;&gt;0,VLOOKUP($A43,Demographics!$A$1:$Y$110,I$1,FALSE),"")</f>
        <v>#N/A</v>
      </c>
      <c r="J43" t="s">
        <v>1202</v>
      </c>
      <c r="K43" s="26" t="e">
        <f>IF(VLOOKUP($A43,Demographics!$A$1:$Y$110,K$1,FALSE)&lt;&gt;0,VLOOKUP($A43,Demographics!$A$1:$Y$110,K$1,FALSE),"")</f>
        <v>#N/A</v>
      </c>
      <c r="L43" s="26" t="s">
        <v>15</v>
      </c>
      <c r="M43" s="26"/>
      <c r="N43" s="26" t="s">
        <v>15</v>
      </c>
      <c r="O43" s="26"/>
      <c r="P43" s="26" t="s">
        <v>15</v>
      </c>
      <c r="Q43" s="26" t="e">
        <f>IF(VLOOKUP($A43,Demographics!$A$1:$Y$110,Q$1,FALSE)&lt;&gt;0,VLOOKUP($A43,Demographics!$A$1:$Y$110,Q$1,FALSE),"")</f>
        <v>#N/A</v>
      </c>
      <c r="R43" s="26" t="e">
        <f>IF(VLOOKUP($A43,Demographics!$A$1:$Y$110,R$1,FALSE)&lt;&gt;0,VLOOKUP($A43,Demographics!$A$1:$Y$110,R$1,FALSE),"")</f>
        <v>#N/A</v>
      </c>
      <c r="S43" s="26" t="e">
        <f>IF(VLOOKUP($A43,Demographics!$A$1:$Y$110,S$1,FALSE)&lt;&gt;0,VLOOKUP($A43,Demographics!$A$1:$Y$110,S$1,FALSE),"")</f>
        <v>#N/A</v>
      </c>
      <c r="T43" t="e">
        <f t="shared" ref="T43:T103" si="3">IF(N43="Yes","Yes. Call appt",IF(Q43&lt;&gt;"MD","Yes. Survey, Hx, Values",IF(L43="No","Yes-2nd","Unknown")))</f>
        <v>#N/A</v>
      </c>
      <c r="U43" s="32" t="e">
        <f t="shared" si="1"/>
        <v>#N/A</v>
      </c>
      <c r="W43" s="26" t="e">
        <f t="shared" ca="1" si="2"/>
        <v>#N/A</v>
      </c>
      <c r="X43" t="e">
        <f>IF(VLOOKUP($A43,Demographics!$A$1:$Y$110,X$1,FALSE)&lt;&gt;0,VLOOKUP($A43,Demographics!$A$1:$Y$110,X$1,FALSE),"")</f>
        <v>#N/A</v>
      </c>
    </row>
    <row r="44" spans="1:25">
      <c r="A44">
        <v>42</v>
      </c>
      <c r="B44" t="s">
        <v>1203</v>
      </c>
      <c r="C44">
        <f>IF(VLOOKUP($A44,Demographics!$A$1:$Y$110,C$1,FALSE)&lt;&gt;0,VLOOKUP($A44,Demographics!$A$1:$Y$110,C$1,FALSE),"")</f>
        <v>1</v>
      </c>
      <c r="D44" t="str">
        <f>IF(VLOOKUP($A44,Demographics!$A$1:$Y$110,D$1,FALSE)&lt;&gt;0,VLOOKUP($A44,Demographics!$A$1:$Y$110,D$1,FALSE),"")</f>
        <v>MD</v>
      </c>
      <c r="E44" t="e">
        <f>IF(VLOOKUP($A44,Demographics!$A$1:$Y$110,E$1,FALSE)&lt;&gt;0,VLOOKUP($A44,Demographics!$A$1:$Y$110,E$1,FALSE),"")</f>
        <v>#REF!</v>
      </c>
      <c r="F44" s="23" t="e">
        <f>IF(VLOOKUP($A44,Demographics!$A$1:$Y$110,F$1,FALSE)&lt;&gt;0,VLOOKUP($A44,Demographics!$A$1:$Y$110,F$1,FALSE),"")</f>
        <v>#REF!</v>
      </c>
      <c r="G44" s="23" t="e">
        <f t="shared" si="0"/>
        <v>#REF!</v>
      </c>
      <c r="H44" s="23" t="e">
        <f>IF(VLOOKUP($A44,Demographics!$A$1:$Y$110,H$1,FALSE)&lt;&gt;0,VLOOKUP($A44,Demographics!$A$1:$Y$110,H$1,FALSE),"")</f>
        <v>#REF!</v>
      </c>
      <c r="I44" t="e">
        <f>IF(VLOOKUP($A44,Demographics!$A$1:$Y$110,I$1,FALSE)&lt;&gt;0,VLOOKUP($A44,Demographics!$A$1:$Y$110,I$1,FALSE),"")</f>
        <v>#REF!</v>
      </c>
      <c r="J44" t="s">
        <v>15</v>
      </c>
      <c r="K44" s="26" t="e">
        <f>IF(VLOOKUP($A44,Demographics!$A$1:$Y$110,K$1,FALSE)&lt;&gt;0,VLOOKUP($A44,Demographics!$A$1:$Y$110,K$1,FALSE),"")</f>
        <v>#REF!</v>
      </c>
      <c r="L44" s="26">
        <v>44798</v>
      </c>
      <c r="M44" s="26"/>
      <c r="N44" s="26" t="s">
        <v>15</v>
      </c>
      <c r="O44" s="26"/>
      <c r="P44" s="26" t="s">
        <v>15</v>
      </c>
      <c r="Q44" s="26">
        <f>IF(VLOOKUP($A44,Demographics!$A$1:$Y$110,Q$1,FALSE)&lt;&gt;0,VLOOKUP($A44,Demographics!$A$1:$Y$110,Q$1,FALSE),"")</f>
        <v>1</v>
      </c>
      <c r="R44" s="26" t="e">
        <f>IF(VLOOKUP($A44,Demographics!$A$1:$Y$110,R$1,FALSE)&lt;&gt;0,VLOOKUP($A44,Demographics!$A$1:$Y$110,R$1,FALSE),"")</f>
        <v>#REF!</v>
      </c>
      <c r="S44" s="26" t="e">
        <f>IF(VLOOKUP($A44,Demographics!$A$1:$Y$110,S$1,FALSE)&lt;&gt;0,VLOOKUP($A44,Demographics!$A$1:$Y$110,S$1,FALSE),"")</f>
        <v>#REF!</v>
      </c>
      <c r="T44" t="str">
        <f t="shared" si="3"/>
        <v>Yes. Survey, Hx, Values</v>
      </c>
      <c r="U44" s="32" t="str">
        <f t="shared" si="1"/>
        <v xml:space="preserve"> Survey, Hx, Values</v>
      </c>
      <c r="W44" s="26">
        <f t="shared" ca="1" si="2"/>
        <v>45170</v>
      </c>
      <c r="X44" t="e">
        <f>IF(VLOOKUP($A44,Demographics!$A$1:$Y$110,X$1,FALSE)&lt;&gt;0,VLOOKUP($A44,Demographics!$A$1:$Y$110,X$1,FALSE),"")</f>
        <v>#REF!</v>
      </c>
    </row>
    <row r="45" spans="1:25">
      <c r="A45">
        <v>43</v>
      </c>
      <c r="B45" t="s">
        <v>65</v>
      </c>
      <c r="C45">
        <f>IF(VLOOKUP($A45,Demographics!$A$1:$Y$110,C$1,FALSE)&lt;&gt;0,VLOOKUP($A45,Demographics!$A$1:$Y$110,C$1,FALSE),"")</f>
        <v>2</v>
      </c>
      <c r="D45" t="str">
        <f>IF(VLOOKUP($A45,Demographics!$A$1:$Y$110,D$1,FALSE)&lt;&gt;0,VLOOKUP($A45,Demographics!$A$1:$Y$110,D$1,FALSE),"")</f>
        <v>MD</v>
      </c>
      <c r="E45" t="e">
        <f>IF(VLOOKUP($A45,Demographics!$A$1:$Y$110,E$1,FALSE)&lt;&gt;0,VLOOKUP($A45,Demographics!$A$1:$Y$110,E$1,FALSE),"")</f>
        <v>#REF!</v>
      </c>
      <c r="F45" s="23" t="e">
        <f>IF(VLOOKUP($A45,Demographics!$A$1:$Y$110,F$1,FALSE)&lt;&gt;0,VLOOKUP($A45,Demographics!$A$1:$Y$110,F$1,FALSE),"")</f>
        <v>#REF!</v>
      </c>
      <c r="G45" s="23" t="e">
        <f t="shared" si="0"/>
        <v>#REF!</v>
      </c>
      <c r="H45" s="23" t="e">
        <f>IF(VLOOKUP($A45,Demographics!$A$1:$Y$110,H$1,FALSE)&lt;&gt;0,VLOOKUP($A45,Demographics!$A$1:$Y$110,H$1,FALSE),"")</f>
        <v>#REF!</v>
      </c>
      <c r="I45" t="e">
        <f>IF(VLOOKUP($A45,Demographics!$A$1:$Y$110,I$1,FALSE)&lt;&gt;0,VLOOKUP($A45,Demographics!$A$1:$Y$110,I$1,FALSE),"")</f>
        <v>#REF!</v>
      </c>
      <c r="J45" t="s">
        <v>15</v>
      </c>
      <c r="K45" s="26" t="e">
        <f>IF(VLOOKUP($A45,Demographics!$A$1:$Y$110,K$1,FALSE)&lt;&gt;0,VLOOKUP($A45,Demographics!$A$1:$Y$110,K$1,FALSE),"")</f>
        <v>#REF!</v>
      </c>
      <c r="L45" s="26" t="s">
        <v>15</v>
      </c>
      <c r="M45" s="26"/>
      <c r="N45" s="26" t="s">
        <v>15</v>
      </c>
      <c r="O45" s="26"/>
      <c r="P45" s="26" t="s">
        <v>15</v>
      </c>
      <c r="Q45" s="26">
        <f>IF(VLOOKUP($A45,Demographics!$A$1:$Y$110,Q$1,FALSE)&lt;&gt;0,VLOOKUP($A45,Demographics!$A$1:$Y$110,Q$1,FALSE),"")</f>
        <v>1</v>
      </c>
      <c r="R45" s="26" t="e">
        <f>IF(VLOOKUP($A45,Demographics!$A$1:$Y$110,R$1,FALSE)&lt;&gt;0,VLOOKUP($A45,Demographics!$A$1:$Y$110,R$1,FALSE),"")</f>
        <v>#REF!</v>
      </c>
      <c r="S45" s="26" t="e">
        <f>IF(VLOOKUP($A45,Demographics!$A$1:$Y$110,S$1,FALSE)&lt;&gt;0,VLOOKUP($A45,Demographics!$A$1:$Y$110,S$1,FALSE),"")</f>
        <v>#REF!</v>
      </c>
      <c r="T45" t="s">
        <v>1204</v>
      </c>
      <c r="U45" s="32" t="str">
        <f t="shared" si="1"/>
        <v>Nothing</v>
      </c>
      <c r="W45" s="26" t="str">
        <f t="shared" ca="1" si="2"/>
        <v>-</v>
      </c>
      <c r="X45" t="e">
        <f>IF(VLOOKUP($A45,Demographics!$A$1:$Y$110,X$1,FALSE)&lt;&gt;0,VLOOKUP($A45,Demographics!$A$1:$Y$110,X$1,FALSE),"")</f>
        <v>#REF!</v>
      </c>
      <c r="Y45" t="str">
        <f>"Hello "&amp;B45&amp;", how are you doing today? We have not received the labs from Quest, yet. Did you get a chance to go to the lab?"</f>
        <v>Hello Yvonne Surrel, how are you doing today? We have not received the labs from Quest, yet. Did you get a chance to go to the lab?</v>
      </c>
    </row>
    <row r="46" spans="1:25" hidden="1">
      <c r="A46" s="5">
        <v>44</v>
      </c>
      <c r="B46" t="s">
        <v>66</v>
      </c>
      <c r="C46" t="e">
        <f>IF(VLOOKUP($A46,Demographics!$A$1:$Y$110,C$1,FALSE)&lt;&gt;0,VLOOKUP($A46,Demographics!$A$1:$Y$110,C$1,FALSE),"")</f>
        <v>#N/A</v>
      </c>
      <c r="D46" t="e">
        <f>IF(VLOOKUP($A46,Demographics!$A$1:$Y$110,D$1,FALSE)&lt;&gt;0,VLOOKUP($A46,Demographics!$A$1:$Y$110,D$1,FALSE),"")</f>
        <v>#N/A</v>
      </c>
      <c r="E46" t="e">
        <f>IF(VLOOKUP($A46,Demographics!$A$1:$Y$110,E$1,FALSE)&lt;&gt;0,VLOOKUP($A46,Demographics!$A$1:$Y$110,E$1,FALSE),"")</f>
        <v>#N/A</v>
      </c>
      <c r="F46" s="23" t="e">
        <f>IF(VLOOKUP($A46,Demographics!$A$1:$Y$110,F$1,FALSE)&lt;&gt;0,VLOOKUP($A46,Demographics!$A$1:$Y$110,F$1,FALSE),"")</f>
        <v>#N/A</v>
      </c>
      <c r="G46" s="23" t="e">
        <f t="shared" si="0"/>
        <v>#N/A</v>
      </c>
      <c r="H46" s="23" t="e">
        <f>IF(VLOOKUP($A46,Demographics!$A$1:$Y$110,H$1,FALSE)&lt;&gt;0,VLOOKUP($A46,Demographics!$A$1:$Y$110,H$1,FALSE),"")</f>
        <v>#N/A</v>
      </c>
      <c r="I46" t="e">
        <f>IF(VLOOKUP($A46,Demographics!$A$1:$Y$110,I$1,FALSE)&lt;&gt;0,VLOOKUP($A46,Demographics!$A$1:$Y$110,I$1,FALSE),"")</f>
        <v>#N/A</v>
      </c>
      <c r="J46" t="s">
        <v>1202</v>
      </c>
      <c r="K46" s="26" t="e">
        <f>IF(VLOOKUP($A46,Demographics!$A$1:$Y$110,K$1,FALSE)&lt;&gt;0,VLOOKUP($A46,Demographics!$A$1:$Y$110,K$1,FALSE),"")</f>
        <v>#N/A</v>
      </c>
      <c r="L46" s="26" t="s">
        <v>15</v>
      </c>
      <c r="M46" s="26"/>
      <c r="N46" s="26" t="s">
        <v>15</v>
      </c>
      <c r="O46" s="26"/>
      <c r="P46" s="26" t="s">
        <v>15</v>
      </c>
      <c r="Q46" s="26" t="e">
        <f>IF(VLOOKUP($A46,Demographics!$A$1:$Y$110,Q$1,FALSE)&lt;&gt;0,VLOOKUP($A46,Demographics!$A$1:$Y$110,Q$1,FALSE),"")</f>
        <v>#N/A</v>
      </c>
      <c r="R46" s="26" t="e">
        <f>IF(VLOOKUP($A46,Demographics!$A$1:$Y$110,R$1,FALSE)&lt;&gt;0,VLOOKUP($A46,Demographics!$A$1:$Y$110,R$1,FALSE),"")</f>
        <v>#N/A</v>
      </c>
      <c r="S46" s="26" t="e">
        <f>IF(VLOOKUP($A46,Demographics!$A$1:$Y$110,S$1,FALSE)&lt;&gt;0,VLOOKUP($A46,Demographics!$A$1:$Y$110,S$1,FALSE),"")</f>
        <v>#N/A</v>
      </c>
      <c r="T46" t="e">
        <f t="shared" si="3"/>
        <v>#N/A</v>
      </c>
      <c r="U46" s="32" t="e">
        <f t="shared" si="1"/>
        <v>#N/A</v>
      </c>
      <c r="W46" s="26" t="e">
        <f t="shared" ca="1" si="2"/>
        <v>#N/A</v>
      </c>
      <c r="X46" t="e">
        <f>IF(VLOOKUP($A46,Demographics!$A$1:$Y$110,X$1,FALSE)&lt;&gt;0,VLOOKUP($A46,Demographics!$A$1:$Y$110,X$1,FALSE),"")</f>
        <v>#N/A</v>
      </c>
    </row>
    <row r="47" spans="1:25">
      <c r="A47" s="15">
        <v>46</v>
      </c>
      <c r="B47" t="s">
        <v>1205</v>
      </c>
      <c r="C47">
        <f>IF(VLOOKUP($A47,Demographics!$A$1:$Y$110,C$1,FALSE)&lt;&gt;0,VLOOKUP($A47,Demographics!$A$1:$Y$110,C$1,FALSE),"")</f>
        <v>2</v>
      </c>
      <c r="D47" t="str">
        <f>IF(VLOOKUP($A47,Demographics!$A$1:$Y$110,D$1,FALSE)&lt;&gt;0,VLOOKUP($A47,Demographics!$A$1:$Y$110,D$1,FALSE),"")</f>
        <v>MD</v>
      </c>
      <c r="E47" t="e">
        <f>IF(VLOOKUP($A47,Demographics!$A$1:$Y$110,E$1,FALSE)&lt;&gt;0,VLOOKUP($A47,Demographics!$A$1:$Y$110,E$1,FALSE),"")</f>
        <v>#REF!</v>
      </c>
      <c r="F47" s="23" t="e">
        <f>IF(VLOOKUP($A47,Demographics!$A$1:$Y$110,F$1,FALSE)&lt;&gt;0,VLOOKUP($A47,Demographics!$A$1:$Y$110,F$1,FALSE),"")</f>
        <v>#REF!</v>
      </c>
      <c r="G47" s="23" t="e">
        <f t="shared" si="0"/>
        <v>#REF!</v>
      </c>
      <c r="H47" s="23" t="e">
        <f>IF(VLOOKUP($A47,Demographics!$A$1:$Y$110,H$1,FALSE)&lt;&gt;0,VLOOKUP($A47,Demographics!$A$1:$Y$110,H$1,FALSE),"")</f>
        <v>#REF!</v>
      </c>
      <c r="I47" t="e">
        <f>IF(VLOOKUP($A47,Demographics!$A$1:$Y$110,I$1,FALSE)&lt;&gt;0,VLOOKUP($A47,Demographics!$A$1:$Y$110,I$1,FALSE),"")</f>
        <v>#REF!</v>
      </c>
      <c r="J47" t="s">
        <v>15</v>
      </c>
      <c r="K47" s="26" t="e">
        <f>IF(VLOOKUP($A47,Demographics!$A$1:$Y$110,K$1,FALSE)&lt;&gt;0,VLOOKUP($A47,Demographics!$A$1:$Y$110,K$1,FALSE),"")</f>
        <v>#REF!</v>
      </c>
      <c r="L47" s="26">
        <v>44803</v>
      </c>
      <c r="M47" s="26"/>
      <c r="N47" s="26" t="s">
        <v>15</v>
      </c>
      <c r="O47" s="26"/>
      <c r="P47" s="26" t="s">
        <v>15</v>
      </c>
      <c r="Q47" s="26">
        <f>IF(VLOOKUP($A47,Demographics!$A$1:$Y$110,Q$1,FALSE)&lt;&gt;0,VLOOKUP($A47,Demographics!$A$1:$Y$110,Q$1,FALSE),"")</f>
        <v>1</v>
      </c>
      <c r="R47" s="26" t="e">
        <f>IF(VLOOKUP($A47,Demographics!$A$1:$Y$110,R$1,FALSE)&lt;&gt;0,VLOOKUP($A47,Demographics!$A$1:$Y$110,R$1,FALSE),"")</f>
        <v>#REF!</v>
      </c>
      <c r="S47" s="26" t="e">
        <f>IF(VLOOKUP($A47,Demographics!$A$1:$Y$110,S$1,FALSE)&lt;&gt;0,VLOOKUP($A47,Demographics!$A$1:$Y$110,S$1,FALSE),"")</f>
        <v>#REF!</v>
      </c>
      <c r="T47" t="str">
        <f t="shared" si="3"/>
        <v>Yes. Survey, Hx, Values</v>
      </c>
      <c r="U47" s="32" t="str">
        <f t="shared" si="1"/>
        <v xml:space="preserve"> Survey, Hx, Values</v>
      </c>
      <c r="W47" s="26">
        <f t="shared" ca="1" si="2"/>
        <v>45170</v>
      </c>
      <c r="X47" t="e">
        <f>IF(VLOOKUP($A47,Demographics!$A$1:$Y$110,X$1,FALSE)&lt;&gt;0,VLOOKUP($A47,Demographics!$A$1:$Y$110,X$1,FALSE),"")</f>
        <v>#REF!</v>
      </c>
    </row>
    <row r="48" spans="1:25">
      <c r="A48" s="15">
        <v>47</v>
      </c>
      <c r="B48" t="s">
        <v>67</v>
      </c>
      <c r="C48">
        <f>IF(VLOOKUP($A48,Demographics!$A$1:$Y$110,C$1,FALSE)&lt;&gt;0,VLOOKUP($A48,Demographics!$A$1:$Y$110,C$1,FALSE),"")</f>
        <v>2</v>
      </c>
      <c r="D48" t="str">
        <f>IF(VLOOKUP($A48,Demographics!$A$1:$Y$110,D$1,FALSE)&lt;&gt;0,VLOOKUP($A48,Demographics!$A$1:$Y$110,D$1,FALSE),"")</f>
        <v>MD</v>
      </c>
      <c r="E48" t="e">
        <f>IF(VLOOKUP($A48,Demographics!$A$1:$Y$110,E$1,FALSE)&lt;&gt;0,VLOOKUP($A48,Demographics!$A$1:$Y$110,E$1,FALSE),"")</f>
        <v>#REF!</v>
      </c>
      <c r="F48" s="23" t="e">
        <f>IF(VLOOKUP($A48,Demographics!$A$1:$Y$110,F$1,FALSE)&lt;&gt;0,VLOOKUP($A48,Demographics!$A$1:$Y$110,F$1,FALSE),"")</f>
        <v>#REF!</v>
      </c>
      <c r="G48" s="23" t="e">
        <f t="shared" si="0"/>
        <v>#REF!</v>
      </c>
      <c r="H48" s="23" t="e">
        <f>IF(VLOOKUP($A48,Demographics!$A$1:$Y$110,H$1,FALSE)&lt;&gt;0,VLOOKUP($A48,Demographics!$A$1:$Y$110,H$1,FALSE),"")</f>
        <v>#REF!</v>
      </c>
      <c r="I48" t="e">
        <f>IF(VLOOKUP($A48,Demographics!$A$1:$Y$110,I$1,FALSE)&lt;&gt;0,VLOOKUP($A48,Demographics!$A$1:$Y$110,I$1,FALSE),"")</f>
        <v>#REF!</v>
      </c>
      <c r="K48" s="26" t="e">
        <f>IF(VLOOKUP($A48,Demographics!$A$1:$Y$110,K$1,FALSE)&lt;&gt;0,VLOOKUP($A48,Demographics!$A$1:$Y$110,K$1,FALSE),"")</f>
        <v>#REF!</v>
      </c>
      <c r="L48" s="26" t="s">
        <v>1198</v>
      </c>
      <c r="M48" s="26"/>
      <c r="N48" s="26" t="s">
        <v>15</v>
      </c>
      <c r="O48" s="26"/>
      <c r="P48" s="26" t="s">
        <v>15</v>
      </c>
      <c r="Q48" s="26">
        <f>IF(VLOOKUP($A48,Demographics!$A$1:$Y$110,Q$1,FALSE)&lt;&gt;0,VLOOKUP($A48,Demographics!$A$1:$Y$110,Q$1,FALSE),"")</f>
        <v>1</v>
      </c>
      <c r="R48" s="26" t="e">
        <f>IF(VLOOKUP($A48,Demographics!$A$1:$Y$110,R$1,FALSE)&lt;&gt;0,VLOOKUP($A48,Demographics!$A$1:$Y$110,R$1,FALSE),"")</f>
        <v>#REF!</v>
      </c>
      <c r="S48" s="26" t="e">
        <f>IF(VLOOKUP($A48,Demographics!$A$1:$Y$110,S$1,FALSE)&lt;&gt;0,VLOOKUP($A48,Demographics!$A$1:$Y$110,S$1,FALSE),"")</f>
        <v>#REF!</v>
      </c>
      <c r="T48" t="str">
        <f t="shared" si="3"/>
        <v>Yes. Survey, Hx, Values</v>
      </c>
      <c r="U48" s="32" t="str">
        <f t="shared" si="1"/>
        <v xml:space="preserve"> Survey, Hx, Values</v>
      </c>
      <c r="W48" s="26">
        <f t="shared" ca="1" si="2"/>
        <v>45170</v>
      </c>
      <c r="X48" t="e">
        <f>IF(VLOOKUP($A48,Demographics!$A$1:$Y$110,X$1,FALSE)&lt;&gt;0,VLOOKUP($A48,Demographics!$A$1:$Y$110,X$1,FALSE),"")</f>
        <v>#REF!</v>
      </c>
    </row>
    <row r="49" spans="1:25">
      <c r="A49" s="15">
        <v>48</v>
      </c>
      <c r="B49" t="s">
        <v>68</v>
      </c>
      <c r="C49">
        <f>IF(VLOOKUP($A49,Demographics!$A$1:$Y$110,C$1,FALSE)&lt;&gt;0,VLOOKUP($A49,Demographics!$A$1:$Y$110,C$1,FALSE),"")</f>
        <v>1</v>
      </c>
      <c r="D49" t="str">
        <f>IF(VLOOKUP($A49,Demographics!$A$1:$Y$110,D$1,FALSE)&lt;&gt;0,VLOOKUP($A49,Demographics!$A$1:$Y$110,D$1,FALSE),"")</f>
        <v>MD</v>
      </c>
      <c r="E49" t="e">
        <f>IF(VLOOKUP($A49,Demographics!$A$1:$Y$110,E$1,FALSE)&lt;&gt;0,VLOOKUP($A49,Demographics!$A$1:$Y$110,E$1,FALSE),"")</f>
        <v>#REF!</v>
      </c>
      <c r="F49" s="23" t="e">
        <f>IF(VLOOKUP($A49,Demographics!$A$1:$Y$110,F$1,FALSE)&lt;&gt;0,VLOOKUP($A49,Demographics!$A$1:$Y$110,F$1,FALSE),"")</f>
        <v>#REF!</v>
      </c>
      <c r="G49" s="23" t="e">
        <f t="shared" si="0"/>
        <v>#REF!</v>
      </c>
      <c r="H49" s="23" t="e">
        <f>IF(VLOOKUP($A49,Demographics!$A$1:$Y$110,H$1,FALSE)&lt;&gt;0,VLOOKUP($A49,Demographics!$A$1:$Y$110,H$1,FALSE),"")</f>
        <v>#REF!</v>
      </c>
      <c r="I49" t="e">
        <f>IF(VLOOKUP($A49,Demographics!$A$1:$Y$110,I$1,FALSE)&lt;&gt;0,VLOOKUP($A49,Demographics!$A$1:$Y$110,I$1,FALSE),"")</f>
        <v>#REF!</v>
      </c>
      <c r="J49" t="s">
        <v>15</v>
      </c>
      <c r="K49" s="26" t="e">
        <f>IF(VLOOKUP($A49,Demographics!$A$1:$Y$110,K$1,FALSE)&lt;&gt;0,VLOOKUP($A49,Demographics!$A$1:$Y$110,K$1,FALSE),"")</f>
        <v>#REF!</v>
      </c>
      <c r="L49" s="26" t="s">
        <v>15</v>
      </c>
      <c r="M49" s="26"/>
      <c r="N49" s="26" t="s">
        <v>15</v>
      </c>
      <c r="O49" s="26"/>
      <c r="P49" s="26" t="s">
        <v>15</v>
      </c>
      <c r="Q49" s="26">
        <f>IF(VLOOKUP($A49,Demographics!$A$1:$Y$110,Q$1,FALSE)&lt;&gt;0,VLOOKUP($A49,Demographics!$A$1:$Y$110,Q$1,FALSE),"")</f>
        <v>1</v>
      </c>
      <c r="R49" s="26" t="e">
        <f>IF(VLOOKUP($A49,Demographics!$A$1:$Y$110,R$1,FALSE)&lt;&gt;0,VLOOKUP($A49,Demographics!$A$1:$Y$110,R$1,FALSE),"")</f>
        <v>#REF!</v>
      </c>
      <c r="S49" s="26" t="e">
        <f>IF(VLOOKUP($A49,Demographics!$A$1:$Y$110,S$1,FALSE)&lt;&gt;0,VLOOKUP($A49,Demographics!$A$1:$Y$110,S$1,FALSE),"")</f>
        <v>#REF!</v>
      </c>
      <c r="T49" t="s">
        <v>1175</v>
      </c>
      <c r="U49" s="32" t="str">
        <f t="shared" si="1"/>
        <v>4th</v>
      </c>
      <c r="V49" t="s">
        <v>1206</v>
      </c>
      <c r="W49" s="26">
        <v>44820</v>
      </c>
      <c r="X49" t="e">
        <f>IF(VLOOKUP($A49,Demographics!$A$1:$Y$110,X$1,FALSE)&lt;&gt;0,VLOOKUP($A49,Demographics!$A$1:$Y$110,X$1,FALSE),"")</f>
        <v>#REF!</v>
      </c>
      <c r="Y49" t="str">
        <f>"Hello "&amp;B49&amp;", how are you doing today? We have not received the labs from Quest, yet. Did you get a chance to go to the lab?"</f>
        <v>Hello Sara Tackett , how are you doing today? We have not received the labs from Quest, yet. Did you get a chance to go to the lab?</v>
      </c>
    </row>
    <row r="50" spans="1:25">
      <c r="A50" s="15">
        <v>49</v>
      </c>
      <c r="B50" t="s">
        <v>69</v>
      </c>
      <c r="C50">
        <f>IF(VLOOKUP($A50,Demographics!$A$1:$Y$110,C$1,FALSE)&lt;&gt;0,VLOOKUP($A50,Demographics!$A$1:$Y$110,C$1,FALSE),"")</f>
        <v>1</v>
      </c>
      <c r="D50" t="str">
        <f>IF(VLOOKUP($A50,Demographics!$A$1:$Y$110,D$1,FALSE)&lt;&gt;0,VLOOKUP($A50,Demographics!$A$1:$Y$110,D$1,FALSE),"")</f>
        <v>MD</v>
      </c>
      <c r="E50" t="e">
        <f>IF(VLOOKUP($A50,Demographics!$A$1:$Y$110,E$1,FALSE)&lt;&gt;0,VLOOKUP($A50,Demographics!$A$1:$Y$110,E$1,FALSE),"")</f>
        <v>#REF!</v>
      </c>
      <c r="F50" s="23" t="e">
        <f>IF(VLOOKUP($A50,Demographics!$A$1:$Y$110,F$1,FALSE)&lt;&gt;0,VLOOKUP($A50,Demographics!$A$1:$Y$110,F$1,FALSE),"")</f>
        <v>#REF!</v>
      </c>
      <c r="G50" s="23" t="e">
        <f t="shared" si="0"/>
        <v>#REF!</v>
      </c>
      <c r="H50" s="23" t="e">
        <f>IF(VLOOKUP($A50,Demographics!$A$1:$Y$110,H$1,FALSE)&lt;&gt;0,VLOOKUP($A50,Demographics!$A$1:$Y$110,H$1,FALSE),"")</f>
        <v>#REF!</v>
      </c>
      <c r="I50" t="e">
        <f>IF(VLOOKUP($A50,Demographics!$A$1:$Y$110,I$1,FALSE)&lt;&gt;0,VLOOKUP($A50,Demographics!$A$1:$Y$110,I$1,FALSE),"")</f>
        <v>#REF!</v>
      </c>
      <c r="J50" t="s">
        <v>15</v>
      </c>
      <c r="K50" s="26" t="e">
        <f>IF(VLOOKUP($A50,Demographics!$A$1:$Y$110,K$1,FALSE)&lt;&gt;0,VLOOKUP($A50,Demographics!$A$1:$Y$110,K$1,FALSE),"")</f>
        <v>#REF!</v>
      </c>
      <c r="L50" s="26" t="s">
        <v>15</v>
      </c>
      <c r="M50" s="26"/>
      <c r="N50" s="26" t="s">
        <v>15</v>
      </c>
      <c r="O50" s="26"/>
      <c r="P50" s="26" t="s">
        <v>15</v>
      </c>
      <c r="Q50" s="26">
        <f>IF(VLOOKUP($A50,Demographics!$A$1:$Y$110,Q$1,FALSE)&lt;&gt;0,VLOOKUP($A50,Demographics!$A$1:$Y$110,Q$1,FALSE),"")</f>
        <v>1</v>
      </c>
      <c r="R50" s="26" t="e">
        <f>IF(VLOOKUP($A50,Demographics!$A$1:$Y$110,R$1,FALSE)&lt;&gt;0,VLOOKUP($A50,Demographics!$A$1:$Y$110,R$1,FALSE),"")</f>
        <v>#REF!</v>
      </c>
      <c r="S50" s="26" t="e">
        <f>IF(VLOOKUP($A50,Demographics!$A$1:$Y$110,S$1,FALSE)&lt;&gt;0,VLOOKUP($A50,Demographics!$A$1:$Y$110,S$1,FALSE),"")</f>
        <v>#REF!</v>
      </c>
      <c r="T50" t="s">
        <v>1175</v>
      </c>
      <c r="U50" s="32" t="str">
        <f t="shared" si="1"/>
        <v>4th</v>
      </c>
      <c r="V50" t="s">
        <v>1207</v>
      </c>
      <c r="W50" s="26">
        <v>44820</v>
      </c>
      <c r="X50" t="e">
        <f>IF(VLOOKUP($A50,Demographics!$A$1:$Y$110,X$1,FALSE)&lt;&gt;0,VLOOKUP($A50,Demographics!$A$1:$Y$110,X$1,FALSE),"")</f>
        <v>#REF!</v>
      </c>
      <c r="Y50" t="str">
        <f>"Hello "&amp;B50&amp;", how are you doing today? We have not received the labs from Quest, yet. Did you get a chance to go to the lab?"</f>
        <v>Hello Regina Cross, how are you doing today? We have not received the labs from Quest, yet. Did you get a chance to go to the lab?</v>
      </c>
    </row>
    <row r="51" spans="1:25">
      <c r="A51" s="15">
        <v>50</v>
      </c>
      <c r="B51" t="s">
        <v>70</v>
      </c>
      <c r="C51">
        <f>IF(VLOOKUP($A51,Demographics!$A$1:$Y$110,C$1,FALSE)&lt;&gt;0,VLOOKUP($A51,Demographics!$A$1:$Y$110,C$1,FALSE),"")</f>
        <v>2</v>
      </c>
      <c r="D51" t="str">
        <f>IF(VLOOKUP($A51,Demographics!$A$1:$Y$110,D$1,FALSE)&lt;&gt;0,VLOOKUP($A51,Demographics!$A$1:$Y$110,D$1,FALSE),"")</f>
        <v>MD</v>
      </c>
      <c r="E51" t="e">
        <f>IF(VLOOKUP($A51,Demographics!$A$1:$Y$110,E$1,FALSE)&lt;&gt;0,VLOOKUP($A51,Demographics!$A$1:$Y$110,E$1,FALSE),"")</f>
        <v>#REF!</v>
      </c>
      <c r="F51" s="23" t="e">
        <f>IF(VLOOKUP($A51,Demographics!$A$1:$Y$110,F$1,FALSE)&lt;&gt;0,VLOOKUP($A51,Demographics!$A$1:$Y$110,F$1,FALSE),"")</f>
        <v>#REF!</v>
      </c>
      <c r="G51" s="23" t="e">
        <f t="shared" si="0"/>
        <v>#REF!</v>
      </c>
      <c r="H51" s="23" t="e">
        <f>IF(VLOOKUP($A51,Demographics!$A$1:$Y$110,H$1,FALSE)&lt;&gt;0,VLOOKUP($A51,Demographics!$A$1:$Y$110,H$1,FALSE),"")</f>
        <v>#REF!</v>
      </c>
      <c r="I51" t="e">
        <f>IF(VLOOKUP($A51,Demographics!$A$1:$Y$110,I$1,FALSE)&lt;&gt;0,VLOOKUP($A51,Demographics!$A$1:$Y$110,I$1,FALSE),"")</f>
        <v>#REF!</v>
      </c>
      <c r="J51" t="s">
        <v>15</v>
      </c>
      <c r="K51" s="26" t="e">
        <f>IF(VLOOKUP($A51,Demographics!$A$1:$Y$110,K$1,FALSE)&lt;&gt;0,VLOOKUP($A51,Demographics!$A$1:$Y$110,K$1,FALSE),"")</f>
        <v>#REF!</v>
      </c>
      <c r="L51" s="26">
        <v>44797</v>
      </c>
      <c r="M51" s="26"/>
      <c r="N51" s="26" t="s">
        <v>15</v>
      </c>
      <c r="O51" s="26"/>
      <c r="P51" s="26" t="s">
        <v>15</v>
      </c>
      <c r="Q51" s="26">
        <f>IF(VLOOKUP($A51,Demographics!$A$1:$Y$110,Q$1,FALSE)&lt;&gt;0,VLOOKUP($A51,Demographics!$A$1:$Y$110,Q$1,FALSE),"")</f>
        <v>1</v>
      </c>
      <c r="R51" s="26" t="e">
        <f>IF(VLOOKUP($A51,Demographics!$A$1:$Y$110,R$1,FALSE)&lt;&gt;0,VLOOKUP($A51,Demographics!$A$1:$Y$110,R$1,FALSE),"")</f>
        <v>#REF!</v>
      </c>
      <c r="S51" s="26" t="e">
        <f>IF(VLOOKUP($A51,Demographics!$A$1:$Y$110,S$1,FALSE)&lt;&gt;0,VLOOKUP($A51,Demographics!$A$1:$Y$110,S$1,FALSE),"")</f>
        <v>#REF!</v>
      </c>
      <c r="T51" t="str">
        <f t="shared" si="3"/>
        <v>Yes. Survey, Hx, Values</v>
      </c>
      <c r="U51" s="32" t="str">
        <f t="shared" si="1"/>
        <v xml:space="preserve"> Survey, Hx, Values</v>
      </c>
      <c r="W51" s="26">
        <f t="shared" ca="1" si="2"/>
        <v>45170</v>
      </c>
      <c r="X51" t="e">
        <f>IF(VLOOKUP($A51,Demographics!$A$1:$Y$110,X$1,FALSE)&lt;&gt;0,VLOOKUP($A51,Demographics!$A$1:$Y$110,X$1,FALSE),"")</f>
        <v>#REF!</v>
      </c>
    </row>
    <row r="52" spans="1:25">
      <c r="A52" s="15">
        <v>51</v>
      </c>
      <c r="B52" t="s">
        <v>71</v>
      </c>
      <c r="C52">
        <f>IF(VLOOKUP($A52,Demographics!$A$1:$Y$110,C$1,FALSE)&lt;&gt;0,VLOOKUP($A52,Demographics!$A$1:$Y$110,C$1,FALSE),"")</f>
        <v>1</v>
      </c>
      <c r="D52" t="str">
        <f>IF(VLOOKUP($A52,Demographics!$A$1:$Y$110,D$1,FALSE)&lt;&gt;0,VLOOKUP($A52,Demographics!$A$1:$Y$110,D$1,FALSE),"")</f>
        <v>MD</v>
      </c>
      <c r="E52" t="e">
        <f>IF(VLOOKUP($A52,Demographics!$A$1:$Y$110,E$1,FALSE)&lt;&gt;0,VLOOKUP($A52,Demographics!$A$1:$Y$110,E$1,FALSE),"")</f>
        <v>#REF!</v>
      </c>
      <c r="F52" s="23" t="e">
        <f>IF(VLOOKUP($A52,Demographics!$A$1:$Y$110,F$1,FALSE)&lt;&gt;0,VLOOKUP($A52,Demographics!$A$1:$Y$110,F$1,FALSE),"")</f>
        <v>#REF!</v>
      </c>
      <c r="G52" s="23" t="e">
        <f t="shared" si="0"/>
        <v>#REF!</v>
      </c>
      <c r="H52" s="23" t="e">
        <f>IF(VLOOKUP($A52,Demographics!$A$1:$Y$110,H$1,FALSE)&lt;&gt;0,VLOOKUP($A52,Demographics!$A$1:$Y$110,H$1,FALSE),"")</f>
        <v>#REF!</v>
      </c>
      <c r="I52" t="e">
        <f>IF(VLOOKUP($A52,Demographics!$A$1:$Y$110,I$1,FALSE)&lt;&gt;0,VLOOKUP($A52,Demographics!$A$1:$Y$110,I$1,FALSE),"")</f>
        <v>#REF!</v>
      </c>
      <c r="J52" t="s">
        <v>15</v>
      </c>
      <c r="K52" s="26" t="e">
        <f>IF(VLOOKUP($A52,Demographics!$A$1:$Y$110,K$1,FALSE)&lt;&gt;0,VLOOKUP($A52,Demographics!$A$1:$Y$110,K$1,FALSE),"")</f>
        <v>#REF!</v>
      </c>
      <c r="L52" s="26">
        <v>44798</v>
      </c>
      <c r="M52" s="26"/>
      <c r="N52" s="26" t="s">
        <v>1198</v>
      </c>
      <c r="O52" s="26" t="s">
        <v>1198</v>
      </c>
      <c r="P52" s="26" t="s">
        <v>15</v>
      </c>
      <c r="Q52" s="26">
        <f>IF(VLOOKUP($A52,Demographics!$A$1:$Y$110,Q$1,FALSE)&lt;&gt;0,VLOOKUP($A52,Demographics!$A$1:$Y$110,Q$1,FALSE),"")</f>
        <v>1</v>
      </c>
      <c r="R52" s="26" t="e">
        <f>IF(VLOOKUP($A52,Demographics!$A$1:$Y$110,R$1,FALSE)&lt;&gt;0,VLOOKUP($A52,Demographics!$A$1:$Y$110,R$1,FALSE),"")</f>
        <v>#REF!</v>
      </c>
      <c r="S52" s="26" t="e">
        <f>IF(VLOOKUP($A52,Demographics!$A$1:$Y$110,S$1,FALSE)&lt;&gt;0,VLOOKUP($A52,Demographics!$A$1:$Y$110,S$1,FALSE),"")</f>
        <v>#REF!</v>
      </c>
      <c r="T52" t="str">
        <f t="shared" si="3"/>
        <v>Yes. Call appt</v>
      </c>
      <c r="U52" s="32" t="str">
        <f t="shared" si="1"/>
        <v xml:space="preserve"> Call appt</v>
      </c>
      <c r="W52" s="26">
        <f t="shared" ca="1" si="2"/>
        <v>45170</v>
      </c>
      <c r="X52" t="e">
        <f>IF(VLOOKUP($A52,Demographics!$A$1:$Y$110,X$1,FALSE)&lt;&gt;0,VLOOKUP($A52,Demographics!$A$1:$Y$110,X$1,FALSE),"")</f>
        <v>#REF!</v>
      </c>
    </row>
    <row r="53" spans="1:25">
      <c r="A53" s="15">
        <v>52</v>
      </c>
      <c r="B53" t="s">
        <v>72</v>
      </c>
      <c r="C53">
        <f>IF(VLOOKUP($A53,Demographics!$A$1:$Y$110,C$1,FALSE)&lt;&gt;0,VLOOKUP($A53,Demographics!$A$1:$Y$110,C$1,FALSE),"")</f>
        <v>1</v>
      </c>
      <c r="D53" t="str">
        <f>IF(VLOOKUP($A53,Demographics!$A$1:$Y$110,D$1,FALSE)&lt;&gt;0,VLOOKUP($A53,Demographics!$A$1:$Y$110,D$1,FALSE),"")</f>
        <v>MD</v>
      </c>
      <c r="E53" t="e">
        <f>IF(VLOOKUP($A53,Demographics!$A$1:$Y$110,E$1,FALSE)&lt;&gt;0,VLOOKUP($A53,Demographics!$A$1:$Y$110,E$1,FALSE),"")</f>
        <v>#REF!</v>
      </c>
      <c r="F53" s="23" t="e">
        <f>IF(VLOOKUP($A53,Demographics!$A$1:$Y$110,F$1,FALSE)&lt;&gt;0,VLOOKUP($A53,Demographics!$A$1:$Y$110,F$1,FALSE),"")</f>
        <v>#REF!</v>
      </c>
      <c r="G53" s="23" t="e">
        <f t="shared" si="0"/>
        <v>#REF!</v>
      </c>
      <c r="H53" s="23" t="e">
        <f>IF(VLOOKUP($A53,Demographics!$A$1:$Y$110,H$1,FALSE)&lt;&gt;0,VLOOKUP($A53,Demographics!$A$1:$Y$110,H$1,FALSE),"")</f>
        <v>#REF!</v>
      </c>
      <c r="J53" t="s">
        <v>1198</v>
      </c>
      <c r="K53" s="26" t="e">
        <f>IF(VLOOKUP($A53,Demographics!$A$1:$Y$110,K$1,FALSE)&lt;&gt;0,VLOOKUP($A53,Demographics!$A$1:$Y$110,K$1,FALSE),"")</f>
        <v>#REF!</v>
      </c>
      <c r="L53" s="26">
        <v>44802</v>
      </c>
      <c r="M53" s="26"/>
      <c r="N53" s="26" t="s">
        <v>15</v>
      </c>
      <c r="O53" s="26"/>
      <c r="P53" s="26" t="s">
        <v>15</v>
      </c>
      <c r="Q53" s="26">
        <f>IF(VLOOKUP($A53,Demographics!$A$1:$Y$110,Q$1,FALSE)&lt;&gt;0,VLOOKUP($A53,Demographics!$A$1:$Y$110,Q$1,FALSE),"")</f>
        <v>1</v>
      </c>
      <c r="R53" s="26" t="e">
        <f>IF(VLOOKUP($A53,Demographics!$A$1:$Y$110,R$1,FALSE)&lt;&gt;0,VLOOKUP($A53,Demographics!$A$1:$Y$110,R$1,FALSE),"")</f>
        <v>#REF!</v>
      </c>
      <c r="S53" s="26" t="e">
        <f>IF(VLOOKUP($A53,Demographics!$A$1:$Y$110,S$1,FALSE)&lt;&gt;0,VLOOKUP($A53,Demographics!$A$1:$Y$110,S$1,FALSE),"")</f>
        <v>#REF!</v>
      </c>
      <c r="T53" t="str">
        <f t="shared" si="3"/>
        <v>Yes. Survey, Hx, Values</v>
      </c>
      <c r="U53" s="32" t="str">
        <f t="shared" si="1"/>
        <v xml:space="preserve"> Survey, Hx, Values</v>
      </c>
      <c r="W53" s="26">
        <f t="shared" ca="1" si="2"/>
        <v>45170</v>
      </c>
      <c r="X53" t="e">
        <f>IF(VLOOKUP($A53,Demographics!$A$1:$Y$110,X$1,FALSE)&lt;&gt;0,VLOOKUP($A53,Demographics!$A$1:$Y$110,X$1,FALSE),"")</f>
        <v>#REF!</v>
      </c>
    </row>
    <row r="54" spans="1:25" hidden="1">
      <c r="A54" s="15">
        <v>53</v>
      </c>
      <c r="B54" t="s">
        <v>73</v>
      </c>
      <c r="C54">
        <f>IF(VLOOKUP($A54,Demographics!$A$1:$Y$110,C$1,FALSE)&lt;&gt;0,VLOOKUP($A54,Demographics!$A$1:$Y$110,C$1,FALSE),"")</f>
        <v>2</v>
      </c>
      <c r="D54" t="str">
        <f>IF(VLOOKUP($A54,Demographics!$A$1:$Y$110,D$1,FALSE)&lt;&gt;0,VLOOKUP($A54,Demographics!$A$1:$Y$110,D$1,FALSE),"")</f>
        <v>MH</v>
      </c>
      <c r="E54" t="e">
        <f>IF(VLOOKUP($A54,Demographics!$A$1:$Y$110,E$1,FALSE)&lt;&gt;0,VLOOKUP($A54,Demographics!$A$1:$Y$110,E$1,FALSE),"")</f>
        <v>#REF!</v>
      </c>
      <c r="F54" s="23" t="e">
        <f>IF(VLOOKUP($A54,Demographics!$A$1:$Y$110,F$1,FALSE)&lt;&gt;0,VLOOKUP($A54,Demographics!$A$1:$Y$110,F$1,FALSE),"")</f>
        <v>#REF!</v>
      </c>
      <c r="G54" s="23" t="e">
        <f t="shared" si="0"/>
        <v>#REF!</v>
      </c>
      <c r="H54" s="23" t="e">
        <f>IF(VLOOKUP($A54,Demographics!$A$1:$Y$110,H$1,FALSE)&lt;&gt;0,VLOOKUP($A54,Demographics!$A$1:$Y$110,H$1,FALSE),"")</f>
        <v>#REF!</v>
      </c>
      <c r="J54" t="s">
        <v>1198</v>
      </c>
      <c r="K54" s="26" t="e">
        <f>IF(VLOOKUP($A54,Demographics!$A$1:$Y$110,K$1,FALSE)&lt;&gt;0,VLOOKUP($A54,Demographics!$A$1:$Y$110,K$1,FALSE),"")</f>
        <v>#REF!</v>
      </c>
      <c r="L54" s="26" t="s">
        <v>15</v>
      </c>
      <c r="M54" s="26"/>
      <c r="N54" s="26" t="s">
        <v>15</v>
      </c>
      <c r="O54" s="26"/>
      <c r="P54" s="26" t="s">
        <v>15</v>
      </c>
      <c r="Q54" s="26">
        <f>IF(VLOOKUP($A54,Demographics!$A$1:$Y$110,Q$1,FALSE)&lt;&gt;0,VLOOKUP($A54,Demographics!$A$1:$Y$110,Q$1,FALSE),"")</f>
        <v>1</v>
      </c>
      <c r="R54" s="26" t="e">
        <f>IF(VLOOKUP($A54,Demographics!$A$1:$Y$110,R$1,FALSE)&lt;&gt;0,VLOOKUP($A54,Demographics!$A$1:$Y$110,R$1,FALSE),"")</f>
        <v>#REF!</v>
      </c>
      <c r="S54" s="26" t="e">
        <f>IF(VLOOKUP($A54,Demographics!$A$1:$Y$110,S$1,FALSE)&lt;&gt;0,VLOOKUP($A54,Demographics!$A$1:$Y$110,S$1,FALSE),"")</f>
        <v>#REF!</v>
      </c>
      <c r="T54" t="str">
        <f t="shared" si="3"/>
        <v>Yes. Survey, Hx, Values</v>
      </c>
      <c r="U54" s="32" t="str">
        <f t="shared" si="1"/>
        <v xml:space="preserve"> Survey, Hx, Values</v>
      </c>
      <c r="W54" s="26">
        <f t="shared" ca="1" si="2"/>
        <v>45170</v>
      </c>
      <c r="X54" t="e">
        <f>IF(VLOOKUP($A54,Demographics!$A$1:$Y$110,X$1,FALSE)&lt;&gt;0,VLOOKUP($A54,Demographics!$A$1:$Y$110,X$1,FALSE),"")</f>
        <v>#REF!</v>
      </c>
    </row>
    <row r="55" spans="1:25">
      <c r="A55" s="15">
        <v>54</v>
      </c>
      <c r="B55" t="s">
        <v>74</v>
      </c>
      <c r="C55">
        <f>IF(VLOOKUP($A55,Demographics!$A$1:$Y$110,C$1,FALSE)&lt;&gt;0,VLOOKUP($A55,Demographics!$A$1:$Y$110,C$1,FALSE),"")</f>
        <v>1</v>
      </c>
      <c r="D55" t="str">
        <f>IF(VLOOKUP($A55,Demographics!$A$1:$Y$110,D$1,FALSE)&lt;&gt;0,VLOOKUP($A55,Demographics!$A$1:$Y$110,D$1,FALSE),"")</f>
        <v>MD</v>
      </c>
      <c r="E55" t="e">
        <f>IF(VLOOKUP($A55,Demographics!$A$1:$Y$110,E$1,FALSE)&lt;&gt;0,VLOOKUP($A55,Demographics!$A$1:$Y$110,E$1,FALSE),"")</f>
        <v>#REF!</v>
      </c>
      <c r="F55" s="23" t="e">
        <f>IF(VLOOKUP($A55,Demographics!$A$1:$Y$110,F$1,FALSE)&lt;&gt;0,VLOOKUP($A55,Demographics!$A$1:$Y$110,F$1,FALSE),"")</f>
        <v>#REF!</v>
      </c>
      <c r="G55" s="23" t="e">
        <f t="shared" si="0"/>
        <v>#REF!</v>
      </c>
      <c r="H55" s="23" t="e">
        <f>IF(VLOOKUP($A55,Demographics!$A$1:$Y$110,H$1,FALSE)&lt;&gt;0,VLOOKUP($A55,Demographics!$A$1:$Y$110,H$1,FALSE),"")</f>
        <v>#REF!</v>
      </c>
      <c r="I55" t="e">
        <f>IF(VLOOKUP($A55,Demographics!$A$1:$Y$110,I$1,FALSE)&lt;&gt;0,VLOOKUP($A55,Demographics!$A$1:$Y$110,I$1,FALSE),"")</f>
        <v>#REF!</v>
      </c>
      <c r="J55" t="s">
        <v>15</v>
      </c>
      <c r="K55" s="26" t="e">
        <f>IF(VLOOKUP($A55,Demographics!$A$1:$Y$110,K$1,FALSE)&lt;&gt;0,VLOOKUP($A55,Demographics!$A$1:$Y$110,K$1,FALSE),"")</f>
        <v>#REF!</v>
      </c>
      <c r="L55" s="26">
        <v>44805</v>
      </c>
      <c r="M55" s="26"/>
      <c r="N55" s="26" t="s">
        <v>15</v>
      </c>
      <c r="O55" s="26"/>
      <c r="P55" s="26" t="s">
        <v>15</v>
      </c>
      <c r="Q55" s="26">
        <f>IF(VLOOKUP($A55,Demographics!$A$1:$Y$110,Q$1,FALSE)&lt;&gt;0,VLOOKUP($A55,Demographics!$A$1:$Y$110,Q$1,FALSE),"")</f>
        <v>1</v>
      </c>
      <c r="R55" s="26" t="e">
        <f>IF(VLOOKUP($A55,Demographics!$A$1:$Y$110,R$1,FALSE)&lt;&gt;0,VLOOKUP($A55,Demographics!$A$1:$Y$110,R$1,FALSE),"")</f>
        <v>#REF!</v>
      </c>
      <c r="S55" s="26" t="e">
        <f>IF(VLOOKUP($A55,Demographics!$A$1:$Y$110,S$1,FALSE)&lt;&gt;0,VLOOKUP($A55,Demographics!$A$1:$Y$110,S$1,FALSE),"")</f>
        <v>#REF!</v>
      </c>
      <c r="T55" t="str">
        <f t="shared" si="3"/>
        <v>Yes. Survey, Hx, Values</v>
      </c>
      <c r="U55" s="32" t="str">
        <f t="shared" si="1"/>
        <v xml:space="preserve"> Survey, Hx, Values</v>
      </c>
      <c r="W55" s="26">
        <f t="shared" ca="1" si="2"/>
        <v>45170</v>
      </c>
      <c r="X55" t="e">
        <f>IF(VLOOKUP($A55,Demographics!$A$1:$Y$110,X$1,FALSE)&lt;&gt;0,VLOOKUP($A55,Demographics!$A$1:$Y$110,X$1,FALSE),"")</f>
        <v>#REF!</v>
      </c>
    </row>
    <row r="56" spans="1:25">
      <c r="A56" s="15">
        <v>55</v>
      </c>
      <c r="B56" t="s">
        <v>75</v>
      </c>
      <c r="C56">
        <f>IF(VLOOKUP($A56,Demographics!$A$1:$Y$110,C$1,FALSE)&lt;&gt;0,VLOOKUP($A56,Demographics!$A$1:$Y$110,C$1,FALSE),"")</f>
        <v>1</v>
      </c>
      <c r="D56" t="str">
        <f>IF(VLOOKUP($A56,Demographics!$A$1:$Y$110,D$1,FALSE)&lt;&gt;0,VLOOKUP($A56,Demographics!$A$1:$Y$110,D$1,FALSE),"")</f>
        <v>MD</v>
      </c>
      <c r="E56" t="e">
        <f>IF(VLOOKUP($A56,Demographics!$A$1:$Y$110,E$1,FALSE)&lt;&gt;0,VLOOKUP($A56,Demographics!$A$1:$Y$110,E$1,FALSE),"")</f>
        <v>#REF!</v>
      </c>
      <c r="F56" s="23" t="e">
        <f>IF(VLOOKUP($A56,Demographics!$A$1:$Y$110,F$1,FALSE)&lt;&gt;0,VLOOKUP($A56,Demographics!$A$1:$Y$110,F$1,FALSE),"")</f>
        <v>#REF!</v>
      </c>
      <c r="G56" s="23" t="e">
        <f t="shared" si="0"/>
        <v>#REF!</v>
      </c>
      <c r="H56" s="23" t="e">
        <f>IF(VLOOKUP($A56,Demographics!$A$1:$Y$110,H$1,FALSE)&lt;&gt;0,VLOOKUP($A56,Demographics!$A$1:$Y$110,H$1,FALSE),"")</f>
        <v>#REF!</v>
      </c>
      <c r="I56" t="e">
        <f>IF(VLOOKUP($A56,Demographics!$A$1:$Y$110,I$1,FALSE)&lt;&gt;0,VLOOKUP($A56,Demographics!$A$1:$Y$110,I$1,FALSE),"")</f>
        <v>#REF!</v>
      </c>
      <c r="J56" t="s">
        <v>15</v>
      </c>
      <c r="K56" s="26" t="e">
        <f>IF(VLOOKUP($A56,Demographics!$A$1:$Y$110,K$1,FALSE)&lt;&gt;0,VLOOKUP($A56,Demographics!$A$1:$Y$110,K$1,FALSE),"")</f>
        <v>#REF!</v>
      </c>
      <c r="L56" s="26" t="s">
        <v>15</v>
      </c>
      <c r="M56" s="26"/>
      <c r="N56" s="26" t="s">
        <v>15</v>
      </c>
      <c r="O56" s="26"/>
      <c r="P56" s="26" t="s">
        <v>15</v>
      </c>
      <c r="Q56" s="26">
        <f>IF(VLOOKUP($A56,Demographics!$A$1:$Y$110,Q$1,FALSE)&lt;&gt;0,VLOOKUP($A56,Demographics!$A$1:$Y$110,Q$1,FALSE),"")</f>
        <v>1</v>
      </c>
      <c r="R56" s="26" t="e">
        <f>IF(VLOOKUP($A56,Demographics!$A$1:$Y$110,R$1,FALSE)&lt;&gt;0,VLOOKUP($A56,Demographics!$A$1:$Y$110,R$1,FALSE),"")</f>
        <v>#REF!</v>
      </c>
      <c r="S56" s="26" t="e">
        <f>IF(VLOOKUP($A56,Demographics!$A$1:$Y$110,S$1,FALSE)&lt;&gt;0,VLOOKUP($A56,Demographics!$A$1:$Y$110,S$1,FALSE),"")</f>
        <v>#REF!</v>
      </c>
      <c r="T56" t="s">
        <v>1208</v>
      </c>
      <c r="U56" s="32" t="str">
        <f t="shared" si="1"/>
        <v>3rd</v>
      </c>
      <c r="V56" t="s">
        <v>1209</v>
      </c>
      <c r="W56" s="26">
        <v>44819</v>
      </c>
      <c r="X56" t="e">
        <f>IF(VLOOKUP($A56,Demographics!$A$1:$Y$110,X$1,FALSE)&lt;&gt;0,VLOOKUP($A56,Demographics!$A$1:$Y$110,X$1,FALSE),"")</f>
        <v>#REF!</v>
      </c>
      <c r="Y56" t="str">
        <f t="shared" ref="Y56:Y62" si="4">"Hello "&amp;B56&amp;", how are you doing today? We have not received the labs from Quest, yet. Did you get a chance to go to the lab?"</f>
        <v>Hello Amy Jacobs , how are you doing today? We have not received the labs from Quest, yet. Did you get a chance to go to the lab?</v>
      </c>
    </row>
    <row r="57" spans="1:25">
      <c r="A57" s="15">
        <v>56</v>
      </c>
      <c r="B57" t="s">
        <v>76</v>
      </c>
      <c r="C57">
        <f>IF(VLOOKUP($A57,Demographics!$A$1:$Y$110,C$1,FALSE)&lt;&gt;0,VLOOKUP($A57,Demographics!$A$1:$Y$110,C$1,FALSE),"")</f>
        <v>2</v>
      </c>
      <c r="D57" t="str">
        <f>IF(VLOOKUP($A57,Demographics!$A$1:$Y$110,D$1,FALSE)&lt;&gt;0,VLOOKUP($A57,Demographics!$A$1:$Y$110,D$1,FALSE),"")</f>
        <v>MD</v>
      </c>
      <c r="E57" t="e">
        <f>IF(VLOOKUP($A57,Demographics!$A$1:$Y$110,E$1,FALSE)&lt;&gt;0,VLOOKUP($A57,Demographics!$A$1:$Y$110,E$1,FALSE),"")</f>
        <v>#REF!</v>
      </c>
      <c r="F57" s="23" t="e">
        <f>IF(VLOOKUP($A57,Demographics!$A$1:$Y$110,F$1,FALSE)&lt;&gt;0,VLOOKUP($A57,Demographics!$A$1:$Y$110,F$1,FALSE),"")</f>
        <v>#REF!</v>
      </c>
      <c r="G57" s="23" t="e">
        <f t="shared" si="0"/>
        <v>#REF!</v>
      </c>
      <c r="H57" s="23" t="e">
        <f>IF(VLOOKUP($A57,Demographics!$A$1:$Y$110,H$1,FALSE)&lt;&gt;0,VLOOKUP($A57,Demographics!$A$1:$Y$110,H$1,FALSE),"")</f>
        <v>#REF!</v>
      </c>
      <c r="I57" t="e">
        <f>IF(VLOOKUP($A57,Demographics!$A$1:$Y$110,I$1,FALSE)&lt;&gt;0,VLOOKUP($A57,Demographics!$A$1:$Y$110,I$1,FALSE),"")</f>
        <v>#REF!</v>
      </c>
      <c r="J57" t="s">
        <v>15</v>
      </c>
      <c r="K57" s="26" t="e">
        <f>IF(VLOOKUP($A57,Demographics!$A$1:$Y$110,K$1,FALSE)&lt;&gt;0,VLOOKUP($A57,Demographics!$A$1:$Y$110,K$1,FALSE),"")</f>
        <v>#REF!</v>
      </c>
      <c r="L57" s="26" t="s">
        <v>15</v>
      </c>
      <c r="M57" s="26"/>
      <c r="N57" s="26" t="s">
        <v>15</v>
      </c>
      <c r="O57" s="26"/>
      <c r="P57" s="26" t="s">
        <v>15</v>
      </c>
      <c r="Q57" s="26">
        <f>IF(VLOOKUP($A57,Demographics!$A$1:$Y$110,Q$1,FALSE)&lt;&gt;0,VLOOKUP($A57,Demographics!$A$1:$Y$110,Q$1,FALSE),"")</f>
        <v>1</v>
      </c>
      <c r="R57" s="26" t="e">
        <f>IF(VLOOKUP($A57,Demographics!$A$1:$Y$110,R$1,FALSE)&lt;&gt;0,VLOOKUP($A57,Demographics!$A$1:$Y$110,R$1,FALSE),"")</f>
        <v>#REF!</v>
      </c>
      <c r="S57" s="26" t="e">
        <f>IF(VLOOKUP($A57,Demographics!$A$1:$Y$110,S$1,FALSE)&lt;&gt;0,VLOOKUP($A57,Demographics!$A$1:$Y$110,S$1,FALSE),"")</f>
        <v>#REF!</v>
      </c>
      <c r="T57" t="s">
        <v>1196</v>
      </c>
      <c r="U57" s="32" t="str">
        <f t="shared" si="1"/>
        <v>own</v>
      </c>
      <c r="V57" t="s">
        <v>1210</v>
      </c>
      <c r="W57" s="26">
        <v>44810</v>
      </c>
      <c r="X57" t="e">
        <f>IF(VLOOKUP($A57,Demographics!$A$1:$Y$110,X$1,FALSE)&lt;&gt;0,VLOOKUP($A57,Demographics!$A$1:$Y$110,X$1,FALSE),"")</f>
        <v>#REF!</v>
      </c>
      <c r="Y57" t="str">
        <f t="shared" si="4"/>
        <v>Hello Christy Myers, how are you doing today? We have not received the labs from Quest, yet. Did you get a chance to go to the lab?</v>
      </c>
    </row>
    <row r="58" spans="1:25">
      <c r="A58" s="15">
        <v>57</v>
      </c>
      <c r="B58" t="s">
        <v>77</v>
      </c>
      <c r="C58">
        <f>IF(VLOOKUP($A58,Demographics!$A$1:$Y$110,C$1,FALSE)&lt;&gt;0,VLOOKUP($A58,Demographics!$A$1:$Y$110,C$1,FALSE),"")</f>
        <v>1</v>
      </c>
      <c r="D58" t="str">
        <f>IF(VLOOKUP($A58,Demographics!$A$1:$Y$110,D$1,FALSE)&lt;&gt;0,VLOOKUP($A58,Demographics!$A$1:$Y$110,D$1,FALSE),"")</f>
        <v>MD</v>
      </c>
      <c r="E58" t="e">
        <f>IF(VLOOKUP($A58,Demographics!$A$1:$Y$110,E$1,FALSE)&lt;&gt;0,VLOOKUP($A58,Demographics!$A$1:$Y$110,E$1,FALSE),"")</f>
        <v>#REF!</v>
      </c>
      <c r="F58" s="23" t="e">
        <f>IF(VLOOKUP($A58,Demographics!$A$1:$Y$110,F$1,FALSE)&lt;&gt;0,VLOOKUP($A58,Demographics!$A$1:$Y$110,F$1,FALSE),"")</f>
        <v>#REF!</v>
      </c>
      <c r="G58" s="23" t="e">
        <f t="shared" si="0"/>
        <v>#REF!</v>
      </c>
      <c r="H58" s="23" t="e">
        <f>IF(VLOOKUP($A58,Demographics!$A$1:$Y$110,H$1,FALSE)&lt;&gt;0,VLOOKUP($A58,Demographics!$A$1:$Y$110,H$1,FALSE),"")</f>
        <v>#REF!</v>
      </c>
      <c r="I58" t="e">
        <f>IF(VLOOKUP($A58,Demographics!$A$1:$Y$110,I$1,FALSE)&lt;&gt;0,VLOOKUP($A58,Demographics!$A$1:$Y$110,I$1,FALSE),"")</f>
        <v>#REF!</v>
      </c>
      <c r="J58" t="s">
        <v>15</v>
      </c>
      <c r="K58" s="26" t="e">
        <f>IF(VLOOKUP($A58,Demographics!$A$1:$Y$110,K$1,FALSE)&lt;&gt;0,VLOOKUP($A58,Demographics!$A$1:$Y$110,K$1,FALSE),"")</f>
        <v>#REF!</v>
      </c>
      <c r="L58" s="26" t="s">
        <v>15</v>
      </c>
      <c r="M58" s="26"/>
      <c r="N58" s="26" t="s">
        <v>15</v>
      </c>
      <c r="O58" s="26"/>
      <c r="P58" s="26" t="s">
        <v>15</v>
      </c>
      <c r="Q58" s="26" t="str">
        <f>IF(VLOOKUP($A58,Demographics!$A$1:$Y$110,Q$1,FALSE)&lt;&gt;0,VLOOKUP($A58,Demographics!$A$1:$Y$110,Q$1,FALSE),"")</f>
        <v/>
      </c>
      <c r="R58" s="26" t="e">
        <f>IF(VLOOKUP($A58,Demographics!$A$1:$Y$110,R$1,FALSE)&lt;&gt;0,VLOOKUP($A58,Demographics!$A$1:$Y$110,R$1,FALSE),"")</f>
        <v>#REF!</v>
      </c>
      <c r="S58" s="26" t="e">
        <f>IF(VLOOKUP($A58,Demographics!$A$1:$Y$110,S$1,FALSE)&lt;&gt;0,VLOOKUP($A58,Demographics!$A$1:$Y$110,S$1,FALSE),"")</f>
        <v>#REF!</v>
      </c>
      <c r="T58" t="s">
        <v>1196</v>
      </c>
      <c r="U58" s="32" t="str">
        <f t="shared" si="1"/>
        <v>own</v>
      </c>
      <c r="W58" s="26">
        <f t="shared" ca="1" si="2"/>
        <v>45170</v>
      </c>
      <c r="X58" t="e">
        <f>IF(VLOOKUP($A58,Demographics!$A$1:$Y$110,X$1,FALSE)&lt;&gt;0,VLOOKUP($A58,Demographics!$A$1:$Y$110,X$1,FALSE),"")</f>
        <v>#REF!</v>
      </c>
    </row>
    <row r="59" spans="1:25">
      <c r="A59" s="15">
        <v>58</v>
      </c>
      <c r="B59" t="s">
        <v>1211</v>
      </c>
      <c r="C59">
        <f>IF(VLOOKUP($A59,Demographics!$A$1:$Y$110,C$1,FALSE)&lt;&gt;0,VLOOKUP($A59,Demographics!$A$1:$Y$110,C$1,FALSE),"")</f>
        <v>1</v>
      </c>
      <c r="D59" t="str">
        <f>IF(VLOOKUP($A59,Demographics!$A$1:$Y$110,D$1,FALSE)&lt;&gt;0,VLOOKUP($A59,Demographics!$A$1:$Y$110,D$1,FALSE),"")</f>
        <v>MD</v>
      </c>
      <c r="E59" t="e">
        <f>IF(VLOOKUP($A59,Demographics!$A$1:$Y$110,E$1,FALSE)&lt;&gt;0,VLOOKUP($A59,Demographics!$A$1:$Y$110,E$1,FALSE),"")</f>
        <v>#REF!</v>
      </c>
      <c r="F59" s="23" t="e">
        <f>IF(VLOOKUP($A59,Demographics!$A$1:$Y$110,F$1,FALSE)&lt;&gt;0,VLOOKUP($A59,Demographics!$A$1:$Y$110,F$1,FALSE),"")</f>
        <v>#REF!</v>
      </c>
      <c r="G59" s="23" t="e">
        <f t="shared" si="0"/>
        <v>#REF!</v>
      </c>
      <c r="H59" s="23" t="e">
        <f>IF(VLOOKUP($A59,Demographics!$A$1:$Y$110,H$1,FALSE)&lt;&gt;0,VLOOKUP($A59,Demographics!$A$1:$Y$110,H$1,FALSE),"")</f>
        <v>#REF!</v>
      </c>
      <c r="I59" t="e">
        <f>IF(VLOOKUP($A59,Demographics!$A$1:$Y$110,I$1,FALSE)&lt;&gt;0,VLOOKUP($A59,Demographics!$A$1:$Y$110,I$1,FALSE),"")</f>
        <v>#REF!</v>
      </c>
      <c r="J59" t="s">
        <v>15</v>
      </c>
      <c r="K59" s="26" t="e">
        <f>IF(VLOOKUP($A59,Demographics!$A$1:$Y$110,K$1,FALSE)&lt;&gt;0,VLOOKUP($A59,Demographics!$A$1:$Y$110,K$1,FALSE),"")</f>
        <v>#REF!</v>
      </c>
      <c r="L59" s="26" t="s">
        <v>15</v>
      </c>
      <c r="M59" s="26"/>
      <c r="N59" s="26" t="s">
        <v>15</v>
      </c>
      <c r="O59" s="26"/>
      <c r="P59" s="26" t="s">
        <v>15</v>
      </c>
      <c r="Q59" s="26">
        <f>IF(VLOOKUP($A59,Demographics!$A$1:$Y$110,Q$1,FALSE)&lt;&gt;0,VLOOKUP($A59,Demographics!$A$1:$Y$110,Q$1,FALSE),"")</f>
        <v>1</v>
      </c>
      <c r="R59" s="26" t="e">
        <f>IF(VLOOKUP($A59,Demographics!$A$1:$Y$110,R$1,FALSE)&lt;&gt;0,VLOOKUP($A59,Demographics!$A$1:$Y$110,R$1,FALSE),"")</f>
        <v>#REF!</v>
      </c>
      <c r="S59" s="26" t="e">
        <f>IF(VLOOKUP($A59,Demographics!$A$1:$Y$110,S$1,FALSE)&lt;&gt;0,VLOOKUP($A59,Demographics!$A$1:$Y$110,S$1,FALSE),"")</f>
        <v>#REF!</v>
      </c>
      <c r="T59" t="s">
        <v>1196</v>
      </c>
      <c r="U59" s="32" t="str">
        <f t="shared" si="1"/>
        <v>own</v>
      </c>
      <c r="W59" s="26">
        <v>44811</v>
      </c>
      <c r="X59" t="e">
        <f>IF(VLOOKUP($A59,Demographics!$A$1:$Y$110,X$1,FALSE)&lt;&gt;0,VLOOKUP($A59,Demographics!$A$1:$Y$110,X$1,FALSE),"")</f>
        <v>#REF!</v>
      </c>
      <c r="Y59" t="str">
        <f t="shared" si="4"/>
        <v>Hello Karen Jones-Graham, how are you doing today? We have not received the labs from Quest, yet. Did you get a chance to go to the lab?</v>
      </c>
    </row>
    <row r="60" spans="1:25">
      <c r="A60" s="15">
        <v>59</v>
      </c>
      <c r="B60" t="s">
        <v>78</v>
      </c>
      <c r="C60">
        <f>IF(VLOOKUP($A60,Demographics!$A$1:$Y$110,C$1,FALSE)&lt;&gt;0,VLOOKUP($A60,Demographics!$A$1:$Y$110,C$1,FALSE),"")</f>
        <v>2</v>
      </c>
      <c r="D60" t="str">
        <f>IF(VLOOKUP($A60,Demographics!$A$1:$Y$110,D$1,FALSE)&lt;&gt;0,VLOOKUP($A60,Demographics!$A$1:$Y$110,D$1,FALSE),"")</f>
        <v>MD</v>
      </c>
      <c r="E60" t="e">
        <f>IF(VLOOKUP($A60,Demographics!$A$1:$Y$110,E$1,FALSE)&lt;&gt;0,VLOOKUP($A60,Demographics!$A$1:$Y$110,E$1,FALSE),"")</f>
        <v>#REF!</v>
      </c>
      <c r="F60" s="23" t="e">
        <f>IF(VLOOKUP($A60,Demographics!$A$1:$Y$110,F$1,FALSE)&lt;&gt;0,VLOOKUP($A60,Demographics!$A$1:$Y$110,F$1,FALSE),"")</f>
        <v>#REF!</v>
      </c>
      <c r="G60" s="23" t="e">
        <f t="shared" si="0"/>
        <v>#REF!</v>
      </c>
      <c r="H60" s="23" t="e">
        <f>IF(VLOOKUP($A60,Demographics!$A$1:$Y$110,H$1,FALSE)&lt;&gt;0,VLOOKUP($A60,Demographics!$A$1:$Y$110,H$1,FALSE),"")</f>
        <v>#REF!</v>
      </c>
      <c r="I60" t="e">
        <f>IF(VLOOKUP($A60,Demographics!$A$1:$Y$110,I$1,FALSE)&lt;&gt;0,VLOOKUP($A60,Demographics!$A$1:$Y$110,I$1,FALSE),"")</f>
        <v>#REF!</v>
      </c>
      <c r="J60" t="s">
        <v>1202</v>
      </c>
      <c r="K60" s="26" t="e">
        <f>IF(VLOOKUP($A60,Demographics!$A$1:$Y$110,K$1,FALSE)&lt;&gt;0,VLOOKUP($A60,Demographics!$A$1:$Y$110,K$1,FALSE),"")</f>
        <v>#REF!</v>
      </c>
      <c r="L60" s="26" t="s">
        <v>15</v>
      </c>
      <c r="M60" s="26"/>
      <c r="N60" s="26" t="s">
        <v>15</v>
      </c>
      <c r="O60" s="26"/>
      <c r="P60" s="26" t="s">
        <v>15</v>
      </c>
      <c r="Q60" s="26">
        <f>IF(VLOOKUP($A60,Demographics!$A$1:$Y$110,Q$1,FALSE)&lt;&gt;0,VLOOKUP($A60,Demographics!$A$1:$Y$110,Q$1,FALSE),"")</f>
        <v>1</v>
      </c>
      <c r="R60" s="26" t="e">
        <f>IF(VLOOKUP($A60,Demographics!$A$1:$Y$110,R$1,FALSE)&lt;&gt;0,VLOOKUP($A60,Demographics!$A$1:$Y$110,R$1,FALSE),"")</f>
        <v>#REF!</v>
      </c>
      <c r="S60" s="26" t="e">
        <f>IF(VLOOKUP($A60,Demographics!$A$1:$Y$110,S$1,FALSE)&lt;&gt;0,VLOOKUP($A60,Demographics!$A$1:$Y$110,S$1,FALSE),"")</f>
        <v>#REF!</v>
      </c>
      <c r="T60" t="s">
        <v>1196</v>
      </c>
      <c r="U60" s="32" t="str">
        <f t="shared" si="1"/>
        <v>own</v>
      </c>
      <c r="W60" s="26">
        <f t="shared" ca="1" si="2"/>
        <v>45170</v>
      </c>
      <c r="X60" t="e">
        <f>IF(VLOOKUP($A60,Demographics!$A$1:$Y$110,X$1,FALSE)&lt;&gt;0,VLOOKUP($A60,Demographics!$A$1:$Y$110,X$1,FALSE),"")</f>
        <v>#REF!</v>
      </c>
    </row>
    <row r="61" spans="1:25">
      <c r="A61" s="15">
        <v>60</v>
      </c>
      <c r="B61" t="s">
        <v>79</v>
      </c>
      <c r="C61">
        <f>IF(VLOOKUP($A61,Demographics!$A$1:$Y$110,C$1,FALSE)&lt;&gt;0,VLOOKUP($A61,Demographics!$A$1:$Y$110,C$1,FALSE),"")</f>
        <v>1</v>
      </c>
      <c r="D61" t="str">
        <f>IF(VLOOKUP($A61,Demographics!$A$1:$Y$110,D$1,FALSE)&lt;&gt;0,VLOOKUP($A61,Demographics!$A$1:$Y$110,D$1,FALSE),"")</f>
        <v>MD</v>
      </c>
      <c r="E61" t="e">
        <f>IF(VLOOKUP($A61,Demographics!$A$1:$Y$110,E$1,FALSE)&lt;&gt;0,VLOOKUP($A61,Demographics!$A$1:$Y$110,E$1,FALSE),"")</f>
        <v>#REF!</v>
      </c>
      <c r="F61" s="23" t="e">
        <f>IF(VLOOKUP($A61,Demographics!$A$1:$Y$110,F$1,FALSE)&lt;&gt;0,VLOOKUP($A61,Demographics!$A$1:$Y$110,F$1,FALSE),"")</f>
        <v>#REF!</v>
      </c>
      <c r="G61" s="23" t="e">
        <f t="shared" si="0"/>
        <v>#REF!</v>
      </c>
      <c r="H61" s="23" t="e">
        <f>IF(VLOOKUP($A61,Demographics!$A$1:$Y$110,H$1,FALSE)&lt;&gt;0,VLOOKUP($A61,Demographics!$A$1:$Y$110,H$1,FALSE),"")</f>
        <v>#REF!</v>
      </c>
      <c r="I61" t="e">
        <f>IF(VLOOKUP($A61,Demographics!$A$1:$Y$110,I$1,FALSE)&lt;&gt;0,VLOOKUP($A61,Demographics!$A$1:$Y$110,I$1,FALSE),"")</f>
        <v>#REF!</v>
      </c>
      <c r="J61" t="s">
        <v>1202</v>
      </c>
      <c r="K61" s="26" t="e">
        <f>IF(VLOOKUP($A61,Demographics!$A$1:$Y$110,K$1,FALSE)&lt;&gt;0,VLOOKUP($A61,Demographics!$A$1:$Y$110,K$1,FALSE),"")</f>
        <v>#REF!</v>
      </c>
      <c r="L61" s="26">
        <v>44797</v>
      </c>
      <c r="M61" s="26" t="s">
        <v>1212</v>
      </c>
      <c r="N61" s="26" t="s">
        <v>15</v>
      </c>
      <c r="O61" s="26"/>
      <c r="P61" s="26" t="s">
        <v>15</v>
      </c>
      <c r="Q61" s="26" t="str">
        <f>IF(VLOOKUP($A61,Demographics!$A$1:$Y$110,Q$1,FALSE)&lt;&gt;0,VLOOKUP($A61,Demographics!$A$1:$Y$110,Q$1,FALSE),"")</f>
        <v/>
      </c>
      <c r="R61" s="26" t="e">
        <f>IF(VLOOKUP($A61,Demographics!$A$1:$Y$110,R$1,FALSE)&lt;&gt;0,VLOOKUP($A61,Demographics!$A$1:$Y$110,R$1,FALSE),"")</f>
        <v>#REF!</v>
      </c>
      <c r="S61" s="26" t="e">
        <f>IF(VLOOKUP($A61,Demographics!$A$1:$Y$110,S$1,FALSE)&lt;&gt;0,VLOOKUP($A61,Demographics!$A$1:$Y$110,S$1,FALSE),"")</f>
        <v>#REF!</v>
      </c>
      <c r="T61" t="str">
        <f t="shared" si="3"/>
        <v>Yes. Survey, Hx, Values</v>
      </c>
      <c r="U61" s="32" t="str">
        <f t="shared" si="1"/>
        <v xml:space="preserve"> Survey, Hx, Values</v>
      </c>
      <c r="W61" s="26">
        <f t="shared" ca="1" si="2"/>
        <v>45170</v>
      </c>
      <c r="X61" t="e">
        <f>IF(VLOOKUP($A61,Demographics!$A$1:$Y$110,X$1,FALSE)&lt;&gt;0,VLOOKUP($A61,Demographics!$A$1:$Y$110,X$1,FALSE),"")</f>
        <v>#REF!</v>
      </c>
    </row>
    <row r="62" spans="1:25">
      <c r="A62" s="15">
        <v>61</v>
      </c>
      <c r="B62" t="s">
        <v>81</v>
      </c>
      <c r="C62">
        <f>IF(VLOOKUP($A62,Demographics!$A$1:$Y$110,C$1,FALSE)&lt;&gt;0,VLOOKUP($A62,Demographics!$A$1:$Y$110,C$1,FALSE),"")</f>
        <v>1</v>
      </c>
      <c r="D62" t="str">
        <f>IF(VLOOKUP($A62,Demographics!$A$1:$Y$110,D$1,FALSE)&lt;&gt;0,VLOOKUP($A62,Demographics!$A$1:$Y$110,D$1,FALSE),"")</f>
        <v>MD</v>
      </c>
      <c r="E62" t="e">
        <f>IF(VLOOKUP($A62,Demographics!$A$1:$Y$110,E$1,FALSE)&lt;&gt;0,VLOOKUP($A62,Demographics!$A$1:$Y$110,E$1,FALSE),"")</f>
        <v>#REF!</v>
      </c>
      <c r="F62" s="23" t="e">
        <f>IF(VLOOKUP($A62,Demographics!$A$1:$Y$110,F$1,FALSE)&lt;&gt;0,VLOOKUP($A62,Demographics!$A$1:$Y$110,F$1,FALSE),"")</f>
        <v>#REF!</v>
      </c>
      <c r="G62" s="23" t="e">
        <f t="shared" si="0"/>
        <v>#REF!</v>
      </c>
      <c r="H62" s="23" t="e">
        <f>IF(VLOOKUP($A62,Demographics!$A$1:$Y$110,H$1,FALSE)&lt;&gt;0,VLOOKUP($A62,Demographics!$A$1:$Y$110,H$1,FALSE),"")</f>
        <v>#REF!</v>
      </c>
      <c r="I62" t="e">
        <f>IF(VLOOKUP($A62,Demographics!$A$1:$Y$110,I$1,FALSE)&lt;&gt;0,VLOOKUP($A62,Demographics!$A$1:$Y$110,I$1,FALSE),"")</f>
        <v>#REF!</v>
      </c>
      <c r="J62" t="s">
        <v>15</v>
      </c>
      <c r="K62" s="26" t="e">
        <f>IF(VLOOKUP($A62,Demographics!$A$1:$Y$110,K$1,FALSE)&lt;&gt;0,VLOOKUP($A62,Demographics!$A$1:$Y$110,K$1,FALSE),"")</f>
        <v>#REF!</v>
      </c>
      <c r="L62" s="26" t="s">
        <v>15</v>
      </c>
      <c r="M62" s="26"/>
      <c r="N62" s="26" t="s">
        <v>15</v>
      </c>
      <c r="O62" s="26"/>
      <c r="P62" s="26" t="s">
        <v>15</v>
      </c>
      <c r="Q62" s="26" t="str">
        <f>IF(VLOOKUP($A62,Demographics!$A$1:$Y$110,Q$1,FALSE)&lt;&gt;0,VLOOKUP($A62,Demographics!$A$1:$Y$110,Q$1,FALSE),"")</f>
        <v/>
      </c>
      <c r="R62" s="26" t="e">
        <f>IF(VLOOKUP($A62,Demographics!$A$1:$Y$110,R$1,FALSE)&lt;&gt;0,VLOOKUP($A62,Demographics!$A$1:$Y$110,R$1,FALSE),"")</f>
        <v>#REF!</v>
      </c>
      <c r="S62" s="26" t="e">
        <f>IF(VLOOKUP($A62,Demographics!$A$1:$Y$110,S$1,FALSE)&lt;&gt;0,VLOOKUP($A62,Demographics!$A$1:$Y$110,S$1,FALSE),"")</f>
        <v>#REF!</v>
      </c>
      <c r="T62" t="s">
        <v>1196</v>
      </c>
      <c r="U62" s="32" t="str">
        <f t="shared" si="1"/>
        <v>own</v>
      </c>
      <c r="V62" t="s">
        <v>1213</v>
      </c>
      <c r="W62" s="26">
        <v>44811</v>
      </c>
      <c r="X62" t="s">
        <v>1214</v>
      </c>
      <c r="Y62" t="str">
        <f t="shared" si="4"/>
        <v>Hello Richard Robinson, how are you doing today? We have not received the labs from Quest, yet. Did you get a chance to go to the lab?</v>
      </c>
    </row>
    <row r="63" spans="1:25" hidden="1">
      <c r="A63" s="15">
        <v>62</v>
      </c>
      <c r="B63" t="s">
        <v>82</v>
      </c>
      <c r="C63" t="e">
        <f>IF(VLOOKUP($A63,Demographics!$A$1:$Y$110,C$1,FALSE)&lt;&gt;0,VLOOKUP($A63,Demographics!$A$1:$Y$110,C$1,FALSE),"")</f>
        <v>#N/A</v>
      </c>
      <c r="D63" t="e">
        <f>IF(VLOOKUP($A63,Demographics!$A$1:$Y$110,D$1,FALSE)&lt;&gt;0,VLOOKUP($A63,Demographics!$A$1:$Y$110,D$1,FALSE),"")</f>
        <v>#N/A</v>
      </c>
      <c r="E63" t="e">
        <f>IF(VLOOKUP($A63,Demographics!$A$1:$Y$110,E$1,FALSE)&lt;&gt;0,VLOOKUP($A63,Demographics!$A$1:$Y$110,E$1,FALSE),"")</f>
        <v>#N/A</v>
      </c>
      <c r="F63" s="23" t="e">
        <f>IF(VLOOKUP($A63,Demographics!$A$1:$Y$110,F$1,FALSE)&lt;&gt;0,VLOOKUP($A63,Demographics!$A$1:$Y$110,F$1,FALSE),"")</f>
        <v>#N/A</v>
      </c>
      <c r="G63" s="23" t="e">
        <f t="shared" si="0"/>
        <v>#N/A</v>
      </c>
      <c r="H63" s="23" t="e">
        <f>IF(VLOOKUP($A63,Demographics!$A$1:$Y$110,H$1,FALSE)&lt;&gt;0,VLOOKUP($A63,Demographics!$A$1:$Y$110,H$1,FALSE),"")</f>
        <v>#N/A</v>
      </c>
      <c r="I63" t="e">
        <f>IF(VLOOKUP($A63,Demographics!$A$1:$Y$110,I$1,FALSE)&lt;&gt;0,VLOOKUP($A63,Demographics!$A$1:$Y$110,I$1,FALSE),"")</f>
        <v>#N/A</v>
      </c>
      <c r="K63" s="26" t="e">
        <f>IF(VLOOKUP($A63,Demographics!$A$1:$Y$110,K$1,FALSE)&lt;&gt;0,VLOOKUP($A63,Demographics!$A$1:$Y$110,K$1,FALSE),"")</f>
        <v>#N/A</v>
      </c>
      <c r="L63" s="26" t="s">
        <v>15</v>
      </c>
      <c r="M63" s="26"/>
      <c r="N63" s="26" t="s">
        <v>15</v>
      </c>
      <c r="O63" s="26"/>
      <c r="P63" s="26" t="s">
        <v>15</v>
      </c>
      <c r="Q63" s="26" t="e">
        <f>IF(VLOOKUP($A63,Demographics!$A$1:$Y$110,Q$1,FALSE)&lt;&gt;0,VLOOKUP($A63,Demographics!$A$1:$Y$110,Q$1,FALSE),"")</f>
        <v>#N/A</v>
      </c>
      <c r="R63" s="26" t="e">
        <f>IF(VLOOKUP($A63,Demographics!$A$1:$Y$110,R$1,FALSE)&lt;&gt;0,VLOOKUP($A63,Demographics!$A$1:$Y$110,R$1,FALSE),"")</f>
        <v>#N/A</v>
      </c>
      <c r="S63" s="26" t="e">
        <f>IF(VLOOKUP($A63,Demographics!$A$1:$Y$110,S$1,FALSE)&lt;&gt;0,VLOOKUP($A63,Demographics!$A$1:$Y$110,S$1,FALSE),"")</f>
        <v>#N/A</v>
      </c>
      <c r="T63" t="e">
        <f t="shared" si="3"/>
        <v>#N/A</v>
      </c>
      <c r="U63" s="32" t="e">
        <f t="shared" si="1"/>
        <v>#N/A</v>
      </c>
      <c r="W63" s="26" t="e">
        <f t="shared" ca="1" si="2"/>
        <v>#N/A</v>
      </c>
      <c r="X63" t="e">
        <f>IF(VLOOKUP($A63,Demographics!$A$1:$Y$110,X$1,FALSE)&lt;&gt;0,VLOOKUP($A63,Demographics!$A$1:$Y$110,X$1,FALSE),"")</f>
        <v>#N/A</v>
      </c>
    </row>
    <row r="64" spans="1:25" hidden="1">
      <c r="A64" s="17">
        <v>63</v>
      </c>
      <c r="B64" t="s">
        <v>83</v>
      </c>
      <c r="C64">
        <f>IF(VLOOKUP($A64,Demographics!$A$1:$Y$110,C$1,FALSE)&lt;&gt;0,VLOOKUP($A64,Demographics!$A$1:$Y$110,C$1,FALSE),"")</f>
        <v>1</v>
      </c>
      <c r="D64" t="str">
        <f>IF(VLOOKUP($A64,Demographics!$A$1:$Y$110,D$1,FALSE)&lt;&gt;0,VLOOKUP($A64,Demographics!$A$1:$Y$110,D$1,FALSE),"")</f>
        <v>MH</v>
      </c>
      <c r="E64" t="e">
        <f>IF(VLOOKUP($A64,Demographics!$A$1:$Y$110,E$1,FALSE)&lt;&gt;0,VLOOKUP($A64,Demographics!$A$1:$Y$110,E$1,FALSE),"")</f>
        <v>#REF!</v>
      </c>
      <c r="F64" s="23" t="e">
        <f>IF(VLOOKUP($A64,Demographics!$A$1:$Y$110,F$1,FALSE)&lt;&gt;0,VLOOKUP($A64,Demographics!$A$1:$Y$110,F$1,FALSE),"")</f>
        <v>#REF!</v>
      </c>
      <c r="G64" s="23" t="e">
        <f t="shared" si="0"/>
        <v>#REF!</v>
      </c>
      <c r="H64" s="23" t="e">
        <f>IF(VLOOKUP($A64,Demographics!$A$1:$Y$110,H$1,FALSE)&lt;&gt;0,VLOOKUP($A64,Demographics!$A$1:$Y$110,H$1,FALSE),"")</f>
        <v>#REF!</v>
      </c>
      <c r="I64" t="s">
        <v>7</v>
      </c>
      <c r="J64" t="s">
        <v>15</v>
      </c>
      <c r="K64" s="26" t="e">
        <f>IF(VLOOKUP($A64,Demographics!$A$1:$Y$110,K$1,FALSE)&lt;&gt;0,VLOOKUP($A64,Demographics!$A$1:$Y$110,K$1,FALSE),"")</f>
        <v>#REF!</v>
      </c>
      <c r="L64" s="26">
        <v>44804</v>
      </c>
      <c r="M64" s="26" t="s">
        <v>14</v>
      </c>
      <c r="N64" s="26" t="s">
        <v>1198</v>
      </c>
      <c r="O64" s="26" t="s">
        <v>7</v>
      </c>
      <c r="P64" s="26" t="s">
        <v>15</v>
      </c>
      <c r="Q64" s="26" t="str">
        <f>IF(VLOOKUP($A64,Demographics!$A$1:$Y$110,Q$1,FALSE)&lt;&gt;0,VLOOKUP($A64,Demographics!$A$1:$Y$110,Q$1,FALSE),"")</f>
        <v/>
      </c>
      <c r="R64" s="26" t="e">
        <f>IF(VLOOKUP($A64,Demographics!$A$1:$Y$110,R$1,FALSE)&lt;&gt;0,VLOOKUP($A64,Demographics!$A$1:$Y$110,R$1,FALSE),"")</f>
        <v>#REF!</v>
      </c>
      <c r="S64" s="26" t="e">
        <f>IF(VLOOKUP($A64,Demographics!$A$1:$Y$110,S$1,FALSE)&lt;&gt;0,VLOOKUP($A64,Demographics!$A$1:$Y$110,S$1,FALSE),"")</f>
        <v>#REF!</v>
      </c>
      <c r="T64" t="str">
        <f t="shared" si="3"/>
        <v>Yes. Call appt</v>
      </c>
      <c r="U64" s="32" t="str">
        <f t="shared" si="1"/>
        <v xml:space="preserve"> Call appt</v>
      </c>
      <c r="W64" s="26">
        <f t="shared" ca="1" si="2"/>
        <v>45170</v>
      </c>
      <c r="X64" t="e">
        <f>IF(VLOOKUP($A64,Demographics!$A$1:$Y$110,X$1,FALSE)&lt;&gt;0,VLOOKUP($A64,Demographics!$A$1:$Y$110,X$1,FALSE),"")</f>
        <v>#REF!</v>
      </c>
    </row>
    <row r="65" spans="1:25">
      <c r="A65" s="15">
        <v>64</v>
      </c>
      <c r="B65" t="s">
        <v>84</v>
      </c>
      <c r="C65">
        <f>IF(VLOOKUP($A65,Demographics!$A$1:$Y$110,C$1,FALSE)&lt;&gt;0,VLOOKUP($A65,Demographics!$A$1:$Y$110,C$1,FALSE),"")</f>
        <v>1</v>
      </c>
      <c r="D65" t="str">
        <f>IF(VLOOKUP($A65,Demographics!$A$1:$Y$110,D$1,FALSE)&lt;&gt;0,VLOOKUP($A65,Demographics!$A$1:$Y$110,D$1,FALSE),"")</f>
        <v>MD</v>
      </c>
      <c r="E65" t="e">
        <f>IF(VLOOKUP($A65,Demographics!$A$1:$Y$110,E$1,FALSE)&lt;&gt;0,VLOOKUP($A65,Demographics!$A$1:$Y$110,E$1,FALSE),"")</f>
        <v>#REF!</v>
      </c>
      <c r="F65" s="23" t="e">
        <f>IF(VLOOKUP($A65,Demographics!$A$1:$Y$110,F$1,FALSE)&lt;&gt;0,VLOOKUP($A65,Demographics!$A$1:$Y$110,F$1,FALSE),"")</f>
        <v>#REF!</v>
      </c>
      <c r="G65" s="23" t="e">
        <f t="shared" si="0"/>
        <v>#REF!</v>
      </c>
      <c r="H65" s="23" t="e">
        <f>IF(VLOOKUP($A65,Demographics!$A$1:$Y$110,H$1,FALSE)&lt;&gt;0,VLOOKUP($A65,Demographics!$A$1:$Y$110,H$1,FALSE),"")</f>
        <v>#REF!</v>
      </c>
      <c r="I65" t="e">
        <f>IF(VLOOKUP($A65,Demographics!$A$1:$Y$110,I$1,FALSE)&lt;&gt;0,VLOOKUP($A65,Demographics!$A$1:$Y$110,I$1,FALSE),"")</f>
        <v>#REF!</v>
      </c>
      <c r="J65" t="s">
        <v>15</v>
      </c>
      <c r="K65" s="26" t="e">
        <f>IF(VLOOKUP($A65,Demographics!$A$1:$Y$110,K$1,FALSE)&lt;&gt;0,VLOOKUP($A65,Demographics!$A$1:$Y$110,K$1,FALSE),"")</f>
        <v>#REF!</v>
      </c>
      <c r="L65" s="26" t="s">
        <v>15</v>
      </c>
      <c r="M65" s="26"/>
      <c r="N65" s="26" t="s">
        <v>1198</v>
      </c>
      <c r="O65" s="26"/>
      <c r="P65" s="26" t="s">
        <v>15</v>
      </c>
      <c r="Q65" s="26">
        <f>IF(VLOOKUP($A65,Demographics!$A$1:$Y$110,Q$1,FALSE)&lt;&gt;0,VLOOKUP($A65,Demographics!$A$1:$Y$110,Q$1,FALSE),"")</f>
        <v>1</v>
      </c>
      <c r="R65" s="26" t="e">
        <f>IF(VLOOKUP($A65,Demographics!$A$1:$Y$110,R$1,FALSE)&lt;&gt;0,VLOOKUP($A65,Demographics!$A$1:$Y$110,R$1,FALSE),"")</f>
        <v>#REF!</v>
      </c>
      <c r="S65" s="26" t="e">
        <f>IF(VLOOKUP($A65,Demographics!$A$1:$Y$110,S$1,FALSE)&lt;&gt;0,VLOOKUP($A65,Demographics!$A$1:$Y$110,S$1,FALSE),"")</f>
        <v>#REF!</v>
      </c>
      <c r="T65" t="str">
        <f t="shared" si="3"/>
        <v>Yes. Call appt</v>
      </c>
      <c r="U65" s="32" t="str">
        <f t="shared" si="1"/>
        <v xml:space="preserve"> Call appt</v>
      </c>
      <c r="W65" s="26">
        <f t="shared" ca="1" si="2"/>
        <v>45170</v>
      </c>
      <c r="X65" t="e">
        <f>IF(VLOOKUP($A65,Demographics!$A$1:$Y$110,X$1,FALSE)&lt;&gt;0,VLOOKUP($A65,Demographics!$A$1:$Y$110,X$1,FALSE),"")</f>
        <v>#REF!</v>
      </c>
    </row>
    <row r="66" spans="1:25">
      <c r="A66" s="15">
        <v>65</v>
      </c>
      <c r="B66" t="s">
        <v>85</v>
      </c>
      <c r="C66">
        <f>IF(VLOOKUP($A66,Demographics!$A$1:$Y$110,C$1,FALSE)&lt;&gt;0,VLOOKUP($A66,Demographics!$A$1:$Y$110,C$1,FALSE),"")</f>
        <v>1</v>
      </c>
      <c r="D66" t="str">
        <f>IF(VLOOKUP($A66,Demographics!$A$1:$Y$110,D$1,FALSE)&lt;&gt;0,VLOOKUP($A66,Demographics!$A$1:$Y$110,D$1,FALSE),"")</f>
        <v>MD</v>
      </c>
      <c r="E66" t="e">
        <f>IF(VLOOKUP($A66,Demographics!$A$1:$Y$110,E$1,FALSE)&lt;&gt;0,VLOOKUP($A66,Demographics!$A$1:$Y$110,E$1,FALSE),"")</f>
        <v>#REF!</v>
      </c>
      <c r="F66" s="23" t="e">
        <f>IF(VLOOKUP($A66,Demographics!$A$1:$Y$110,F$1,FALSE)&lt;&gt;0,VLOOKUP($A66,Demographics!$A$1:$Y$110,F$1,FALSE),"")</f>
        <v>#REF!</v>
      </c>
      <c r="G66" s="23" t="e">
        <f t="shared" si="0"/>
        <v>#REF!</v>
      </c>
      <c r="H66" s="23" t="e">
        <f>IF(VLOOKUP($A66,Demographics!$A$1:$Y$110,H$1,FALSE)&lt;&gt;0,VLOOKUP($A66,Demographics!$A$1:$Y$110,H$1,FALSE),"")</f>
        <v>#REF!</v>
      </c>
      <c r="I66" t="e">
        <f>IF(VLOOKUP($A66,Demographics!$A$1:$Y$110,I$1,FALSE)&lt;&gt;0,VLOOKUP($A66,Demographics!$A$1:$Y$110,I$1,FALSE),"")</f>
        <v>#REF!</v>
      </c>
      <c r="J66" t="s">
        <v>15</v>
      </c>
      <c r="K66" s="26" t="e">
        <f>IF(VLOOKUP($A66,Demographics!$A$1:$Y$110,K$1,FALSE)&lt;&gt;0,VLOOKUP($A66,Demographics!$A$1:$Y$110,K$1,FALSE),"")</f>
        <v>#REF!</v>
      </c>
      <c r="L66" s="26" t="s">
        <v>15</v>
      </c>
      <c r="M66" s="26"/>
      <c r="N66" s="26" t="s">
        <v>15</v>
      </c>
      <c r="O66" s="26"/>
      <c r="P66" s="26" t="s">
        <v>15</v>
      </c>
      <c r="Q66" s="26">
        <f>IF(VLOOKUP($A66,Demographics!$A$1:$Y$110,Q$1,FALSE)&lt;&gt;0,VLOOKUP($A66,Demographics!$A$1:$Y$110,Q$1,FALSE),"")</f>
        <v>1</v>
      </c>
      <c r="R66" s="26" t="e">
        <f>IF(VLOOKUP($A66,Demographics!$A$1:$Y$110,R$1,FALSE)&lt;&gt;0,VLOOKUP($A66,Demographics!$A$1:$Y$110,R$1,FALSE),"")</f>
        <v>#REF!</v>
      </c>
      <c r="S66" s="26" t="e">
        <f>IF(VLOOKUP($A66,Demographics!$A$1:$Y$110,S$1,FALSE)&lt;&gt;0,VLOOKUP($A66,Demographics!$A$1:$Y$110,S$1,FALSE),"")</f>
        <v>#REF!</v>
      </c>
      <c r="T66" t="s">
        <v>1196</v>
      </c>
      <c r="U66" s="32" t="str">
        <f t="shared" si="1"/>
        <v>own</v>
      </c>
      <c r="W66" s="26">
        <f t="shared" ca="1" si="2"/>
        <v>45170</v>
      </c>
      <c r="X66" t="s">
        <v>1215</v>
      </c>
      <c r="Y66" t="str">
        <f t="shared" ref="Y66:Y74" si="5">"Hello "&amp;B66&amp;", how are you doing today? We have not received the labs from Quest, yet. Did you get a chance to go to the lab?"</f>
        <v>Hello Lou Dove, how are you doing today? We have not received the labs from Quest, yet. Did you get a chance to go to the lab?</v>
      </c>
    </row>
    <row r="67" spans="1:25">
      <c r="A67" s="16">
        <v>66</v>
      </c>
      <c r="B67" t="s">
        <v>86</v>
      </c>
      <c r="C67" t="e">
        <f>IF(VLOOKUP($A67,Demographics!$A$1:$Y$110,C$1,FALSE)&lt;&gt;0,VLOOKUP($A67,Demographics!$A$1:$Y$110,C$1,FALSE),"")</f>
        <v>#N/A</v>
      </c>
      <c r="D67" t="e">
        <f>IF(VLOOKUP($A67,Demographics!$A$1:$Y$110,D$1,FALSE)&lt;&gt;0,VLOOKUP($A67,Demographics!$A$1:$Y$110,D$1,FALSE),"")</f>
        <v>#N/A</v>
      </c>
      <c r="E67" t="e">
        <f>IF(VLOOKUP($A67,Demographics!$A$1:$Y$110,E$1,FALSE)&lt;&gt;0,VLOOKUP($A67,Demographics!$A$1:$Y$110,E$1,FALSE),"")</f>
        <v>#N/A</v>
      </c>
      <c r="F67" s="23" t="e">
        <f>IF(VLOOKUP($A67,Demographics!$A$1:$Y$110,F$1,FALSE)&lt;&gt;0,VLOOKUP($A67,Demographics!$A$1:$Y$110,F$1,FALSE),"")</f>
        <v>#N/A</v>
      </c>
      <c r="G67" s="23" t="e">
        <f t="shared" si="0"/>
        <v>#N/A</v>
      </c>
      <c r="H67" s="23" t="e">
        <f>IF(VLOOKUP($A67,Demographics!$A$1:$Y$110,H$1,FALSE)&lt;&gt;0,VLOOKUP($A67,Demographics!$A$1:$Y$110,H$1,FALSE),"")</f>
        <v>#N/A</v>
      </c>
      <c r="I67" t="e">
        <f>IF(VLOOKUP($A67,Demographics!$A$1:$Y$110,I$1,FALSE)&lt;&gt;0,VLOOKUP($A67,Demographics!$A$1:$Y$110,I$1,FALSE),"")</f>
        <v>#N/A</v>
      </c>
      <c r="J67" t="s">
        <v>15</v>
      </c>
      <c r="K67" s="26" t="e">
        <f>IF(VLOOKUP($A67,Demographics!$A$1:$Y$110,K$1,FALSE)&lt;&gt;0,VLOOKUP($A67,Demographics!$A$1:$Y$110,K$1,FALSE),"")</f>
        <v>#N/A</v>
      </c>
      <c r="L67" s="26" t="s">
        <v>15</v>
      </c>
      <c r="M67" s="26"/>
      <c r="N67" s="26" t="s">
        <v>15</v>
      </c>
      <c r="O67" s="26"/>
      <c r="P67" s="26" t="s">
        <v>15</v>
      </c>
      <c r="Q67" s="26" t="e">
        <f>IF(VLOOKUP($A67,Demographics!$A$1:$Y$110,Q$1,FALSE)&lt;&gt;0,VLOOKUP($A67,Demographics!$A$1:$Y$110,Q$1,FALSE),"")</f>
        <v>#N/A</v>
      </c>
      <c r="R67" s="26" t="e">
        <f>IF(VLOOKUP($A67,Demographics!$A$1:$Y$110,R$1,FALSE)&lt;&gt;0,VLOOKUP($A67,Demographics!$A$1:$Y$110,R$1,FALSE),"")</f>
        <v>#N/A</v>
      </c>
      <c r="S67" s="26" t="e">
        <f>IF(VLOOKUP($A67,Demographics!$A$1:$Y$110,S$1,FALSE)&lt;&gt;0,VLOOKUP($A67,Demographics!$A$1:$Y$110,S$1,FALSE),"")</f>
        <v>#N/A</v>
      </c>
      <c r="T67" t="s">
        <v>1196</v>
      </c>
      <c r="U67" s="32" t="e">
        <f t="shared" si="1"/>
        <v>#N/A</v>
      </c>
      <c r="W67" s="26">
        <v>44817</v>
      </c>
      <c r="X67" t="e">
        <f>IF(VLOOKUP($A67,Demographics!$A$1:$Y$110,X$1,FALSE)&lt;&gt;0,VLOOKUP($A67,Demographics!$A$1:$Y$110,X$1,FALSE),"")</f>
        <v>#N/A</v>
      </c>
      <c r="Y67" t="str">
        <f t="shared" si="5"/>
        <v>Hello Tshai Bailey, how are you doing today? We have not received the labs from Quest, yet. Did you get a chance to go to the lab?</v>
      </c>
    </row>
    <row r="68" spans="1:25">
      <c r="A68" s="15">
        <v>67</v>
      </c>
      <c r="B68" t="s">
        <v>87</v>
      </c>
      <c r="C68" t="e">
        <f>IF(VLOOKUP($A68,Demographics!$A$1:$Y$110,C$1,FALSE)&lt;&gt;0,VLOOKUP($A68,Demographics!$A$1:$Y$110,C$1,FALSE),"")</f>
        <v>#N/A</v>
      </c>
      <c r="D68" t="e">
        <f>IF(VLOOKUP($A68,Demographics!$A$1:$Y$110,D$1,FALSE)&lt;&gt;0,VLOOKUP($A68,Demographics!$A$1:$Y$110,D$1,FALSE),"")</f>
        <v>#N/A</v>
      </c>
      <c r="E68" t="e">
        <f>IF(VLOOKUP($A68,Demographics!$A$1:$Y$110,E$1,FALSE)&lt;&gt;0,VLOOKUP($A68,Demographics!$A$1:$Y$110,E$1,FALSE),"")</f>
        <v>#N/A</v>
      </c>
      <c r="F68" s="23" t="e">
        <f>IF(VLOOKUP($A68,Demographics!$A$1:$Y$110,F$1,FALSE)&lt;&gt;0,VLOOKUP($A68,Demographics!$A$1:$Y$110,F$1,FALSE),"")</f>
        <v>#N/A</v>
      </c>
      <c r="G68" s="23" t="e">
        <f t="shared" ref="G68:G131" si="6">IF(F68&lt;&gt;"","1"&amp;SUBSTITUTE(TRIM(SUBSTITUTE(F68,"-",""))," ","")&amp;"@srfax.com","")</f>
        <v>#N/A</v>
      </c>
      <c r="H68" s="23" t="e">
        <f>IF(VLOOKUP($A68,Demographics!$A$1:$Y$110,H$1,FALSE)&lt;&gt;0,VLOOKUP($A68,Demographics!$A$1:$Y$110,H$1,FALSE),"")</f>
        <v>#N/A</v>
      </c>
      <c r="I68" t="e">
        <f>IF(VLOOKUP($A68,Demographics!$A$1:$Y$110,I$1,FALSE)&lt;&gt;0,VLOOKUP($A68,Demographics!$A$1:$Y$110,I$1,FALSE),"")</f>
        <v>#N/A</v>
      </c>
      <c r="J68" t="s">
        <v>15</v>
      </c>
      <c r="K68" s="26" t="e">
        <f>IF(VLOOKUP($A68,Demographics!$A$1:$Y$110,K$1,FALSE)&lt;&gt;0,VLOOKUP($A68,Demographics!$A$1:$Y$110,K$1,FALSE),"")</f>
        <v>#N/A</v>
      </c>
      <c r="L68" s="26" t="s">
        <v>15</v>
      </c>
      <c r="M68" s="26"/>
      <c r="N68" s="26" t="s">
        <v>15</v>
      </c>
      <c r="O68" s="26"/>
      <c r="P68" s="26" t="s">
        <v>15</v>
      </c>
      <c r="Q68" s="26" t="e">
        <f>IF(VLOOKUP($A68,Demographics!$A$1:$Y$110,Q$1,FALSE)&lt;&gt;0,VLOOKUP($A68,Demographics!$A$1:$Y$110,Q$1,FALSE),"")</f>
        <v>#N/A</v>
      </c>
      <c r="R68" s="26" t="e">
        <f>IF(VLOOKUP($A68,Demographics!$A$1:$Y$110,R$1,FALSE)&lt;&gt;0,VLOOKUP($A68,Demographics!$A$1:$Y$110,R$1,FALSE),"")</f>
        <v>#N/A</v>
      </c>
      <c r="S68" s="26" t="e">
        <f>IF(VLOOKUP($A68,Demographics!$A$1:$Y$110,S$1,FALSE)&lt;&gt;0,VLOOKUP($A68,Demographics!$A$1:$Y$110,S$1,FALSE),"")</f>
        <v>#N/A</v>
      </c>
      <c r="T68" t="s">
        <v>1175</v>
      </c>
      <c r="U68" s="32" t="e">
        <f t="shared" ref="U68:U108" si="7">IFERROR(VALUE(T68),IF(MID(T68,1,2)="No","Nothing",IF(OR(MID(T68,4,1)=".",Q68&lt;&gt;"MD"),MID(T68,5,99),VLOOKUP(MID(T68,5,3),$AC$4:$AD$8,2,TRUE))))</f>
        <v>#N/A</v>
      </c>
      <c r="V68" t="s">
        <v>1216</v>
      </c>
      <c r="W68" s="26">
        <v>44820</v>
      </c>
      <c r="X68" t="e">
        <f>IF(VLOOKUP($A68,Demographics!$A$1:$Y$110,X$1,FALSE)&lt;&gt;0,VLOOKUP($A68,Demographics!$A$1:$Y$110,X$1,FALSE),"")</f>
        <v>#N/A</v>
      </c>
      <c r="Y68" t="str">
        <f t="shared" si="5"/>
        <v>Hello Tanessa Beckford, how are you doing today? We have not received the labs from Quest, yet. Did you get a chance to go to the lab?</v>
      </c>
    </row>
    <row r="69" spans="1:25">
      <c r="A69" s="15">
        <v>68</v>
      </c>
      <c r="B69" t="s">
        <v>88</v>
      </c>
      <c r="C69">
        <f>IF(VLOOKUP($A69,Demographics!$A$1:$Y$110,C$1,FALSE)&lt;&gt;0,VLOOKUP($A69,Demographics!$A$1:$Y$110,C$1,FALSE),"")</f>
        <v>1</v>
      </c>
      <c r="D69" t="str">
        <f>IF(VLOOKUP($A69,Demographics!$A$1:$Y$110,D$1,FALSE)&lt;&gt;0,VLOOKUP($A69,Demographics!$A$1:$Y$110,D$1,FALSE),"")</f>
        <v>MD</v>
      </c>
      <c r="E69" t="e">
        <f>IF(VLOOKUP($A69,Demographics!$A$1:$Y$110,E$1,FALSE)&lt;&gt;0,VLOOKUP($A69,Demographics!$A$1:$Y$110,E$1,FALSE),"")</f>
        <v>#REF!</v>
      </c>
      <c r="F69" s="23" t="e">
        <f>IF(VLOOKUP($A69,Demographics!$A$1:$Y$110,F$1,FALSE)&lt;&gt;0,VLOOKUP($A69,Demographics!$A$1:$Y$110,F$1,FALSE),"")</f>
        <v>#REF!</v>
      </c>
      <c r="G69" s="23" t="e">
        <f t="shared" si="6"/>
        <v>#REF!</v>
      </c>
      <c r="H69" s="23" t="e">
        <f>IF(VLOOKUP($A69,Demographics!$A$1:$Y$110,H$1,FALSE)&lt;&gt;0,VLOOKUP($A69,Demographics!$A$1:$Y$110,H$1,FALSE),"")</f>
        <v>#REF!</v>
      </c>
      <c r="I69" t="e">
        <f>IF(VLOOKUP($A69,Demographics!$A$1:$Y$110,I$1,FALSE)&lt;&gt;0,VLOOKUP($A69,Demographics!$A$1:$Y$110,I$1,FALSE),"")</f>
        <v>#REF!</v>
      </c>
      <c r="J69" t="s">
        <v>15</v>
      </c>
      <c r="K69" s="26" t="e">
        <f>IF(VLOOKUP($A69,Demographics!$A$1:$Y$110,K$1,FALSE)&lt;&gt;0,VLOOKUP($A69,Demographics!$A$1:$Y$110,K$1,FALSE),"")</f>
        <v>#REF!</v>
      </c>
      <c r="L69" s="26">
        <v>44790</v>
      </c>
      <c r="M69" s="26"/>
      <c r="N69" s="26" t="s">
        <v>15</v>
      </c>
      <c r="O69" s="26"/>
      <c r="P69" s="26" t="s">
        <v>15</v>
      </c>
      <c r="Q69" s="26" t="str">
        <f>IF(VLOOKUP($A69,Demographics!$A$1:$Y$110,Q$1,FALSE)&lt;&gt;0,VLOOKUP($A69,Demographics!$A$1:$Y$110,Q$1,FALSE),"")</f>
        <v/>
      </c>
      <c r="R69" s="26" t="e">
        <f>IF(VLOOKUP($A69,Demographics!$A$1:$Y$110,R$1,FALSE)&lt;&gt;0,VLOOKUP($A69,Demographics!$A$1:$Y$110,R$1,FALSE),"")</f>
        <v>#REF!</v>
      </c>
      <c r="S69" s="26" t="e">
        <f>IF(VLOOKUP($A69,Demographics!$A$1:$Y$110,S$1,FALSE)&lt;&gt;0,VLOOKUP($A69,Demographics!$A$1:$Y$110,S$1,FALSE),"")</f>
        <v>#REF!</v>
      </c>
      <c r="T69" t="str">
        <f t="shared" si="3"/>
        <v>Yes. Survey, Hx, Values</v>
      </c>
      <c r="U69" s="32" t="str">
        <f t="shared" si="7"/>
        <v xml:space="preserve"> Survey, Hx, Values</v>
      </c>
      <c r="W69" s="26">
        <f t="shared" ca="1" si="2"/>
        <v>45170</v>
      </c>
      <c r="X69" t="e">
        <f>IF(VLOOKUP($A69,Demographics!$A$1:$Y$110,X$1,FALSE)&lt;&gt;0,VLOOKUP($A69,Demographics!$A$1:$Y$110,X$1,FALSE),"")</f>
        <v>#REF!</v>
      </c>
    </row>
    <row r="70" spans="1:25">
      <c r="A70" s="15">
        <v>69</v>
      </c>
      <c r="B70" t="s">
        <v>89</v>
      </c>
      <c r="C70">
        <f>IF(VLOOKUP($A70,Demographics!$A$1:$Y$110,C$1,FALSE)&lt;&gt;0,VLOOKUP($A70,Demographics!$A$1:$Y$110,C$1,FALSE),"")</f>
        <v>1</v>
      </c>
      <c r="D70" t="str">
        <f>IF(VLOOKUP($A70,Demographics!$A$1:$Y$110,D$1,FALSE)&lt;&gt;0,VLOOKUP($A70,Demographics!$A$1:$Y$110,D$1,FALSE),"")</f>
        <v>MD</v>
      </c>
      <c r="E70" t="e">
        <f>IF(VLOOKUP($A70,Demographics!$A$1:$Y$110,E$1,FALSE)&lt;&gt;0,VLOOKUP($A70,Demographics!$A$1:$Y$110,E$1,FALSE),"")</f>
        <v>#REF!</v>
      </c>
      <c r="F70" s="23" t="e">
        <f>IF(VLOOKUP($A70,Demographics!$A$1:$Y$110,F$1,FALSE)&lt;&gt;0,VLOOKUP($A70,Demographics!$A$1:$Y$110,F$1,FALSE),"")</f>
        <v>#REF!</v>
      </c>
      <c r="G70" s="23" t="e">
        <f t="shared" si="6"/>
        <v>#REF!</v>
      </c>
      <c r="H70" s="23" t="e">
        <f>IF(VLOOKUP($A70,Demographics!$A$1:$Y$110,H$1,FALSE)&lt;&gt;0,VLOOKUP($A70,Demographics!$A$1:$Y$110,H$1,FALSE),"")</f>
        <v>#REF!</v>
      </c>
      <c r="I70" t="e">
        <f>IF(VLOOKUP($A70,Demographics!$A$1:$Y$110,I$1,FALSE)&lt;&gt;0,VLOOKUP($A70,Demographics!$A$1:$Y$110,I$1,FALSE),"")</f>
        <v>#REF!</v>
      </c>
      <c r="J70" t="s">
        <v>15</v>
      </c>
      <c r="K70" s="26" t="e">
        <f>IF(VLOOKUP($A70,Demographics!$A$1:$Y$110,K$1,FALSE)&lt;&gt;0,VLOOKUP($A70,Demographics!$A$1:$Y$110,K$1,FALSE),"")</f>
        <v>#REF!</v>
      </c>
      <c r="L70" s="26" t="s">
        <v>15</v>
      </c>
      <c r="M70" s="26"/>
      <c r="N70" s="26" t="s">
        <v>15</v>
      </c>
      <c r="O70" s="26"/>
      <c r="P70" s="26" t="s">
        <v>15</v>
      </c>
      <c r="Q70" s="26">
        <f>IF(VLOOKUP($A70,Demographics!$A$1:$Y$110,Q$1,FALSE)&lt;&gt;0,VLOOKUP($A70,Demographics!$A$1:$Y$110,Q$1,FALSE),"")</f>
        <v>1</v>
      </c>
      <c r="R70" s="26" t="e">
        <f>IF(VLOOKUP($A70,Demographics!$A$1:$Y$110,R$1,FALSE)&lt;&gt;0,VLOOKUP($A70,Demographics!$A$1:$Y$110,R$1,FALSE),"")</f>
        <v>#REF!</v>
      </c>
      <c r="S70" s="26" t="e">
        <f>IF(VLOOKUP($A70,Demographics!$A$1:$Y$110,S$1,FALSE)&lt;&gt;0,VLOOKUP($A70,Demographics!$A$1:$Y$110,S$1,FALSE),"")</f>
        <v>#REF!</v>
      </c>
      <c r="T70" t="s">
        <v>1196</v>
      </c>
      <c r="U70" s="32" t="str">
        <f t="shared" si="7"/>
        <v>own</v>
      </c>
      <c r="W70" s="26">
        <f t="shared" ca="1" si="2"/>
        <v>45170</v>
      </c>
      <c r="X70" t="e">
        <f>IF(VLOOKUP($A70,Demographics!$A$1:$Y$110,X$1,FALSE)&lt;&gt;0,VLOOKUP($A70,Demographics!$A$1:$Y$110,X$1,FALSE),"")</f>
        <v>#REF!</v>
      </c>
    </row>
    <row r="71" spans="1:25">
      <c r="A71" s="15">
        <v>70</v>
      </c>
      <c r="B71" t="s">
        <v>90</v>
      </c>
      <c r="C71">
        <f>IF(VLOOKUP($A71,Demographics!$A$1:$Y$110,C$1,FALSE)&lt;&gt;0,VLOOKUP($A71,Demographics!$A$1:$Y$110,C$1,FALSE),"")</f>
        <v>2</v>
      </c>
      <c r="D71" t="str">
        <f>IF(VLOOKUP($A71,Demographics!$A$1:$Y$110,D$1,FALSE)&lt;&gt;0,VLOOKUP($A71,Demographics!$A$1:$Y$110,D$1,FALSE),"")</f>
        <v>MD</v>
      </c>
      <c r="E71" t="e">
        <f>IF(VLOOKUP($A71,Demographics!$A$1:$Y$110,E$1,FALSE)&lt;&gt;0,VLOOKUP($A71,Demographics!$A$1:$Y$110,E$1,FALSE),"")</f>
        <v>#REF!</v>
      </c>
      <c r="F71" s="23" t="e">
        <f>IF(VLOOKUP($A71,Demographics!$A$1:$Y$110,F$1,FALSE)&lt;&gt;0,VLOOKUP($A71,Demographics!$A$1:$Y$110,F$1,FALSE),"")</f>
        <v>#REF!</v>
      </c>
      <c r="G71" s="23" t="e">
        <f t="shared" si="6"/>
        <v>#REF!</v>
      </c>
      <c r="H71" s="23" t="e">
        <f>IF(VLOOKUP($A71,Demographics!$A$1:$Y$110,H$1,FALSE)&lt;&gt;0,VLOOKUP($A71,Demographics!$A$1:$Y$110,H$1,FALSE),"")</f>
        <v>#REF!</v>
      </c>
      <c r="I71" t="e">
        <f>IF(VLOOKUP($A71,Demographics!$A$1:$Y$110,I$1,FALSE)&lt;&gt;0,VLOOKUP($A71,Demographics!$A$1:$Y$110,I$1,FALSE),"")</f>
        <v>#REF!</v>
      </c>
      <c r="J71" t="s">
        <v>15</v>
      </c>
      <c r="K71" s="26" t="e">
        <f>IF(VLOOKUP($A71,Demographics!$A$1:$Y$110,K$1,FALSE)&lt;&gt;0,VLOOKUP($A71,Demographics!$A$1:$Y$110,K$1,FALSE),"")</f>
        <v>#REF!</v>
      </c>
      <c r="L71" s="26" t="s">
        <v>15</v>
      </c>
      <c r="M71" s="26"/>
      <c r="N71" s="26" t="s">
        <v>15</v>
      </c>
      <c r="O71" s="26"/>
      <c r="P71" s="26" t="s">
        <v>15</v>
      </c>
      <c r="Q71" s="26" t="str">
        <f>IF(VLOOKUP($A71,Demographics!$A$1:$Y$110,Q$1,FALSE)&lt;&gt;0,VLOOKUP($A71,Demographics!$A$1:$Y$110,Q$1,FALSE),"")</f>
        <v/>
      </c>
      <c r="R71" s="26" t="e">
        <f>IF(VLOOKUP($A71,Demographics!$A$1:$Y$110,R$1,FALSE)&lt;&gt;0,VLOOKUP($A71,Demographics!$A$1:$Y$110,R$1,FALSE),"")</f>
        <v>#REF!</v>
      </c>
      <c r="S71" s="26" t="e">
        <f>IF(VLOOKUP($A71,Demographics!$A$1:$Y$110,S$1,FALSE)&lt;&gt;0,VLOOKUP($A71,Demographics!$A$1:$Y$110,S$1,FALSE),"")</f>
        <v>#REF!</v>
      </c>
      <c r="T71" t="s">
        <v>1175</v>
      </c>
      <c r="U71" s="32" t="str">
        <f t="shared" si="7"/>
        <v>4th</v>
      </c>
      <c r="V71" t="s">
        <v>1217</v>
      </c>
      <c r="W71" s="26">
        <v>44820</v>
      </c>
      <c r="X71" t="e">
        <f>IF(VLOOKUP($A71,Demographics!$A$1:$Y$110,X$1,FALSE)&lt;&gt;0,VLOOKUP($A71,Demographics!$A$1:$Y$110,X$1,FALSE),"")</f>
        <v>#REF!</v>
      </c>
      <c r="Y71" t="str">
        <f t="shared" si="5"/>
        <v>Hello Michael Boyd, how are you doing today? We have not received the labs from Quest, yet. Did you get a chance to go to the lab?</v>
      </c>
    </row>
    <row r="72" spans="1:25">
      <c r="A72" s="15">
        <v>71</v>
      </c>
      <c r="B72" t="s">
        <v>91</v>
      </c>
      <c r="C72">
        <f>IF(VLOOKUP($A72,Demographics!$A$1:$Y$110,C$1,FALSE)&lt;&gt;0,VLOOKUP($A72,Demographics!$A$1:$Y$110,C$1,FALSE),"")</f>
        <v>1</v>
      </c>
      <c r="D72" t="str">
        <f>IF(VLOOKUP($A72,Demographics!$A$1:$Y$110,D$1,FALSE)&lt;&gt;0,VLOOKUP($A72,Demographics!$A$1:$Y$110,D$1,FALSE),"")</f>
        <v>MD</v>
      </c>
      <c r="E72" t="e">
        <f>IF(VLOOKUP($A72,Demographics!$A$1:$Y$110,E$1,FALSE)&lt;&gt;0,VLOOKUP($A72,Demographics!$A$1:$Y$110,E$1,FALSE),"")</f>
        <v>#REF!</v>
      </c>
      <c r="F72" s="23" t="e">
        <f>IF(VLOOKUP($A72,Demographics!$A$1:$Y$110,F$1,FALSE)&lt;&gt;0,VLOOKUP($A72,Demographics!$A$1:$Y$110,F$1,FALSE),"")</f>
        <v>#REF!</v>
      </c>
      <c r="G72" s="23" t="e">
        <f t="shared" si="6"/>
        <v>#REF!</v>
      </c>
      <c r="H72" s="23" t="e">
        <f>IF(VLOOKUP($A72,Demographics!$A$1:$Y$110,H$1,FALSE)&lt;&gt;0,VLOOKUP($A72,Demographics!$A$1:$Y$110,H$1,FALSE),"")</f>
        <v>#REF!</v>
      </c>
      <c r="I72" t="e">
        <f>IF(VLOOKUP($A72,Demographics!$A$1:$Y$110,I$1,FALSE)&lt;&gt;0,VLOOKUP($A72,Demographics!$A$1:$Y$110,I$1,FALSE),"")</f>
        <v>#REF!</v>
      </c>
      <c r="J72" t="s">
        <v>15</v>
      </c>
      <c r="K72" s="26" t="e">
        <f>IF(VLOOKUP($A72,Demographics!$A$1:$Y$110,K$1,FALSE)&lt;&gt;0,VLOOKUP($A72,Demographics!$A$1:$Y$110,K$1,FALSE),"")</f>
        <v>#REF!</v>
      </c>
      <c r="L72" s="26">
        <v>44790</v>
      </c>
      <c r="M72" s="26"/>
      <c r="N72" s="26" t="s">
        <v>15</v>
      </c>
      <c r="O72" s="26"/>
      <c r="P72" s="26" t="s">
        <v>15</v>
      </c>
      <c r="Q72" s="26">
        <f>IF(VLOOKUP($A72,Demographics!$A$1:$Y$110,Q$1,FALSE)&lt;&gt;0,VLOOKUP($A72,Demographics!$A$1:$Y$110,Q$1,FALSE),"")</f>
        <v>1</v>
      </c>
      <c r="R72" s="26" t="e">
        <f>IF(VLOOKUP($A72,Demographics!$A$1:$Y$110,R$1,FALSE)&lt;&gt;0,VLOOKUP($A72,Demographics!$A$1:$Y$110,R$1,FALSE),"")</f>
        <v>#REF!</v>
      </c>
      <c r="S72" s="26" t="e">
        <f>IF(VLOOKUP($A72,Demographics!$A$1:$Y$110,S$1,FALSE)&lt;&gt;0,VLOOKUP($A72,Demographics!$A$1:$Y$110,S$1,FALSE),"")</f>
        <v>#REF!</v>
      </c>
      <c r="T72" t="str">
        <f t="shared" si="3"/>
        <v>Yes. Survey, Hx, Values</v>
      </c>
      <c r="U72" s="32" t="str">
        <f t="shared" si="7"/>
        <v xml:space="preserve"> Survey, Hx, Values</v>
      </c>
      <c r="W72" s="26">
        <f t="shared" ca="1" si="2"/>
        <v>45170</v>
      </c>
      <c r="X72" t="e">
        <f>IF(VLOOKUP($A72,Demographics!$A$1:$Y$110,X$1,FALSE)&lt;&gt;0,VLOOKUP($A72,Demographics!$A$1:$Y$110,X$1,FALSE),"")</f>
        <v>#REF!</v>
      </c>
    </row>
    <row r="73" spans="1:25">
      <c r="A73" s="15">
        <v>72</v>
      </c>
      <c r="B73" t="s">
        <v>92</v>
      </c>
      <c r="C73">
        <f>IF(VLOOKUP($A73,Demographics!$A$1:$Y$110,C$1,FALSE)&lt;&gt;0,VLOOKUP($A73,Demographics!$A$1:$Y$110,C$1,FALSE),"")</f>
        <v>1</v>
      </c>
      <c r="D73" t="str">
        <f>IF(VLOOKUP($A73,Demographics!$A$1:$Y$110,D$1,FALSE)&lt;&gt;0,VLOOKUP($A73,Demographics!$A$1:$Y$110,D$1,FALSE),"")</f>
        <v>MD</v>
      </c>
      <c r="E73" t="e">
        <f>IF(VLOOKUP($A73,Demographics!$A$1:$Y$110,E$1,FALSE)&lt;&gt;0,VLOOKUP($A73,Demographics!$A$1:$Y$110,E$1,FALSE),"")</f>
        <v>#REF!</v>
      </c>
      <c r="F73" s="23" t="e">
        <f>IF(VLOOKUP($A73,Demographics!$A$1:$Y$110,F$1,FALSE)&lt;&gt;0,VLOOKUP($A73,Demographics!$A$1:$Y$110,F$1,FALSE),"")</f>
        <v>#REF!</v>
      </c>
      <c r="G73" s="23" t="e">
        <f t="shared" si="6"/>
        <v>#REF!</v>
      </c>
      <c r="H73" s="23" t="e">
        <f>IF(VLOOKUP($A73,Demographics!$A$1:$Y$110,H$1,FALSE)&lt;&gt;0,VLOOKUP($A73,Demographics!$A$1:$Y$110,H$1,FALSE),"")</f>
        <v>#REF!</v>
      </c>
      <c r="I73" t="e">
        <f>IF(VLOOKUP($A73,Demographics!$A$1:$Y$110,I$1,FALSE)&lt;&gt;0,VLOOKUP($A73,Demographics!$A$1:$Y$110,I$1,FALSE),"")</f>
        <v>#REF!</v>
      </c>
      <c r="J73" t="s">
        <v>15</v>
      </c>
      <c r="K73" s="26" t="e">
        <f>IF(VLOOKUP($A73,Demographics!$A$1:$Y$110,K$1,FALSE)&lt;&gt;0,VLOOKUP($A73,Demographics!$A$1:$Y$110,K$1,FALSE),"")</f>
        <v>#REF!</v>
      </c>
      <c r="L73" s="26" t="s">
        <v>15</v>
      </c>
      <c r="M73" s="26"/>
      <c r="N73" s="26" t="s">
        <v>15</v>
      </c>
      <c r="O73" s="26"/>
      <c r="P73" s="26" t="s">
        <v>15</v>
      </c>
      <c r="Q73" s="26">
        <f>IF(VLOOKUP($A73,Demographics!$A$1:$Y$110,Q$1,FALSE)&lt;&gt;0,VLOOKUP($A73,Demographics!$A$1:$Y$110,Q$1,FALSE),"")</f>
        <v>1</v>
      </c>
      <c r="R73" s="26" t="e">
        <f>IF(VLOOKUP($A73,Demographics!$A$1:$Y$110,R$1,FALSE)&lt;&gt;0,VLOOKUP($A73,Demographics!$A$1:$Y$110,R$1,FALSE),"")</f>
        <v>#REF!</v>
      </c>
      <c r="S73" s="26" t="e">
        <f>IF(VLOOKUP($A73,Demographics!$A$1:$Y$110,S$1,FALSE)&lt;&gt;0,VLOOKUP($A73,Demographics!$A$1:$Y$110,S$1,FALSE),"")</f>
        <v>#REF!</v>
      </c>
      <c r="T73" t="s">
        <v>1175</v>
      </c>
      <c r="U73" s="32" t="str">
        <f t="shared" si="7"/>
        <v>4th</v>
      </c>
      <c r="V73" t="s">
        <v>1218</v>
      </c>
      <c r="W73" s="26">
        <v>44820</v>
      </c>
      <c r="X73" t="e">
        <f>IF(VLOOKUP($A73,Demographics!$A$1:$Y$110,X$1,FALSE)&lt;&gt;0,VLOOKUP($A73,Demographics!$A$1:$Y$110,X$1,FALSE),"")</f>
        <v>#REF!</v>
      </c>
      <c r="Y73" t="str">
        <f t="shared" si="5"/>
        <v>Hello Rose Alston, how are you doing today? We have not received the labs from Quest, yet. Did you get a chance to go to the lab?</v>
      </c>
    </row>
    <row r="74" spans="1:25">
      <c r="A74" s="17">
        <v>73</v>
      </c>
      <c r="B74" t="s">
        <v>93</v>
      </c>
      <c r="C74">
        <f>IF(VLOOKUP($A74,Demographics!$A$1:$Y$110,C$1,FALSE)&lt;&gt;0,VLOOKUP($A74,Demographics!$A$1:$Y$110,C$1,FALSE),"")</f>
        <v>2</v>
      </c>
      <c r="D74" t="str">
        <f>IF(VLOOKUP($A74,Demographics!$A$1:$Y$110,D$1,FALSE)&lt;&gt;0,VLOOKUP($A74,Demographics!$A$1:$Y$110,D$1,FALSE),"")</f>
        <v>MD</v>
      </c>
      <c r="E74" t="e">
        <f>IF(VLOOKUP($A74,Demographics!$A$1:$Y$110,E$1,FALSE)&lt;&gt;0,VLOOKUP($A74,Demographics!$A$1:$Y$110,E$1,FALSE),"")</f>
        <v>#REF!</v>
      </c>
      <c r="F74" s="23" t="e">
        <f>IF(VLOOKUP($A74,Demographics!$A$1:$Y$110,F$1,FALSE)&lt;&gt;0,VLOOKUP($A74,Demographics!$A$1:$Y$110,F$1,FALSE),"")</f>
        <v>#REF!</v>
      </c>
      <c r="G74" s="23" t="e">
        <f t="shared" si="6"/>
        <v>#REF!</v>
      </c>
      <c r="H74" s="23" t="e">
        <f>IF(VLOOKUP($A74,Demographics!$A$1:$Y$110,H$1,FALSE)&lt;&gt;0,VLOOKUP($A74,Demographics!$A$1:$Y$110,H$1,FALSE),"")</f>
        <v>#REF!</v>
      </c>
      <c r="I74" t="e">
        <f>IF(VLOOKUP($A74,Demographics!$A$1:$Y$110,I$1,FALSE)&lt;&gt;0,VLOOKUP($A74,Demographics!$A$1:$Y$110,I$1,FALSE),"")</f>
        <v>#REF!</v>
      </c>
      <c r="J74" t="s">
        <v>15</v>
      </c>
      <c r="K74" s="26" t="e">
        <f>IF(VLOOKUP($A74,Demographics!$A$1:$Y$110,K$1,FALSE)&lt;&gt;0,VLOOKUP($A74,Demographics!$A$1:$Y$110,K$1,FALSE),"")</f>
        <v>#REF!</v>
      </c>
      <c r="L74" s="26" t="s">
        <v>15</v>
      </c>
      <c r="M74" s="26"/>
      <c r="N74" s="26" t="s">
        <v>15</v>
      </c>
      <c r="O74" s="26"/>
      <c r="P74" s="26" t="s">
        <v>15</v>
      </c>
      <c r="Q74" s="26" t="str">
        <f>IF(VLOOKUP($A74,Demographics!$A$1:$Y$110,Q$1,FALSE)&lt;&gt;0,VLOOKUP($A74,Demographics!$A$1:$Y$110,Q$1,FALSE),"")</f>
        <v/>
      </c>
      <c r="R74" s="26" t="e">
        <f>IF(VLOOKUP($A74,Demographics!$A$1:$Y$110,R$1,FALSE)&lt;&gt;0,VLOOKUP($A74,Demographics!$A$1:$Y$110,R$1,FALSE),"")</f>
        <v>#REF!</v>
      </c>
      <c r="S74" s="26" t="e">
        <f>IF(VLOOKUP($A74,Demographics!$A$1:$Y$110,S$1,FALSE)&lt;&gt;0,VLOOKUP($A74,Demographics!$A$1:$Y$110,S$1,FALSE),"")</f>
        <v>#REF!</v>
      </c>
      <c r="T74" t="s">
        <v>1175</v>
      </c>
      <c r="U74" s="32" t="str">
        <f t="shared" si="7"/>
        <v>4th</v>
      </c>
      <c r="V74" t="s">
        <v>1219</v>
      </c>
      <c r="W74" s="26">
        <v>44820</v>
      </c>
      <c r="X74" t="e">
        <f>IF(VLOOKUP($A74,Demographics!$A$1:$Y$110,X$1,FALSE)&lt;&gt;0,VLOOKUP($A74,Demographics!$A$1:$Y$110,X$1,FALSE),"")</f>
        <v>#REF!</v>
      </c>
      <c r="Y74" t="str">
        <f t="shared" si="5"/>
        <v>Hello Rick John, how are you doing today? We have not received the labs from Quest, yet. Did you get a chance to go to the lab?</v>
      </c>
    </row>
    <row r="75" spans="1:25" hidden="1">
      <c r="A75" s="15">
        <v>74</v>
      </c>
      <c r="B75" t="s">
        <v>94</v>
      </c>
      <c r="C75">
        <f>IF(VLOOKUP($A75,Demographics!$A$1:$Y$110,C$1,FALSE)&lt;&gt;0,VLOOKUP($A75,Demographics!$A$1:$Y$110,C$1,FALSE),"")</f>
        <v>1</v>
      </c>
      <c r="D75" t="str">
        <f>IF(VLOOKUP($A75,Demographics!$A$1:$Y$110,D$1,FALSE)&lt;&gt;0,VLOOKUP($A75,Demographics!$A$1:$Y$110,D$1,FALSE),"")</f>
        <v>MH</v>
      </c>
      <c r="E75" t="e">
        <f>IF(VLOOKUP($A75,Demographics!$A$1:$Y$110,E$1,FALSE)&lt;&gt;0,VLOOKUP($A75,Demographics!$A$1:$Y$110,E$1,FALSE),"")</f>
        <v>#REF!</v>
      </c>
      <c r="F75" s="23" t="e">
        <f>IF(VLOOKUP($A75,Demographics!$A$1:$Y$110,F$1,FALSE)&lt;&gt;0,VLOOKUP($A75,Demographics!$A$1:$Y$110,F$1,FALSE),"")</f>
        <v>#REF!</v>
      </c>
      <c r="G75" s="23" t="e">
        <f t="shared" si="6"/>
        <v>#REF!</v>
      </c>
      <c r="H75" s="23" t="e">
        <f>IF(VLOOKUP($A75,Demographics!$A$1:$Y$110,H$1,FALSE)&lt;&gt;0,VLOOKUP($A75,Demographics!$A$1:$Y$110,H$1,FALSE),"")</f>
        <v>#REF!</v>
      </c>
      <c r="I75" t="e">
        <f>IF(VLOOKUP($A75,Demographics!$A$1:$Y$110,I$1,FALSE)&lt;&gt;0,VLOOKUP($A75,Demographics!$A$1:$Y$110,I$1,FALSE),"")</f>
        <v>#REF!</v>
      </c>
      <c r="J75" t="s">
        <v>1202</v>
      </c>
      <c r="K75" s="26" t="e">
        <f>IF(VLOOKUP($A75,Demographics!$A$1:$Y$110,K$1,FALSE)&lt;&gt;0,VLOOKUP($A75,Demographics!$A$1:$Y$110,K$1,FALSE),"")</f>
        <v>#REF!</v>
      </c>
      <c r="L75" s="26" t="s">
        <v>15</v>
      </c>
      <c r="M75" s="26"/>
      <c r="N75" s="26" t="s">
        <v>15</v>
      </c>
      <c r="O75" s="26"/>
      <c r="P75" s="26" t="s">
        <v>15</v>
      </c>
      <c r="Q75" s="26" t="str">
        <f>IF(VLOOKUP($A75,Demographics!$A$1:$Y$110,Q$1,FALSE)&lt;&gt;0,VLOOKUP($A75,Demographics!$A$1:$Y$110,Q$1,FALSE),"")</f>
        <v/>
      </c>
      <c r="R75" s="26" t="e">
        <f>IF(VLOOKUP($A75,Demographics!$A$1:$Y$110,R$1,FALSE)&lt;&gt;0,VLOOKUP($A75,Demographics!$A$1:$Y$110,R$1,FALSE),"")</f>
        <v>#REF!</v>
      </c>
      <c r="S75" s="26" t="e">
        <f>IF(VLOOKUP($A75,Demographics!$A$1:$Y$110,S$1,FALSE)&lt;&gt;0,VLOOKUP($A75,Demographics!$A$1:$Y$110,S$1,FALSE),"")</f>
        <v>#REF!</v>
      </c>
      <c r="T75" t="str">
        <f t="shared" si="3"/>
        <v>Yes. Survey, Hx, Values</v>
      </c>
      <c r="U75" s="32" t="str">
        <f t="shared" si="7"/>
        <v xml:space="preserve"> Survey, Hx, Values</v>
      </c>
      <c r="W75" s="26">
        <f t="shared" ca="1" si="2"/>
        <v>45170</v>
      </c>
      <c r="X75" t="e">
        <f>IF(VLOOKUP($A75,Demographics!$A$1:$Y$110,X$1,FALSE)&lt;&gt;0,VLOOKUP($A75,Demographics!$A$1:$Y$110,X$1,FALSE),"")</f>
        <v>#REF!</v>
      </c>
    </row>
    <row r="76" spans="1:25" hidden="1">
      <c r="A76" s="16">
        <v>75</v>
      </c>
      <c r="B76" t="s">
        <v>95</v>
      </c>
      <c r="C76" t="e">
        <f>IF(VLOOKUP($A76,Demographics!$A$1:$Y$110,C$1,FALSE)&lt;&gt;0,VLOOKUP($A76,Demographics!$A$1:$Y$110,C$1,FALSE),"")</f>
        <v>#N/A</v>
      </c>
      <c r="D76" t="e">
        <f>IF(VLOOKUP($A76,Demographics!$A$1:$Y$110,D$1,FALSE)&lt;&gt;0,VLOOKUP($A76,Demographics!$A$1:$Y$110,D$1,FALSE),"")</f>
        <v>#N/A</v>
      </c>
      <c r="E76" t="e">
        <f>IF(VLOOKUP($A76,Demographics!$A$1:$Y$110,E$1,FALSE)&lt;&gt;0,VLOOKUP($A76,Demographics!$A$1:$Y$110,E$1,FALSE),"")</f>
        <v>#N/A</v>
      </c>
      <c r="F76" s="23" t="e">
        <f>IF(VLOOKUP($A76,Demographics!$A$1:$Y$110,F$1,FALSE)&lt;&gt;0,VLOOKUP($A76,Demographics!$A$1:$Y$110,F$1,FALSE),"")</f>
        <v>#N/A</v>
      </c>
      <c r="G76" s="23" t="e">
        <f t="shared" si="6"/>
        <v>#N/A</v>
      </c>
      <c r="H76" s="23" t="e">
        <f>IF(VLOOKUP($A76,Demographics!$A$1:$Y$110,H$1,FALSE)&lt;&gt;0,VLOOKUP($A76,Demographics!$A$1:$Y$110,H$1,FALSE),"")</f>
        <v>#N/A</v>
      </c>
      <c r="I76" t="e">
        <f>IF(VLOOKUP($A76,Demographics!$A$1:$Y$110,I$1,FALSE)&lt;&gt;0,VLOOKUP($A76,Demographics!$A$1:$Y$110,I$1,FALSE),"")</f>
        <v>#N/A</v>
      </c>
      <c r="J76" t="s">
        <v>1202</v>
      </c>
      <c r="K76" s="26" t="e">
        <f>IF(VLOOKUP($A76,Demographics!$A$1:$Y$110,K$1,FALSE)&lt;&gt;0,VLOOKUP($A76,Demographics!$A$1:$Y$110,K$1,FALSE),"")</f>
        <v>#N/A</v>
      </c>
      <c r="L76" s="26" t="s">
        <v>15</v>
      </c>
      <c r="M76" s="26"/>
      <c r="N76" s="26" t="s">
        <v>15</v>
      </c>
      <c r="O76" s="26"/>
      <c r="P76" s="26" t="s">
        <v>15</v>
      </c>
      <c r="Q76" s="26" t="e">
        <f>IF(VLOOKUP($A76,Demographics!$A$1:$Y$110,Q$1,FALSE)&lt;&gt;0,VLOOKUP($A76,Demographics!$A$1:$Y$110,Q$1,FALSE),"")</f>
        <v>#N/A</v>
      </c>
      <c r="R76" s="26" t="e">
        <f>IF(VLOOKUP($A76,Demographics!$A$1:$Y$110,R$1,FALSE)&lt;&gt;0,VLOOKUP($A76,Demographics!$A$1:$Y$110,R$1,FALSE),"")</f>
        <v>#N/A</v>
      </c>
      <c r="S76" s="26" t="e">
        <f>IF(VLOOKUP($A76,Demographics!$A$1:$Y$110,S$1,FALSE)&lt;&gt;0,VLOOKUP($A76,Demographics!$A$1:$Y$110,S$1,FALSE),"")</f>
        <v>#N/A</v>
      </c>
      <c r="T76" t="e">
        <f t="shared" si="3"/>
        <v>#N/A</v>
      </c>
      <c r="U76" s="32" t="e">
        <f t="shared" si="7"/>
        <v>#N/A</v>
      </c>
      <c r="W76" s="26" t="e">
        <f t="shared" ca="1" si="2"/>
        <v>#N/A</v>
      </c>
      <c r="X76" t="e">
        <f>IF(VLOOKUP($A76,Demographics!$A$1:$Y$110,X$1,FALSE)&lt;&gt;0,VLOOKUP($A76,Demographics!$A$1:$Y$110,X$1,FALSE),"")</f>
        <v>#N/A</v>
      </c>
    </row>
    <row r="77" spans="1:25">
      <c r="A77" s="15">
        <v>76</v>
      </c>
      <c r="B77" t="s">
        <v>96</v>
      </c>
      <c r="C77">
        <f>IF(VLOOKUP($A77,Demographics!$A$1:$Y$110,C$1,FALSE)&lt;&gt;0,VLOOKUP($A77,Demographics!$A$1:$Y$110,C$1,FALSE),"")</f>
        <v>1</v>
      </c>
      <c r="D77" t="str">
        <f>IF(VLOOKUP($A77,Demographics!$A$1:$Y$110,D$1,FALSE)&lt;&gt;0,VLOOKUP($A77,Demographics!$A$1:$Y$110,D$1,FALSE),"")</f>
        <v>MD</v>
      </c>
      <c r="E77" t="e">
        <f>IF(VLOOKUP($A77,Demographics!$A$1:$Y$110,E$1,FALSE)&lt;&gt;0,VLOOKUP($A77,Demographics!$A$1:$Y$110,E$1,FALSE),"")</f>
        <v>#REF!</v>
      </c>
      <c r="F77" s="23" t="e">
        <f>IF(VLOOKUP($A77,Demographics!$A$1:$Y$110,F$1,FALSE)&lt;&gt;0,VLOOKUP($A77,Demographics!$A$1:$Y$110,F$1,FALSE),"")</f>
        <v>#REF!</v>
      </c>
      <c r="G77" s="23" t="e">
        <f t="shared" si="6"/>
        <v>#REF!</v>
      </c>
      <c r="H77" s="23" t="e">
        <f>IF(VLOOKUP($A77,Demographics!$A$1:$Y$110,H$1,FALSE)&lt;&gt;0,VLOOKUP($A77,Demographics!$A$1:$Y$110,H$1,FALSE),"")</f>
        <v>#REF!</v>
      </c>
      <c r="I77" t="e">
        <f>IF(VLOOKUP($A77,Demographics!$A$1:$Y$110,I$1,FALSE)&lt;&gt;0,VLOOKUP($A77,Demographics!$A$1:$Y$110,I$1,FALSE),"")</f>
        <v>#REF!</v>
      </c>
      <c r="J77" t="s">
        <v>15</v>
      </c>
      <c r="K77" s="26" t="e">
        <f>IF(VLOOKUP($A77,Demographics!$A$1:$Y$110,K$1,FALSE)&lt;&gt;0,VLOOKUP($A77,Demographics!$A$1:$Y$110,K$1,FALSE),"")</f>
        <v>#REF!</v>
      </c>
      <c r="L77" s="26" t="s">
        <v>15</v>
      </c>
      <c r="M77" s="26"/>
      <c r="N77" s="26" t="s">
        <v>15</v>
      </c>
      <c r="O77" s="26"/>
      <c r="P77" s="26" t="s">
        <v>15</v>
      </c>
      <c r="Q77" s="26" t="str">
        <f>IF(VLOOKUP($A77,Demographics!$A$1:$Y$110,Q$1,FALSE)&lt;&gt;0,VLOOKUP($A77,Demographics!$A$1:$Y$110,Q$1,FALSE),"")</f>
        <v/>
      </c>
      <c r="R77" s="26" t="e">
        <f>IF(VLOOKUP($A77,Demographics!$A$1:$Y$110,R$1,FALSE)&lt;&gt;0,VLOOKUP($A77,Demographics!$A$1:$Y$110,R$1,FALSE),"")</f>
        <v>#REF!</v>
      </c>
      <c r="S77" s="26" t="e">
        <f>IF(VLOOKUP($A77,Demographics!$A$1:$Y$110,S$1,FALSE)&lt;&gt;0,VLOOKUP($A77,Demographics!$A$1:$Y$110,S$1,FALSE),"")</f>
        <v>#REF!</v>
      </c>
      <c r="T77" t="s">
        <v>1175</v>
      </c>
      <c r="U77" s="32" t="str">
        <f t="shared" si="7"/>
        <v>4th</v>
      </c>
      <c r="V77" t="s">
        <v>1220</v>
      </c>
      <c r="W77" s="26">
        <v>44820</v>
      </c>
      <c r="X77" t="e">
        <f>IF(VLOOKUP($A77,Demographics!$A$1:$Y$110,X$1,FALSE)&lt;&gt;0,VLOOKUP($A77,Demographics!$A$1:$Y$110,X$1,FALSE),"")</f>
        <v>#REF!</v>
      </c>
      <c r="Y77" t="str">
        <f>"Hello "&amp;B77&amp;", how are you doing today? We have not received the labs from Quest, yet. Did you get a chance to go to the lab?"</f>
        <v>Hello Jorge Heyde , how are you doing today? We have not received the labs from Quest, yet. Did you get a chance to go to the lab?</v>
      </c>
    </row>
    <row r="78" spans="1:25">
      <c r="A78" s="15">
        <v>77</v>
      </c>
      <c r="B78" t="s">
        <v>97</v>
      </c>
      <c r="C78">
        <f>IF(VLOOKUP($A78,Demographics!$A$1:$Y$110,C$1,FALSE)&lt;&gt;0,VLOOKUP($A78,Demographics!$A$1:$Y$110,C$1,FALSE),"")</f>
        <v>1</v>
      </c>
      <c r="D78" t="str">
        <f>IF(VLOOKUP($A78,Demographics!$A$1:$Y$110,D$1,FALSE)&lt;&gt;0,VLOOKUP($A78,Demographics!$A$1:$Y$110,D$1,FALSE),"")</f>
        <v>MD</v>
      </c>
      <c r="E78" t="e">
        <f>IF(VLOOKUP($A78,Demographics!$A$1:$Y$110,E$1,FALSE)&lt;&gt;0,VLOOKUP($A78,Demographics!$A$1:$Y$110,E$1,FALSE),"")</f>
        <v>#REF!</v>
      </c>
      <c r="F78" s="23" t="e">
        <f>IF(VLOOKUP($A78,Demographics!$A$1:$Y$110,F$1,FALSE)&lt;&gt;0,VLOOKUP($A78,Demographics!$A$1:$Y$110,F$1,FALSE),"")</f>
        <v>#REF!</v>
      </c>
      <c r="G78" s="23" t="e">
        <f t="shared" si="6"/>
        <v>#REF!</v>
      </c>
      <c r="H78" s="23" t="e">
        <f>IF(VLOOKUP($A78,Demographics!$A$1:$Y$110,H$1,FALSE)&lt;&gt;0,VLOOKUP($A78,Demographics!$A$1:$Y$110,H$1,FALSE),"")</f>
        <v>#REF!</v>
      </c>
      <c r="I78" t="e">
        <f>IF(VLOOKUP($A78,Demographics!$A$1:$Y$110,I$1,FALSE)&lt;&gt;0,VLOOKUP($A78,Demographics!$A$1:$Y$110,I$1,FALSE),"")</f>
        <v>#REF!</v>
      </c>
      <c r="J78" t="s">
        <v>15</v>
      </c>
      <c r="K78" s="26" t="e">
        <f>IF(VLOOKUP($A78,Demographics!$A$1:$Y$110,K$1,FALSE)&lt;&gt;0,VLOOKUP($A78,Demographics!$A$1:$Y$110,K$1,FALSE),"")</f>
        <v>#REF!</v>
      </c>
      <c r="L78" s="26" t="s">
        <v>15</v>
      </c>
      <c r="M78" s="26"/>
      <c r="N78" s="26" t="s">
        <v>15</v>
      </c>
      <c r="O78" s="26"/>
      <c r="P78" s="26" t="s">
        <v>15</v>
      </c>
      <c r="Q78" s="26">
        <f>IF(VLOOKUP($A78,Demographics!$A$1:$Y$110,Q$1,FALSE)&lt;&gt;0,VLOOKUP($A78,Demographics!$A$1:$Y$110,Q$1,FALSE),"")</f>
        <v>1</v>
      </c>
      <c r="R78" s="26" t="e">
        <f>IF(VLOOKUP($A78,Demographics!$A$1:$Y$110,R$1,FALSE)&lt;&gt;0,VLOOKUP($A78,Demographics!$A$1:$Y$110,R$1,FALSE),"")</f>
        <v>#REF!</v>
      </c>
      <c r="S78" s="26" t="e">
        <f>IF(VLOOKUP($A78,Demographics!$A$1:$Y$110,S$1,FALSE)&lt;&gt;0,VLOOKUP($A78,Demographics!$A$1:$Y$110,S$1,FALSE),"")</f>
        <v>#REF!</v>
      </c>
      <c r="T78" t="s">
        <v>1208</v>
      </c>
      <c r="U78" s="32" t="str">
        <f t="shared" si="7"/>
        <v>3rd</v>
      </c>
      <c r="V78" t="s">
        <v>1221</v>
      </c>
      <c r="W78" s="26">
        <v>44819</v>
      </c>
      <c r="X78" t="e">
        <f>IF(VLOOKUP($A78,Demographics!$A$1:$Y$110,X$1,FALSE)&lt;&gt;0,VLOOKUP($A78,Demographics!$A$1:$Y$110,X$1,FALSE),"")</f>
        <v>#REF!</v>
      </c>
      <c r="Y78" t="str">
        <f>"Hello "&amp;B78&amp;", how are you doing today? We have not received the labs from Quest, yet. Did you get a chance to go to the lab?"</f>
        <v>Hello Marilynn Heyde, how are you doing today? We have not received the labs from Quest, yet. Did you get a chance to go to the lab?</v>
      </c>
    </row>
    <row r="79" spans="1:25">
      <c r="A79" s="17">
        <v>78</v>
      </c>
      <c r="B79" t="s">
        <v>98</v>
      </c>
      <c r="C79">
        <f>IF(VLOOKUP($A79,Demographics!$A$1:$Y$110,C$1,FALSE)&lt;&gt;0,VLOOKUP($A79,Demographics!$A$1:$Y$110,C$1,FALSE),"")</f>
        <v>2</v>
      </c>
      <c r="D79" t="str">
        <f>IF(VLOOKUP($A79,Demographics!$A$1:$Y$110,D$1,FALSE)&lt;&gt;0,VLOOKUP($A79,Demographics!$A$1:$Y$110,D$1,FALSE),"")</f>
        <v>MD</v>
      </c>
      <c r="E79" t="e">
        <f>IF(VLOOKUP($A79,Demographics!$A$1:$Y$110,E$1,FALSE)&lt;&gt;0,VLOOKUP($A79,Demographics!$A$1:$Y$110,E$1,FALSE),"")</f>
        <v>#REF!</v>
      </c>
      <c r="F79" s="23" t="e">
        <f>IF(VLOOKUP($A79,Demographics!$A$1:$Y$110,F$1,FALSE)&lt;&gt;0,VLOOKUP($A79,Demographics!$A$1:$Y$110,F$1,FALSE),"")</f>
        <v>#REF!</v>
      </c>
      <c r="G79" s="23" t="e">
        <f t="shared" si="6"/>
        <v>#REF!</v>
      </c>
      <c r="H79" s="23" t="e">
        <f>IF(VLOOKUP($A79,Demographics!$A$1:$Y$110,H$1,FALSE)&lt;&gt;0,VLOOKUP($A79,Demographics!$A$1:$Y$110,H$1,FALSE),"")</f>
        <v>#REF!</v>
      </c>
      <c r="I79" t="e">
        <f>IF(VLOOKUP($A79,Demographics!$A$1:$Y$110,I$1,FALSE)&lt;&gt;0,VLOOKUP($A79,Demographics!$A$1:$Y$110,I$1,FALSE),"")</f>
        <v>#REF!</v>
      </c>
      <c r="J79" t="s">
        <v>15</v>
      </c>
      <c r="K79" s="26" t="e">
        <f>IF(VLOOKUP($A79,Demographics!$A$1:$Y$110,K$1,FALSE)&lt;&gt;0,VLOOKUP($A79,Demographics!$A$1:$Y$110,K$1,FALSE),"")</f>
        <v>#REF!</v>
      </c>
      <c r="L79" s="26">
        <v>44809</v>
      </c>
      <c r="M79" s="26"/>
      <c r="N79" s="26" t="s">
        <v>15</v>
      </c>
      <c r="O79" s="26"/>
      <c r="P79" s="26" t="s">
        <v>15</v>
      </c>
      <c r="Q79" s="26">
        <f>IF(VLOOKUP($A79,Demographics!$A$1:$Y$110,Q$1,FALSE)&lt;&gt;0,VLOOKUP($A79,Demographics!$A$1:$Y$110,Q$1,FALSE),"")</f>
        <v>1</v>
      </c>
      <c r="R79" s="26" t="e">
        <f>IF(VLOOKUP($A79,Demographics!$A$1:$Y$110,R$1,FALSE)&lt;&gt;0,VLOOKUP($A79,Demographics!$A$1:$Y$110,R$1,FALSE),"")</f>
        <v>#REF!</v>
      </c>
      <c r="S79" s="26" t="e">
        <f>IF(VLOOKUP($A79,Demographics!$A$1:$Y$110,S$1,FALSE)&lt;&gt;0,VLOOKUP($A79,Demographics!$A$1:$Y$110,S$1,FALSE),"")</f>
        <v>#REF!</v>
      </c>
      <c r="T79" t="str">
        <f t="shared" si="3"/>
        <v>Yes. Survey, Hx, Values</v>
      </c>
      <c r="U79" s="32" t="str">
        <f t="shared" si="7"/>
        <v xml:space="preserve"> Survey, Hx, Values</v>
      </c>
      <c r="W79" s="26">
        <f t="shared" ca="1" si="2"/>
        <v>45170</v>
      </c>
      <c r="X79" t="e">
        <f>IF(VLOOKUP($A79,Demographics!$A$1:$Y$110,X$1,FALSE)&lt;&gt;0,VLOOKUP($A79,Demographics!$A$1:$Y$110,X$1,FALSE),"")</f>
        <v>#REF!</v>
      </c>
    </row>
    <row r="80" spans="1:25">
      <c r="A80" s="15">
        <v>79</v>
      </c>
      <c r="B80" t="s">
        <v>99</v>
      </c>
      <c r="C80">
        <f>IF(VLOOKUP($A80,Demographics!$A$1:$Y$110,C$1,FALSE)&lt;&gt;0,VLOOKUP($A80,Demographics!$A$1:$Y$110,C$1,FALSE),"")</f>
        <v>1</v>
      </c>
      <c r="D80" t="str">
        <f>IF(VLOOKUP($A80,Demographics!$A$1:$Y$110,D$1,FALSE)&lt;&gt;0,VLOOKUP($A80,Demographics!$A$1:$Y$110,D$1,FALSE),"")</f>
        <v>MD</v>
      </c>
      <c r="E80" t="e">
        <f>IF(VLOOKUP($A80,Demographics!$A$1:$Y$110,E$1,FALSE)&lt;&gt;0,VLOOKUP($A80,Demographics!$A$1:$Y$110,E$1,FALSE),"")</f>
        <v>#REF!</v>
      </c>
      <c r="F80" s="23" t="e">
        <f>IF(VLOOKUP($A80,Demographics!$A$1:$Y$110,F$1,FALSE)&lt;&gt;0,VLOOKUP($A80,Demographics!$A$1:$Y$110,F$1,FALSE),"")</f>
        <v>#REF!</v>
      </c>
      <c r="G80" s="23" t="e">
        <f t="shared" si="6"/>
        <v>#REF!</v>
      </c>
      <c r="H80" s="23" t="e">
        <f>IF(VLOOKUP($A80,Demographics!$A$1:$Y$110,H$1,FALSE)&lt;&gt;0,VLOOKUP($A80,Demographics!$A$1:$Y$110,H$1,FALSE),"")</f>
        <v>#REF!</v>
      </c>
      <c r="I80" t="e">
        <f>IF(VLOOKUP($A80,Demographics!$A$1:$Y$110,I$1,FALSE)&lt;&gt;0,VLOOKUP($A80,Demographics!$A$1:$Y$110,I$1,FALSE),"")</f>
        <v>#REF!</v>
      </c>
      <c r="J80" t="s">
        <v>15</v>
      </c>
      <c r="K80" s="26" t="e">
        <f>IF(VLOOKUP($A80,Demographics!$A$1:$Y$110,K$1,FALSE)&lt;&gt;0,VLOOKUP($A80,Demographics!$A$1:$Y$110,K$1,FALSE),"")</f>
        <v>#REF!</v>
      </c>
      <c r="L80" s="26">
        <v>44799</v>
      </c>
      <c r="M80" s="26"/>
      <c r="N80" s="26" t="s">
        <v>15</v>
      </c>
      <c r="O80" s="26"/>
      <c r="P80" s="26" t="s">
        <v>15</v>
      </c>
      <c r="Q80" s="26">
        <f>IF(VLOOKUP($A80,Demographics!$A$1:$Y$110,Q$1,FALSE)&lt;&gt;0,VLOOKUP($A80,Demographics!$A$1:$Y$110,Q$1,FALSE),"")</f>
        <v>1</v>
      </c>
      <c r="R80" s="26" t="e">
        <f>IF(VLOOKUP($A80,Demographics!$A$1:$Y$110,R$1,FALSE)&lt;&gt;0,VLOOKUP($A80,Demographics!$A$1:$Y$110,R$1,FALSE),"")</f>
        <v>#REF!</v>
      </c>
      <c r="S80" s="26" t="e">
        <f>IF(VLOOKUP($A80,Demographics!$A$1:$Y$110,S$1,FALSE)&lt;&gt;0,VLOOKUP($A80,Demographics!$A$1:$Y$110,S$1,FALSE),"")</f>
        <v>#REF!</v>
      </c>
      <c r="T80" t="str">
        <f t="shared" si="3"/>
        <v>Yes. Survey, Hx, Values</v>
      </c>
      <c r="U80" s="32" t="str">
        <f t="shared" si="7"/>
        <v xml:space="preserve"> Survey, Hx, Values</v>
      </c>
      <c r="W80" s="26">
        <f t="shared" ca="1" si="2"/>
        <v>45170</v>
      </c>
      <c r="X80" t="e">
        <f>IF(VLOOKUP($A80,Demographics!$A$1:$Y$110,X$1,FALSE)&lt;&gt;0,VLOOKUP($A80,Demographics!$A$1:$Y$110,X$1,FALSE),"")</f>
        <v>#REF!</v>
      </c>
    </row>
    <row r="81" spans="1:25">
      <c r="A81" s="15">
        <v>80</v>
      </c>
      <c r="B81" t="s">
        <v>100</v>
      </c>
      <c r="C81">
        <f>IF(VLOOKUP($A81,Demographics!$A$1:$Y$110,C$1,FALSE)&lt;&gt;0,VLOOKUP($A81,Demographics!$A$1:$Y$110,C$1,FALSE),"")</f>
        <v>1</v>
      </c>
      <c r="D81" t="str">
        <f>IF(VLOOKUP($A81,Demographics!$A$1:$Y$110,D$1,FALSE)&lt;&gt;0,VLOOKUP($A81,Demographics!$A$1:$Y$110,D$1,FALSE),"")</f>
        <v>MD</v>
      </c>
      <c r="E81" t="e">
        <f>IF(VLOOKUP($A81,Demographics!$A$1:$Y$110,E$1,FALSE)&lt;&gt;0,VLOOKUP($A81,Demographics!$A$1:$Y$110,E$1,FALSE),"")</f>
        <v>#REF!</v>
      </c>
      <c r="F81" s="23" t="e">
        <f>IF(VLOOKUP($A81,Demographics!$A$1:$Y$110,F$1,FALSE)&lt;&gt;0,VLOOKUP($A81,Demographics!$A$1:$Y$110,F$1,FALSE),"")</f>
        <v>#REF!</v>
      </c>
      <c r="G81" s="23" t="e">
        <f t="shared" si="6"/>
        <v>#REF!</v>
      </c>
      <c r="H81" s="23" t="e">
        <f>IF(VLOOKUP($A81,Demographics!$A$1:$Y$110,H$1,FALSE)&lt;&gt;0,VLOOKUP($A81,Demographics!$A$1:$Y$110,H$1,FALSE),"")</f>
        <v>#REF!</v>
      </c>
      <c r="I81" t="e">
        <f>IF(VLOOKUP($A81,Demographics!$A$1:$Y$110,I$1,FALSE)&lt;&gt;0,VLOOKUP($A81,Demographics!$A$1:$Y$110,I$1,FALSE),"")</f>
        <v>#REF!</v>
      </c>
      <c r="J81" t="s">
        <v>15</v>
      </c>
      <c r="K81" s="26" t="e">
        <f>IF(VLOOKUP($A81,Demographics!$A$1:$Y$110,K$1,FALSE)&lt;&gt;0,VLOOKUP($A81,Demographics!$A$1:$Y$110,K$1,FALSE),"")</f>
        <v>#REF!</v>
      </c>
      <c r="L81" s="26" t="s">
        <v>15</v>
      </c>
      <c r="M81" s="26"/>
      <c r="N81" s="26" t="s">
        <v>15</v>
      </c>
      <c r="O81" s="26"/>
      <c r="P81" s="26" t="s">
        <v>15</v>
      </c>
      <c r="Q81" s="26">
        <f>IF(VLOOKUP($A81,Demographics!$A$1:$Y$110,Q$1,FALSE)&lt;&gt;0,VLOOKUP($A81,Demographics!$A$1:$Y$110,Q$1,FALSE),"")</f>
        <v>1</v>
      </c>
      <c r="R81" s="26" t="e">
        <f>IF(VLOOKUP($A81,Demographics!$A$1:$Y$110,R$1,FALSE)&lt;&gt;0,VLOOKUP($A81,Demographics!$A$1:$Y$110,R$1,FALSE),"")</f>
        <v>#REF!</v>
      </c>
      <c r="S81" s="26" t="e">
        <f>IF(VLOOKUP($A81,Demographics!$A$1:$Y$110,S$1,FALSE)&lt;&gt;0,VLOOKUP($A81,Demographics!$A$1:$Y$110,S$1,FALSE),"")</f>
        <v>#REF!</v>
      </c>
      <c r="T81" t="s">
        <v>1196</v>
      </c>
      <c r="U81" s="32" t="str">
        <f t="shared" si="7"/>
        <v>own</v>
      </c>
      <c r="W81" s="26">
        <f t="shared" ref="W81:W108" ca="1" si="8">IF(U81="Nothing","-",TODAY())</f>
        <v>45170</v>
      </c>
      <c r="X81" t="e">
        <f>IF(VLOOKUP($A81,Demographics!$A$1:$Y$110,X$1,FALSE)&lt;&gt;0,VLOOKUP($A81,Demographics!$A$1:$Y$110,X$1,FALSE),"")</f>
        <v>#REF!</v>
      </c>
      <c r="Y81" t="str">
        <f>"Hello "&amp;B81&amp;", how are you doing today? We have not received the labs from Quest, yet. Did you get a chance to go to the lab?"</f>
        <v>Hello Jacquelyn Ross, how are you doing today? We have not received the labs from Quest, yet. Did you get a chance to go to the lab?</v>
      </c>
    </row>
    <row r="82" spans="1:25">
      <c r="A82" s="15">
        <v>81</v>
      </c>
      <c r="B82" t="s">
        <v>101</v>
      </c>
      <c r="C82">
        <f>IF(VLOOKUP($A82,Demographics!$A$1:$Y$110,C$1,FALSE)&lt;&gt;0,VLOOKUP($A82,Demographics!$A$1:$Y$110,C$1,FALSE),"")</f>
        <v>3</v>
      </c>
      <c r="D82" t="str">
        <f>IF(VLOOKUP($A82,Demographics!$A$1:$Y$110,D$1,FALSE)&lt;&gt;0,VLOOKUP($A82,Demographics!$A$1:$Y$110,D$1,FALSE),"")</f>
        <v>MD</v>
      </c>
      <c r="E82" t="e">
        <f>IF(VLOOKUP($A82,Demographics!$A$1:$Y$110,E$1,FALSE)&lt;&gt;0,VLOOKUP($A82,Demographics!$A$1:$Y$110,E$1,FALSE),"")</f>
        <v>#REF!</v>
      </c>
      <c r="F82" s="23" t="e">
        <f>IF(VLOOKUP($A82,Demographics!$A$1:$Y$110,F$1,FALSE)&lt;&gt;0,VLOOKUP($A82,Demographics!$A$1:$Y$110,F$1,FALSE),"")</f>
        <v>#REF!</v>
      </c>
      <c r="G82" s="23" t="e">
        <f t="shared" si="6"/>
        <v>#REF!</v>
      </c>
      <c r="H82" s="23" t="e">
        <f>IF(VLOOKUP($A82,Demographics!$A$1:$Y$110,H$1,FALSE)&lt;&gt;0,VLOOKUP($A82,Demographics!$A$1:$Y$110,H$1,FALSE),"")</f>
        <v>#REF!</v>
      </c>
      <c r="I82" t="e">
        <f>IF(VLOOKUP($A82,Demographics!$A$1:$Y$110,I$1,FALSE)&lt;&gt;0,VLOOKUP($A82,Demographics!$A$1:$Y$110,I$1,FALSE),"")</f>
        <v>#REF!</v>
      </c>
      <c r="J82" t="s">
        <v>15</v>
      </c>
      <c r="K82" s="26" t="e">
        <f>IF(VLOOKUP($A82,Demographics!$A$1:$Y$110,K$1,FALSE)&lt;&gt;0,VLOOKUP($A82,Demographics!$A$1:$Y$110,K$1,FALSE),"")</f>
        <v>#REF!</v>
      </c>
      <c r="L82" s="26" t="s">
        <v>15</v>
      </c>
      <c r="M82" s="26"/>
      <c r="N82" s="26" t="s">
        <v>15</v>
      </c>
      <c r="O82" s="26"/>
      <c r="P82" s="26" t="s">
        <v>15</v>
      </c>
      <c r="Q82" s="26">
        <f>IF(VLOOKUP($A82,Demographics!$A$1:$Y$110,Q$1,FALSE)&lt;&gt;0,VLOOKUP($A82,Demographics!$A$1:$Y$110,Q$1,FALSE),"")</f>
        <v>1</v>
      </c>
      <c r="R82" s="26" t="e">
        <f>IF(VLOOKUP($A82,Demographics!$A$1:$Y$110,R$1,FALSE)&lt;&gt;0,VLOOKUP($A82,Demographics!$A$1:$Y$110,R$1,FALSE),"")</f>
        <v>#REF!</v>
      </c>
      <c r="S82" s="26" t="e">
        <f>IF(VLOOKUP($A82,Demographics!$A$1:$Y$110,S$1,FALSE)&lt;&gt;0,VLOOKUP($A82,Demographics!$A$1:$Y$110,S$1,FALSE),"")</f>
        <v>#REF!</v>
      </c>
      <c r="T82" t="s">
        <v>1196</v>
      </c>
      <c r="U82" s="32" t="str">
        <f t="shared" si="7"/>
        <v>own</v>
      </c>
      <c r="W82" s="26">
        <f t="shared" ca="1" si="8"/>
        <v>45170</v>
      </c>
      <c r="X82" t="e">
        <f>IF(VLOOKUP($A82,Demographics!$A$1:$Y$110,X$1,FALSE)&lt;&gt;0,VLOOKUP($A82,Demographics!$A$1:$Y$110,X$1,FALSE),"")</f>
        <v>#REF!</v>
      </c>
    </row>
    <row r="83" spans="1:25">
      <c r="A83" s="15">
        <v>82</v>
      </c>
      <c r="B83" t="s">
        <v>102</v>
      </c>
      <c r="C83">
        <f>IF(VLOOKUP($A83,Demographics!$A$1:$Y$110,C$1,FALSE)&lt;&gt;0,VLOOKUP($A83,Demographics!$A$1:$Y$110,C$1,FALSE),"")</f>
        <v>1</v>
      </c>
      <c r="D83" t="str">
        <f>IF(VLOOKUP($A83,Demographics!$A$1:$Y$110,D$1,FALSE)&lt;&gt;0,VLOOKUP($A83,Demographics!$A$1:$Y$110,D$1,FALSE),"")</f>
        <v>MD</v>
      </c>
      <c r="E83" t="e">
        <f>IF(VLOOKUP($A83,Demographics!$A$1:$Y$110,E$1,FALSE)&lt;&gt;0,VLOOKUP($A83,Demographics!$A$1:$Y$110,E$1,FALSE),"")</f>
        <v>#REF!</v>
      </c>
      <c r="F83" s="23" t="e">
        <f>IF(VLOOKUP($A83,Demographics!$A$1:$Y$110,F$1,FALSE)&lt;&gt;0,VLOOKUP($A83,Demographics!$A$1:$Y$110,F$1,FALSE),"")</f>
        <v>#REF!</v>
      </c>
      <c r="G83" s="23" t="e">
        <f t="shared" si="6"/>
        <v>#REF!</v>
      </c>
      <c r="H83" s="23" t="e">
        <f>IF(VLOOKUP($A83,Demographics!$A$1:$Y$110,H$1,FALSE)&lt;&gt;0,VLOOKUP($A83,Demographics!$A$1:$Y$110,H$1,FALSE),"")</f>
        <v>#REF!</v>
      </c>
      <c r="I83" t="e">
        <f>IF(VLOOKUP($A83,Demographics!$A$1:$Y$110,I$1,FALSE)&lt;&gt;0,VLOOKUP($A83,Demographics!$A$1:$Y$110,I$1,FALSE),"")</f>
        <v>#REF!</v>
      </c>
      <c r="J83" t="s">
        <v>15</v>
      </c>
      <c r="K83" s="26" t="e">
        <f>IF(VLOOKUP($A83,Demographics!$A$1:$Y$110,K$1,FALSE)&lt;&gt;0,VLOOKUP($A83,Demographics!$A$1:$Y$110,K$1,FALSE),"")</f>
        <v>#REF!</v>
      </c>
      <c r="L83" s="26">
        <v>44798</v>
      </c>
      <c r="M83" s="26"/>
      <c r="N83" s="26" t="s">
        <v>1198</v>
      </c>
      <c r="O83" s="26" t="s">
        <v>1198</v>
      </c>
      <c r="P83" s="26" t="s">
        <v>15</v>
      </c>
      <c r="Q83" s="26">
        <f>IF(VLOOKUP($A83,Demographics!$A$1:$Y$110,Q$1,FALSE)&lt;&gt;0,VLOOKUP($A83,Demographics!$A$1:$Y$110,Q$1,FALSE),"")</f>
        <v>1</v>
      </c>
      <c r="R83" s="26" t="e">
        <f>IF(VLOOKUP($A83,Demographics!$A$1:$Y$110,R$1,FALSE)&lt;&gt;0,VLOOKUP($A83,Demographics!$A$1:$Y$110,R$1,FALSE),"")</f>
        <v>#REF!</v>
      </c>
      <c r="S83" s="26" t="e">
        <f>IF(VLOOKUP($A83,Demographics!$A$1:$Y$110,S$1,FALSE)&lt;&gt;0,VLOOKUP($A83,Demographics!$A$1:$Y$110,S$1,FALSE),"")</f>
        <v>#REF!</v>
      </c>
      <c r="T83" t="str">
        <f t="shared" si="3"/>
        <v>Yes. Call appt</v>
      </c>
      <c r="U83" s="32" t="str">
        <f t="shared" si="7"/>
        <v xml:space="preserve"> Call appt</v>
      </c>
      <c r="W83" s="26">
        <f t="shared" ca="1" si="8"/>
        <v>45170</v>
      </c>
      <c r="X83" t="e">
        <f>IF(VLOOKUP($A83,Demographics!$A$1:$Y$110,X$1,FALSE)&lt;&gt;0,VLOOKUP($A83,Demographics!$A$1:$Y$110,X$1,FALSE),"")</f>
        <v>#REF!</v>
      </c>
    </row>
    <row r="84" spans="1:25">
      <c r="A84" s="15">
        <v>83</v>
      </c>
      <c r="B84" t="s">
        <v>103</v>
      </c>
      <c r="C84">
        <f>IF(VLOOKUP($A84,Demographics!$A$1:$Y$110,C$1,FALSE)&lt;&gt;0,VLOOKUP($A84,Demographics!$A$1:$Y$110,C$1,FALSE),"")</f>
        <v>1</v>
      </c>
      <c r="D84" t="str">
        <f>IF(VLOOKUP($A84,Demographics!$A$1:$Y$110,D$1,FALSE)&lt;&gt;0,VLOOKUP($A84,Demographics!$A$1:$Y$110,D$1,FALSE),"")</f>
        <v>MD</v>
      </c>
      <c r="E84" t="e">
        <f>IF(VLOOKUP($A84,Demographics!$A$1:$Y$110,E$1,FALSE)&lt;&gt;0,VLOOKUP($A84,Demographics!$A$1:$Y$110,E$1,FALSE),"")</f>
        <v>#REF!</v>
      </c>
      <c r="F84" s="23" t="e">
        <f>IF(VLOOKUP($A84,Demographics!$A$1:$Y$110,F$1,FALSE)&lt;&gt;0,VLOOKUP($A84,Demographics!$A$1:$Y$110,F$1,FALSE),"")</f>
        <v>#REF!</v>
      </c>
      <c r="G84" s="23" t="e">
        <f t="shared" si="6"/>
        <v>#REF!</v>
      </c>
      <c r="H84" s="23" t="e">
        <f>IF(VLOOKUP($A84,Demographics!$A$1:$Y$110,H$1,FALSE)&lt;&gt;0,VLOOKUP($A84,Demographics!$A$1:$Y$110,H$1,FALSE),"")</f>
        <v>#REF!</v>
      </c>
      <c r="I84" t="e">
        <f>IF(VLOOKUP($A84,Demographics!$A$1:$Y$110,I$1,FALSE)&lt;&gt;0,VLOOKUP($A84,Demographics!$A$1:$Y$110,I$1,FALSE),"")</f>
        <v>#REF!</v>
      </c>
      <c r="J84" t="s">
        <v>15</v>
      </c>
      <c r="K84" s="26" t="e">
        <f>IF(VLOOKUP($A84,Demographics!$A$1:$Y$110,K$1,FALSE)&lt;&gt;0,VLOOKUP($A84,Demographics!$A$1:$Y$110,K$1,FALSE),"")</f>
        <v>#REF!</v>
      </c>
      <c r="L84" s="26" t="s">
        <v>15</v>
      </c>
      <c r="M84" s="26"/>
      <c r="N84" s="26" t="s">
        <v>15</v>
      </c>
      <c r="O84" s="26"/>
      <c r="P84" s="26" t="s">
        <v>15</v>
      </c>
      <c r="Q84" s="26">
        <f>IF(VLOOKUP($A84,Demographics!$A$1:$Y$110,Q$1,FALSE)&lt;&gt;0,VLOOKUP($A84,Demographics!$A$1:$Y$110,Q$1,FALSE),"")</f>
        <v>1</v>
      </c>
      <c r="R84" s="26" t="e">
        <f>IF(VLOOKUP($A84,Demographics!$A$1:$Y$110,R$1,FALSE)&lt;&gt;0,VLOOKUP($A84,Demographics!$A$1:$Y$110,R$1,FALSE),"")</f>
        <v>#REF!</v>
      </c>
      <c r="S84" s="26" t="e">
        <f>IF(VLOOKUP($A84,Demographics!$A$1:$Y$110,S$1,FALSE)&lt;&gt;0,VLOOKUP($A84,Demographics!$A$1:$Y$110,S$1,FALSE),"")</f>
        <v>#REF!</v>
      </c>
      <c r="T84" t="s">
        <v>1196</v>
      </c>
      <c r="U84" s="33" t="str">
        <f t="shared" si="7"/>
        <v>own</v>
      </c>
      <c r="W84" s="26">
        <f t="shared" ca="1" si="8"/>
        <v>45170</v>
      </c>
      <c r="X84" t="e">
        <f>IF(VLOOKUP($A84,Demographics!$A$1:$Y$110,X$1,FALSE)&lt;&gt;0,VLOOKUP($A84,Demographics!$A$1:$Y$110,X$1,FALSE),"")</f>
        <v>#REF!</v>
      </c>
    </row>
    <row r="85" spans="1:25">
      <c r="A85" s="17">
        <v>84</v>
      </c>
      <c r="B85" t="s">
        <v>104</v>
      </c>
      <c r="C85">
        <f>IF(VLOOKUP($A85,Demographics!$A$1:$Y$110,C$1,FALSE)&lt;&gt;0,VLOOKUP($A85,Demographics!$A$1:$Y$110,C$1,FALSE),"")</f>
        <v>1</v>
      </c>
      <c r="D85" t="str">
        <f>IF(VLOOKUP($A85,Demographics!$A$1:$Y$110,D$1,FALSE)&lt;&gt;0,VLOOKUP($A85,Demographics!$A$1:$Y$110,D$1,FALSE),"")</f>
        <v>MD</v>
      </c>
      <c r="E85" t="e">
        <f>IF(VLOOKUP($A85,Demographics!$A$1:$Y$110,E$1,FALSE)&lt;&gt;0,VLOOKUP($A85,Demographics!$A$1:$Y$110,E$1,FALSE),"")</f>
        <v>#REF!</v>
      </c>
      <c r="F85" s="23" t="e">
        <f>IF(VLOOKUP($A85,Demographics!$A$1:$Y$110,F$1,FALSE)&lt;&gt;0,VLOOKUP($A85,Demographics!$A$1:$Y$110,F$1,FALSE),"")</f>
        <v>#REF!</v>
      </c>
      <c r="G85" s="23" t="e">
        <f t="shared" si="6"/>
        <v>#REF!</v>
      </c>
      <c r="H85" s="23" t="e">
        <f>IF(VLOOKUP($A85,Demographics!$A$1:$Y$110,H$1,FALSE)&lt;&gt;0,VLOOKUP($A85,Demographics!$A$1:$Y$110,H$1,FALSE),"")</f>
        <v>#REF!</v>
      </c>
      <c r="I85" t="e">
        <f>IF(VLOOKUP($A85,Demographics!$A$1:$Y$110,I$1,FALSE)&lt;&gt;0,VLOOKUP($A85,Demographics!$A$1:$Y$110,I$1,FALSE),"")</f>
        <v>#REF!</v>
      </c>
      <c r="J85" t="s">
        <v>15</v>
      </c>
      <c r="K85" s="26" t="e">
        <f>IF(VLOOKUP($A85,Demographics!$A$1:$Y$110,K$1,FALSE)&lt;&gt;0,VLOOKUP($A85,Demographics!$A$1:$Y$110,K$1,FALSE),"")</f>
        <v>#REF!</v>
      </c>
      <c r="L85" s="26" t="s">
        <v>15</v>
      </c>
      <c r="M85" s="26"/>
      <c r="N85" s="26" t="s">
        <v>15</v>
      </c>
      <c r="O85" s="26"/>
      <c r="P85" s="26" t="s">
        <v>15</v>
      </c>
      <c r="Q85" s="26">
        <f>IF(VLOOKUP($A85,Demographics!$A$1:$Y$110,Q$1,FALSE)&lt;&gt;0,VLOOKUP($A85,Demographics!$A$1:$Y$110,Q$1,FALSE),"")</f>
        <v>1</v>
      </c>
      <c r="R85" s="26" t="e">
        <f>IF(VLOOKUP($A85,Demographics!$A$1:$Y$110,R$1,FALSE)&lt;&gt;0,VLOOKUP($A85,Demographics!$A$1:$Y$110,R$1,FALSE),"")</f>
        <v>#REF!</v>
      </c>
      <c r="S85" s="26" t="e">
        <f>IF(VLOOKUP($A85,Demographics!$A$1:$Y$110,S$1,FALSE)&lt;&gt;0,VLOOKUP($A85,Demographics!$A$1:$Y$110,S$1,FALSE),"")</f>
        <v>#REF!</v>
      </c>
      <c r="T85" t="s">
        <v>1175</v>
      </c>
      <c r="U85" s="32" t="str">
        <f t="shared" si="7"/>
        <v>4th</v>
      </c>
      <c r="V85" t="s">
        <v>1222</v>
      </c>
      <c r="W85" s="26">
        <v>44820</v>
      </c>
      <c r="X85" t="e">
        <f>IF(VLOOKUP($A85,Demographics!$A$1:$Y$110,X$1,FALSE)&lt;&gt;0,VLOOKUP($A85,Demographics!$A$1:$Y$110,X$1,FALSE),"")</f>
        <v>#REF!</v>
      </c>
      <c r="Y85" t="str">
        <f>"Hello "&amp;B85&amp;", how are you doing today? We have not received the labs from Quest, yet. Did you get a chance to go to the lab?"</f>
        <v>Hello Catherine Dillon -Sparks , how are you doing today? We have not received the labs from Quest, yet. Did you get a chance to go to the lab?</v>
      </c>
    </row>
    <row r="86" spans="1:25">
      <c r="A86" s="16">
        <v>85</v>
      </c>
      <c r="B86" t="s">
        <v>105</v>
      </c>
      <c r="C86" t="e">
        <f>IF(VLOOKUP($A86,Demographics!$A$1:$Y$110,C$1,FALSE)&lt;&gt;0,VLOOKUP($A86,Demographics!$A$1:$Y$110,C$1,FALSE),"")</f>
        <v>#N/A</v>
      </c>
      <c r="D86" t="e">
        <f>IF(VLOOKUP($A86,Demographics!$A$1:$Y$110,D$1,FALSE)&lt;&gt;0,VLOOKUP($A86,Demographics!$A$1:$Y$110,D$1,FALSE),"")</f>
        <v>#N/A</v>
      </c>
      <c r="E86" t="e">
        <f>IF(VLOOKUP($A86,Demographics!$A$1:$Y$110,E$1,FALSE)&lt;&gt;0,VLOOKUP($A86,Demographics!$A$1:$Y$110,E$1,FALSE),"")</f>
        <v>#N/A</v>
      </c>
      <c r="F86" s="23" t="e">
        <f>IF(VLOOKUP($A86,Demographics!$A$1:$Y$110,F$1,FALSE)&lt;&gt;0,VLOOKUP($A86,Demographics!$A$1:$Y$110,F$1,FALSE),"")</f>
        <v>#N/A</v>
      </c>
      <c r="G86" s="23" t="e">
        <f t="shared" si="6"/>
        <v>#N/A</v>
      </c>
      <c r="H86" s="23" t="e">
        <f>IF(VLOOKUP($A86,Demographics!$A$1:$Y$110,H$1,FALSE)&lt;&gt;0,VLOOKUP($A86,Demographics!$A$1:$Y$110,H$1,FALSE),"")</f>
        <v>#N/A</v>
      </c>
      <c r="I86" t="e">
        <f>IF(VLOOKUP($A86,Demographics!$A$1:$Y$110,I$1,FALSE)&lt;&gt;0,VLOOKUP($A86,Demographics!$A$1:$Y$110,I$1,FALSE),"")</f>
        <v>#N/A</v>
      </c>
      <c r="J86" t="s">
        <v>1202</v>
      </c>
      <c r="K86" s="26" t="e">
        <f>IF(VLOOKUP($A86,Demographics!$A$1:$Y$110,K$1,FALSE)&lt;&gt;0,VLOOKUP($A86,Demographics!$A$1:$Y$110,K$1,FALSE),"")</f>
        <v>#N/A</v>
      </c>
      <c r="L86" s="26" t="s">
        <v>15</v>
      </c>
      <c r="M86" s="26"/>
      <c r="N86" s="26" t="s">
        <v>15</v>
      </c>
      <c r="O86" s="26"/>
      <c r="P86" s="26" t="s">
        <v>15</v>
      </c>
      <c r="Q86" s="26" t="e">
        <f>IF(VLOOKUP($A86,Demographics!$A$1:$Y$110,Q$1,FALSE)&lt;&gt;0,VLOOKUP($A86,Demographics!$A$1:$Y$110,Q$1,FALSE),"")</f>
        <v>#N/A</v>
      </c>
      <c r="R86" s="26" t="e">
        <f>IF(VLOOKUP($A86,Demographics!$A$1:$Y$110,R$1,FALSE)&lt;&gt;0,VLOOKUP($A86,Demographics!$A$1:$Y$110,R$1,FALSE),"")</f>
        <v>#N/A</v>
      </c>
      <c r="S86" s="26" t="e">
        <f>IF(VLOOKUP($A86,Demographics!$A$1:$Y$110,S$1,FALSE)&lt;&gt;0,VLOOKUP($A86,Demographics!$A$1:$Y$110,S$1,FALSE),"")</f>
        <v>#N/A</v>
      </c>
      <c r="T86" t="s">
        <v>1204</v>
      </c>
      <c r="U86" s="32" t="str">
        <f t="shared" si="7"/>
        <v>Nothing</v>
      </c>
      <c r="W86" s="26" t="str">
        <f t="shared" ca="1" si="8"/>
        <v>-</v>
      </c>
      <c r="X86" t="e">
        <f>IF(VLOOKUP($A86,Demographics!$A$1:$Y$110,X$1,FALSE)&lt;&gt;0,VLOOKUP($A86,Demographics!$A$1:$Y$110,X$1,FALSE),"")</f>
        <v>#N/A</v>
      </c>
    </row>
    <row r="87" spans="1:25">
      <c r="A87" s="17">
        <v>86</v>
      </c>
      <c r="B87" t="s">
        <v>106</v>
      </c>
      <c r="C87">
        <f>IF(VLOOKUP($A87,Demographics!$A$1:$Y$110,C$1,FALSE)&lt;&gt;0,VLOOKUP($A87,Demographics!$A$1:$Y$110,C$1,FALSE),"")</f>
        <v>2</v>
      </c>
      <c r="D87" t="str">
        <f>IF(VLOOKUP($A87,Demographics!$A$1:$Y$110,D$1,FALSE)&lt;&gt;0,VLOOKUP($A87,Demographics!$A$1:$Y$110,D$1,FALSE),"")</f>
        <v>MD</v>
      </c>
      <c r="E87" t="e">
        <f>IF(VLOOKUP($A87,Demographics!$A$1:$Y$110,E$1,FALSE)&lt;&gt;0,VLOOKUP($A87,Demographics!$A$1:$Y$110,E$1,FALSE),"")</f>
        <v>#REF!</v>
      </c>
      <c r="F87" s="23" t="e">
        <f>IF(VLOOKUP($A87,Demographics!$A$1:$Y$110,F$1,FALSE)&lt;&gt;0,VLOOKUP($A87,Demographics!$A$1:$Y$110,F$1,FALSE),"")</f>
        <v>#REF!</v>
      </c>
      <c r="G87" s="23" t="e">
        <f t="shared" si="6"/>
        <v>#REF!</v>
      </c>
      <c r="H87" s="23" t="e">
        <f>IF(VLOOKUP($A87,Demographics!$A$1:$Y$110,H$1,FALSE)&lt;&gt;0,VLOOKUP($A87,Demographics!$A$1:$Y$110,H$1,FALSE),"")</f>
        <v>#REF!</v>
      </c>
      <c r="I87" t="e">
        <f>IF(VLOOKUP($A87,Demographics!$A$1:$Y$110,I$1,FALSE)&lt;&gt;0,VLOOKUP($A87,Demographics!$A$1:$Y$110,I$1,FALSE),"")</f>
        <v>#REF!</v>
      </c>
      <c r="J87" t="s">
        <v>15</v>
      </c>
      <c r="K87" s="26" t="e">
        <f>IF(VLOOKUP($A87,Demographics!$A$1:$Y$110,K$1,FALSE)&lt;&gt;0,VLOOKUP($A87,Demographics!$A$1:$Y$110,K$1,FALSE),"")</f>
        <v>#REF!</v>
      </c>
      <c r="L87" s="26">
        <v>44802</v>
      </c>
      <c r="M87" s="26"/>
      <c r="N87" s="26" t="s">
        <v>15</v>
      </c>
      <c r="O87" s="26"/>
      <c r="P87" s="26" t="s">
        <v>15</v>
      </c>
      <c r="Q87" s="26">
        <f>IF(VLOOKUP($A87,Demographics!$A$1:$Y$110,Q$1,FALSE)&lt;&gt;0,VLOOKUP($A87,Demographics!$A$1:$Y$110,Q$1,FALSE),"")</f>
        <v>1</v>
      </c>
      <c r="R87" s="26" t="e">
        <f>IF(VLOOKUP($A87,Demographics!$A$1:$Y$110,R$1,FALSE)&lt;&gt;0,VLOOKUP($A87,Demographics!$A$1:$Y$110,R$1,FALSE),"")</f>
        <v>#REF!</v>
      </c>
      <c r="S87" s="26" t="e">
        <f>IF(VLOOKUP($A87,Demographics!$A$1:$Y$110,S$1,FALSE)&lt;&gt;0,VLOOKUP($A87,Demographics!$A$1:$Y$110,S$1,FALSE),"")</f>
        <v>#REF!</v>
      </c>
      <c r="T87" t="str">
        <f t="shared" si="3"/>
        <v>Yes. Survey, Hx, Values</v>
      </c>
      <c r="U87" s="32" t="str">
        <f t="shared" si="7"/>
        <v xml:space="preserve"> Survey, Hx, Values</v>
      </c>
      <c r="W87" s="26">
        <f t="shared" ca="1" si="8"/>
        <v>45170</v>
      </c>
      <c r="X87" t="e">
        <f>IF(VLOOKUP($A87,Demographics!$A$1:$Y$110,X$1,FALSE)&lt;&gt;0,VLOOKUP($A87,Demographics!$A$1:$Y$110,X$1,FALSE),"")</f>
        <v>#REF!</v>
      </c>
    </row>
    <row r="88" spans="1:25">
      <c r="A88" s="16">
        <v>87</v>
      </c>
      <c r="B88" t="s">
        <v>107</v>
      </c>
      <c r="C88" t="e">
        <f>IF(VLOOKUP($A88,Demographics!$A$1:$Y$110,C$1,FALSE)&lt;&gt;0,VLOOKUP($A88,Demographics!$A$1:$Y$110,C$1,FALSE),"")</f>
        <v>#N/A</v>
      </c>
      <c r="D88" t="e">
        <f>IF(VLOOKUP($A88,Demographics!$A$1:$Y$110,D$1,FALSE)&lt;&gt;0,VLOOKUP($A88,Demographics!$A$1:$Y$110,D$1,FALSE),"")</f>
        <v>#N/A</v>
      </c>
      <c r="E88" t="e">
        <f>IF(VLOOKUP($A88,Demographics!$A$1:$Y$110,E$1,FALSE)&lt;&gt;0,VLOOKUP($A88,Demographics!$A$1:$Y$110,E$1,FALSE),"")</f>
        <v>#N/A</v>
      </c>
      <c r="F88" s="23" t="e">
        <f>IF(VLOOKUP($A88,Demographics!$A$1:$Y$110,F$1,FALSE)&lt;&gt;0,VLOOKUP($A88,Demographics!$A$1:$Y$110,F$1,FALSE),"")</f>
        <v>#N/A</v>
      </c>
      <c r="G88" s="23" t="e">
        <f t="shared" si="6"/>
        <v>#N/A</v>
      </c>
      <c r="H88" s="23" t="e">
        <f>IF(VLOOKUP($A88,Demographics!$A$1:$Y$110,H$1,FALSE)&lt;&gt;0,VLOOKUP($A88,Demographics!$A$1:$Y$110,H$1,FALSE),"")</f>
        <v>#N/A</v>
      </c>
      <c r="I88" t="e">
        <f>IF(VLOOKUP($A88,Demographics!$A$1:$Y$110,I$1,FALSE)&lt;&gt;0,VLOOKUP($A88,Demographics!$A$1:$Y$110,I$1,FALSE),"")</f>
        <v>#N/A</v>
      </c>
      <c r="J88" t="s">
        <v>15</v>
      </c>
      <c r="K88" s="26" t="e">
        <f>IF(VLOOKUP($A88,Demographics!$A$1:$Y$110,K$1,FALSE)&lt;&gt;0,VLOOKUP($A88,Demographics!$A$1:$Y$110,K$1,FALSE),"")</f>
        <v>#N/A</v>
      </c>
      <c r="L88" s="26" t="s">
        <v>15</v>
      </c>
      <c r="M88" s="26"/>
      <c r="N88" s="26" t="s">
        <v>15</v>
      </c>
      <c r="O88" s="26"/>
      <c r="P88" s="26" t="s">
        <v>15</v>
      </c>
      <c r="Q88" s="26" t="e">
        <f>IF(VLOOKUP($A88,Demographics!$A$1:$Y$110,Q$1,FALSE)&lt;&gt;0,VLOOKUP($A88,Demographics!$A$1:$Y$110,Q$1,FALSE),"")</f>
        <v>#N/A</v>
      </c>
      <c r="R88" s="26" t="e">
        <f>IF(VLOOKUP($A88,Demographics!$A$1:$Y$110,R$1,FALSE)&lt;&gt;0,VLOOKUP($A88,Demographics!$A$1:$Y$110,R$1,FALSE),"")</f>
        <v>#N/A</v>
      </c>
      <c r="S88" s="26" t="e">
        <f>IF(VLOOKUP($A88,Demographics!$A$1:$Y$110,S$1,FALSE)&lt;&gt;0,VLOOKUP($A88,Demographics!$A$1:$Y$110,S$1,FALSE),"")</f>
        <v>#N/A</v>
      </c>
      <c r="T88" t="s">
        <v>1208</v>
      </c>
      <c r="U88" s="32" t="e">
        <f t="shared" si="7"/>
        <v>#N/A</v>
      </c>
      <c r="V88" t="s">
        <v>1223</v>
      </c>
      <c r="W88" s="26">
        <v>44818</v>
      </c>
      <c r="X88" t="e">
        <f>IF(VLOOKUP($A88,Demographics!$A$1:$Y$110,X$1,FALSE)&lt;&gt;0,VLOOKUP($A88,Demographics!$A$1:$Y$110,X$1,FALSE),"")</f>
        <v>#N/A</v>
      </c>
      <c r="Y88" t="str">
        <f>"Hello "&amp;B88&amp;", how are you doing today? We have not received the labs from Quest, yet. Did you get a chance to go to the lab?"</f>
        <v>Hello Angela McHenry, how are you doing today? We have not received the labs from Quest, yet. Did you get a chance to go to the lab?</v>
      </c>
    </row>
    <row r="89" spans="1:25" hidden="1">
      <c r="A89" s="15">
        <v>88</v>
      </c>
      <c r="B89" t="s">
        <v>108</v>
      </c>
      <c r="C89">
        <f>IF(VLOOKUP($A89,Demographics!$A$1:$Y$110,C$1,FALSE)&lt;&gt;0,VLOOKUP($A89,Demographics!$A$1:$Y$110,C$1,FALSE),"")</f>
        <v>1</v>
      </c>
      <c r="D89" t="str">
        <f>IF(VLOOKUP($A89,Demographics!$A$1:$Y$110,D$1,FALSE)&lt;&gt;0,VLOOKUP($A89,Demographics!$A$1:$Y$110,D$1,FALSE),"")</f>
        <v>MH</v>
      </c>
      <c r="E89" t="e">
        <f>IF(VLOOKUP($A89,Demographics!$A$1:$Y$110,E$1,FALSE)&lt;&gt;0,VLOOKUP($A89,Demographics!$A$1:$Y$110,E$1,FALSE),"")</f>
        <v>#REF!</v>
      </c>
      <c r="F89" s="23" t="e">
        <f>IF(VLOOKUP($A89,Demographics!$A$1:$Y$110,F$1,FALSE)&lt;&gt;0,VLOOKUP($A89,Demographics!$A$1:$Y$110,F$1,FALSE),"")</f>
        <v>#REF!</v>
      </c>
      <c r="G89" s="23" t="e">
        <f t="shared" si="6"/>
        <v>#REF!</v>
      </c>
      <c r="H89" s="23" t="e">
        <f>IF(VLOOKUP($A89,Demographics!$A$1:$Y$110,H$1,FALSE)&lt;&gt;0,VLOOKUP($A89,Demographics!$A$1:$Y$110,H$1,FALSE),"")</f>
        <v>#REF!</v>
      </c>
      <c r="I89" t="e">
        <f>IF(VLOOKUP($A89,Demographics!$A$1:$Y$110,I$1,FALSE)&lt;&gt;0,VLOOKUP($A89,Demographics!$A$1:$Y$110,I$1,FALSE),"")</f>
        <v>#REF!</v>
      </c>
      <c r="J89" t="s">
        <v>1202</v>
      </c>
      <c r="K89" s="26" t="e">
        <f>IF(VLOOKUP($A89,Demographics!$A$1:$Y$110,K$1,FALSE)&lt;&gt;0,VLOOKUP($A89,Demographics!$A$1:$Y$110,K$1,FALSE),"")</f>
        <v>#REF!</v>
      </c>
      <c r="L89" s="26" t="s">
        <v>15</v>
      </c>
      <c r="M89" s="26"/>
      <c r="N89" s="26" t="s">
        <v>15</v>
      </c>
      <c r="O89" s="26"/>
      <c r="P89" s="26" t="s">
        <v>15</v>
      </c>
      <c r="Q89" s="26">
        <f>IF(VLOOKUP($A89,Demographics!$A$1:$Y$110,Q$1,FALSE)&lt;&gt;0,VLOOKUP($A89,Demographics!$A$1:$Y$110,Q$1,FALSE),"")</f>
        <v>1</v>
      </c>
      <c r="R89" s="26" t="e">
        <f>IF(VLOOKUP($A89,Demographics!$A$1:$Y$110,R$1,FALSE)&lt;&gt;0,VLOOKUP($A89,Demographics!$A$1:$Y$110,R$1,FALSE),"")</f>
        <v>#REF!</v>
      </c>
      <c r="S89" s="26" t="e">
        <f>IF(VLOOKUP($A89,Demographics!$A$1:$Y$110,S$1,FALSE)&lt;&gt;0,VLOOKUP($A89,Demographics!$A$1:$Y$110,S$1,FALSE),"")</f>
        <v>#REF!</v>
      </c>
      <c r="T89" t="str">
        <f t="shared" si="3"/>
        <v>Yes. Survey, Hx, Values</v>
      </c>
      <c r="U89" s="32" t="str">
        <f t="shared" si="7"/>
        <v xml:space="preserve"> Survey, Hx, Values</v>
      </c>
      <c r="W89" s="26">
        <f t="shared" ca="1" si="8"/>
        <v>45170</v>
      </c>
      <c r="X89" t="e">
        <f>IF(VLOOKUP($A89,Demographics!$A$1:$Y$110,X$1,FALSE)&lt;&gt;0,VLOOKUP($A89,Demographics!$A$1:$Y$110,X$1,FALSE),"")</f>
        <v>#REF!</v>
      </c>
    </row>
    <row r="90" spans="1:25">
      <c r="A90">
        <v>89</v>
      </c>
      <c r="B90" t="s">
        <v>1224</v>
      </c>
      <c r="C90">
        <f>IF(VLOOKUP($A90,Demographics!$A$1:$Y$110,C$1,FALSE)&lt;&gt;0,VLOOKUP($A90,Demographics!$A$1:$Y$110,C$1,FALSE),"")</f>
        <v>1</v>
      </c>
      <c r="D90" t="str">
        <f>IF(VLOOKUP($A90,Demographics!$A$1:$Y$110,D$1,FALSE)&lt;&gt;0,VLOOKUP($A90,Demographics!$A$1:$Y$110,D$1,FALSE),"")</f>
        <v>MD</v>
      </c>
      <c r="E90" t="e">
        <f>IF(VLOOKUP($A90,Demographics!$A$1:$Y$110,E$1,FALSE)&lt;&gt;0,VLOOKUP($A90,Demographics!$A$1:$Y$110,E$1,FALSE),"")</f>
        <v>#REF!</v>
      </c>
      <c r="F90" s="23" t="e">
        <f>IF(VLOOKUP($A90,Demographics!$A$1:$Y$110,F$1,FALSE)&lt;&gt;0,VLOOKUP($A90,Demographics!$A$1:$Y$110,F$1,FALSE),"")</f>
        <v>#REF!</v>
      </c>
      <c r="G90" s="23" t="e">
        <f t="shared" si="6"/>
        <v>#REF!</v>
      </c>
      <c r="H90" s="23" t="e">
        <f>IF(VLOOKUP($A90,Demographics!$A$1:$Y$110,H$1,FALSE)&lt;&gt;0,VLOOKUP($A90,Demographics!$A$1:$Y$110,H$1,FALSE),"")</f>
        <v>#REF!</v>
      </c>
      <c r="I90" t="e">
        <f>IF(VLOOKUP($A90,Demographics!$A$1:$Y$110,I$1,FALSE)&lt;&gt;0,VLOOKUP($A90,Demographics!$A$1:$Y$110,I$1,FALSE),"")</f>
        <v>#REF!</v>
      </c>
      <c r="J90" t="s">
        <v>1202</v>
      </c>
      <c r="K90" s="26" t="e">
        <f>IF(VLOOKUP($A90,Demographics!$A$1:$Y$110,K$1,FALSE)&lt;&gt;0,VLOOKUP($A90,Demographics!$A$1:$Y$110,K$1,FALSE),"")</f>
        <v>#REF!</v>
      </c>
      <c r="L90" s="26" t="s">
        <v>15</v>
      </c>
      <c r="M90" s="26"/>
      <c r="N90" s="26" t="s">
        <v>15</v>
      </c>
      <c r="O90" s="26"/>
      <c r="P90" s="26" t="s">
        <v>15</v>
      </c>
      <c r="Q90" s="26">
        <f>IF(VLOOKUP($A90,Demographics!$A$1:$Y$110,Q$1,FALSE)&lt;&gt;0,VLOOKUP($A90,Demographics!$A$1:$Y$110,Q$1,FALSE),"")</f>
        <v>1</v>
      </c>
      <c r="R90" s="26" t="e">
        <f>IF(VLOOKUP($A90,Demographics!$A$1:$Y$110,R$1,FALSE)&lt;&gt;0,VLOOKUP($A90,Demographics!$A$1:$Y$110,R$1,FALSE),"")</f>
        <v>#REF!</v>
      </c>
      <c r="S90" s="26" t="e">
        <f>IF(VLOOKUP($A90,Demographics!$A$1:$Y$110,S$1,FALSE)&lt;&gt;0,VLOOKUP($A90,Demographics!$A$1:$Y$110,S$1,FALSE),"")</f>
        <v>#REF!</v>
      </c>
      <c r="T90" t="s">
        <v>1225</v>
      </c>
      <c r="U90" s="32" t="str">
        <f t="shared" si="7"/>
        <v>2nd</v>
      </c>
      <c r="W90" s="26">
        <v>44817</v>
      </c>
      <c r="X90" t="s">
        <v>1226</v>
      </c>
      <c r="Y90" t="e">
        <f>"Hello "&amp;B90&amp;", This is Dr. Dursus-Élisée from Wildwood. I work with Dr. Inankur. How are you doing? We have faxed lab orders for you to Quest at "&amp;E90&amp;". Do you think you could go there to get these blood tests?"</f>
        <v>#REF!</v>
      </c>
    </row>
    <row r="91" spans="1:25">
      <c r="A91" s="5">
        <v>90</v>
      </c>
      <c r="B91" t="s">
        <v>109</v>
      </c>
      <c r="C91" t="e">
        <f>IF(VLOOKUP($A91,Demographics!$A$1:$Y$110,C$1,FALSE)&lt;&gt;0,VLOOKUP($A91,Demographics!$A$1:$Y$110,C$1,FALSE),"")</f>
        <v>#N/A</v>
      </c>
      <c r="D91" t="e">
        <f>IF(VLOOKUP($A91,Demographics!$A$1:$Y$110,D$1,FALSE)&lt;&gt;0,VLOOKUP($A91,Demographics!$A$1:$Y$110,D$1,FALSE),"")</f>
        <v>#N/A</v>
      </c>
      <c r="E91" t="e">
        <f>IF(VLOOKUP($A91,Demographics!$A$1:$Y$110,E$1,FALSE)&lt;&gt;0,VLOOKUP($A91,Demographics!$A$1:$Y$110,E$1,FALSE),"")</f>
        <v>#N/A</v>
      </c>
      <c r="F91" s="23" t="e">
        <f>IF(VLOOKUP($A91,Demographics!$A$1:$Y$110,F$1,FALSE)&lt;&gt;0,VLOOKUP($A91,Demographics!$A$1:$Y$110,F$1,FALSE),"")</f>
        <v>#N/A</v>
      </c>
      <c r="G91" s="23" t="e">
        <f t="shared" si="6"/>
        <v>#N/A</v>
      </c>
      <c r="H91" s="23" t="e">
        <f>IF(VLOOKUP($A91,Demographics!$A$1:$Y$110,H$1,FALSE)&lt;&gt;0,VLOOKUP($A91,Demographics!$A$1:$Y$110,H$1,FALSE),"")</f>
        <v>#N/A</v>
      </c>
      <c r="I91" t="e">
        <f>IF(VLOOKUP($A91,Demographics!$A$1:$Y$110,I$1,FALSE)&lt;&gt;0,VLOOKUP($A91,Demographics!$A$1:$Y$110,I$1,FALSE),"")</f>
        <v>#N/A</v>
      </c>
      <c r="J91" t="s">
        <v>15</v>
      </c>
      <c r="K91" s="26" t="e">
        <f>IF(VLOOKUP($A91,Demographics!$A$1:$Y$110,K$1,FALSE)&lt;&gt;0,VLOOKUP($A91,Demographics!$A$1:$Y$110,K$1,FALSE),"")</f>
        <v>#N/A</v>
      </c>
      <c r="L91" s="26" t="s">
        <v>15</v>
      </c>
      <c r="M91" s="26"/>
      <c r="N91" s="26" t="s">
        <v>15</v>
      </c>
      <c r="O91" s="26"/>
      <c r="P91" s="26" t="s">
        <v>15</v>
      </c>
      <c r="Q91" s="26" t="e">
        <f>IF(VLOOKUP($A91,Demographics!$A$1:$Y$110,Q$1,FALSE)&lt;&gt;0,VLOOKUP($A91,Demographics!$A$1:$Y$110,Q$1,FALSE),"")</f>
        <v>#N/A</v>
      </c>
      <c r="R91" s="26" t="e">
        <f>IF(VLOOKUP($A91,Demographics!$A$1:$Y$110,R$1,FALSE)&lt;&gt;0,VLOOKUP($A91,Demographics!$A$1:$Y$110,R$1,FALSE),"")</f>
        <v>#N/A</v>
      </c>
      <c r="S91" s="26" t="e">
        <f>IF(VLOOKUP($A91,Demographics!$A$1:$Y$110,S$1,FALSE)&lt;&gt;0,VLOOKUP($A91,Demographics!$A$1:$Y$110,S$1,FALSE),"")</f>
        <v>#N/A</v>
      </c>
      <c r="T91" t="s">
        <v>1175</v>
      </c>
      <c r="U91" s="32" t="e">
        <f t="shared" si="7"/>
        <v>#N/A</v>
      </c>
      <c r="W91" s="26">
        <v>44817</v>
      </c>
      <c r="X91" t="e">
        <f>IF(VLOOKUP($A91,Demographics!$A$1:$Y$110,X$1,FALSE)&lt;&gt;0,VLOOKUP($A91,Demographics!$A$1:$Y$110,X$1,FALSE),"")</f>
        <v>#N/A</v>
      </c>
      <c r="Y91" t="str">
        <f>"Hello "&amp;B91&amp;", how are you doing today? We have not received the labs from Quest, yet. Did you get a chance to go to the lab?"</f>
        <v>Hello Tom Robertson, how are you doing today? We have not received the labs from Quest, yet. Did you get a chance to go to the lab?</v>
      </c>
    </row>
    <row r="92" spans="1:25">
      <c r="A92" s="5">
        <v>91</v>
      </c>
      <c r="B92" t="s">
        <v>110</v>
      </c>
      <c r="C92" t="e">
        <f>IF(VLOOKUP($A92,Demographics!$A$1:$Y$110,C$1,FALSE)&lt;&gt;0,VLOOKUP($A92,Demographics!$A$1:$Y$110,C$1,FALSE),"")</f>
        <v>#N/A</v>
      </c>
      <c r="D92" t="e">
        <f>IF(VLOOKUP($A92,Demographics!$A$1:$Y$110,D$1,FALSE)&lt;&gt;0,VLOOKUP($A92,Demographics!$A$1:$Y$110,D$1,FALSE),"")</f>
        <v>#N/A</v>
      </c>
      <c r="E92" t="e">
        <f>IF(VLOOKUP($A92,Demographics!$A$1:$Y$110,E$1,FALSE)&lt;&gt;0,VLOOKUP($A92,Demographics!$A$1:$Y$110,E$1,FALSE),"")</f>
        <v>#N/A</v>
      </c>
      <c r="F92" s="23" t="e">
        <f>IF(VLOOKUP($A92,Demographics!$A$1:$Y$110,F$1,FALSE)&lt;&gt;0,VLOOKUP($A92,Demographics!$A$1:$Y$110,F$1,FALSE),"")</f>
        <v>#N/A</v>
      </c>
      <c r="G92" s="23" t="e">
        <f t="shared" si="6"/>
        <v>#N/A</v>
      </c>
      <c r="H92" s="23" t="e">
        <f>IF(VLOOKUP($A92,Demographics!$A$1:$Y$110,H$1,FALSE)&lt;&gt;0,VLOOKUP($A92,Demographics!$A$1:$Y$110,H$1,FALSE),"")</f>
        <v>#N/A</v>
      </c>
      <c r="I92" t="e">
        <f>IF(VLOOKUP($A92,Demographics!$A$1:$Y$110,I$1,FALSE)&lt;&gt;0,VLOOKUP($A92,Demographics!$A$1:$Y$110,I$1,FALSE),"")</f>
        <v>#N/A</v>
      </c>
      <c r="J92" t="s">
        <v>15</v>
      </c>
      <c r="K92" s="26" t="e">
        <f>IF(VLOOKUP($A92,Demographics!$A$1:$Y$110,K$1,FALSE)&lt;&gt;0,VLOOKUP($A92,Demographics!$A$1:$Y$110,K$1,FALSE),"")</f>
        <v>#N/A</v>
      </c>
      <c r="L92" s="26">
        <v>44802</v>
      </c>
      <c r="M92" s="26"/>
      <c r="N92" s="26" t="s">
        <v>15</v>
      </c>
      <c r="O92" s="26"/>
      <c r="P92" s="26" t="s">
        <v>15</v>
      </c>
      <c r="Q92" s="26" t="e">
        <f>IF(VLOOKUP($A92,Demographics!$A$1:$Y$110,Q$1,FALSE)&lt;&gt;0,VLOOKUP($A92,Demographics!$A$1:$Y$110,Q$1,FALSE),"")</f>
        <v>#N/A</v>
      </c>
      <c r="R92" s="26" t="e">
        <f>IF(VLOOKUP($A92,Demographics!$A$1:$Y$110,R$1,FALSE)&lt;&gt;0,VLOOKUP($A92,Demographics!$A$1:$Y$110,R$1,FALSE),"")</f>
        <v>#N/A</v>
      </c>
      <c r="S92" s="26" t="e">
        <f>IF(VLOOKUP($A92,Demographics!$A$1:$Y$110,S$1,FALSE)&lt;&gt;0,VLOOKUP($A92,Demographics!$A$1:$Y$110,S$1,FALSE),"")</f>
        <v>#N/A</v>
      </c>
      <c r="T92" t="e">
        <f t="shared" si="3"/>
        <v>#N/A</v>
      </c>
      <c r="U92" s="32" t="e">
        <f t="shared" si="7"/>
        <v>#N/A</v>
      </c>
      <c r="W92" s="26" t="e">
        <f t="shared" ca="1" si="8"/>
        <v>#N/A</v>
      </c>
      <c r="X92" t="e">
        <f>IF(VLOOKUP($A92,Demographics!$A$1:$Y$110,X$1,FALSE)&lt;&gt;0,VLOOKUP($A92,Demographics!$A$1:$Y$110,X$1,FALSE),"")</f>
        <v>#N/A</v>
      </c>
    </row>
    <row r="93" spans="1:25">
      <c r="A93" s="5">
        <v>92</v>
      </c>
      <c r="B93" t="s">
        <v>111</v>
      </c>
      <c r="C93" t="e">
        <f>IF(VLOOKUP($A93,Demographics!$A$1:$Y$110,C$1,FALSE)&lt;&gt;0,VLOOKUP($A93,Demographics!$A$1:$Y$110,C$1,FALSE),"")</f>
        <v>#N/A</v>
      </c>
      <c r="D93" t="e">
        <f>IF(VLOOKUP($A93,Demographics!$A$1:$Y$110,D$1,FALSE)&lt;&gt;0,VLOOKUP($A93,Demographics!$A$1:$Y$110,D$1,FALSE),"")</f>
        <v>#N/A</v>
      </c>
      <c r="E93" t="e">
        <f>IF(VLOOKUP($A93,Demographics!$A$1:$Y$110,E$1,FALSE)&lt;&gt;0,VLOOKUP($A93,Demographics!$A$1:$Y$110,E$1,FALSE),"")</f>
        <v>#N/A</v>
      </c>
      <c r="F93" s="23" t="e">
        <f>IF(VLOOKUP($A93,Demographics!$A$1:$Y$110,F$1,FALSE)&lt;&gt;0,VLOOKUP($A93,Demographics!$A$1:$Y$110,F$1,FALSE),"")</f>
        <v>#N/A</v>
      </c>
      <c r="G93" s="23" t="e">
        <f t="shared" si="6"/>
        <v>#N/A</v>
      </c>
      <c r="H93" s="23" t="e">
        <f>IF(VLOOKUP($A93,Demographics!$A$1:$Y$110,H$1,FALSE)&lt;&gt;0,VLOOKUP($A93,Demographics!$A$1:$Y$110,H$1,FALSE),"")</f>
        <v>#N/A</v>
      </c>
      <c r="K93" s="26" t="e">
        <f>IF(VLOOKUP($A93,Demographics!$A$1:$Y$110,K$1,FALSE)&lt;&gt;0,VLOOKUP($A93,Demographics!$A$1:$Y$110,K$1,FALSE),"")</f>
        <v>#N/A</v>
      </c>
      <c r="L93" s="26" t="s">
        <v>15</v>
      </c>
      <c r="M93" s="26"/>
      <c r="N93" s="26" t="s">
        <v>15</v>
      </c>
      <c r="O93" s="26"/>
      <c r="P93" s="26" t="s">
        <v>15</v>
      </c>
      <c r="Q93" s="26" t="e">
        <f>IF(VLOOKUP($A93,Demographics!$A$1:$Y$110,Q$1,FALSE)&lt;&gt;0,VLOOKUP($A93,Demographics!$A$1:$Y$110,Q$1,FALSE),"")</f>
        <v>#N/A</v>
      </c>
      <c r="R93" s="26" t="e">
        <f>IF(VLOOKUP($A93,Demographics!$A$1:$Y$110,R$1,FALSE)&lt;&gt;0,VLOOKUP($A93,Demographics!$A$1:$Y$110,R$1,FALSE),"")</f>
        <v>#N/A</v>
      </c>
      <c r="S93" s="26" t="e">
        <f>IF(VLOOKUP($A93,Demographics!$A$1:$Y$110,S$1,FALSE)&lt;&gt;0,VLOOKUP($A93,Demographics!$A$1:$Y$110,S$1,FALSE),"")</f>
        <v>#N/A</v>
      </c>
      <c r="T93" t="s">
        <v>1196</v>
      </c>
      <c r="U93" s="32" t="e">
        <f t="shared" si="7"/>
        <v>#N/A</v>
      </c>
      <c r="W93" s="26" t="e">
        <f t="shared" ca="1" si="8"/>
        <v>#N/A</v>
      </c>
      <c r="X93" t="e">
        <f>IF(VLOOKUP($A93,Demographics!$A$1:$Y$110,X$1,FALSE)&lt;&gt;0,VLOOKUP($A93,Demographics!$A$1:$Y$110,X$1,FALSE),"")</f>
        <v>#N/A</v>
      </c>
    </row>
    <row r="94" spans="1:25">
      <c r="A94">
        <v>93</v>
      </c>
      <c r="B94" t="s">
        <v>112</v>
      </c>
      <c r="C94" t="e">
        <f>IF(VLOOKUP($A94,Demographics!$A$1:$Y$110,C$1,FALSE)&lt;&gt;0,VLOOKUP($A94,Demographics!$A$1:$Y$110,C$1,FALSE),"")</f>
        <v>#N/A</v>
      </c>
      <c r="D94" t="e">
        <f>IF(VLOOKUP($A94,Demographics!$A$1:$Y$110,D$1,FALSE)&lt;&gt;0,VLOOKUP($A94,Demographics!$A$1:$Y$110,D$1,FALSE),"")</f>
        <v>#N/A</v>
      </c>
      <c r="E94" t="e">
        <f>IF(VLOOKUP($A94,Demographics!$A$1:$Y$110,E$1,FALSE)&lt;&gt;0,VLOOKUP($A94,Demographics!$A$1:$Y$110,E$1,FALSE),"")</f>
        <v>#N/A</v>
      </c>
      <c r="F94" s="23" t="e">
        <f>IF(VLOOKUP($A94,Demographics!$A$1:$Y$110,F$1,FALSE)&lt;&gt;0,VLOOKUP($A94,Demographics!$A$1:$Y$110,F$1,FALSE),"")</f>
        <v>#N/A</v>
      </c>
      <c r="G94" s="23" t="e">
        <f t="shared" si="6"/>
        <v>#N/A</v>
      </c>
      <c r="H94" s="23" t="e">
        <f>IF(VLOOKUP($A94,Demographics!$A$1:$Y$110,H$1,FALSE)&lt;&gt;0,VLOOKUP($A94,Demographics!$A$1:$Y$110,H$1,FALSE),"")</f>
        <v>#N/A</v>
      </c>
      <c r="I94" t="e">
        <f>IF(VLOOKUP($A94,Demographics!$A$1:$Y$110,I$1,FALSE)&lt;&gt;0,VLOOKUP($A94,Demographics!$A$1:$Y$110,I$1,FALSE),"")</f>
        <v>#N/A</v>
      </c>
      <c r="J94" t="s">
        <v>15</v>
      </c>
      <c r="K94" s="26" t="e">
        <f>IF(VLOOKUP($A94,Demographics!$A$1:$Y$110,K$1,FALSE)&lt;&gt;0,VLOOKUP($A94,Demographics!$A$1:$Y$110,K$1,FALSE),"")</f>
        <v>#N/A</v>
      </c>
      <c r="L94" s="26" t="s">
        <v>15</v>
      </c>
      <c r="M94" s="26"/>
      <c r="N94" s="26" t="s">
        <v>1198</v>
      </c>
      <c r="O94" s="26" t="s">
        <v>15</v>
      </c>
      <c r="P94" s="26" t="s">
        <v>15</v>
      </c>
      <c r="Q94" s="26" t="e">
        <f>IF(VLOOKUP($A94,Demographics!$A$1:$Y$110,Q$1,FALSE)&lt;&gt;0,VLOOKUP($A94,Demographics!$A$1:$Y$110,Q$1,FALSE),"")</f>
        <v>#N/A</v>
      </c>
      <c r="R94" s="26" t="e">
        <f>IF(VLOOKUP($A94,Demographics!$A$1:$Y$110,R$1,FALSE)&lt;&gt;0,VLOOKUP($A94,Demographics!$A$1:$Y$110,R$1,FALSE),"")</f>
        <v>#N/A</v>
      </c>
      <c r="S94" s="26" t="e">
        <f>IF(VLOOKUP($A94,Demographics!$A$1:$Y$110,S$1,FALSE)&lt;&gt;0,VLOOKUP($A94,Demographics!$A$1:$Y$110,S$1,FALSE),"")</f>
        <v>#N/A</v>
      </c>
      <c r="T94" t="str">
        <f t="shared" si="3"/>
        <v>Yes. Call appt</v>
      </c>
      <c r="U94" s="32" t="e">
        <f t="shared" si="7"/>
        <v>#N/A</v>
      </c>
      <c r="W94" s="26" t="e">
        <f t="shared" ca="1" si="8"/>
        <v>#N/A</v>
      </c>
      <c r="X94" t="e">
        <f>IF(VLOOKUP($A94,Demographics!$A$1:$Y$110,X$1,FALSE)&lt;&gt;0,VLOOKUP($A94,Demographics!$A$1:$Y$110,X$1,FALSE),"")</f>
        <v>#N/A</v>
      </c>
    </row>
    <row r="95" spans="1:25">
      <c r="A95" s="7">
        <v>94</v>
      </c>
      <c r="B95" t="s">
        <v>113</v>
      </c>
      <c r="C95">
        <f>IF(VLOOKUP($A95,Demographics!$A$1:$Y$110,C$1,FALSE)&lt;&gt;0,VLOOKUP($A95,Demographics!$A$1:$Y$110,C$1,FALSE),"")</f>
        <v>1</v>
      </c>
      <c r="D95" t="str">
        <f>IF(VLOOKUP($A95,Demographics!$A$1:$Y$110,D$1,FALSE)&lt;&gt;0,VLOOKUP($A95,Demographics!$A$1:$Y$110,D$1,FALSE),"")</f>
        <v>MD</v>
      </c>
      <c r="E95" s="1" t="e">
        <f>IF(VLOOKUP($A95,Demographics!$A$1:$Y$110,E$1,FALSE)&lt;&gt;0,VLOOKUP($A95,Demographics!$A$1:$Y$110,E$1,FALSE),"")</f>
        <v>#REF!</v>
      </c>
      <c r="F95" s="23" t="e">
        <f>IF(VLOOKUP($A95,Demographics!$A$1:$Y$110,F$1,FALSE)&lt;&gt;0,VLOOKUP($A95,Demographics!$A$1:$Y$110,F$1,FALSE),"")</f>
        <v>#REF!</v>
      </c>
      <c r="G95" s="23" t="e">
        <f t="shared" si="6"/>
        <v>#REF!</v>
      </c>
      <c r="H95" s="23" t="e">
        <f>IF(VLOOKUP($A95,Demographics!$A$1:$Y$110,H$1,FALSE)&lt;&gt;0,VLOOKUP($A95,Demographics!$A$1:$Y$110,H$1,FALSE),"")</f>
        <v>#REF!</v>
      </c>
      <c r="I95" t="e">
        <f>IF(VLOOKUP($A95,Demographics!$A$1:$Y$110,I$1,FALSE)&lt;&gt;0,VLOOKUP($A95,Demographics!$A$1:$Y$110,I$1,FALSE),"")</f>
        <v>#REF!</v>
      </c>
      <c r="J95" t="s">
        <v>15</v>
      </c>
      <c r="K95" s="26" t="e">
        <f>IF(VLOOKUP($A95,Demographics!$A$1:$Y$110,K$1,FALSE)&lt;&gt;0,VLOOKUP($A95,Demographics!$A$1:$Y$110,K$1,FALSE),"")</f>
        <v>#REF!</v>
      </c>
      <c r="L95" s="26">
        <v>44797</v>
      </c>
      <c r="M95" s="26"/>
      <c r="N95" s="26" t="s">
        <v>15</v>
      </c>
      <c r="O95" s="26"/>
      <c r="P95" s="26" t="s">
        <v>15</v>
      </c>
      <c r="Q95" s="26">
        <f>IF(VLOOKUP($A95,Demographics!$A$1:$Y$110,Q$1,FALSE)&lt;&gt;0,VLOOKUP($A95,Demographics!$A$1:$Y$110,Q$1,FALSE),"")</f>
        <v>1</v>
      </c>
      <c r="R95" s="26" t="e">
        <f>IF(VLOOKUP($A95,Demographics!$A$1:$Y$110,R$1,FALSE)&lt;&gt;0,VLOOKUP($A95,Demographics!$A$1:$Y$110,R$1,FALSE),"")</f>
        <v>#REF!</v>
      </c>
      <c r="S95" s="26" t="e">
        <f>IF(VLOOKUP($A95,Demographics!$A$1:$Y$110,S$1,FALSE)&lt;&gt;0,VLOOKUP($A95,Demographics!$A$1:$Y$110,S$1,FALSE),"")</f>
        <v>#REF!</v>
      </c>
      <c r="T95" t="str">
        <f t="shared" si="3"/>
        <v>Yes. Survey, Hx, Values</v>
      </c>
      <c r="U95" s="32" t="str">
        <f t="shared" si="7"/>
        <v xml:space="preserve"> Survey, Hx, Values</v>
      </c>
      <c r="W95" s="26">
        <f t="shared" ca="1" si="8"/>
        <v>45170</v>
      </c>
      <c r="X95" t="e">
        <f>IF(VLOOKUP($A95,Demographics!$A$1:$Y$110,X$1,FALSE)&lt;&gt;0,VLOOKUP($A95,Demographics!$A$1:$Y$110,X$1,FALSE),"")</f>
        <v>#REF!</v>
      </c>
    </row>
    <row r="96" spans="1:25" hidden="1">
      <c r="A96">
        <v>95</v>
      </c>
      <c r="B96" t="s">
        <v>114</v>
      </c>
      <c r="C96">
        <f>IF(VLOOKUP($A96,Demographics!$A$1:$Y$110,C$1,FALSE)&lt;&gt;0,VLOOKUP($A96,Demographics!$A$1:$Y$110,C$1,FALSE),"")</f>
        <v>1</v>
      </c>
      <c r="D96" t="str">
        <f>IF(VLOOKUP($A96,Demographics!$A$1:$Y$110,D$1,FALSE)&lt;&gt;0,VLOOKUP($A96,Demographics!$A$1:$Y$110,D$1,FALSE),"")</f>
        <v>LA</v>
      </c>
      <c r="E96" t="e">
        <f>IF(VLOOKUP($A96,Demographics!$A$1:$Y$110,E$1,FALSE)&lt;&gt;0,VLOOKUP($A96,Demographics!$A$1:$Y$110,E$1,FALSE),"")</f>
        <v>#REF!</v>
      </c>
      <c r="F96" s="23" t="e">
        <f>IF(VLOOKUP($A96,Demographics!$A$1:$Y$110,F$1,FALSE)&lt;&gt;0,VLOOKUP($A96,Demographics!$A$1:$Y$110,F$1,FALSE),"")</f>
        <v>#REF!</v>
      </c>
      <c r="G96" s="23" t="e">
        <f t="shared" si="6"/>
        <v>#REF!</v>
      </c>
      <c r="H96" s="23" t="e">
        <f>IF(VLOOKUP($A96,Demographics!$A$1:$Y$110,H$1,FALSE)&lt;&gt;0,VLOOKUP($A96,Demographics!$A$1:$Y$110,H$1,FALSE),"")</f>
        <v>#REF!</v>
      </c>
      <c r="I96" t="e">
        <f>IF(VLOOKUP($A96,Demographics!$A$1:$Y$110,I$1,FALSE)&lt;&gt;0,VLOOKUP($A96,Demographics!$A$1:$Y$110,I$1,FALSE),"")</f>
        <v>#REF!</v>
      </c>
      <c r="J96" t="s">
        <v>1202</v>
      </c>
      <c r="K96" s="26" t="e">
        <f>IF(VLOOKUP($A96,Demographics!$A$1:$Y$110,K$1,FALSE)&lt;&gt;0,VLOOKUP($A96,Demographics!$A$1:$Y$110,K$1,FALSE),"")</f>
        <v>#REF!</v>
      </c>
      <c r="L96" s="26" t="s">
        <v>15</v>
      </c>
      <c r="M96" s="26"/>
      <c r="N96" s="26" t="s">
        <v>15</v>
      </c>
      <c r="O96" s="26"/>
      <c r="P96" s="26" t="s">
        <v>15</v>
      </c>
      <c r="Q96" s="26">
        <f>IF(VLOOKUP($A96,Demographics!$A$1:$Y$110,Q$1,FALSE)&lt;&gt;0,VLOOKUP($A96,Demographics!$A$1:$Y$110,Q$1,FALSE),"")</f>
        <v>1</v>
      </c>
      <c r="R96" s="26" t="e">
        <f>IF(VLOOKUP($A96,Demographics!$A$1:$Y$110,R$1,FALSE)&lt;&gt;0,VLOOKUP($A96,Demographics!$A$1:$Y$110,R$1,FALSE),"")</f>
        <v>#REF!</v>
      </c>
      <c r="S96" s="26" t="e">
        <f>IF(VLOOKUP($A96,Demographics!$A$1:$Y$110,S$1,FALSE)&lt;&gt;0,VLOOKUP($A96,Demographics!$A$1:$Y$110,S$1,FALSE),"")</f>
        <v>#REF!</v>
      </c>
      <c r="T96" t="str">
        <f t="shared" si="3"/>
        <v>Yes. Survey, Hx, Values</v>
      </c>
      <c r="U96" s="32" t="str">
        <f t="shared" si="7"/>
        <v xml:space="preserve"> Survey, Hx, Values</v>
      </c>
      <c r="W96" s="26">
        <f t="shared" ca="1" si="8"/>
        <v>45170</v>
      </c>
      <c r="X96" t="e">
        <f>IF(VLOOKUP($A96,Demographics!$A$1:$Y$110,X$1,FALSE)&lt;&gt;0,VLOOKUP($A96,Demographics!$A$1:$Y$110,X$1,FALSE),"")</f>
        <v>#REF!</v>
      </c>
    </row>
    <row r="97" spans="1:25">
      <c r="A97">
        <v>96</v>
      </c>
      <c r="B97" t="s">
        <v>115</v>
      </c>
      <c r="C97">
        <f>IF(VLOOKUP($A97,Demographics!$A$1:$Y$110,C$1,FALSE)&lt;&gt;0,VLOOKUP($A97,Demographics!$A$1:$Y$110,C$1,FALSE),"")</f>
        <v>1</v>
      </c>
      <c r="D97" t="str">
        <f>IF(VLOOKUP($A97,Demographics!$A$1:$Y$110,D$1,FALSE)&lt;&gt;0,VLOOKUP($A97,Demographics!$A$1:$Y$110,D$1,FALSE),"")</f>
        <v>MD</v>
      </c>
      <c r="E97" t="e">
        <f>IF(VLOOKUP($A97,Demographics!$A$1:$Y$110,E$1,FALSE)&lt;&gt;0,VLOOKUP($A97,Demographics!$A$1:$Y$110,E$1,FALSE),"")</f>
        <v>#REF!</v>
      </c>
      <c r="F97" s="23" t="e">
        <f>IF(VLOOKUP($A97,Demographics!$A$1:$Y$110,F$1,FALSE)&lt;&gt;0,VLOOKUP($A97,Demographics!$A$1:$Y$110,F$1,FALSE),"")</f>
        <v>#REF!</v>
      </c>
      <c r="G97" s="23" t="e">
        <f t="shared" si="6"/>
        <v>#REF!</v>
      </c>
      <c r="H97" s="23" t="e">
        <f>IF(VLOOKUP($A97,Demographics!$A$1:$Y$110,H$1,FALSE)&lt;&gt;0,VLOOKUP($A97,Demographics!$A$1:$Y$110,H$1,FALSE),"")</f>
        <v>#REF!</v>
      </c>
      <c r="I97" t="e">
        <f>IF(VLOOKUP($A97,Demographics!$A$1:$Y$110,I$1,FALSE)&lt;&gt;0,VLOOKUP($A97,Demographics!$A$1:$Y$110,I$1,FALSE),"")</f>
        <v>#REF!</v>
      </c>
      <c r="J97" t="s">
        <v>15</v>
      </c>
      <c r="K97" s="26" t="e">
        <f>IF(VLOOKUP($A97,Demographics!$A$1:$Y$110,K$1,FALSE)&lt;&gt;0,VLOOKUP($A97,Demographics!$A$1:$Y$110,K$1,FALSE),"")</f>
        <v>#REF!</v>
      </c>
      <c r="L97" s="26" t="s">
        <v>15</v>
      </c>
      <c r="M97" s="26">
        <v>44797</v>
      </c>
      <c r="N97" s="26" t="s">
        <v>1198</v>
      </c>
      <c r="O97" s="26" t="s">
        <v>7</v>
      </c>
      <c r="P97" s="26" t="s">
        <v>15</v>
      </c>
      <c r="Q97" s="26">
        <f>IF(VLOOKUP($A97,Demographics!$A$1:$Y$110,Q$1,FALSE)&lt;&gt;0,VLOOKUP($A97,Demographics!$A$1:$Y$110,Q$1,FALSE),"")</f>
        <v>1</v>
      </c>
      <c r="R97" s="26" t="e">
        <f>IF(VLOOKUP($A97,Demographics!$A$1:$Y$110,R$1,FALSE)&lt;&gt;0,VLOOKUP($A97,Demographics!$A$1:$Y$110,R$1,FALSE),"")</f>
        <v>#REF!</v>
      </c>
      <c r="S97" s="26" t="e">
        <f>IF(VLOOKUP($A97,Demographics!$A$1:$Y$110,S$1,FALSE)&lt;&gt;0,VLOOKUP($A97,Demographics!$A$1:$Y$110,S$1,FALSE),"")</f>
        <v>#REF!</v>
      </c>
      <c r="T97" t="str">
        <f t="shared" si="3"/>
        <v>Yes. Call appt</v>
      </c>
      <c r="U97" s="32" t="str">
        <f t="shared" si="7"/>
        <v xml:space="preserve"> Call appt</v>
      </c>
      <c r="W97" s="26">
        <f t="shared" ca="1" si="8"/>
        <v>45170</v>
      </c>
      <c r="X97" t="e">
        <f>IF(VLOOKUP($A97,Demographics!$A$1:$Y$110,X$1,FALSE)&lt;&gt;0,VLOOKUP($A97,Demographics!$A$1:$Y$110,X$1,FALSE),"")</f>
        <v>#REF!</v>
      </c>
    </row>
    <row r="98" spans="1:25">
      <c r="A98">
        <v>97</v>
      </c>
      <c r="B98" t="s">
        <v>116</v>
      </c>
      <c r="C98">
        <f>IF(VLOOKUP($A98,Demographics!$A$1:$Y$110,C$1,FALSE)&lt;&gt;0,VLOOKUP($A98,Demographics!$A$1:$Y$110,C$1,FALSE),"")</f>
        <v>1</v>
      </c>
      <c r="D98" t="str">
        <f>IF(VLOOKUP($A98,Demographics!$A$1:$Y$110,D$1,FALSE)&lt;&gt;0,VLOOKUP($A98,Demographics!$A$1:$Y$110,D$1,FALSE),"")</f>
        <v>MD</v>
      </c>
      <c r="E98" t="e">
        <f>IF(VLOOKUP($A98,Demographics!$A$1:$Y$110,E$1,FALSE)&lt;&gt;0,VLOOKUP($A98,Demographics!$A$1:$Y$110,E$1,FALSE),"")</f>
        <v>#REF!</v>
      </c>
      <c r="F98" s="23" t="e">
        <f>IF(VLOOKUP($A98,Demographics!$A$1:$Y$110,F$1,FALSE)&lt;&gt;0,VLOOKUP($A98,Demographics!$A$1:$Y$110,F$1,FALSE),"")</f>
        <v>#REF!</v>
      </c>
      <c r="G98" s="23" t="e">
        <f t="shared" si="6"/>
        <v>#REF!</v>
      </c>
      <c r="H98" s="23" t="e">
        <f>IF(VLOOKUP($A98,Demographics!$A$1:$Y$110,H$1,FALSE)&lt;&gt;0,VLOOKUP($A98,Demographics!$A$1:$Y$110,H$1,FALSE),"")</f>
        <v>#REF!</v>
      </c>
      <c r="I98" t="e">
        <f>IF(VLOOKUP($A98,Demographics!$A$1:$Y$110,I$1,FALSE)&lt;&gt;0,VLOOKUP($A98,Demographics!$A$1:$Y$110,I$1,FALSE),"")</f>
        <v>#REF!</v>
      </c>
      <c r="J98" t="s">
        <v>15</v>
      </c>
      <c r="K98" s="26" t="e">
        <f>IF(VLOOKUP($A98,Demographics!$A$1:$Y$110,K$1,FALSE)&lt;&gt;0,VLOOKUP($A98,Demographics!$A$1:$Y$110,K$1,FALSE),"")</f>
        <v>#REF!</v>
      </c>
      <c r="L98" s="26" t="s">
        <v>15</v>
      </c>
      <c r="M98" s="26"/>
      <c r="N98" s="26" t="s">
        <v>15</v>
      </c>
      <c r="O98" s="26"/>
      <c r="P98" s="26" t="s">
        <v>15</v>
      </c>
      <c r="Q98" s="26">
        <f>IF(VLOOKUP($A98,Demographics!$A$1:$Y$110,Q$1,FALSE)&lt;&gt;0,VLOOKUP($A98,Demographics!$A$1:$Y$110,Q$1,FALSE),"")</f>
        <v>1</v>
      </c>
      <c r="R98" s="26" t="e">
        <f>IF(VLOOKUP($A98,Demographics!$A$1:$Y$110,R$1,FALSE)&lt;&gt;0,VLOOKUP($A98,Demographics!$A$1:$Y$110,R$1,FALSE),"")</f>
        <v>#REF!</v>
      </c>
      <c r="S98" s="26" t="e">
        <f>IF(VLOOKUP($A98,Demographics!$A$1:$Y$110,S$1,FALSE)&lt;&gt;0,VLOOKUP($A98,Demographics!$A$1:$Y$110,S$1,FALSE),"")</f>
        <v>#REF!</v>
      </c>
      <c r="T98" t="s">
        <v>1227</v>
      </c>
      <c r="U98" s="32" t="str">
        <f t="shared" si="7"/>
        <v xml:space="preserve"> Check results</v>
      </c>
      <c r="W98" s="26">
        <v>44817</v>
      </c>
      <c r="X98" t="e">
        <f>IF(VLOOKUP($A98,Demographics!$A$1:$Y$110,X$1,FALSE)&lt;&gt;0,VLOOKUP($A98,Demographics!$A$1:$Y$110,X$1,FALSE),"")</f>
        <v>#REF!</v>
      </c>
      <c r="Y98" t="str">
        <f>"Hello "&amp;B98&amp;", how are you doing today? We have not received the labs from Quest, yet. Did you get a chance to go to the lab?"</f>
        <v>Hello Oluchi Ajoku, how are you doing today? We have not received the labs from Quest, yet. Did you get a chance to go to the lab?</v>
      </c>
    </row>
    <row r="99" spans="1:25">
      <c r="A99">
        <v>98</v>
      </c>
      <c r="B99" t="s">
        <v>117</v>
      </c>
      <c r="C99">
        <f>IF(VLOOKUP($A99,Demographics!$A$1:$Y$110,C$1,FALSE)&lt;&gt;0,VLOOKUP($A99,Demographics!$A$1:$Y$110,C$1,FALSE),"")</f>
        <v>1</v>
      </c>
      <c r="D99" t="str">
        <f>IF(VLOOKUP($A99,Demographics!$A$1:$Y$110,D$1,FALSE)&lt;&gt;0,VLOOKUP($A99,Demographics!$A$1:$Y$110,D$1,FALSE),"")</f>
        <v>MD</v>
      </c>
      <c r="E99" t="e">
        <f>IF(VLOOKUP($A99,Demographics!$A$1:$Y$110,E$1,FALSE)&lt;&gt;0,VLOOKUP($A99,Demographics!$A$1:$Y$110,E$1,FALSE),"")</f>
        <v>#REF!</v>
      </c>
      <c r="F99" s="23" t="e">
        <f>IF(VLOOKUP($A99,Demographics!$A$1:$Y$110,F$1,FALSE)&lt;&gt;0,VLOOKUP($A99,Demographics!$A$1:$Y$110,F$1,FALSE),"")</f>
        <v>#REF!</v>
      </c>
      <c r="G99" s="23" t="e">
        <f t="shared" si="6"/>
        <v>#REF!</v>
      </c>
      <c r="H99" s="23" t="e">
        <f>IF(VLOOKUP($A99,Demographics!$A$1:$Y$110,H$1,FALSE)&lt;&gt;0,VLOOKUP($A99,Demographics!$A$1:$Y$110,H$1,FALSE),"")</f>
        <v>#REF!</v>
      </c>
      <c r="I99" t="e">
        <f>IF(VLOOKUP($A99,Demographics!$A$1:$Y$110,I$1,FALSE)&lt;&gt;0,VLOOKUP($A99,Demographics!$A$1:$Y$110,I$1,FALSE),"")</f>
        <v>#REF!</v>
      </c>
      <c r="J99" t="s">
        <v>1202</v>
      </c>
      <c r="K99" s="26" t="e">
        <f>IF(VLOOKUP($A99,Demographics!$A$1:$Y$110,K$1,FALSE)&lt;&gt;0,VLOOKUP($A99,Demographics!$A$1:$Y$110,K$1,FALSE),"")</f>
        <v>#REF!</v>
      </c>
      <c r="L99" s="26" t="s">
        <v>15</v>
      </c>
      <c r="M99" s="26"/>
      <c r="N99" s="26" t="s">
        <v>15</v>
      </c>
      <c r="O99" s="26"/>
      <c r="P99" s="26" t="s">
        <v>15</v>
      </c>
      <c r="Q99" s="26">
        <f>IF(VLOOKUP($A99,Demographics!$A$1:$Y$110,Q$1,FALSE)&lt;&gt;0,VLOOKUP($A99,Demographics!$A$1:$Y$110,Q$1,FALSE),"")</f>
        <v>1</v>
      </c>
      <c r="R99" s="26" t="e">
        <f>IF(VLOOKUP($A99,Demographics!$A$1:$Y$110,R$1,FALSE)&lt;&gt;0,VLOOKUP($A99,Demographics!$A$1:$Y$110,R$1,FALSE),"")</f>
        <v>#REF!</v>
      </c>
      <c r="S99" s="26" t="e">
        <f>IF(VLOOKUP($A99,Demographics!$A$1:$Y$110,S$1,FALSE)&lt;&gt;0,VLOOKUP($A99,Demographics!$A$1:$Y$110,S$1,FALSE),"")</f>
        <v>#REF!</v>
      </c>
      <c r="T99" t="s">
        <v>1225</v>
      </c>
      <c r="U99" s="32" t="str">
        <f t="shared" si="7"/>
        <v>2nd</v>
      </c>
      <c r="W99" s="26">
        <v>44817</v>
      </c>
      <c r="X99" t="s">
        <v>1228</v>
      </c>
      <c r="Y99" t="e">
        <f>"Hello "&amp;B99&amp;", This is Ruben Dursus-Élisée from Wildwood. I work with Dr. Inankur. How are you doing? We have faxed lab orders for you to Quest at "&amp;E99&amp;". Do you think you could go there to get these blood tests?"</f>
        <v>#REF!</v>
      </c>
    </row>
    <row r="100" spans="1:25" hidden="1">
      <c r="A100">
        <v>99</v>
      </c>
      <c r="B100" t="s">
        <v>118</v>
      </c>
      <c r="C100">
        <f>IF(VLOOKUP($A100,Demographics!$A$1:$Y$110,C$1,FALSE)&lt;&gt;0,VLOOKUP($A100,Demographics!$A$1:$Y$110,C$1,FALSE),"")</f>
        <v>1</v>
      </c>
      <c r="D100" t="str">
        <f>IF(VLOOKUP($A100,Demographics!$A$1:$Y$110,D$1,FALSE)&lt;&gt;0,VLOOKUP($A100,Demographics!$A$1:$Y$110,D$1,FALSE),"")</f>
        <v>LA</v>
      </c>
      <c r="E100" t="e">
        <f>IF(VLOOKUP($A100,Demographics!$A$1:$Y$110,E$1,FALSE)&lt;&gt;0,VLOOKUP($A100,Demographics!$A$1:$Y$110,E$1,FALSE),"")</f>
        <v>#REF!</v>
      </c>
      <c r="F100" s="23" t="e">
        <f>IF(VLOOKUP($A100,Demographics!$A$1:$Y$110,F$1,FALSE)&lt;&gt;0,VLOOKUP($A100,Demographics!$A$1:$Y$110,F$1,FALSE),"")</f>
        <v>#REF!</v>
      </c>
      <c r="G100" s="23" t="e">
        <f t="shared" si="6"/>
        <v>#REF!</v>
      </c>
      <c r="H100" s="23" t="e">
        <f>IF(VLOOKUP($A100,Demographics!$A$1:$Y$110,H$1,FALSE)&lt;&gt;0,VLOOKUP($A100,Demographics!$A$1:$Y$110,H$1,FALSE),"")</f>
        <v>#REF!</v>
      </c>
      <c r="I100" t="e">
        <f>IF(VLOOKUP($A100,Demographics!$A$1:$Y$110,I$1,FALSE)&lt;&gt;0,VLOOKUP($A100,Demographics!$A$1:$Y$110,I$1,FALSE),"")</f>
        <v>#REF!</v>
      </c>
      <c r="J100" t="s">
        <v>1202</v>
      </c>
      <c r="K100" s="26" t="e">
        <f>IF(VLOOKUP($A100,Demographics!$A$1:$Y$110,K$1,FALSE)&lt;&gt;0,VLOOKUP($A100,Demographics!$A$1:$Y$110,K$1,FALSE),"")</f>
        <v>#REF!</v>
      </c>
      <c r="L100" s="26" t="s">
        <v>15</v>
      </c>
      <c r="M100" s="26"/>
      <c r="N100" s="26" t="s">
        <v>15</v>
      </c>
      <c r="O100" s="26"/>
      <c r="P100" s="26" t="s">
        <v>15</v>
      </c>
      <c r="Q100" s="26" t="str">
        <f>IF(VLOOKUP($A100,Demographics!$A$1:$Y$110,Q$1,FALSE)&lt;&gt;0,VLOOKUP($A100,Demographics!$A$1:$Y$110,Q$1,FALSE),"")</f>
        <v/>
      </c>
      <c r="R100" s="26" t="e">
        <f>IF(VLOOKUP($A100,Demographics!$A$1:$Y$110,R$1,FALSE)&lt;&gt;0,VLOOKUP($A100,Demographics!$A$1:$Y$110,R$1,FALSE),"")</f>
        <v>#REF!</v>
      </c>
      <c r="S100" s="26" t="e">
        <f>IF(VLOOKUP($A100,Demographics!$A$1:$Y$110,S$1,FALSE)&lt;&gt;0,VLOOKUP($A100,Demographics!$A$1:$Y$110,S$1,FALSE),"")</f>
        <v>#REF!</v>
      </c>
      <c r="T100" t="str">
        <f t="shared" si="3"/>
        <v>Yes. Survey, Hx, Values</v>
      </c>
      <c r="U100" s="32" t="str">
        <f t="shared" si="7"/>
        <v xml:space="preserve"> Survey, Hx, Values</v>
      </c>
      <c r="W100" s="26">
        <f t="shared" ca="1" si="8"/>
        <v>45170</v>
      </c>
      <c r="X100" t="e">
        <f>IF(VLOOKUP($A100,Demographics!$A$1:$Y$110,X$1,FALSE)&lt;&gt;0,VLOOKUP($A100,Demographics!$A$1:$Y$110,X$1,FALSE),"")</f>
        <v>#REF!</v>
      </c>
    </row>
    <row r="101" spans="1:25">
      <c r="A101">
        <v>100</v>
      </c>
      <c r="B101" t="s">
        <v>119</v>
      </c>
      <c r="C101">
        <f>IF(VLOOKUP($A101,Demographics!$A$1:$Y$110,C$1,FALSE)&lt;&gt;0,VLOOKUP($A101,Demographics!$A$1:$Y$110,C$1,FALSE),"")</f>
        <v>1</v>
      </c>
      <c r="D101" t="str">
        <f>IF(VLOOKUP($A101,Demographics!$A$1:$Y$110,D$1,FALSE)&lt;&gt;0,VLOOKUP($A101,Demographics!$A$1:$Y$110,D$1,FALSE),"")</f>
        <v>MD</v>
      </c>
      <c r="E101" t="e">
        <f>IF(VLOOKUP($A101,Demographics!$A$1:$Y$110,E$1,FALSE)&lt;&gt;0,VLOOKUP($A101,Demographics!$A$1:$Y$110,E$1,FALSE),"")</f>
        <v>#REF!</v>
      </c>
      <c r="F101" s="23" t="e">
        <f>IF(VLOOKUP($A101,Demographics!$A$1:$Y$110,F$1,FALSE)&lt;&gt;0,VLOOKUP($A101,Demographics!$A$1:$Y$110,F$1,FALSE),"")</f>
        <v>#REF!</v>
      </c>
      <c r="G101" s="23" t="e">
        <f t="shared" si="6"/>
        <v>#REF!</v>
      </c>
      <c r="H101" s="23" t="e">
        <f>IF(VLOOKUP($A101,Demographics!$A$1:$Y$110,H$1,FALSE)&lt;&gt;0,VLOOKUP($A101,Demographics!$A$1:$Y$110,H$1,FALSE),"")</f>
        <v>#REF!</v>
      </c>
      <c r="I101" t="e">
        <f>IF(VLOOKUP($A101,Demographics!$A$1:$Y$110,I$1,FALSE)&lt;&gt;0,VLOOKUP($A101,Demographics!$A$1:$Y$110,I$1,FALSE),"")</f>
        <v>#REF!</v>
      </c>
      <c r="J101" t="s">
        <v>15</v>
      </c>
      <c r="K101" s="26" t="e">
        <f>IF(VLOOKUP($A101,Demographics!$A$1:$Y$110,K$1,FALSE)&lt;&gt;0,VLOOKUP($A101,Demographics!$A$1:$Y$110,K$1,FALSE),"")</f>
        <v>#REF!</v>
      </c>
      <c r="L101" s="26" t="s">
        <v>15</v>
      </c>
      <c r="M101" s="26">
        <v>44797</v>
      </c>
      <c r="N101" s="26" t="s">
        <v>1198</v>
      </c>
      <c r="O101" s="26" t="s">
        <v>7</v>
      </c>
      <c r="P101" s="26" t="s">
        <v>15</v>
      </c>
      <c r="Q101" s="26">
        <f>IF(VLOOKUP($A101,Demographics!$A$1:$Y$110,Q$1,FALSE)&lt;&gt;0,VLOOKUP($A101,Demographics!$A$1:$Y$110,Q$1,FALSE),"")</f>
        <v>1</v>
      </c>
      <c r="R101" s="26" t="e">
        <f>IF(VLOOKUP($A101,Demographics!$A$1:$Y$110,R$1,FALSE)&lt;&gt;0,VLOOKUP($A101,Demographics!$A$1:$Y$110,R$1,FALSE),"")</f>
        <v>#REF!</v>
      </c>
      <c r="S101" s="26" t="e">
        <f>IF(VLOOKUP($A101,Demographics!$A$1:$Y$110,S$1,FALSE)&lt;&gt;0,VLOOKUP($A101,Demographics!$A$1:$Y$110,S$1,FALSE),"")</f>
        <v>#REF!</v>
      </c>
      <c r="T101" t="str">
        <f t="shared" si="3"/>
        <v>Yes. Call appt</v>
      </c>
      <c r="U101" s="32" t="str">
        <f t="shared" si="7"/>
        <v xml:space="preserve"> Call appt</v>
      </c>
      <c r="W101" s="26">
        <f t="shared" ca="1" si="8"/>
        <v>45170</v>
      </c>
      <c r="X101" t="e">
        <f>IF(VLOOKUP($A101,Demographics!$A$1:$Y$110,X$1,FALSE)&lt;&gt;0,VLOOKUP($A101,Demographics!$A$1:$Y$110,X$1,FALSE),"")</f>
        <v>#REF!</v>
      </c>
    </row>
    <row r="102" spans="1:25">
      <c r="A102">
        <v>101</v>
      </c>
      <c r="B102" t="s">
        <v>120</v>
      </c>
      <c r="C102">
        <f>IF(VLOOKUP($A102,Demographics!$A$1:$Y$110,C$1,FALSE)&lt;&gt;0,VLOOKUP($A102,Demographics!$A$1:$Y$110,C$1,FALSE),"")</f>
        <v>1</v>
      </c>
      <c r="D102" t="str">
        <f>IF(VLOOKUP($A102,Demographics!$A$1:$Y$110,D$1,FALSE)&lt;&gt;0,VLOOKUP($A102,Demographics!$A$1:$Y$110,D$1,FALSE),"")</f>
        <v>MD</v>
      </c>
      <c r="E102" t="e">
        <f>IF(VLOOKUP($A102,Demographics!$A$1:$Y$110,E$1,FALSE)&lt;&gt;0,VLOOKUP($A102,Demographics!$A$1:$Y$110,E$1,FALSE),"")</f>
        <v>#REF!</v>
      </c>
      <c r="F102" s="23" t="e">
        <f>IF(VLOOKUP($A102,Demographics!$A$1:$Y$110,F$1,FALSE)&lt;&gt;0,VLOOKUP($A102,Demographics!$A$1:$Y$110,F$1,FALSE),"")</f>
        <v>#REF!</v>
      </c>
      <c r="G102" s="23" t="e">
        <f t="shared" si="6"/>
        <v>#REF!</v>
      </c>
      <c r="H102" s="23" t="e">
        <f>IF(VLOOKUP($A102,Demographics!$A$1:$Y$110,H$1,FALSE)&lt;&gt;0,VLOOKUP($A102,Demographics!$A$1:$Y$110,H$1,FALSE),"")</f>
        <v>#REF!</v>
      </c>
      <c r="I102" t="e">
        <f>IF(VLOOKUP($A102,Demographics!$A$1:$Y$110,I$1,FALSE)&lt;&gt;0,VLOOKUP($A102,Demographics!$A$1:$Y$110,I$1,FALSE),"")</f>
        <v>#REF!</v>
      </c>
      <c r="J102" t="s">
        <v>15</v>
      </c>
      <c r="K102" s="26" t="e">
        <f>IF(VLOOKUP($A102,Demographics!$A$1:$Y$110,K$1,FALSE)&lt;&gt;0,VLOOKUP($A102,Demographics!$A$1:$Y$110,K$1,FALSE),"")</f>
        <v>#REF!</v>
      </c>
      <c r="L102" s="26" t="s">
        <v>15</v>
      </c>
      <c r="M102" s="26"/>
      <c r="N102" s="26" t="s">
        <v>15</v>
      </c>
      <c r="O102" s="26"/>
      <c r="P102" s="26" t="s">
        <v>15</v>
      </c>
      <c r="Q102" s="26" t="str">
        <f>IF(VLOOKUP($A102,Demographics!$A$1:$Y$110,Q$1,FALSE)&lt;&gt;0,VLOOKUP($A102,Demographics!$A$1:$Y$110,Q$1,FALSE),"")</f>
        <v/>
      </c>
      <c r="R102" s="26" t="e">
        <f>IF(VLOOKUP($A102,Demographics!$A$1:$Y$110,R$1,FALSE)&lt;&gt;0,VLOOKUP($A102,Demographics!$A$1:$Y$110,R$1,FALSE),"")</f>
        <v>#REF!</v>
      </c>
      <c r="S102" s="26" t="e">
        <f>IF(VLOOKUP($A102,Demographics!$A$1:$Y$110,S$1,FALSE)&lt;&gt;0,VLOOKUP($A102,Demographics!$A$1:$Y$110,S$1,FALSE),"")</f>
        <v>#REF!</v>
      </c>
      <c r="T102" t="str">
        <f t="shared" si="3"/>
        <v>Yes. Survey, Hx, Values</v>
      </c>
      <c r="U102" s="32" t="str">
        <f t="shared" si="7"/>
        <v xml:space="preserve"> Survey, Hx, Values</v>
      </c>
      <c r="W102" s="26">
        <v>44817</v>
      </c>
      <c r="X102" t="e">
        <f>IF(VLOOKUP($A102,Demographics!$A$1:$Y$110,X$1,FALSE)&lt;&gt;0,VLOOKUP($A102,Demographics!$A$1:$Y$110,X$1,FALSE),"")</f>
        <v>#REF!</v>
      </c>
    </row>
    <row r="103" spans="1:25">
      <c r="A103">
        <v>102</v>
      </c>
      <c r="B103" t="s">
        <v>121</v>
      </c>
      <c r="C103">
        <f>IF(VLOOKUP($A103,Demographics!$A$1:$Y$110,C$1,FALSE)&lt;&gt;0,VLOOKUP($A103,Demographics!$A$1:$Y$110,C$1,FALSE),"")</f>
        <v>1</v>
      </c>
      <c r="D103" t="str">
        <f>IF(VLOOKUP($A103,Demographics!$A$1:$Y$110,D$1,FALSE)&lt;&gt;0,VLOOKUP($A103,Demographics!$A$1:$Y$110,D$1,FALSE),"")</f>
        <v>MD</v>
      </c>
      <c r="E103" t="e">
        <f>IF(VLOOKUP($A103,Demographics!$A$1:$Y$110,E$1,FALSE)&lt;&gt;0,VLOOKUP($A103,Demographics!$A$1:$Y$110,E$1,FALSE),"")</f>
        <v>#REF!</v>
      </c>
      <c r="F103" s="23" t="e">
        <f>IF(VLOOKUP($A103,Demographics!$A$1:$Y$110,F$1,FALSE)&lt;&gt;0,VLOOKUP($A103,Demographics!$A$1:$Y$110,F$1,FALSE),"")</f>
        <v>#REF!</v>
      </c>
      <c r="G103" s="23" t="e">
        <f t="shared" si="6"/>
        <v>#REF!</v>
      </c>
      <c r="H103" s="23" t="e">
        <f>IF(VLOOKUP($A103,Demographics!$A$1:$Y$110,H$1,FALSE)&lt;&gt;0,VLOOKUP($A103,Demographics!$A$1:$Y$110,H$1,FALSE),"")</f>
        <v>#REF!</v>
      </c>
      <c r="I103" t="e">
        <f>IF(VLOOKUP($A103,Demographics!$A$1:$Y$110,I$1,FALSE)&lt;&gt;0,VLOOKUP($A103,Demographics!$A$1:$Y$110,I$1,FALSE),"")</f>
        <v>#REF!</v>
      </c>
      <c r="J103" t="s">
        <v>15</v>
      </c>
      <c r="K103" s="26" t="e">
        <f>IF(VLOOKUP($A103,Demographics!$A$1:$Y$110,K$1,FALSE)&lt;&gt;0,VLOOKUP($A103,Demographics!$A$1:$Y$110,K$1,FALSE),"")</f>
        <v>#REF!</v>
      </c>
      <c r="L103" s="26" t="s">
        <v>15</v>
      </c>
      <c r="M103" s="26"/>
      <c r="N103" s="26" t="s">
        <v>1198</v>
      </c>
      <c r="O103" s="26"/>
      <c r="P103" s="26" t="s">
        <v>15</v>
      </c>
      <c r="Q103" s="26">
        <f>IF(VLOOKUP($A103,Demographics!$A$1:$Y$110,Q$1,FALSE)&lt;&gt;0,VLOOKUP($A103,Demographics!$A$1:$Y$110,Q$1,FALSE),"")</f>
        <v>1</v>
      </c>
      <c r="R103" s="26" t="e">
        <f>IF(VLOOKUP($A103,Demographics!$A$1:$Y$110,R$1,FALSE)&lt;&gt;0,VLOOKUP($A103,Demographics!$A$1:$Y$110,R$1,FALSE),"")</f>
        <v>#REF!</v>
      </c>
      <c r="S103" s="26" t="e">
        <f>IF(VLOOKUP($A103,Demographics!$A$1:$Y$110,S$1,FALSE)&lt;&gt;0,VLOOKUP($A103,Demographics!$A$1:$Y$110,S$1,FALSE),"")</f>
        <v>#REF!</v>
      </c>
      <c r="T103" t="str">
        <f t="shared" si="3"/>
        <v>Yes. Call appt</v>
      </c>
      <c r="U103" s="32" t="str">
        <f t="shared" si="7"/>
        <v xml:space="preserve"> Call appt</v>
      </c>
      <c r="W103" s="26">
        <f t="shared" ca="1" si="8"/>
        <v>45170</v>
      </c>
      <c r="X103" t="e">
        <f>IF(VLOOKUP($A103,Demographics!$A$1:$Y$110,X$1,FALSE)&lt;&gt;0,VLOOKUP($A103,Demographics!$A$1:$Y$110,X$1,FALSE),"")</f>
        <v>#REF!</v>
      </c>
    </row>
    <row r="104" spans="1:25">
      <c r="A104" s="7">
        <v>103</v>
      </c>
      <c r="B104" t="s">
        <v>122</v>
      </c>
      <c r="C104">
        <f>IF(VLOOKUP($A104,Demographics!$A$1:$Y$110,C$1,FALSE)&lt;&gt;0,VLOOKUP($A104,Demographics!$A$1:$Y$110,C$1,FALSE),"")</f>
        <v>1</v>
      </c>
      <c r="D104" t="str">
        <f>IF(VLOOKUP($A104,Demographics!$A$1:$Y$110,D$1,FALSE)&lt;&gt;0,VLOOKUP($A104,Demographics!$A$1:$Y$110,D$1,FALSE),"")</f>
        <v>MD</v>
      </c>
      <c r="E104" t="e">
        <f>IF(VLOOKUP($A104,Demographics!$A$1:$Y$110,E$1,FALSE)&lt;&gt;0,VLOOKUP($A104,Demographics!$A$1:$Y$110,E$1,FALSE),"")</f>
        <v>#REF!</v>
      </c>
      <c r="F104" s="23" t="e">
        <f>IF(VLOOKUP($A104,Demographics!$A$1:$Y$110,F$1,FALSE)&lt;&gt;0,VLOOKUP($A104,Demographics!$A$1:$Y$110,F$1,FALSE),"")</f>
        <v>#REF!</v>
      </c>
      <c r="G104" s="23" t="e">
        <f t="shared" si="6"/>
        <v>#REF!</v>
      </c>
      <c r="H104" s="23" t="e">
        <f>IF(VLOOKUP($A104,Demographics!$A$1:$Y$110,H$1,FALSE)&lt;&gt;0,VLOOKUP($A104,Demographics!$A$1:$Y$110,H$1,FALSE),"")</f>
        <v>#REF!</v>
      </c>
      <c r="I104" t="e">
        <f>IF(VLOOKUP($A104,Demographics!$A$1:$Y$110,I$1,FALSE)&lt;&gt;0,VLOOKUP($A104,Demographics!$A$1:$Y$110,I$1,FALSE),"")</f>
        <v>#REF!</v>
      </c>
      <c r="J104" t="s">
        <v>1202</v>
      </c>
      <c r="K104" s="26" t="e">
        <f>IF(VLOOKUP($A104,Demographics!$A$1:$Y$110,K$1,FALSE)&lt;&gt;0,VLOOKUP($A104,Demographics!$A$1:$Y$110,K$1,FALSE),"")</f>
        <v>#REF!</v>
      </c>
      <c r="L104" s="26" t="s">
        <v>15</v>
      </c>
      <c r="M104" s="26"/>
      <c r="N104" s="26" t="s">
        <v>15</v>
      </c>
      <c r="O104" s="26"/>
      <c r="P104" s="26" t="s">
        <v>15</v>
      </c>
      <c r="Q104" s="26">
        <f>IF(VLOOKUP($A104,Demographics!$A$1:$Y$110,Q$1,FALSE)&lt;&gt;0,VLOOKUP($A104,Demographics!$A$1:$Y$110,Q$1,FALSE),"")</f>
        <v>1</v>
      </c>
      <c r="R104" s="26" t="e">
        <f>IF(VLOOKUP($A104,Demographics!$A$1:$Y$110,R$1,FALSE)&lt;&gt;0,VLOOKUP($A104,Demographics!$A$1:$Y$110,R$1,FALSE),"")</f>
        <v>#REF!</v>
      </c>
      <c r="S104" s="26" t="e">
        <f>IF(VLOOKUP($A104,Demographics!$A$1:$Y$110,S$1,FALSE)&lt;&gt;0,VLOOKUP($A104,Demographics!$A$1:$Y$110,S$1,FALSE),"")</f>
        <v>#REF!</v>
      </c>
      <c r="T104" t="s">
        <v>1196</v>
      </c>
      <c r="U104" s="32" t="str">
        <f t="shared" si="7"/>
        <v>own</v>
      </c>
      <c r="W104" s="26">
        <f t="shared" ca="1" si="8"/>
        <v>45170</v>
      </c>
      <c r="X104" t="e">
        <f>IF(VLOOKUP($A104,Demographics!$A$1:$Y$110,X$1,FALSE)&lt;&gt;0,VLOOKUP($A104,Demographics!$A$1:$Y$110,X$1,FALSE),"")</f>
        <v>#REF!</v>
      </c>
    </row>
    <row r="105" spans="1:25">
      <c r="A105">
        <v>104</v>
      </c>
      <c r="B105" t="s">
        <v>123</v>
      </c>
      <c r="C105">
        <f>IF(VLOOKUP($A105,Demographics!$A$1:$Y$110,C$1,FALSE)&lt;&gt;0,VLOOKUP($A105,Demographics!$A$1:$Y$110,C$1,FALSE),"")</f>
        <v>1</v>
      </c>
      <c r="D105" t="str">
        <f>IF(VLOOKUP($A105,Demographics!$A$1:$Y$110,D$1,FALSE)&lt;&gt;0,VLOOKUP($A105,Demographics!$A$1:$Y$110,D$1,FALSE),"")</f>
        <v>MD</v>
      </c>
      <c r="E105" t="e">
        <f>IF(VLOOKUP($A105,Demographics!$A$1:$Y$110,E$1,FALSE)&lt;&gt;0,VLOOKUP($A105,Demographics!$A$1:$Y$110,E$1,FALSE),"")</f>
        <v>#REF!</v>
      </c>
      <c r="F105" s="23" t="e">
        <f>IF(VLOOKUP($A105,Demographics!$A$1:$Y$110,F$1,FALSE)&lt;&gt;0,VLOOKUP($A105,Demographics!$A$1:$Y$110,F$1,FALSE),"")</f>
        <v>#REF!</v>
      </c>
      <c r="G105" s="23" t="e">
        <f t="shared" si="6"/>
        <v>#REF!</v>
      </c>
      <c r="H105" s="23" t="e">
        <f>IF(VLOOKUP($A105,Demographics!$A$1:$Y$110,H$1,FALSE)&lt;&gt;0,VLOOKUP($A105,Demographics!$A$1:$Y$110,H$1,FALSE),"")</f>
        <v>#REF!</v>
      </c>
      <c r="I105" t="e">
        <f>IF(VLOOKUP($A105,Demographics!$A$1:$Y$110,I$1,FALSE)&lt;&gt;0,VLOOKUP($A105,Demographics!$A$1:$Y$110,I$1,FALSE),"")</f>
        <v>#REF!</v>
      </c>
      <c r="J105" t="s">
        <v>15</v>
      </c>
      <c r="K105" s="26" t="e">
        <f>IF(VLOOKUP($A105,Demographics!$A$1:$Y$110,K$1,FALSE)&lt;&gt;0,VLOOKUP($A105,Demographics!$A$1:$Y$110,K$1,FALSE),"")</f>
        <v>#REF!</v>
      </c>
      <c r="L105" s="26" t="s">
        <v>15</v>
      </c>
      <c r="M105" s="26"/>
      <c r="N105" s="26" t="s">
        <v>15</v>
      </c>
      <c r="O105" s="26"/>
      <c r="P105" s="26" t="s">
        <v>15</v>
      </c>
      <c r="Q105" s="26">
        <f>IF(VLOOKUP($A105,Demographics!$A$1:$Y$110,Q$1,FALSE)&lt;&gt;0,VLOOKUP($A105,Demographics!$A$1:$Y$110,Q$1,FALSE),"")</f>
        <v>1</v>
      </c>
      <c r="R105" s="26" t="e">
        <f>IF(VLOOKUP($A105,Demographics!$A$1:$Y$110,R$1,FALSE)&lt;&gt;0,VLOOKUP($A105,Demographics!$A$1:$Y$110,R$1,FALSE),"")</f>
        <v>#REF!</v>
      </c>
      <c r="S105" s="26" t="e">
        <f>IF(VLOOKUP($A105,Demographics!$A$1:$Y$110,S$1,FALSE)&lt;&gt;0,VLOOKUP($A105,Demographics!$A$1:$Y$110,S$1,FALSE),"")</f>
        <v>#REF!</v>
      </c>
      <c r="T105" t="s">
        <v>1208</v>
      </c>
      <c r="U105" s="32" t="str">
        <f t="shared" si="7"/>
        <v>3rd</v>
      </c>
      <c r="W105" s="26">
        <v>44817</v>
      </c>
      <c r="X105" t="e">
        <f>IF(VLOOKUP($A105,Demographics!$A$1:$Y$110,X$1,FALSE)&lt;&gt;0,VLOOKUP($A105,Demographics!$A$1:$Y$110,X$1,FALSE),"")</f>
        <v>#REF!</v>
      </c>
      <c r="Y105" t="str">
        <f>"Hello "&amp;B105&amp;", how are you doing today? We have not received the labs from Quest, yet. Did you get a chance to go to the lab?"</f>
        <v>Hello Rendia Douglas, how are you doing today? We have not received the labs from Quest, yet. Did you get a chance to go to the lab?</v>
      </c>
    </row>
    <row r="106" spans="1:25">
      <c r="A106">
        <v>105</v>
      </c>
      <c r="B106" t="s">
        <v>124</v>
      </c>
      <c r="C106">
        <f>IF(VLOOKUP($A106,Demographics!$A$1:$Y$110,C$1,FALSE)&lt;&gt;0,VLOOKUP($A106,Demographics!$A$1:$Y$110,C$1,FALSE),"")</f>
        <v>1</v>
      </c>
      <c r="D106" t="str">
        <f>IF(VLOOKUP($A106,Demographics!$A$1:$Y$110,D$1,FALSE)&lt;&gt;0,VLOOKUP($A106,Demographics!$A$1:$Y$110,D$1,FALSE),"")</f>
        <v>MD</v>
      </c>
      <c r="E106" t="e">
        <f>IF(VLOOKUP($A106,Demographics!$A$1:$Y$110,E$1,FALSE)&lt;&gt;0,VLOOKUP($A106,Demographics!$A$1:$Y$110,E$1,FALSE),"")</f>
        <v>#REF!</v>
      </c>
      <c r="F106" s="23" t="e">
        <f>IF(VLOOKUP($A106,Demographics!$A$1:$Y$110,F$1,FALSE)&lt;&gt;0,VLOOKUP($A106,Demographics!$A$1:$Y$110,F$1,FALSE),"")</f>
        <v>#REF!</v>
      </c>
      <c r="G106" s="23" t="e">
        <f t="shared" si="6"/>
        <v>#REF!</v>
      </c>
      <c r="H106" s="23" t="e">
        <f>IF(VLOOKUP($A106,Demographics!$A$1:$Y$110,H$1,FALSE)&lt;&gt;0,VLOOKUP($A106,Demographics!$A$1:$Y$110,H$1,FALSE),"")</f>
        <v>#REF!</v>
      </c>
      <c r="I106" t="e">
        <f>IF(VLOOKUP($A106,Demographics!$A$1:$Y$110,I$1,FALSE)&lt;&gt;0,VLOOKUP($A106,Demographics!$A$1:$Y$110,I$1,FALSE),"")</f>
        <v>#REF!</v>
      </c>
      <c r="J106" t="s">
        <v>15</v>
      </c>
      <c r="K106" s="26" t="e">
        <f>IF(VLOOKUP($A106,Demographics!$A$1:$Y$110,K$1,FALSE)&lt;&gt;0,VLOOKUP($A106,Demographics!$A$1:$Y$110,K$1,FALSE),"")</f>
        <v>#REF!</v>
      </c>
      <c r="L106" s="26" t="s">
        <v>15</v>
      </c>
      <c r="M106" s="26"/>
      <c r="N106" s="26" t="s">
        <v>15</v>
      </c>
      <c r="O106" s="26"/>
      <c r="P106" s="26" t="s">
        <v>15</v>
      </c>
      <c r="Q106" s="26">
        <f>IF(VLOOKUP($A106,Demographics!$A$1:$Y$110,Q$1,FALSE)&lt;&gt;0,VLOOKUP($A106,Demographics!$A$1:$Y$110,Q$1,FALSE),"")</f>
        <v>1</v>
      </c>
      <c r="R106" s="26" t="e">
        <f>IF(VLOOKUP($A106,Demographics!$A$1:$Y$110,R$1,FALSE)&lt;&gt;0,VLOOKUP($A106,Demographics!$A$1:$Y$110,R$1,FALSE),"")</f>
        <v>#REF!</v>
      </c>
      <c r="S106" s="26" t="e">
        <f>IF(VLOOKUP($A106,Demographics!$A$1:$Y$110,S$1,FALSE)&lt;&gt;0,VLOOKUP($A106,Demographics!$A$1:$Y$110,S$1,FALSE),"")</f>
        <v>#REF!</v>
      </c>
      <c r="T106" t="s">
        <v>1208</v>
      </c>
      <c r="U106" s="32" t="str">
        <f t="shared" si="7"/>
        <v>3rd</v>
      </c>
      <c r="W106" s="26">
        <v>44817</v>
      </c>
      <c r="X106" t="e">
        <f>IF(VLOOKUP($A106,Demographics!$A$1:$Y$110,X$1,FALSE)&lt;&gt;0,VLOOKUP($A106,Demographics!$A$1:$Y$110,X$1,FALSE),"")</f>
        <v>#REF!</v>
      </c>
      <c r="Y106" t="str">
        <f>"Hello "&amp;B106&amp;", how are you doing today? We have not received the labs from Quest, yet. Did you get a chance to go to the lab?"</f>
        <v>Hello Shereen Otto, how are you doing today? We have not received the labs from Quest, yet. Did you get a chance to go to the lab?</v>
      </c>
    </row>
    <row r="107" spans="1:25">
      <c r="A107">
        <v>106</v>
      </c>
      <c r="B107" t="s">
        <v>125</v>
      </c>
      <c r="C107">
        <f>IF(VLOOKUP($A107,Demographics!$A$1:$Y$110,C$1,FALSE)&lt;&gt;0,VLOOKUP($A107,Demographics!$A$1:$Y$110,C$1,FALSE),"")</f>
        <v>1</v>
      </c>
      <c r="D107" t="str">
        <f>IF(VLOOKUP($A107,Demographics!$A$1:$Y$110,D$1,FALSE)&lt;&gt;0,VLOOKUP($A107,Demographics!$A$1:$Y$110,D$1,FALSE),"")</f>
        <v>MD</v>
      </c>
      <c r="E107" t="e">
        <f>IF(VLOOKUP($A107,Demographics!$A$1:$Y$110,E$1,FALSE)&lt;&gt;0,VLOOKUP($A107,Demographics!$A$1:$Y$110,E$1,FALSE),"")</f>
        <v>#REF!</v>
      </c>
      <c r="F107" s="23" t="e">
        <f>IF(VLOOKUP($A107,Demographics!$A$1:$Y$110,F$1,FALSE)&lt;&gt;0,VLOOKUP($A107,Demographics!$A$1:$Y$110,F$1,FALSE),"")</f>
        <v>#REF!</v>
      </c>
      <c r="G107" s="23" t="e">
        <f t="shared" si="6"/>
        <v>#REF!</v>
      </c>
      <c r="H107" s="23" t="e">
        <f>IF(VLOOKUP($A107,Demographics!$A$1:$Y$110,H$1,FALSE)&lt;&gt;0,VLOOKUP($A107,Demographics!$A$1:$Y$110,H$1,FALSE),"")</f>
        <v>#REF!</v>
      </c>
      <c r="I107" t="e">
        <f>IF(VLOOKUP($A107,Demographics!$A$1:$Y$110,I$1,FALSE)&lt;&gt;0,VLOOKUP($A107,Demographics!$A$1:$Y$110,I$1,FALSE),"")</f>
        <v>#REF!</v>
      </c>
      <c r="K107" s="26" t="e">
        <f>IF(VLOOKUP($A107,Demographics!$A$1:$Y$110,K$1,FALSE)&lt;&gt;0,VLOOKUP($A107,Demographics!$A$1:$Y$110,K$1,FALSE),"")</f>
        <v>#REF!</v>
      </c>
      <c r="L107" s="26" t="s">
        <v>15</v>
      </c>
      <c r="M107" s="26"/>
      <c r="N107" s="26" t="s">
        <v>15</v>
      </c>
      <c r="O107" s="26"/>
      <c r="P107" s="26" t="s">
        <v>15</v>
      </c>
      <c r="Q107" s="26">
        <f>IF(VLOOKUP($A107,Demographics!$A$1:$Y$110,Q$1,FALSE)&lt;&gt;0,VLOOKUP($A107,Demographics!$A$1:$Y$110,Q$1,FALSE),"")</f>
        <v>1</v>
      </c>
      <c r="R107" s="26" t="e">
        <f>IF(VLOOKUP($A107,Demographics!$A$1:$Y$110,R$1,FALSE)&lt;&gt;0,VLOOKUP($A107,Demographics!$A$1:$Y$110,R$1,FALSE),"")</f>
        <v>#REF!</v>
      </c>
      <c r="S107" s="26" t="e">
        <f>IF(VLOOKUP($A107,Demographics!$A$1:$Y$110,S$1,FALSE)&lt;&gt;0,VLOOKUP($A107,Demographics!$A$1:$Y$110,S$1,FALSE),"")</f>
        <v>#REF!</v>
      </c>
      <c r="T107" t="s">
        <v>1225</v>
      </c>
      <c r="U107" s="32" t="str">
        <f t="shared" si="7"/>
        <v>2nd</v>
      </c>
      <c r="W107" s="26">
        <v>44817</v>
      </c>
      <c r="X107" t="e">
        <f>IF(VLOOKUP($A107,Demographics!$A$1:$Y$110,X$1,FALSE)&lt;&gt;0,VLOOKUP($A107,Demographics!$A$1:$Y$110,X$1,FALSE),"")</f>
        <v>#REF!</v>
      </c>
      <c r="Y107" t="e">
        <f>"Hello "&amp;B107&amp;", This is Ruben Dursus-Élisée from Wildwood. I work with Dr. Inankur. How are you doing? We have faxed lab orders for you to Quest at "&amp;E107&amp;". Do you think you could go there to get these blood tests?"</f>
        <v>#REF!</v>
      </c>
    </row>
    <row r="108" spans="1:25" hidden="1">
      <c r="A108">
        <v>107</v>
      </c>
      <c r="B108" t="s">
        <v>126</v>
      </c>
      <c r="C108">
        <f>IF(VLOOKUP($A108,Demographics!$A$1:$Y$110,C$1,FALSE)&lt;&gt;0,VLOOKUP($A108,Demographics!$A$1:$Y$110,C$1,FALSE),"")</f>
        <v>1</v>
      </c>
      <c r="D108" t="str">
        <f>IF(VLOOKUP($A108,Demographics!$A$1:$Y$110,D$1,FALSE)&lt;&gt;0,VLOOKUP($A108,Demographics!$A$1:$Y$110,D$1,FALSE),"")</f>
        <v>MH</v>
      </c>
      <c r="E108" t="e">
        <f>IF(VLOOKUP($A108,Demographics!$A$1:$Y$110,E$1,FALSE)&lt;&gt;0,VLOOKUP($A108,Demographics!$A$1:$Y$110,E$1,FALSE),"")</f>
        <v>#REF!</v>
      </c>
      <c r="F108" s="23" t="e">
        <f>IF(VLOOKUP($A108,Demographics!$A$1:$Y$110,F$1,FALSE)&lt;&gt;0,VLOOKUP($A108,Demographics!$A$1:$Y$110,F$1,FALSE),"")</f>
        <v>#REF!</v>
      </c>
      <c r="G108" s="23" t="e">
        <f t="shared" si="6"/>
        <v>#REF!</v>
      </c>
      <c r="H108" s="23" t="e">
        <f>IF(VLOOKUP($A108,Demographics!$A$1:$Y$110,H$1,FALSE)&lt;&gt;0,VLOOKUP($A108,Demographics!$A$1:$Y$110,H$1,FALSE),"")</f>
        <v>#REF!</v>
      </c>
      <c r="I108" t="e">
        <f>IF(VLOOKUP($A108,Demographics!$A$1:$Y$110,I$1,FALSE)&lt;&gt;0,VLOOKUP($A108,Demographics!$A$1:$Y$110,I$1,FALSE),"")</f>
        <v>#REF!</v>
      </c>
      <c r="K108" s="26" t="e">
        <f>IF(VLOOKUP($A108,Demographics!$A$1:$Y$110,K$1,FALSE)&lt;&gt;0,VLOOKUP($A108,Demographics!$A$1:$Y$110,K$1,FALSE),"")</f>
        <v>#REF!</v>
      </c>
      <c r="L108" s="26" t="s">
        <v>15</v>
      </c>
      <c r="M108" s="26"/>
      <c r="N108" s="26" t="s">
        <v>15</v>
      </c>
      <c r="O108" s="26"/>
      <c r="P108" s="26" t="s">
        <v>15</v>
      </c>
      <c r="Q108" s="26">
        <f>IF(VLOOKUP($A108,Demographics!$A$1:$Y$110,Q$1,FALSE)&lt;&gt;0,VLOOKUP($A108,Demographics!$A$1:$Y$110,Q$1,FALSE),"")</f>
        <v>1</v>
      </c>
      <c r="R108" s="26" t="e">
        <f>IF(VLOOKUP($A108,Demographics!$A$1:$Y$110,R$1,FALSE)&lt;&gt;0,VLOOKUP($A108,Demographics!$A$1:$Y$110,R$1,FALSE),"")</f>
        <v>#REF!</v>
      </c>
      <c r="S108" s="26" t="e">
        <f>IF(VLOOKUP($A108,Demographics!$A$1:$Y$110,S$1,FALSE)&lt;&gt;0,VLOOKUP($A108,Demographics!$A$1:$Y$110,S$1,FALSE),"")</f>
        <v>#REF!</v>
      </c>
      <c r="T108" t="str">
        <f>IF(N108="Yes","Yes. Call appt",IF(Q108&lt;&gt;"MD","Yes. Survey, Hx, Values",IF(L108="No","Yes-2nd","Unknown")))</f>
        <v>Yes. Survey, Hx, Values</v>
      </c>
      <c r="U108" s="32" t="str">
        <f t="shared" si="7"/>
        <v xml:space="preserve"> Survey, Hx, Values</v>
      </c>
      <c r="W108" s="26">
        <f t="shared" ca="1" si="8"/>
        <v>45170</v>
      </c>
      <c r="X108" t="e">
        <f>IF(VLOOKUP($A108,Demographics!$A$1:$Y$110,X$1,FALSE)&lt;&gt;0,VLOOKUP($A108,Demographics!$A$1:$Y$110,X$1,FALSE),"")</f>
        <v>#REF!</v>
      </c>
    </row>
    <row r="109" spans="1:25">
      <c r="A109">
        <v>108</v>
      </c>
      <c r="B109" t="s">
        <v>130</v>
      </c>
      <c r="C109">
        <f>IF(VLOOKUP($A109,Demographics!$A$1:$Y$110,C$1,FALSE)&lt;&gt;0,VLOOKUP($A109,Demographics!$A$1:$Y$110,C$1,FALSE),"")</f>
        <v>3</v>
      </c>
      <c r="D109" t="str">
        <f>IF(VLOOKUP($A109,Demographics!$A$1:$Y$110,D$1,FALSE)&lt;&gt;0,VLOOKUP($A109,Demographics!$A$1:$Y$110,D$1,FALSE),"")</f>
        <v>MD</v>
      </c>
      <c r="E109" t="e">
        <f>IF(VLOOKUP($A109,Demographics!$A$1:$Y$110,E$1,FALSE)&lt;&gt;0,VLOOKUP($A109,Demographics!$A$1:$Y$110,E$1,FALSE),"")</f>
        <v>#REF!</v>
      </c>
      <c r="F109" s="23" t="e">
        <f>IF(VLOOKUP($A109,Demographics!$A$1:$Y$110,F$1,FALSE)&lt;&gt;0,VLOOKUP($A109,Demographics!$A$1:$Y$110,F$1,FALSE),"")</f>
        <v>#REF!</v>
      </c>
      <c r="G109" s="23" t="e">
        <f t="shared" si="6"/>
        <v>#REF!</v>
      </c>
      <c r="H109" s="23" t="e">
        <f>IF(VLOOKUP($A109,Demographics!$A$1:$Y$110,H$1,FALSE)&lt;&gt;0,VLOOKUP($A109,Demographics!$A$1:$Y$110,H$1,FALSE),"")</f>
        <v>#REF!</v>
      </c>
      <c r="I109" t="e">
        <f>IF(VLOOKUP($A109,Demographics!$A$1:$Y$110,I$1,FALSE)&lt;&gt;0,VLOOKUP($A109,Demographics!$A$1:$Y$110,I$1,FALSE),"")</f>
        <v>#REF!</v>
      </c>
      <c r="K109" s="26" t="e">
        <f>IF(VLOOKUP($A109,Demographics!$A$1:$Y$110,K$1,FALSE)&lt;&gt;0,VLOOKUP($A109,Demographics!$A$1:$Y$110,K$1,FALSE),"")</f>
        <v>#REF!</v>
      </c>
      <c r="L109" s="26" t="s">
        <v>15</v>
      </c>
      <c r="M109" s="26"/>
      <c r="N109" s="26" t="s">
        <v>15</v>
      </c>
      <c r="O109" s="26"/>
      <c r="P109" s="26" t="s">
        <v>15</v>
      </c>
      <c r="Q109" s="26">
        <f>IF(VLOOKUP($A109,Demographics!$A$1:$Y$110,Q$1,FALSE)&lt;&gt;0,VLOOKUP($A109,Demographics!$A$1:$Y$110,Q$1,FALSE),"")</f>
        <v>1</v>
      </c>
      <c r="R109" s="26" t="e">
        <f>IF(VLOOKUP($A109,Demographics!$A$1:$Y$110,R$1,FALSE)&lt;&gt;0,VLOOKUP($A109,Demographics!$A$1:$Y$110,R$1,FALSE),"")</f>
        <v>#REF!</v>
      </c>
      <c r="S109" s="26" t="e">
        <f>IF(VLOOKUP($A109,Demographics!$A$1:$Y$110,S$1,FALSE)&lt;&gt;0,VLOOKUP($A109,Demographics!$A$1:$Y$110,S$1,FALSE),"")</f>
        <v>#REF!</v>
      </c>
      <c r="T109" t="e">
        <f>IF(VLOOKUP($A109,Demographics!$A$1:$Y$110,T$1,FALSE)&lt;&gt;0,VLOOKUP($A109,Demographics!$A$1:$Y$110,T$1,FALSE),"")</f>
        <v>#REF!</v>
      </c>
      <c r="X109" t="e">
        <f>IF(VLOOKUP($A109,Demographics!$A$1:$Y$110,X$1,FALSE)&lt;&gt;0,VLOOKUP($A109,Demographics!$A$1:$Y$110,X$1,FALSE),"")</f>
        <v>#REF!</v>
      </c>
    </row>
    <row r="110" spans="1:25" hidden="1">
      <c r="A110">
        <v>109</v>
      </c>
      <c r="B110" t="s">
        <v>131</v>
      </c>
      <c r="C110">
        <f>IF(VLOOKUP($A110,Demographics!$A$1:$Y$110,C$1,FALSE)&lt;&gt;0,VLOOKUP($A110,Demographics!$A$1:$Y$110,C$1,FALSE),"")</f>
        <v>1</v>
      </c>
      <c r="D110" t="str">
        <f>IF(VLOOKUP($A110,Demographics!$A$1:$Y$110,D$1,FALSE)&lt;&gt;0,VLOOKUP($A110,Demographics!$A$1:$Y$110,D$1,FALSE),"")</f>
        <v>MH</v>
      </c>
      <c r="E110" t="e">
        <f>IF(VLOOKUP($A110,Demographics!$A$1:$Y$110,E$1,FALSE)&lt;&gt;0,VLOOKUP($A110,Demographics!$A$1:$Y$110,E$1,FALSE),"")</f>
        <v>#REF!</v>
      </c>
      <c r="F110" s="23" t="e">
        <f>IF(VLOOKUP($A110,Demographics!$A$1:$Y$110,F$1,FALSE)&lt;&gt;0,VLOOKUP($A110,Demographics!$A$1:$Y$110,F$1,FALSE),"")</f>
        <v>#REF!</v>
      </c>
      <c r="G110" s="23" t="e">
        <f t="shared" si="6"/>
        <v>#REF!</v>
      </c>
      <c r="H110" s="23" t="e">
        <f>IF(VLOOKUP($A110,Demographics!$A$1:$Y$110,H$1,FALSE)&lt;&gt;0,VLOOKUP($A110,Demographics!$A$1:$Y$110,H$1,FALSE),"")</f>
        <v>#REF!</v>
      </c>
      <c r="I110" t="e">
        <f>IF(VLOOKUP($A110,Demographics!$A$1:$Y$110,I$1,FALSE)&lt;&gt;0,VLOOKUP($A110,Demographics!$A$1:$Y$110,I$1,FALSE),"")</f>
        <v>#REF!</v>
      </c>
      <c r="K110" s="26" t="e">
        <f>IF(VLOOKUP($A110,Demographics!$A$1:$Y$110,K$1,FALSE)&lt;&gt;0,VLOOKUP($A110,Demographics!$A$1:$Y$110,K$1,FALSE),"")</f>
        <v>#REF!</v>
      </c>
      <c r="L110" s="26" t="s">
        <v>15</v>
      </c>
      <c r="M110" s="26"/>
      <c r="N110" s="26" t="s">
        <v>15</v>
      </c>
      <c r="O110" s="26"/>
      <c r="P110" s="26" t="s">
        <v>15</v>
      </c>
      <c r="Q110" s="26" t="str">
        <f>IF(VLOOKUP($A110,Demographics!$A$1:$Y$110,Q$1,FALSE)&lt;&gt;0,VLOOKUP($A110,Demographics!$A$1:$Y$110,Q$1,FALSE),"")</f>
        <v/>
      </c>
      <c r="R110" s="26" t="e">
        <f>IF(VLOOKUP($A110,Demographics!$A$1:$Y$110,R$1,FALSE)&lt;&gt;0,VLOOKUP($A110,Demographics!$A$1:$Y$110,R$1,FALSE),"")</f>
        <v>#REF!</v>
      </c>
      <c r="S110" s="26" t="e">
        <f>IF(VLOOKUP($A110,Demographics!$A$1:$Y$110,S$1,FALSE)&lt;&gt;0,VLOOKUP($A110,Demographics!$A$1:$Y$110,S$1,FALSE),"")</f>
        <v>#REF!</v>
      </c>
      <c r="T110" t="e">
        <f>IF(VLOOKUP($A110,Demographics!$A$1:$Y$110,T$1,FALSE)&lt;&gt;0,VLOOKUP($A110,Demographics!$A$1:$Y$110,T$1,FALSE),"")</f>
        <v>#REF!</v>
      </c>
      <c r="X110" t="e">
        <f>IF(VLOOKUP($A110,Demographics!$A$1:$Y$110,X$1,FALSE)&lt;&gt;0,VLOOKUP($A110,Demographics!$A$1:$Y$110,X$1,FALSE),"")</f>
        <v>#REF!</v>
      </c>
    </row>
    <row r="111" spans="1:25" hidden="1">
      <c r="A111">
        <v>110</v>
      </c>
      <c r="B111" t="s">
        <v>132</v>
      </c>
      <c r="C111">
        <f>IF(VLOOKUP($A111,Demographics!$A$1:$Y$110,C$1,FALSE)&lt;&gt;0,VLOOKUP($A111,Demographics!$A$1:$Y$110,C$1,FALSE),"")</f>
        <v>1</v>
      </c>
      <c r="D111" t="str">
        <f>IF(VLOOKUP($A111,Demographics!$A$1:$Y$110,D$1,FALSE)&lt;&gt;0,VLOOKUP($A111,Demographics!$A$1:$Y$110,D$1,FALSE),"")</f>
        <v>MH</v>
      </c>
      <c r="E111" t="e">
        <f>IF(VLOOKUP($A111,Demographics!$A$1:$Y$110,E$1,FALSE)&lt;&gt;0,VLOOKUP($A111,Demographics!$A$1:$Y$110,E$1,FALSE),"")</f>
        <v>#REF!</v>
      </c>
      <c r="F111" s="23" t="e">
        <f>IF(VLOOKUP($A111,Demographics!$A$1:$Y$110,F$1,FALSE)&lt;&gt;0,VLOOKUP($A111,Demographics!$A$1:$Y$110,F$1,FALSE),"")</f>
        <v>#REF!</v>
      </c>
      <c r="G111" s="23" t="e">
        <f t="shared" si="6"/>
        <v>#REF!</v>
      </c>
      <c r="H111" s="23" t="e">
        <f>IF(VLOOKUP($A111,Demographics!$A$1:$Y$110,H$1,FALSE)&lt;&gt;0,VLOOKUP($A111,Demographics!$A$1:$Y$110,H$1,FALSE),"")</f>
        <v>#REF!</v>
      </c>
      <c r="I111" t="e">
        <f>IF(VLOOKUP($A111,Demographics!$A$1:$Y$110,I$1,FALSE)&lt;&gt;0,VLOOKUP($A111,Demographics!$A$1:$Y$110,I$1,FALSE),"")</f>
        <v>#REF!</v>
      </c>
      <c r="K111" s="26" t="e">
        <f>IF(VLOOKUP($A111,Demographics!$A$1:$Y$110,K$1,FALSE)&lt;&gt;0,VLOOKUP($A111,Demographics!$A$1:$Y$110,K$1,FALSE),"")</f>
        <v>#REF!</v>
      </c>
      <c r="L111" s="26" t="s">
        <v>15</v>
      </c>
      <c r="M111" s="26"/>
      <c r="N111" s="26" t="s">
        <v>15</v>
      </c>
      <c r="O111" s="26"/>
      <c r="P111" s="26" t="s">
        <v>15</v>
      </c>
      <c r="Q111" s="26" t="str">
        <f>IF(VLOOKUP($A111,Demographics!$A$1:$Y$110,Q$1,FALSE)&lt;&gt;0,VLOOKUP($A111,Demographics!$A$1:$Y$110,Q$1,FALSE),"")</f>
        <v/>
      </c>
      <c r="R111" s="26" t="e">
        <f>IF(VLOOKUP($A111,Demographics!$A$1:$Y$110,R$1,FALSE)&lt;&gt;0,VLOOKUP($A111,Demographics!$A$1:$Y$110,R$1,FALSE),"")</f>
        <v>#REF!</v>
      </c>
      <c r="S111" s="26" t="e">
        <f>IF(VLOOKUP($A111,Demographics!$A$1:$Y$110,S$1,FALSE)&lt;&gt;0,VLOOKUP($A111,Demographics!$A$1:$Y$110,S$1,FALSE),"")</f>
        <v>#REF!</v>
      </c>
      <c r="T111" t="e">
        <f>IF(VLOOKUP($A111,Demographics!$A$1:$Y$110,T$1,FALSE)&lt;&gt;0,VLOOKUP($A111,Demographics!$A$1:$Y$110,T$1,FALSE),"")</f>
        <v>#REF!</v>
      </c>
      <c r="X111" t="e">
        <f>IF(VLOOKUP($A111,Demographics!$A$1:$Y$110,X$1,FALSE)&lt;&gt;0,VLOOKUP($A111,Demographics!$A$1:$Y$110,X$1,FALSE),"")</f>
        <v>#REF!</v>
      </c>
    </row>
    <row r="112" spans="1:25">
      <c r="A112">
        <v>111</v>
      </c>
      <c r="B112" t="s">
        <v>133</v>
      </c>
      <c r="C112">
        <f>IF(VLOOKUP($A112,Demographics!$A$1:$Y$110,C$1,FALSE)&lt;&gt;0,VLOOKUP($A112,Demographics!$A$1:$Y$110,C$1,FALSE),"")</f>
        <v>1</v>
      </c>
      <c r="D112" t="str">
        <f>IF(VLOOKUP($A112,Demographics!$A$1:$Y$110,D$1,FALSE)&lt;&gt;0,VLOOKUP($A112,Demographics!$A$1:$Y$110,D$1,FALSE),"")</f>
        <v>MD</v>
      </c>
      <c r="E112" t="e">
        <f>IF(VLOOKUP($A112,Demographics!$A$1:$Y$110,E$1,FALSE)&lt;&gt;0,VLOOKUP($A112,Demographics!$A$1:$Y$110,E$1,FALSE),"")</f>
        <v>#REF!</v>
      </c>
      <c r="F112" s="23" t="e">
        <f>IF(VLOOKUP($A112,Demographics!$A$1:$Y$110,F$1,FALSE)&lt;&gt;0,VLOOKUP($A112,Demographics!$A$1:$Y$110,F$1,FALSE),"")</f>
        <v>#REF!</v>
      </c>
      <c r="G112" s="23" t="e">
        <f t="shared" si="6"/>
        <v>#REF!</v>
      </c>
      <c r="H112" s="23" t="e">
        <f>IF(VLOOKUP($A112,Demographics!$A$1:$Y$110,H$1,FALSE)&lt;&gt;0,VLOOKUP($A112,Demographics!$A$1:$Y$110,H$1,FALSE),"")</f>
        <v>#REF!</v>
      </c>
      <c r="I112" t="e">
        <f>IF(VLOOKUP($A112,Demographics!$A$1:$Y$110,I$1,FALSE)&lt;&gt;0,VLOOKUP($A112,Demographics!$A$1:$Y$110,I$1,FALSE),"")</f>
        <v>#REF!</v>
      </c>
      <c r="K112" s="26" t="e">
        <f>IF(VLOOKUP($A112,Demographics!$A$1:$Y$110,K$1,FALSE)&lt;&gt;0,VLOOKUP($A112,Demographics!$A$1:$Y$110,K$1,FALSE),"")</f>
        <v>#REF!</v>
      </c>
      <c r="L112" s="26" t="s">
        <v>15</v>
      </c>
      <c r="M112" s="26"/>
      <c r="N112" s="26" t="s">
        <v>15</v>
      </c>
      <c r="O112" s="26"/>
      <c r="P112" s="26" t="s">
        <v>15</v>
      </c>
      <c r="Q112" s="26">
        <f>IF(VLOOKUP($A112,Demographics!$A$1:$Y$110,Q$1,FALSE)&lt;&gt;0,VLOOKUP($A112,Demographics!$A$1:$Y$110,Q$1,FALSE),"")</f>
        <v>1</v>
      </c>
      <c r="R112" s="26" t="e">
        <f>IF(VLOOKUP($A112,Demographics!$A$1:$Y$110,R$1,FALSE)&lt;&gt;0,VLOOKUP($A112,Demographics!$A$1:$Y$110,R$1,FALSE),"")</f>
        <v>#REF!</v>
      </c>
      <c r="S112" s="26" t="e">
        <f>IF(VLOOKUP($A112,Demographics!$A$1:$Y$110,S$1,FALSE)&lt;&gt;0,VLOOKUP($A112,Demographics!$A$1:$Y$110,S$1,FALSE),"")</f>
        <v>#REF!</v>
      </c>
      <c r="T112" t="e">
        <f>IF(VLOOKUP($A112,Demographics!$A$1:$Y$110,T$1,FALSE)&lt;&gt;0,VLOOKUP($A112,Demographics!$A$1:$Y$110,T$1,FALSE),"")</f>
        <v>#REF!</v>
      </c>
      <c r="X112" t="e">
        <f>IF(VLOOKUP($A112,Demographics!$A$1:$Y$110,X$1,FALSE)&lt;&gt;0,VLOOKUP($A112,Demographics!$A$1:$Y$110,X$1,FALSE),"")</f>
        <v>#REF!</v>
      </c>
    </row>
    <row r="113" spans="1:24">
      <c r="A113">
        <v>112</v>
      </c>
      <c r="B113" t="s">
        <v>135</v>
      </c>
      <c r="C113">
        <f>IF(VLOOKUP($A113,Demographics!$A$1:$Y$110,C$1,FALSE)&lt;&gt;0,VLOOKUP($A113,Demographics!$A$1:$Y$110,C$1,FALSE),"")</f>
        <v>1.27</v>
      </c>
      <c r="D113" t="str">
        <f>IF(VLOOKUP($A113,Demographics!$A$1:$Y$110,D$1,FALSE)&lt;&gt;0,VLOOKUP($A113,Demographics!$A$1:$Y$110,D$1,FALSE),"")</f>
        <v>MD</v>
      </c>
      <c r="E113" t="e">
        <f>IF(VLOOKUP($A113,Demographics!$A$1:$Y$110,E$1,FALSE)&lt;&gt;0,VLOOKUP($A113,Demographics!$A$1:$Y$110,E$1,FALSE),"")</f>
        <v>#REF!</v>
      </c>
      <c r="F113" s="23" t="e">
        <f>IF(VLOOKUP($A113,Demographics!$A$1:$Y$110,F$1,FALSE)&lt;&gt;0,VLOOKUP($A113,Demographics!$A$1:$Y$110,F$1,FALSE),"")</f>
        <v>#REF!</v>
      </c>
      <c r="G113" s="23" t="e">
        <f t="shared" si="6"/>
        <v>#REF!</v>
      </c>
      <c r="H113" s="23" t="e">
        <f>IF(VLOOKUP($A113,Demographics!$A$1:$Y$110,H$1,FALSE)&lt;&gt;0,VLOOKUP($A113,Demographics!$A$1:$Y$110,H$1,FALSE),"")</f>
        <v>#REF!</v>
      </c>
      <c r="I113" t="e">
        <f>IF(VLOOKUP($A113,Demographics!$A$1:$Y$110,I$1,FALSE)&lt;&gt;0,VLOOKUP($A113,Demographics!$A$1:$Y$110,I$1,FALSE),"")</f>
        <v>#REF!</v>
      </c>
      <c r="K113" s="26" t="e">
        <f>IF(VLOOKUP($A113,Demographics!$A$1:$Y$110,K$1,FALSE)&lt;&gt;0,VLOOKUP($A113,Demographics!$A$1:$Y$110,K$1,FALSE),"")</f>
        <v>#REF!</v>
      </c>
      <c r="L113" s="26" t="s">
        <v>15</v>
      </c>
      <c r="M113" s="26"/>
      <c r="N113" s="26" t="s">
        <v>15</v>
      </c>
      <c r="O113" s="26"/>
      <c r="P113" s="26" t="s">
        <v>15</v>
      </c>
      <c r="Q113" s="26" t="str">
        <f>IF(VLOOKUP($A113,Demographics!$A$1:$Y$110,Q$1,FALSE)&lt;&gt;0,VLOOKUP($A113,Demographics!$A$1:$Y$110,Q$1,FALSE),"")</f>
        <v/>
      </c>
      <c r="R113" s="26" t="e">
        <f>IF(VLOOKUP($A113,Demographics!$A$1:$Y$110,R$1,FALSE)&lt;&gt;0,VLOOKUP($A113,Demographics!$A$1:$Y$110,R$1,FALSE),"")</f>
        <v>#REF!</v>
      </c>
      <c r="S113" s="26" t="e">
        <f>IF(VLOOKUP($A113,Demographics!$A$1:$Y$110,S$1,FALSE)&lt;&gt;0,VLOOKUP($A113,Demographics!$A$1:$Y$110,S$1,FALSE),"")</f>
        <v>#REF!</v>
      </c>
      <c r="T113" t="e">
        <f>IF(VLOOKUP($A113,Demographics!$A$1:$Y$110,T$1,FALSE)&lt;&gt;0,VLOOKUP($A113,Demographics!$A$1:$Y$110,T$1,FALSE),"")</f>
        <v>#REF!</v>
      </c>
      <c r="X113" t="e">
        <f>IF(VLOOKUP($A113,Demographics!$A$1:$Y$110,X$1,FALSE)&lt;&gt;0,VLOOKUP($A113,Demographics!$A$1:$Y$110,X$1,FALSE),"")</f>
        <v>#REF!</v>
      </c>
    </row>
    <row r="114" spans="1:24">
      <c r="A114">
        <v>113</v>
      </c>
      <c r="B114" t="s">
        <v>136</v>
      </c>
      <c r="C114">
        <f>IF(VLOOKUP($A114,Demographics!$A$1:$Y$110,C$1,FALSE)&lt;&gt;0,VLOOKUP($A114,Demographics!$A$1:$Y$110,C$1,FALSE),"")</f>
        <v>1</v>
      </c>
      <c r="D114" t="str">
        <f>IF(VLOOKUP($A114,Demographics!$A$1:$Y$110,D$1,FALSE)&lt;&gt;0,VLOOKUP($A114,Demographics!$A$1:$Y$110,D$1,FALSE),"")</f>
        <v>MD</v>
      </c>
      <c r="E114" t="e">
        <f>IF(VLOOKUP($A114,Demographics!$A$1:$Y$110,E$1,FALSE)&lt;&gt;0,VLOOKUP($A114,Demographics!$A$1:$Y$110,E$1,FALSE),"")</f>
        <v>#REF!</v>
      </c>
      <c r="F114" s="23" t="e">
        <f>IF(VLOOKUP($A114,Demographics!$A$1:$Y$110,F$1,FALSE)&lt;&gt;0,VLOOKUP($A114,Demographics!$A$1:$Y$110,F$1,FALSE),"")</f>
        <v>#REF!</v>
      </c>
      <c r="G114" s="23" t="e">
        <f t="shared" si="6"/>
        <v>#REF!</v>
      </c>
      <c r="H114" s="23" t="e">
        <f>IF(VLOOKUP($A114,Demographics!$A$1:$Y$110,H$1,FALSE)&lt;&gt;0,VLOOKUP($A114,Demographics!$A$1:$Y$110,H$1,FALSE),"")</f>
        <v>#REF!</v>
      </c>
      <c r="I114" t="e">
        <f>IF(VLOOKUP($A114,Demographics!$A$1:$Y$110,I$1,FALSE)&lt;&gt;0,VLOOKUP($A114,Demographics!$A$1:$Y$110,I$1,FALSE),"")</f>
        <v>#REF!</v>
      </c>
      <c r="K114" s="26" t="e">
        <f>IF(VLOOKUP($A114,Demographics!$A$1:$Y$110,K$1,FALSE)&lt;&gt;0,VLOOKUP($A114,Demographics!$A$1:$Y$110,K$1,FALSE),"")</f>
        <v>#REF!</v>
      </c>
      <c r="L114" s="26" t="s">
        <v>15</v>
      </c>
      <c r="M114" s="26"/>
      <c r="N114" s="26" t="s">
        <v>15</v>
      </c>
      <c r="O114" s="26"/>
      <c r="P114" s="26" t="s">
        <v>15</v>
      </c>
      <c r="Q114" s="26">
        <f>IF(VLOOKUP($A114,Demographics!$A$1:$Y$110,Q$1,FALSE)&lt;&gt;0,VLOOKUP($A114,Demographics!$A$1:$Y$110,Q$1,FALSE),"")</f>
        <v>1</v>
      </c>
      <c r="R114" s="26" t="e">
        <f>IF(VLOOKUP($A114,Demographics!$A$1:$Y$110,R$1,FALSE)&lt;&gt;0,VLOOKUP($A114,Demographics!$A$1:$Y$110,R$1,FALSE),"")</f>
        <v>#REF!</v>
      </c>
      <c r="S114" s="26" t="e">
        <f>IF(VLOOKUP($A114,Demographics!$A$1:$Y$110,S$1,FALSE)&lt;&gt;0,VLOOKUP($A114,Demographics!$A$1:$Y$110,S$1,FALSE),"")</f>
        <v>#REF!</v>
      </c>
      <c r="T114" t="e">
        <f>IF(VLOOKUP($A114,Demographics!$A$1:$Y$110,T$1,FALSE)&lt;&gt;0,VLOOKUP($A114,Demographics!$A$1:$Y$110,T$1,FALSE),"")</f>
        <v>#REF!</v>
      </c>
      <c r="X114" t="e">
        <f>IF(VLOOKUP($A114,Demographics!$A$1:$Y$110,X$1,FALSE)&lt;&gt;0,VLOOKUP($A114,Demographics!$A$1:$Y$110,X$1,FALSE),"")</f>
        <v>#REF!</v>
      </c>
    </row>
    <row r="115" spans="1:24" hidden="1">
      <c r="A115">
        <v>114</v>
      </c>
      <c r="B115" t="s">
        <v>137</v>
      </c>
      <c r="C115">
        <f>IF(VLOOKUP($A115,Demographics!$A$1:$Y$110,C$1,FALSE)&lt;&gt;0,VLOOKUP($A115,Demographics!$A$1:$Y$110,C$1,FALSE),"")</f>
        <v>1</v>
      </c>
      <c r="D115" t="str">
        <f>IF(VLOOKUP($A115,Demographics!$A$1:$Y$110,D$1,FALSE)&lt;&gt;0,VLOOKUP($A115,Demographics!$A$1:$Y$110,D$1,FALSE),"")</f>
        <v>LA</v>
      </c>
      <c r="E115" t="e">
        <f>IF(VLOOKUP($A115,Demographics!$A$1:$Y$110,E$1,FALSE)&lt;&gt;0,VLOOKUP($A115,Demographics!$A$1:$Y$110,E$1,FALSE),"")</f>
        <v>#REF!</v>
      </c>
      <c r="F115" s="23" t="e">
        <f>IF(VLOOKUP($A115,Demographics!$A$1:$Y$110,F$1,FALSE)&lt;&gt;0,VLOOKUP($A115,Demographics!$A$1:$Y$110,F$1,FALSE),"")</f>
        <v>#REF!</v>
      </c>
      <c r="G115" s="23" t="e">
        <f t="shared" si="6"/>
        <v>#REF!</v>
      </c>
      <c r="H115" s="23" t="e">
        <f>IF(VLOOKUP($A115,Demographics!$A$1:$Y$110,H$1,FALSE)&lt;&gt;0,VLOOKUP($A115,Demographics!$A$1:$Y$110,H$1,FALSE),"")</f>
        <v>#REF!</v>
      </c>
      <c r="I115" t="e">
        <f>IF(VLOOKUP($A115,Demographics!$A$1:$Y$110,I$1,FALSE)&lt;&gt;0,VLOOKUP($A115,Demographics!$A$1:$Y$110,I$1,FALSE),"")</f>
        <v>#REF!</v>
      </c>
      <c r="K115" s="26" t="e">
        <f>IF(VLOOKUP($A115,Demographics!$A$1:$Y$110,K$1,FALSE)&lt;&gt;0,VLOOKUP($A115,Demographics!$A$1:$Y$110,K$1,FALSE),"")</f>
        <v>#REF!</v>
      </c>
      <c r="L115" s="26" t="s">
        <v>15</v>
      </c>
      <c r="M115" s="26"/>
      <c r="N115" s="26" t="s">
        <v>15</v>
      </c>
      <c r="O115" s="26"/>
      <c r="P115" s="26" t="s">
        <v>15</v>
      </c>
      <c r="Q115" s="26">
        <f>IF(VLOOKUP($A115,Demographics!$A$1:$Y$110,Q$1,FALSE)&lt;&gt;0,VLOOKUP($A115,Demographics!$A$1:$Y$110,Q$1,FALSE),"")</f>
        <v>1</v>
      </c>
      <c r="R115" s="26" t="e">
        <f>IF(VLOOKUP($A115,Demographics!$A$1:$Y$110,R$1,FALSE)&lt;&gt;0,VLOOKUP($A115,Demographics!$A$1:$Y$110,R$1,FALSE),"")</f>
        <v>#REF!</v>
      </c>
      <c r="S115" s="26" t="e">
        <f>IF(VLOOKUP($A115,Demographics!$A$1:$Y$110,S$1,FALSE)&lt;&gt;0,VLOOKUP($A115,Demographics!$A$1:$Y$110,S$1,FALSE),"")</f>
        <v>#REF!</v>
      </c>
      <c r="T115" t="e">
        <f>IF(VLOOKUP($A115,Demographics!$A$1:$Y$110,T$1,FALSE)&lt;&gt;0,VLOOKUP($A115,Demographics!$A$1:$Y$110,T$1,FALSE),"")</f>
        <v>#REF!</v>
      </c>
      <c r="X115" t="e">
        <f>IF(VLOOKUP($A115,Demographics!$A$1:$Y$110,X$1,FALSE)&lt;&gt;0,VLOOKUP($A115,Demographics!$A$1:$Y$110,X$1,FALSE),"")</f>
        <v>#REF!</v>
      </c>
    </row>
    <row r="116" spans="1:24">
      <c r="A116" s="7">
        <v>115</v>
      </c>
      <c r="B116" t="s">
        <v>139</v>
      </c>
      <c r="C116">
        <f>IF(VLOOKUP($A116,Demographics!$A$1:$Y$110,C$1,FALSE)&lt;&gt;0,VLOOKUP($A116,Demographics!$A$1:$Y$110,C$1,FALSE),"")</f>
        <v>2</v>
      </c>
      <c r="D116" t="str">
        <f>IF(VLOOKUP($A116,Demographics!$A$1:$Y$110,D$1,FALSE)&lt;&gt;0,VLOOKUP($A116,Demographics!$A$1:$Y$110,D$1,FALSE),"")</f>
        <v>MD</v>
      </c>
      <c r="E116" t="e">
        <f>IF(VLOOKUP($A116,Demographics!$A$1:$Y$110,E$1,FALSE)&lt;&gt;0,VLOOKUP($A116,Demographics!$A$1:$Y$110,E$1,FALSE),"")</f>
        <v>#REF!</v>
      </c>
      <c r="F116" s="23" t="e">
        <f>IF(VLOOKUP($A116,Demographics!$A$1:$Y$110,F$1,FALSE)&lt;&gt;0,VLOOKUP($A116,Demographics!$A$1:$Y$110,F$1,FALSE),"")</f>
        <v>#REF!</v>
      </c>
      <c r="G116" s="23" t="e">
        <f t="shared" si="6"/>
        <v>#REF!</v>
      </c>
      <c r="H116" s="23" t="e">
        <f>IF(VLOOKUP($A116,Demographics!$A$1:$Y$110,H$1,FALSE)&lt;&gt;0,VLOOKUP($A116,Demographics!$A$1:$Y$110,H$1,FALSE),"")</f>
        <v>#REF!</v>
      </c>
      <c r="I116" t="e">
        <f>IF(VLOOKUP($A116,Demographics!$A$1:$Y$110,I$1,FALSE)&lt;&gt;0,VLOOKUP($A116,Demographics!$A$1:$Y$110,I$1,FALSE),"")</f>
        <v>#REF!</v>
      </c>
      <c r="K116" s="26" t="e">
        <f>IF(VLOOKUP($A116,Demographics!$A$1:$Y$110,K$1,FALSE)&lt;&gt;0,VLOOKUP($A116,Demographics!$A$1:$Y$110,K$1,FALSE),"")</f>
        <v>#REF!</v>
      </c>
      <c r="L116" s="26" t="s">
        <v>15</v>
      </c>
      <c r="M116" s="26"/>
      <c r="N116" s="26" t="s">
        <v>15</v>
      </c>
      <c r="O116" s="26"/>
      <c r="P116" s="26" t="s">
        <v>15</v>
      </c>
      <c r="Q116" s="26" t="str">
        <f>IF(VLOOKUP($A116,Demographics!$A$1:$Y$110,Q$1,FALSE)&lt;&gt;0,VLOOKUP($A116,Demographics!$A$1:$Y$110,Q$1,FALSE),"")</f>
        <v/>
      </c>
      <c r="R116" s="26" t="e">
        <f>IF(VLOOKUP($A116,Demographics!$A$1:$Y$110,R$1,FALSE)&lt;&gt;0,VLOOKUP($A116,Demographics!$A$1:$Y$110,R$1,FALSE),"")</f>
        <v>#REF!</v>
      </c>
      <c r="S116" s="26" t="e">
        <f>IF(VLOOKUP($A116,Demographics!$A$1:$Y$110,S$1,FALSE)&lt;&gt;0,VLOOKUP($A116,Demographics!$A$1:$Y$110,S$1,FALSE),"")</f>
        <v>#REF!</v>
      </c>
      <c r="T116" t="e">
        <f>IF(VLOOKUP($A116,Demographics!$A$1:$Y$110,T$1,FALSE)&lt;&gt;0,VLOOKUP($A116,Demographics!$A$1:$Y$110,T$1,FALSE),"")</f>
        <v>#REF!</v>
      </c>
      <c r="X116" t="e">
        <f>IF(VLOOKUP($A116,Demographics!$A$1:$Y$110,X$1,FALSE)&lt;&gt;0,VLOOKUP($A116,Demographics!$A$1:$Y$110,X$1,FALSE),"")</f>
        <v>#REF!</v>
      </c>
    </row>
    <row r="117" spans="1:24">
      <c r="A117">
        <v>116</v>
      </c>
      <c r="B117" t="s">
        <v>141</v>
      </c>
      <c r="C117">
        <f>IF(VLOOKUP($A117,Demographics!$A$1:$Y$110,C$1,FALSE)&lt;&gt;0,VLOOKUP($A117,Demographics!$A$1:$Y$110,C$1,FALSE),"")</f>
        <v>0.54</v>
      </c>
      <c r="D117" t="str">
        <f>IF(VLOOKUP($A117,Demographics!$A$1:$Y$110,D$1,FALSE)&lt;&gt;0,VLOOKUP($A117,Demographics!$A$1:$Y$110,D$1,FALSE),"")</f>
        <v>MD</v>
      </c>
      <c r="E117" t="e">
        <f>IF(VLOOKUP($A117,Demographics!$A$1:$Y$110,E$1,FALSE)&lt;&gt;0,VLOOKUP($A117,Demographics!$A$1:$Y$110,E$1,FALSE),"")</f>
        <v>#REF!</v>
      </c>
      <c r="F117" s="23" t="e">
        <f>IF(VLOOKUP($A117,Demographics!$A$1:$Y$110,F$1,FALSE)&lt;&gt;0,VLOOKUP($A117,Demographics!$A$1:$Y$110,F$1,FALSE),"")</f>
        <v>#REF!</v>
      </c>
      <c r="G117" s="23" t="e">
        <f t="shared" si="6"/>
        <v>#REF!</v>
      </c>
      <c r="H117" s="23" t="e">
        <f>IF(VLOOKUP($A117,Demographics!$A$1:$Y$110,H$1,FALSE)&lt;&gt;0,VLOOKUP($A117,Demographics!$A$1:$Y$110,H$1,FALSE),"")</f>
        <v>#REF!</v>
      </c>
      <c r="I117" t="e">
        <f>IF(VLOOKUP($A117,Demographics!$A$1:$Y$110,I$1,FALSE)&lt;&gt;0,VLOOKUP($A117,Demographics!$A$1:$Y$110,I$1,FALSE),"")</f>
        <v>#REF!</v>
      </c>
      <c r="K117" s="26" t="e">
        <f>IF(VLOOKUP($A117,Demographics!$A$1:$Y$110,K$1,FALSE)&lt;&gt;0,VLOOKUP($A117,Demographics!$A$1:$Y$110,K$1,FALSE),"")</f>
        <v>#REF!</v>
      </c>
      <c r="L117" s="26" t="s">
        <v>15</v>
      </c>
      <c r="M117" s="26"/>
      <c r="N117" s="26" t="s">
        <v>15</v>
      </c>
      <c r="O117" s="26"/>
      <c r="P117" s="26" t="s">
        <v>15</v>
      </c>
      <c r="Q117" s="26" t="str">
        <f>IF(VLOOKUP($A117,Demographics!$A$1:$Y$110,Q$1,FALSE)&lt;&gt;0,VLOOKUP($A117,Demographics!$A$1:$Y$110,Q$1,FALSE),"")</f>
        <v/>
      </c>
      <c r="R117" s="26" t="e">
        <f>IF(VLOOKUP($A117,Demographics!$A$1:$Y$110,R$1,FALSE)&lt;&gt;0,VLOOKUP($A117,Demographics!$A$1:$Y$110,R$1,FALSE),"")</f>
        <v>#REF!</v>
      </c>
      <c r="S117" s="26" t="e">
        <f>IF(VLOOKUP($A117,Demographics!$A$1:$Y$110,S$1,FALSE)&lt;&gt;0,VLOOKUP($A117,Demographics!$A$1:$Y$110,S$1,FALSE),"")</f>
        <v>#REF!</v>
      </c>
      <c r="T117" t="e">
        <f>IF(VLOOKUP($A117,Demographics!$A$1:$Y$110,T$1,FALSE)&lt;&gt;0,VLOOKUP($A117,Demographics!$A$1:$Y$110,T$1,FALSE),"")</f>
        <v>#REF!</v>
      </c>
      <c r="X117" t="e">
        <f>IF(VLOOKUP($A117,Demographics!$A$1:$Y$110,X$1,FALSE)&lt;&gt;0,VLOOKUP($A117,Demographics!$A$1:$Y$110,X$1,FALSE),"")</f>
        <v>#REF!</v>
      </c>
    </row>
    <row r="118" spans="1:24">
      <c r="A118">
        <v>117</v>
      </c>
      <c r="B118" t="s">
        <v>142</v>
      </c>
      <c r="C118">
        <f>IF(VLOOKUP($A118,Demographics!$A$1:$Y$110,C$1,FALSE)&lt;&gt;0,VLOOKUP($A118,Demographics!$A$1:$Y$110,C$1,FALSE),"")</f>
        <v>0.54</v>
      </c>
      <c r="D118" t="str">
        <f>IF(VLOOKUP($A118,Demographics!$A$1:$Y$110,D$1,FALSE)&lt;&gt;0,VLOOKUP($A118,Demographics!$A$1:$Y$110,D$1,FALSE),"")</f>
        <v>MD</v>
      </c>
      <c r="E118" t="e">
        <f>IF(VLOOKUP($A118,Demographics!$A$1:$Y$110,E$1,FALSE)&lt;&gt;0,VLOOKUP($A118,Demographics!$A$1:$Y$110,E$1,FALSE),"")</f>
        <v>#REF!</v>
      </c>
      <c r="F118" s="23" t="e">
        <f>IF(VLOOKUP($A118,Demographics!$A$1:$Y$110,F$1,FALSE)&lt;&gt;0,VLOOKUP($A118,Demographics!$A$1:$Y$110,F$1,FALSE),"")</f>
        <v>#REF!</v>
      </c>
      <c r="G118" s="23" t="e">
        <f t="shared" si="6"/>
        <v>#REF!</v>
      </c>
      <c r="H118" s="23" t="e">
        <f>IF(VLOOKUP($A118,Demographics!$A$1:$Y$110,H$1,FALSE)&lt;&gt;0,VLOOKUP($A118,Demographics!$A$1:$Y$110,H$1,FALSE),"")</f>
        <v>#REF!</v>
      </c>
      <c r="I118" t="e">
        <f>IF(VLOOKUP($A118,Demographics!$A$1:$Y$110,I$1,FALSE)&lt;&gt;0,VLOOKUP($A118,Demographics!$A$1:$Y$110,I$1,FALSE),"")</f>
        <v>#REF!</v>
      </c>
      <c r="K118" s="26" t="e">
        <f>IF(VLOOKUP($A118,Demographics!$A$1:$Y$110,K$1,FALSE)&lt;&gt;0,VLOOKUP($A118,Demographics!$A$1:$Y$110,K$1,FALSE),"")</f>
        <v>#REF!</v>
      </c>
      <c r="L118" s="26" t="s">
        <v>15</v>
      </c>
      <c r="M118" s="26"/>
      <c r="N118" s="26" t="s">
        <v>15</v>
      </c>
      <c r="O118" s="26"/>
      <c r="P118" s="26" t="s">
        <v>15</v>
      </c>
      <c r="Q118" s="26">
        <f>IF(VLOOKUP($A118,Demographics!$A$1:$Y$110,Q$1,FALSE)&lt;&gt;0,VLOOKUP($A118,Demographics!$A$1:$Y$110,Q$1,FALSE),"")</f>
        <v>1</v>
      </c>
      <c r="R118" s="26" t="e">
        <f>IF(VLOOKUP($A118,Demographics!$A$1:$Y$110,R$1,FALSE)&lt;&gt;0,VLOOKUP($A118,Demographics!$A$1:$Y$110,R$1,FALSE),"")</f>
        <v>#REF!</v>
      </c>
      <c r="S118" s="26" t="e">
        <f>IF(VLOOKUP($A118,Demographics!$A$1:$Y$110,S$1,FALSE)&lt;&gt;0,VLOOKUP($A118,Demographics!$A$1:$Y$110,S$1,FALSE),"")</f>
        <v>#REF!</v>
      </c>
      <c r="T118" t="e">
        <f>IF(VLOOKUP($A118,Demographics!$A$1:$Y$110,T$1,FALSE)&lt;&gt;0,VLOOKUP($A118,Demographics!$A$1:$Y$110,T$1,FALSE),"")</f>
        <v>#REF!</v>
      </c>
      <c r="X118" t="e">
        <f>IF(VLOOKUP($A118,Demographics!$A$1:$Y$110,X$1,FALSE)&lt;&gt;0,VLOOKUP($A118,Demographics!$A$1:$Y$110,X$1,FALSE),"")</f>
        <v>#REF!</v>
      </c>
    </row>
    <row r="119" spans="1:24">
      <c r="A119">
        <v>118</v>
      </c>
      <c r="B119" t="s">
        <v>143</v>
      </c>
      <c r="C119">
        <f>IF(VLOOKUP($A119,Demographics!$A$1:$Y$110,C$1,FALSE)&lt;&gt;0,VLOOKUP($A119,Demographics!$A$1:$Y$110,C$1,FALSE),"")</f>
        <v>1</v>
      </c>
      <c r="D119" t="str">
        <f>IF(VLOOKUP($A119,Demographics!$A$1:$Y$110,D$1,FALSE)&lt;&gt;0,VLOOKUP($A119,Demographics!$A$1:$Y$110,D$1,FALSE),"")</f>
        <v>MD</v>
      </c>
      <c r="E119" t="e">
        <f>IF(VLOOKUP($A119,Demographics!$A$1:$Y$110,E$1,FALSE)&lt;&gt;0,VLOOKUP($A119,Demographics!$A$1:$Y$110,E$1,FALSE),"")</f>
        <v>#REF!</v>
      </c>
      <c r="F119" s="23" t="e">
        <f>IF(VLOOKUP($A119,Demographics!$A$1:$Y$110,F$1,FALSE)&lt;&gt;0,VLOOKUP($A119,Demographics!$A$1:$Y$110,F$1,FALSE),"")</f>
        <v>#REF!</v>
      </c>
      <c r="G119" s="23" t="e">
        <f t="shared" si="6"/>
        <v>#REF!</v>
      </c>
      <c r="H119" s="23" t="e">
        <f>IF(VLOOKUP($A119,Demographics!$A$1:$Y$110,H$1,FALSE)&lt;&gt;0,VLOOKUP($A119,Demographics!$A$1:$Y$110,H$1,FALSE),"")</f>
        <v>#REF!</v>
      </c>
      <c r="I119" t="e">
        <f>IF(VLOOKUP($A119,Demographics!$A$1:$Y$110,I$1,FALSE)&lt;&gt;0,VLOOKUP($A119,Demographics!$A$1:$Y$110,I$1,FALSE),"")</f>
        <v>#REF!</v>
      </c>
      <c r="K119" s="26" t="e">
        <f>IF(VLOOKUP($A119,Demographics!$A$1:$Y$110,K$1,FALSE)&lt;&gt;0,VLOOKUP($A119,Demographics!$A$1:$Y$110,K$1,FALSE),"")</f>
        <v>#REF!</v>
      </c>
      <c r="L119" s="26" t="s">
        <v>15</v>
      </c>
      <c r="M119" s="26"/>
      <c r="N119" s="26" t="s">
        <v>15</v>
      </c>
      <c r="O119" s="26"/>
      <c r="P119" s="26" t="s">
        <v>15</v>
      </c>
      <c r="Q119" s="26">
        <f>IF(VLOOKUP($A119,Demographics!$A$1:$Y$110,Q$1,FALSE)&lt;&gt;0,VLOOKUP($A119,Demographics!$A$1:$Y$110,Q$1,FALSE),"")</f>
        <v>1</v>
      </c>
      <c r="R119" s="26" t="e">
        <f>IF(VLOOKUP($A119,Demographics!$A$1:$Y$110,R$1,FALSE)&lt;&gt;0,VLOOKUP($A119,Demographics!$A$1:$Y$110,R$1,FALSE),"")</f>
        <v>#REF!</v>
      </c>
      <c r="S119" s="26" t="e">
        <f>IF(VLOOKUP($A119,Demographics!$A$1:$Y$110,S$1,FALSE)&lt;&gt;0,VLOOKUP($A119,Demographics!$A$1:$Y$110,S$1,FALSE),"")</f>
        <v>#REF!</v>
      </c>
      <c r="T119" t="e">
        <f>IF(VLOOKUP($A119,Demographics!$A$1:$Y$110,T$1,FALSE)&lt;&gt;0,VLOOKUP($A119,Demographics!$A$1:$Y$110,T$1,FALSE),"")</f>
        <v>#REF!</v>
      </c>
      <c r="X119" t="e">
        <f>IF(VLOOKUP($A119,Demographics!$A$1:$Y$110,X$1,FALSE)&lt;&gt;0,VLOOKUP($A119,Demographics!$A$1:$Y$110,X$1,FALSE),"")</f>
        <v>#REF!</v>
      </c>
    </row>
    <row r="120" spans="1:24">
      <c r="A120" s="7">
        <v>119</v>
      </c>
      <c r="B120" t="s">
        <v>144</v>
      </c>
      <c r="C120">
        <f>IF(VLOOKUP($A120,Demographics!$A$1:$Y$110,C$1,FALSE)&lt;&gt;0,VLOOKUP($A120,Demographics!$A$1:$Y$110,C$1,FALSE),"")</f>
        <v>1</v>
      </c>
      <c r="D120" t="str">
        <f>IF(VLOOKUP($A120,Demographics!$A$1:$Y$110,D$1,FALSE)&lt;&gt;0,VLOOKUP($A120,Demographics!$A$1:$Y$110,D$1,FALSE),"")</f>
        <v>MD</v>
      </c>
      <c r="E120" t="e">
        <f>IF(VLOOKUP($A120,Demographics!$A$1:$Y$110,E$1,FALSE)&lt;&gt;0,VLOOKUP($A120,Demographics!$A$1:$Y$110,E$1,FALSE),"")</f>
        <v>#REF!</v>
      </c>
      <c r="F120" s="23" t="e">
        <f>IF(VLOOKUP($A120,Demographics!$A$1:$Y$110,F$1,FALSE)&lt;&gt;0,VLOOKUP($A120,Demographics!$A$1:$Y$110,F$1,FALSE),"")</f>
        <v>#REF!</v>
      </c>
      <c r="G120" s="23" t="e">
        <f t="shared" si="6"/>
        <v>#REF!</v>
      </c>
      <c r="H120" s="23" t="e">
        <f>IF(VLOOKUP($A120,Demographics!$A$1:$Y$110,H$1,FALSE)&lt;&gt;0,VLOOKUP($A120,Demographics!$A$1:$Y$110,H$1,FALSE),"")</f>
        <v>#REF!</v>
      </c>
      <c r="I120" t="e">
        <f>IF(VLOOKUP($A120,Demographics!$A$1:$Y$110,I$1,FALSE)&lt;&gt;0,VLOOKUP($A120,Demographics!$A$1:$Y$110,I$1,FALSE),"")</f>
        <v>#REF!</v>
      </c>
      <c r="K120" s="26" t="e">
        <f>IF(VLOOKUP($A120,Demographics!$A$1:$Y$110,K$1,FALSE)&lt;&gt;0,VLOOKUP($A120,Demographics!$A$1:$Y$110,K$1,FALSE),"")</f>
        <v>#REF!</v>
      </c>
      <c r="L120" s="26" t="s">
        <v>15</v>
      </c>
      <c r="M120" s="26"/>
      <c r="N120" s="26" t="s">
        <v>15</v>
      </c>
      <c r="O120" s="26"/>
      <c r="P120" s="26" t="s">
        <v>15</v>
      </c>
      <c r="Q120" s="26">
        <f>IF(VLOOKUP($A120,Demographics!$A$1:$Y$110,Q$1,FALSE)&lt;&gt;0,VLOOKUP($A120,Demographics!$A$1:$Y$110,Q$1,FALSE),"")</f>
        <v>1</v>
      </c>
      <c r="R120" s="26" t="e">
        <f>IF(VLOOKUP($A120,Demographics!$A$1:$Y$110,R$1,FALSE)&lt;&gt;0,VLOOKUP($A120,Demographics!$A$1:$Y$110,R$1,FALSE),"")</f>
        <v>#REF!</v>
      </c>
      <c r="S120" s="26" t="e">
        <f>IF(VLOOKUP($A120,Demographics!$A$1:$Y$110,S$1,FALSE)&lt;&gt;0,VLOOKUP($A120,Demographics!$A$1:$Y$110,S$1,FALSE),"")</f>
        <v>#REF!</v>
      </c>
      <c r="T120" t="e">
        <f>IF(VLOOKUP($A120,Demographics!$A$1:$Y$110,T$1,FALSE)&lt;&gt;0,VLOOKUP($A120,Demographics!$A$1:$Y$110,T$1,FALSE),"")</f>
        <v>#REF!</v>
      </c>
      <c r="X120" t="e">
        <f>IF(VLOOKUP($A120,Demographics!$A$1:$Y$110,X$1,FALSE)&lt;&gt;0,VLOOKUP($A120,Demographics!$A$1:$Y$110,X$1,FALSE),"")</f>
        <v>#REF!</v>
      </c>
    </row>
    <row r="121" spans="1:24">
      <c r="A121" s="7">
        <v>120</v>
      </c>
      <c r="B121" t="s">
        <v>145</v>
      </c>
      <c r="C121" t="e">
        <f>IF(VLOOKUP($A121,Demographics!$A$1:$Y$110,C$1,FALSE)&lt;&gt;0,VLOOKUP($A121,Demographics!$A$1:$Y$110,C$1,FALSE),"")</f>
        <v>#N/A</v>
      </c>
      <c r="D121" t="e">
        <f>IF(VLOOKUP($A121,Demographics!$A$1:$Y$110,D$1,FALSE)&lt;&gt;0,VLOOKUP($A121,Demographics!$A$1:$Y$110,D$1,FALSE),"")</f>
        <v>#N/A</v>
      </c>
      <c r="E121" t="e">
        <f>IF(VLOOKUP($A121,Demographics!$A$1:$Y$110,E$1,FALSE)&lt;&gt;0,VLOOKUP($A121,Demographics!$A$1:$Y$110,E$1,FALSE),"")</f>
        <v>#N/A</v>
      </c>
      <c r="F121" s="23" t="e">
        <f>IF(VLOOKUP($A121,Demographics!$A$1:$Y$110,F$1,FALSE)&lt;&gt;0,VLOOKUP($A121,Demographics!$A$1:$Y$110,F$1,FALSE),"")</f>
        <v>#N/A</v>
      </c>
      <c r="G121" s="23" t="e">
        <f t="shared" si="6"/>
        <v>#N/A</v>
      </c>
      <c r="H121" s="23" t="e">
        <f>IF(VLOOKUP($A121,Demographics!$A$1:$Y$110,H$1,FALSE)&lt;&gt;0,VLOOKUP($A121,Demographics!$A$1:$Y$110,H$1,FALSE),"")</f>
        <v>#N/A</v>
      </c>
      <c r="I121" t="e">
        <f>IF(VLOOKUP($A121,Demographics!$A$1:$Y$110,I$1,FALSE)&lt;&gt;0,VLOOKUP($A121,Demographics!$A$1:$Y$110,I$1,FALSE),"")</f>
        <v>#N/A</v>
      </c>
      <c r="K121" s="26" t="e">
        <f>IF(VLOOKUP($A121,Demographics!$A$1:$Y$110,K$1,FALSE)&lt;&gt;0,VLOOKUP($A121,Demographics!$A$1:$Y$110,K$1,FALSE),"")</f>
        <v>#N/A</v>
      </c>
      <c r="L121" s="26" t="s">
        <v>15</v>
      </c>
      <c r="M121" s="26"/>
      <c r="N121" s="26" t="s">
        <v>15</v>
      </c>
      <c r="O121" s="26"/>
      <c r="P121" s="26" t="s">
        <v>15</v>
      </c>
      <c r="Q121" s="26" t="e">
        <f>IF(VLOOKUP($A121,Demographics!$A$1:$Y$110,Q$1,FALSE)&lt;&gt;0,VLOOKUP($A121,Demographics!$A$1:$Y$110,Q$1,FALSE),"")</f>
        <v>#N/A</v>
      </c>
      <c r="R121" s="26" t="e">
        <f>IF(VLOOKUP($A121,Demographics!$A$1:$Y$110,R$1,FALSE)&lt;&gt;0,VLOOKUP($A121,Demographics!$A$1:$Y$110,R$1,FALSE),"")</f>
        <v>#N/A</v>
      </c>
      <c r="S121" s="26" t="e">
        <f>IF(VLOOKUP($A121,Demographics!$A$1:$Y$110,S$1,FALSE)&lt;&gt;0,VLOOKUP($A121,Demographics!$A$1:$Y$110,S$1,FALSE),"")</f>
        <v>#N/A</v>
      </c>
      <c r="T121" t="e">
        <f>IF(VLOOKUP($A121,Demographics!$A$1:$Y$110,T$1,FALSE)&lt;&gt;0,VLOOKUP($A121,Demographics!$A$1:$Y$110,T$1,FALSE),"")</f>
        <v>#N/A</v>
      </c>
      <c r="X121" t="e">
        <f>IF(VLOOKUP($A121,Demographics!$A$1:$Y$110,X$1,FALSE)&lt;&gt;0,VLOOKUP($A121,Demographics!$A$1:$Y$110,X$1,FALSE),"")</f>
        <v>#N/A</v>
      </c>
    </row>
    <row r="122" spans="1:24">
      <c r="A122" s="7">
        <v>121</v>
      </c>
      <c r="B122" t="s">
        <v>146</v>
      </c>
      <c r="C122">
        <f>IF(VLOOKUP($A122,Demographics!$A$1:$Y$110,C$1,FALSE)&lt;&gt;0,VLOOKUP($A122,Demographics!$A$1:$Y$110,C$1,FALSE),"")</f>
        <v>1</v>
      </c>
      <c r="D122" t="str">
        <f>IF(VLOOKUP($A122,Demographics!$A$1:$Y$110,D$1,FALSE)&lt;&gt;0,VLOOKUP($A122,Demographics!$A$1:$Y$110,D$1,FALSE),"")</f>
        <v>MD</v>
      </c>
      <c r="E122" t="e">
        <f>IF(VLOOKUP($A122,Demographics!$A$1:$Y$110,E$1,FALSE)&lt;&gt;0,VLOOKUP($A122,Demographics!$A$1:$Y$110,E$1,FALSE),"")</f>
        <v>#REF!</v>
      </c>
      <c r="F122" s="23" t="e">
        <f>IF(VLOOKUP($A122,Demographics!$A$1:$Y$110,F$1,FALSE)&lt;&gt;0,VLOOKUP($A122,Demographics!$A$1:$Y$110,F$1,FALSE),"")</f>
        <v>#REF!</v>
      </c>
      <c r="G122" s="23" t="e">
        <f t="shared" si="6"/>
        <v>#REF!</v>
      </c>
      <c r="H122" s="23" t="e">
        <f>IF(VLOOKUP($A122,Demographics!$A$1:$Y$110,H$1,FALSE)&lt;&gt;0,VLOOKUP($A122,Demographics!$A$1:$Y$110,H$1,FALSE),"")</f>
        <v>#REF!</v>
      </c>
      <c r="I122" t="e">
        <f>IF(VLOOKUP($A122,Demographics!$A$1:$Y$110,I$1,FALSE)&lt;&gt;0,VLOOKUP($A122,Demographics!$A$1:$Y$110,I$1,FALSE),"")</f>
        <v>#REF!</v>
      </c>
      <c r="K122" s="26" t="e">
        <f>IF(VLOOKUP($A122,Demographics!$A$1:$Y$110,K$1,FALSE)&lt;&gt;0,VLOOKUP($A122,Demographics!$A$1:$Y$110,K$1,FALSE),"")</f>
        <v>#REF!</v>
      </c>
      <c r="L122" s="26" t="s">
        <v>15</v>
      </c>
      <c r="M122" s="26"/>
      <c r="N122" s="26" t="s">
        <v>15</v>
      </c>
      <c r="O122" s="26"/>
      <c r="P122" s="26" t="s">
        <v>15</v>
      </c>
      <c r="Q122" s="26">
        <f>IF(VLOOKUP($A122,Demographics!$A$1:$Y$110,Q$1,FALSE)&lt;&gt;0,VLOOKUP($A122,Demographics!$A$1:$Y$110,Q$1,FALSE),"")</f>
        <v>1</v>
      </c>
      <c r="R122" s="26" t="e">
        <f>IF(VLOOKUP($A122,Demographics!$A$1:$Y$110,R$1,FALSE)&lt;&gt;0,VLOOKUP($A122,Demographics!$A$1:$Y$110,R$1,FALSE),"")</f>
        <v>#REF!</v>
      </c>
      <c r="S122" s="26" t="e">
        <f>IF(VLOOKUP($A122,Demographics!$A$1:$Y$110,S$1,FALSE)&lt;&gt;0,VLOOKUP($A122,Demographics!$A$1:$Y$110,S$1,FALSE),"")</f>
        <v>#REF!</v>
      </c>
      <c r="T122" t="e">
        <f>IF(VLOOKUP($A122,Demographics!$A$1:$Y$110,T$1,FALSE)&lt;&gt;0,VLOOKUP($A122,Demographics!$A$1:$Y$110,T$1,FALSE),"")</f>
        <v>#REF!</v>
      </c>
      <c r="X122" t="e">
        <f>IF(VLOOKUP($A122,Demographics!$A$1:$Y$110,X$1,FALSE)&lt;&gt;0,VLOOKUP($A122,Demographics!$A$1:$Y$110,X$1,FALSE),"")</f>
        <v>#REF!</v>
      </c>
    </row>
    <row r="123" spans="1:24" s="34" customFormat="1">
      <c r="A123" s="34">
        <v>122</v>
      </c>
      <c r="B123" s="34" t="s">
        <v>147</v>
      </c>
      <c r="C123">
        <f>IF(VLOOKUP($A123,Demographics!$A$1:$Y$110,C$1,FALSE)&lt;&gt;0,VLOOKUP($A123,Demographics!$A$1:$Y$110,C$1,FALSE),"")</f>
        <v>1</v>
      </c>
      <c r="D123" t="str">
        <f>IF(VLOOKUP($A123,Demographics!$A$1:$Y$110,D$1,FALSE)&lt;&gt;0,VLOOKUP($A123,Demographics!$A$1:$Y$110,D$1,FALSE),"")</f>
        <v>MD</v>
      </c>
      <c r="E123" s="34" t="e">
        <f>IF(VLOOKUP($A123,Demographics!$A$1:$Y$110,E$1,FALSE)&lt;&gt;0,VLOOKUP($A123,Demographics!$A$1:$Y$110,E$1,FALSE),"")</f>
        <v>#REF!</v>
      </c>
      <c r="F123" s="35" t="e">
        <f>IF(VLOOKUP($A123,Demographics!$A$1:$Y$110,F$1,FALSE)&lt;&gt;0,VLOOKUP($A123,Demographics!$A$1:$Y$110,F$1,FALSE),"")</f>
        <v>#REF!</v>
      </c>
      <c r="G123" s="35" t="e">
        <f t="shared" si="6"/>
        <v>#REF!</v>
      </c>
      <c r="H123" s="35" t="e">
        <f>IF(VLOOKUP($A123,Demographics!$A$1:$Y$110,H$1,FALSE)&lt;&gt;0,VLOOKUP($A123,Demographics!$A$1:$Y$110,H$1,FALSE),"")</f>
        <v>#REF!</v>
      </c>
      <c r="I123" t="e">
        <f>IF(VLOOKUP($A123,Demographics!$A$1:$Y$110,I$1,FALSE)&lt;&gt;0,VLOOKUP($A123,Demographics!$A$1:$Y$110,I$1,FALSE),"")</f>
        <v>#REF!</v>
      </c>
      <c r="J123"/>
      <c r="K123" s="26" t="e">
        <f>IF(VLOOKUP($A123,Demographics!$A$1:$Y$110,K$1,FALSE)&lt;&gt;0,VLOOKUP($A123,Demographics!$A$1:$Y$110,K$1,FALSE),"")</f>
        <v>#REF!</v>
      </c>
      <c r="L123" s="26" t="s">
        <v>15</v>
      </c>
      <c r="M123" s="26"/>
      <c r="N123" s="26" t="s">
        <v>15</v>
      </c>
      <c r="O123" s="26"/>
      <c r="P123" s="26" t="s">
        <v>15</v>
      </c>
      <c r="Q123" s="36">
        <f>IF(VLOOKUP($A123,Demographics!$A$1:$Y$110,Q$1,FALSE)&lt;&gt;0,VLOOKUP($A123,Demographics!$A$1:$Y$110,Q$1,FALSE),"")</f>
        <v>1</v>
      </c>
      <c r="R123" s="26" t="e">
        <f>IF(VLOOKUP($A123,Demographics!$A$1:$Y$110,R$1,FALSE)&lt;&gt;0,VLOOKUP($A123,Demographics!$A$1:$Y$110,R$1,FALSE),"")</f>
        <v>#REF!</v>
      </c>
      <c r="S123" s="26" t="e">
        <f>IF(VLOOKUP($A123,Demographics!$A$1:$Y$110,S$1,FALSE)&lt;&gt;0,VLOOKUP($A123,Demographics!$A$1:$Y$110,S$1,FALSE),"")</f>
        <v>#REF!</v>
      </c>
      <c r="T123" s="34" t="e">
        <f>IF(VLOOKUP($A123,Demographics!$A$1:$Y$110,T$1,FALSE)&lt;&gt;0,VLOOKUP($A123,Demographics!$A$1:$Y$110,T$1,FALSE),"")</f>
        <v>#REF!</v>
      </c>
      <c r="X123" s="34" t="e">
        <f>IF(VLOOKUP($A123,Demographics!$A$1:$Y$110,X$1,FALSE)&lt;&gt;0,VLOOKUP($A123,Demographics!$A$1:$Y$110,X$1,FALSE),"")</f>
        <v>#REF!</v>
      </c>
    </row>
    <row r="124" spans="1:24">
      <c r="A124" s="5">
        <v>123</v>
      </c>
      <c r="B124" t="s">
        <v>148</v>
      </c>
      <c r="C124" t="e">
        <f>IF(VLOOKUP($A124,Demographics!$A$1:$Y$110,C$1,FALSE)&lt;&gt;0,VLOOKUP($A124,Demographics!$A$1:$Y$110,C$1,FALSE),"")</f>
        <v>#N/A</v>
      </c>
      <c r="D124" t="e">
        <f>IF(VLOOKUP($A124,Demographics!$A$1:$Y$110,D$1,FALSE)&lt;&gt;0,VLOOKUP($A124,Demographics!$A$1:$Y$110,D$1,FALSE),"")</f>
        <v>#N/A</v>
      </c>
      <c r="E124" t="e">
        <f>IF(VLOOKUP($A124,Demographics!$A$1:$Y$110,E$1,FALSE)&lt;&gt;0,VLOOKUP($A124,Demographics!$A$1:$Y$110,E$1,FALSE),"")</f>
        <v>#N/A</v>
      </c>
      <c r="F124" s="23" t="e">
        <f>IF(VLOOKUP($A124,Demographics!$A$1:$Y$110,F$1,FALSE)&lt;&gt;0,VLOOKUP($A124,Demographics!$A$1:$Y$110,F$1,FALSE),"")</f>
        <v>#N/A</v>
      </c>
      <c r="G124" s="23" t="e">
        <f t="shared" si="6"/>
        <v>#N/A</v>
      </c>
      <c r="H124" s="23" t="e">
        <f>IF(VLOOKUP($A124,Demographics!$A$1:$Y$110,H$1,FALSE)&lt;&gt;0,VLOOKUP($A124,Demographics!$A$1:$Y$110,H$1,FALSE),"")</f>
        <v>#N/A</v>
      </c>
      <c r="I124" t="e">
        <f>IF(VLOOKUP($A124,Demographics!$A$1:$Y$110,I$1,FALSE)&lt;&gt;0,VLOOKUP($A124,Demographics!$A$1:$Y$110,I$1,FALSE),"")</f>
        <v>#N/A</v>
      </c>
      <c r="K124" s="26" t="e">
        <f>IF(VLOOKUP($A124,Demographics!$A$1:$Y$110,K$1,FALSE)&lt;&gt;0,VLOOKUP($A124,Demographics!$A$1:$Y$110,K$1,FALSE),"")</f>
        <v>#N/A</v>
      </c>
      <c r="L124" s="26" t="s">
        <v>15</v>
      </c>
      <c r="M124" s="26"/>
      <c r="N124" s="26" t="s">
        <v>15</v>
      </c>
      <c r="O124" s="26"/>
      <c r="P124" s="26" t="s">
        <v>15</v>
      </c>
      <c r="Q124" s="26" t="e">
        <f>IF(VLOOKUP($A124,Demographics!$A$1:$Y$110,Q$1,FALSE)&lt;&gt;0,VLOOKUP($A124,Demographics!$A$1:$Y$110,Q$1,FALSE),"")</f>
        <v>#N/A</v>
      </c>
      <c r="R124" s="26" t="e">
        <f>IF(VLOOKUP($A124,Demographics!$A$1:$Y$110,R$1,FALSE)&lt;&gt;0,VLOOKUP($A124,Demographics!$A$1:$Y$110,R$1,FALSE),"")</f>
        <v>#N/A</v>
      </c>
      <c r="S124" s="26" t="e">
        <f>IF(VLOOKUP($A124,Demographics!$A$1:$Y$110,S$1,FALSE)&lt;&gt;0,VLOOKUP($A124,Demographics!$A$1:$Y$110,S$1,FALSE),"")</f>
        <v>#N/A</v>
      </c>
      <c r="T124" t="e">
        <f>IF(VLOOKUP($A124,Demographics!$A$1:$Y$110,T$1,FALSE)&lt;&gt;0,VLOOKUP($A124,Demographics!$A$1:$Y$110,T$1,FALSE),"")</f>
        <v>#N/A</v>
      </c>
      <c r="X124" t="e">
        <f>IF(VLOOKUP($A124,Demographics!$A$1:$Y$110,X$1,FALSE)&lt;&gt;0,VLOOKUP($A124,Demographics!$A$1:$Y$110,X$1,FALSE),"")</f>
        <v>#N/A</v>
      </c>
    </row>
    <row r="125" spans="1:24">
      <c r="A125" s="7">
        <v>124</v>
      </c>
      <c r="B125" t="s">
        <v>149</v>
      </c>
      <c r="C125" t="e">
        <f>IF(VLOOKUP($A125,Demographics!$A$1:$Y$110,C$1,FALSE)&lt;&gt;0,VLOOKUP($A125,Demographics!$A$1:$Y$110,C$1,FALSE),"")</f>
        <v>#N/A</v>
      </c>
      <c r="D125" t="e">
        <f>IF(VLOOKUP($A125,Demographics!$A$1:$Y$110,D$1,FALSE)&lt;&gt;0,VLOOKUP($A125,Demographics!$A$1:$Y$110,D$1,FALSE),"")</f>
        <v>#N/A</v>
      </c>
      <c r="E125" t="e">
        <f>IF(VLOOKUP($A125,Demographics!$A$1:$Y$110,E$1,FALSE)&lt;&gt;0,VLOOKUP($A125,Demographics!$A$1:$Y$110,E$1,FALSE),"")</f>
        <v>#N/A</v>
      </c>
      <c r="F125" s="23" t="e">
        <f>IF(VLOOKUP($A125,Demographics!$A$1:$Y$110,F$1,FALSE)&lt;&gt;0,VLOOKUP($A125,Demographics!$A$1:$Y$110,F$1,FALSE),"")</f>
        <v>#N/A</v>
      </c>
      <c r="G125" s="23" t="e">
        <f t="shared" si="6"/>
        <v>#N/A</v>
      </c>
      <c r="H125" s="23" t="e">
        <f>IF(VLOOKUP($A125,Demographics!$A$1:$Y$110,H$1,FALSE)&lt;&gt;0,VLOOKUP($A125,Demographics!$A$1:$Y$110,H$1,FALSE),"")</f>
        <v>#N/A</v>
      </c>
      <c r="I125" t="e">
        <f>IF(VLOOKUP($A125,Demographics!$A$1:$Y$110,I$1,FALSE)&lt;&gt;0,VLOOKUP($A125,Demographics!$A$1:$Y$110,I$1,FALSE),"")</f>
        <v>#N/A</v>
      </c>
      <c r="K125" s="26" t="e">
        <f>IF(VLOOKUP($A125,Demographics!$A$1:$Y$110,K$1,FALSE)&lt;&gt;0,VLOOKUP($A125,Demographics!$A$1:$Y$110,K$1,FALSE),"")</f>
        <v>#N/A</v>
      </c>
      <c r="L125" s="26" t="s">
        <v>15</v>
      </c>
      <c r="M125" s="26"/>
      <c r="N125" s="26" t="s">
        <v>15</v>
      </c>
      <c r="O125" s="26"/>
      <c r="P125" s="26" t="s">
        <v>15</v>
      </c>
      <c r="Q125" s="26" t="e">
        <f>IF(VLOOKUP($A125,Demographics!$A$1:$Y$110,Q$1,FALSE)&lt;&gt;0,VLOOKUP($A125,Demographics!$A$1:$Y$110,Q$1,FALSE),"")</f>
        <v>#N/A</v>
      </c>
      <c r="R125" s="26" t="e">
        <f>IF(VLOOKUP($A125,Demographics!$A$1:$Y$110,R$1,FALSE)&lt;&gt;0,VLOOKUP($A125,Demographics!$A$1:$Y$110,R$1,FALSE),"")</f>
        <v>#N/A</v>
      </c>
      <c r="S125" s="26" t="e">
        <f>IF(VLOOKUP($A125,Demographics!$A$1:$Y$110,S$1,FALSE)&lt;&gt;0,VLOOKUP($A125,Demographics!$A$1:$Y$110,S$1,FALSE),"")</f>
        <v>#N/A</v>
      </c>
      <c r="T125" t="e">
        <f>IF(VLOOKUP($A125,Demographics!$A$1:$Y$110,T$1,FALSE)&lt;&gt;0,VLOOKUP($A125,Demographics!$A$1:$Y$110,T$1,FALSE),"")</f>
        <v>#N/A</v>
      </c>
      <c r="X125" t="e">
        <f>IF(VLOOKUP($A125,Demographics!$A$1:$Y$110,X$1,FALSE)&lt;&gt;0,VLOOKUP($A125,Demographics!$A$1:$Y$110,X$1,FALSE),"")</f>
        <v>#N/A</v>
      </c>
    </row>
    <row r="126" spans="1:24" s="34" customFormat="1">
      <c r="A126" s="34">
        <v>125</v>
      </c>
      <c r="B126" s="34" t="s">
        <v>150</v>
      </c>
      <c r="C126" t="e">
        <f>IF(VLOOKUP($A126,Demographics!$A$1:$Y$110,C$1,FALSE)&lt;&gt;0,VLOOKUP($A126,Demographics!$A$1:$Y$110,C$1,FALSE),"")</f>
        <v>#N/A</v>
      </c>
      <c r="D126" t="e">
        <f>IF(VLOOKUP($A126,Demographics!$A$1:$Y$110,D$1,FALSE)&lt;&gt;0,VLOOKUP($A126,Demographics!$A$1:$Y$110,D$1,FALSE),"")</f>
        <v>#N/A</v>
      </c>
      <c r="E126" s="34" t="e">
        <f>IF(VLOOKUP($A126,Demographics!$A$1:$Y$110,E$1,FALSE)&lt;&gt;0,VLOOKUP($A126,Demographics!$A$1:$Y$110,E$1,FALSE),"")</f>
        <v>#N/A</v>
      </c>
      <c r="F126" s="35" t="e">
        <f>IF(VLOOKUP($A126,Demographics!$A$1:$Y$110,F$1,FALSE)&lt;&gt;0,VLOOKUP($A126,Demographics!$A$1:$Y$110,F$1,FALSE),"")</f>
        <v>#N/A</v>
      </c>
      <c r="G126" s="35" t="e">
        <f t="shared" si="6"/>
        <v>#N/A</v>
      </c>
      <c r="H126" s="35" t="e">
        <f>IF(VLOOKUP($A126,Demographics!$A$1:$Y$110,H$1,FALSE)&lt;&gt;0,VLOOKUP($A126,Demographics!$A$1:$Y$110,H$1,FALSE),"")</f>
        <v>#N/A</v>
      </c>
      <c r="I126" t="e">
        <f>IF(VLOOKUP($A126,Demographics!$A$1:$Y$110,I$1,FALSE)&lt;&gt;0,VLOOKUP($A126,Demographics!$A$1:$Y$110,I$1,FALSE),"")</f>
        <v>#N/A</v>
      </c>
      <c r="J126"/>
      <c r="K126" s="26" t="e">
        <f>IF(VLOOKUP($A126,Demographics!$A$1:$Y$110,K$1,FALSE)&lt;&gt;0,VLOOKUP($A126,Demographics!$A$1:$Y$110,K$1,FALSE),"")</f>
        <v>#N/A</v>
      </c>
      <c r="L126" s="26" t="s">
        <v>15</v>
      </c>
      <c r="M126" s="26"/>
      <c r="N126" s="26" t="s">
        <v>15</v>
      </c>
      <c r="O126" s="26"/>
      <c r="P126" s="26" t="s">
        <v>15</v>
      </c>
      <c r="Q126" s="36" t="e">
        <f>IF(VLOOKUP($A126,Demographics!$A$1:$Y$110,Q$1,FALSE)&lt;&gt;0,VLOOKUP($A126,Demographics!$A$1:$Y$110,Q$1,FALSE),"")</f>
        <v>#N/A</v>
      </c>
      <c r="R126" s="26" t="e">
        <f>IF(VLOOKUP($A126,Demographics!$A$1:$Y$110,R$1,FALSE)&lt;&gt;0,VLOOKUP($A126,Demographics!$A$1:$Y$110,R$1,FALSE),"")</f>
        <v>#N/A</v>
      </c>
      <c r="S126" s="26" t="e">
        <f>IF(VLOOKUP($A126,Demographics!$A$1:$Y$110,S$1,FALSE)&lt;&gt;0,VLOOKUP($A126,Demographics!$A$1:$Y$110,S$1,FALSE),"")</f>
        <v>#N/A</v>
      </c>
      <c r="T126" s="34" t="e">
        <f>IF(VLOOKUP($A126,Demographics!$A$1:$Y$110,T$1,FALSE)&lt;&gt;0,VLOOKUP($A126,Demographics!$A$1:$Y$110,T$1,FALSE),"")</f>
        <v>#N/A</v>
      </c>
      <c r="X126" s="34" t="e">
        <f>IF(VLOOKUP($A126,Demographics!$A$1:$Y$110,X$1,FALSE)&lt;&gt;0,VLOOKUP($A126,Demographics!$A$1:$Y$110,X$1,FALSE),"")</f>
        <v>#N/A</v>
      </c>
    </row>
    <row r="127" spans="1:24" hidden="1">
      <c r="A127" s="7">
        <v>126</v>
      </c>
      <c r="B127" t="s">
        <v>151</v>
      </c>
      <c r="C127" t="e">
        <f>IF(VLOOKUP($A127,Demographics!$A$1:$Y$110,C$1,FALSE)&lt;&gt;0,VLOOKUP($A127,Demographics!$A$1:$Y$110,C$1,FALSE),"")</f>
        <v>#N/A</v>
      </c>
      <c r="D127" t="e">
        <f>IF(VLOOKUP($A127,Demographics!$A$1:$Y$110,D$1,FALSE)&lt;&gt;0,VLOOKUP($A127,Demographics!$A$1:$Y$110,D$1,FALSE),"")</f>
        <v>#N/A</v>
      </c>
      <c r="E127" t="e">
        <f>IF(VLOOKUP($A127,Demographics!$A$1:$Y$110,E$1,FALSE)&lt;&gt;0,VLOOKUP($A127,Demographics!$A$1:$Y$110,E$1,FALSE),"")</f>
        <v>#N/A</v>
      </c>
      <c r="F127" s="23" t="e">
        <f>IF(VLOOKUP($A127,Demographics!$A$1:$Y$110,F$1,FALSE)&lt;&gt;0,VLOOKUP($A127,Demographics!$A$1:$Y$110,F$1,FALSE),"")</f>
        <v>#N/A</v>
      </c>
      <c r="G127" s="23" t="e">
        <f t="shared" si="6"/>
        <v>#N/A</v>
      </c>
      <c r="H127" s="23" t="e">
        <f>IF(VLOOKUP($A127,Demographics!$A$1:$Y$110,H$1,FALSE)&lt;&gt;0,VLOOKUP($A127,Demographics!$A$1:$Y$110,H$1,FALSE),"")</f>
        <v>#N/A</v>
      </c>
      <c r="I127" t="e">
        <f>IF(VLOOKUP($A127,Demographics!$A$1:$Y$110,I$1,FALSE)&lt;&gt;0,VLOOKUP($A127,Demographics!$A$1:$Y$110,I$1,FALSE),"")</f>
        <v>#N/A</v>
      </c>
      <c r="K127" s="26" t="e">
        <f>IF(VLOOKUP($A127,Demographics!$A$1:$Y$110,K$1,FALSE)&lt;&gt;0,VLOOKUP($A127,Demographics!$A$1:$Y$110,K$1,FALSE),"")</f>
        <v>#N/A</v>
      </c>
      <c r="L127" s="26" t="s">
        <v>15</v>
      </c>
      <c r="M127" s="26"/>
      <c r="N127" s="26" t="s">
        <v>15</v>
      </c>
      <c r="O127" s="26"/>
      <c r="P127" s="26" t="s">
        <v>15</v>
      </c>
      <c r="Q127" s="26" t="e">
        <f>IF(VLOOKUP($A127,Demographics!$A$1:$Y$110,Q$1,FALSE)&lt;&gt;0,VLOOKUP($A127,Demographics!$A$1:$Y$110,Q$1,FALSE),"")</f>
        <v>#N/A</v>
      </c>
      <c r="R127" s="26" t="e">
        <f>IF(VLOOKUP($A127,Demographics!$A$1:$Y$110,R$1,FALSE)&lt;&gt;0,VLOOKUP($A127,Demographics!$A$1:$Y$110,R$1,FALSE),"")</f>
        <v>#N/A</v>
      </c>
      <c r="S127" s="26" t="e">
        <f>IF(VLOOKUP($A127,Demographics!$A$1:$Y$110,S$1,FALSE)&lt;&gt;0,VLOOKUP($A127,Demographics!$A$1:$Y$110,S$1,FALSE),"")</f>
        <v>#N/A</v>
      </c>
      <c r="T127" t="e">
        <f>IF(VLOOKUP($A127,Demographics!$A$1:$Y$110,T$1,FALSE)&lt;&gt;0,VLOOKUP($A127,Demographics!$A$1:$Y$110,T$1,FALSE),"")</f>
        <v>#N/A</v>
      </c>
      <c r="X127" t="e">
        <f>IF(VLOOKUP($A127,Demographics!$A$1:$Y$110,X$1,FALSE)&lt;&gt;0,VLOOKUP($A127,Demographics!$A$1:$Y$110,X$1,FALSE),"")</f>
        <v>#N/A</v>
      </c>
    </row>
    <row r="128" spans="1:24" hidden="1">
      <c r="A128" s="7">
        <v>127</v>
      </c>
      <c r="B128" t="s">
        <v>152</v>
      </c>
      <c r="C128">
        <f>IF(VLOOKUP($A128,Demographics!$A$1:$Y$110,C$1,FALSE)&lt;&gt;0,VLOOKUP($A128,Demographics!$A$1:$Y$110,C$1,FALSE),"")</f>
        <v>1</v>
      </c>
      <c r="D128" t="str">
        <f>IF(VLOOKUP($A128,Demographics!$A$1:$Y$110,D$1,FALSE)&lt;&gt;0,VLOOKUP($A128,Demographics!$A$1:$Y$110,D$1,FALSE),"")</f>
        <v>MH</v>
      </c>
      <c r="E128" t="e">
        <f>IF(VLOOKUP($A128,Demographics!$A$1:$Y$110,E$1,FALSE)&lt;&gt;0,VLOOKUP($A128,Demographics!$A$1:$Y$110,E$1,FALSE),"")</f>
        <v>#REF!</v>
      </c>
      <c r="F128" s="23" t="e">
        <f>IF(VLOOKUP($A128,Demographics!$A$1:$Y$110,F$1,FALSE)&lt;&gt;0,VLOOKUP($A128,Demographics!$A$1:$Y$110,F$1,FALSE),"")</f>
        <v>#REF!</v>
      </c>
      <c r="G128" s="23" t="e">
        <f t="shared" si="6"/>
        <v>#REF!</v>
      </c>
      <c r="H128" s="23" t="e">
        <f>IF(VLOOKUP($A128,Demographics!$A$1:$Y$110,H$1,FALSE)&lt;&gt;0,VLOOKUP($A128,Demographics!$A$1:$Y$110,H$1,FALSE),"")</f>
        <v>#REF!</v>
      </c>
      <c r="I128" t="e">
        <f>IF(VLOOKUP($A128,Demographics!$A$1:$Y$110,I$1,FALSE)&lt;&gt;0,VLOOKUP($A128,Demographics!$A$1:$Y$110,I$1,FALSE),"")</f>
        <v>#REF!</v>
      </c>
      <c r="K128" s="26" t="e">
        <f>IF(VLOOKUP($A128,Demographics!$A$1:$Y$110,K$1,FALSE)&lt;&gt;0,VLOOKUP($A128,Demographics!$A$1:$Y$110,K$1,FALSE),"")</f>
        <v>#REF!</v>
      </c>
      <c r="L128" s="26" t="s">
        <v>15</v>
      </c>
      <c r="M128" s="26"/>
      <c r="N128" s="26" t="s">
        <v>15</v>
      </c>
      <c r="O128" s="26"/>
      <c r="P128" s="26" t="s">
        <v>15</v>
      </c>
      <c r="Q128" s="26">
        <f>IF(VLOOKUP($A128,Demographics!$A$1:$Y$110,Q$1,FALSE)&lt;&gt;0,VLOOKUP($A128,Demographics!$A$1:$Y$110,Q$1,FALSE),"")</f>
        <v>1</v>
      </c>
      <c r="R128" s="26" t="e">
        <f>IF(VLOOKUP($A128,Demographics!$A$1:$Y$110,R$1,FALSE)&lt;&gt;0,VLOOKUP($A128,Demographics!$A$1:$Y$110,R$1,FALSE),"")</f>
        <v>#REF!</v>
      </c>
      <c r="S128" s="26" t="e">
        <f>IF(VLOOKUP($A128,Demographics!$A$1:$Y$110,S$1,FALSE)&lt;&gt;0,VLOOKUP($A128,Demographics!$A$1:$Y$110,S$1,FALSE),"")</f>
        <v>#REF!</v>
      </c>
      <c r="T128" t="e">
        <f>IF(VLOOKUP($A128,Demographics!$A$1:$Y$110,T$1,FALSE)&lt;&gt;0,VLOOKUP($A128,Demographics!$A$1:$Y$110,T$1,FALSE),"")</f>
        <v>#REF!</v>
      </c>
      <c r="X128" t="e">
        <f>IF(VLOOKUP($A128,Demographics!$A$1:$Y$110,X$1,FALSE)&lt;&gt;0,VLOOKUP($A128,Demographics!$A$1:$Y$110,X$1,FALSE),"")</f>
        <v>#REF!</v>
      </c>
    </row>
    <row r="129" spans="1:24" hidden="1">
      <c r="A129" s="7">
        <v>128</v>
      </c>
      <c r="B129" t="s">
        <v>153</v>
      </c>
      <c r="C129">
        <f>IF(VLOOKUP($A129,Demographics!$A$1:$Y$110,C$1,FALSE)&lt;&gt;0,VLOOKUP($A129,Demographics!$A$1:$Y$110,C$1,FALSE),"")</f>
        <v>1</v>
      </c>
      <c r="D129" t="str">
        <f>IF(VLOOKUP($A129,Demographics!$A$1:$Y$110,D$1,FALSE)&lt;&gt;0,VLOOKUP($A129,Demographics!$A$1:$Y$110,D$1,FALSE),"")</f>
        <v>LA</v>
      </c>
      <c r="E129" t="e">
        <f>IF(VLOOKUP($A129,Demographics!$A$1:$Y$110,E$1,FALSE)&lt;&gt;0,VLOOKUP($A129,Demographics!$A$1:$Y$110,E$1,FALSE),"")</f>
        <v>#REF!</v>
      </c>
      <c r="F129" s="23" t="e">
        <f>IF(VLOOKUP($A129,Demographics!$A$1:$Y$110,F$1,FALSE)&lt;&gt;0,VLOOKUP($A129,Demographics!$A$1:$Y$110,F$1,FALSE),"")</f>
        <v>#REF!</v>
      </c>
      <c r="G129" s="23" t="e">
        <f t="shared" si="6"/>
        <v>#REF!</v>
      </c>
      <c r="H129" s="23" t="e">
        <f>IF(VLOOKUP($A129,Demographics!$A$1:$Y$110,H$1,FALSE)&lt;&gt;0,VLOOKUP($A129,Demographics!$A$1:$Y$110,H$1,FALSE),"")</f>
        <v>#REF!</v>
      </c>
      <c r="I129" t="e">
        <f>IF(VLOOKUP($A129,Demographics!$A$1:$Y$110,I$1,FALSE)&lt;&gt;0,VLOOKUP($A129,Demographics!$A$1:$Y$110,I$1,FALSE),"")</f>
        <v>#REF!</v>
      </c>
      <c r="K129" s="26" t="e">
        <f>IF(VLOOKUP($A129,Demographics!$A$1:$Y$110,K$1,FALSE)&lt;&gt;0,VLOOKUP($A129,Demographics!$A$1:$Y$110,K$1,FALSE),"")</f>
        <v>#REF!</v>
      </c>
      <c r="L129" s="26" t="s">
        <v>15</v>
      </c>
      <c r="M129" s="26"/>
      <c r="N129" s="26" t="s">
        <v>15</v>
      </c>
      <c r="O129" s="26"/>
      <c r="P129" s="26" t="s">
        <v>15</v>
      </c>
      <c r="Q129" s="26">
        <f>IF(VLOOKUP($A129,Demographics!$A$1:$Y$110,Q$1,FALSE)&lt;&gt;0,VLOOKUP($A129,Demographics!$A$1:$Y$110,Q$1,FALSE),"")</f>
        <v>1</v>
      </c>
      <c r="R129" s="26" t="e">
        <f>IF(VLOOKUP($A129,Demographics!$A$1:$Y$110,R$1,FALSE)&lt;&gt;0,VLOOKUP($A129,Demographics!$A$1:$Y$110,R$1,FALSE),"")</f>
        <v>#REF!</v>
      </c>
      <c r="S129" s="26" t="e">
        <f>IF(VLOOKUP($A129,Demographics!$A$1:$Y$110,S$1,FALSE)&lt;&gt;0,VLOOKUP($A129,Demographics!$A$1:$Y$110,S$1,FALSE),"")</f>
        <v>#REF!</v>
      </c>
      <c r="T129" t="e">
        <f>IF(VLOOKUP($A129,Demographics!$A$1:$Y$110,T$1,FALSE)&lt;&gt;0,VLOOKUP($A129,Demographics!$A$1:$Y$110,T$1,FALSE),"")</f>
        <v>#REF!</v>
      </c>
      <c r="X129" t="e">
        <f>IF(VLOOKUP($A129,Demographics!$A$1:$Y$110,X$1,FALSE)&lt;&gt;0,VLOOKUP($A129,Demographics!$A$1:$Y$110,X$1,FALSE),"")</f>
        <v>#REF!</v>
      </c>
    </row>
    <row r="130" spans="1:24">
      <c r="A130" s="7">
        <v>129</v>
      </c>
      <c r="B130" t="s">
        <v>154</v>
      </c>
      <c r="C130">
        <f>IF(VLOOKUP($A130,Demographics!$A$1:$Y$110,C$1,FALSE)&lt;&gt;0,VLOOKUP($A130,Demographics!$A$1:$Y$110,C$1,FALSE),"")</f>
        <v>1</v>
      </c>
      <c r="D130" t="str">
        <f>IF(VLOOKUP($A130,Demographics!$A$1:$Y$110,D$1,FALSE)&lt;&gt;0,VLOOKUP($A130,Demographics!$A$1:$Y$110,D$1,FALSE),"")</f>
        <v>MD</v>
      </c>
      <c r="E130" t="e">
        <f>IF(VLOOKUP($A130,Demographics!$A$1:$Y$110,E$1,FALSE)&lt;&gt;0,VLOOKUP($A130,Demographics!$A$1:$Y$110,E$1,FALSE),"")</f>
        <v>#REF!</v>
      </c>
      <c r="F130" s="23" t="e">
        <f>IF(VLOOKUP($A130,Demographics!$A$1:$Y$110,F$1,FALSE)&lt;&gt;0,VLOOKUP($A130,Demographics!$A$1:$Y$110,F$1,FALSE),"")</f>
        <v>#REF!</v>
      </c>
      <c r="G130" s="23" t="e">
        <f t="shared" si="6"/>
        <v>#REF!</v>
      </c>
      <c r="H130" s="23" t="e">
        <f>IF(VLOOKUP($A130,Demographics!$A$1:$Y$110,H$1,FALSE)&lt;&gt;0,VLOOKUP($A130,Demographics!$A$1:$Y$110,H$1,FALSE),"")</f>
        <v>#REF!</v>
      </c>
      <c r="I130" t="e">
        <f>IF(VLOOKUP($A130,Demographics!$A$1:$Y$110,I$1,FALSE)&lt;&gt;0,VLOOKUP($A130,Demographics!$A$1:$Y$110,I$1,FALSE),"")</f>
        <v>#REF!</v>
      </c>
      <c r="K130" s="26" t="e">
        <f>IF(VLOOKUP($A130,Demographics!$A$1:$Y$110,K$1,FALSE)&lt;&gt;0,VLOOKUP($A130,Demographics!$A$1:$Y$110,K$1,FALSE),"")</f>
        <v>#REF!</v>
      </c>
      <c r="L130" s="26" t="s">
        <v>15</v>
      </c>
      <c r="M130" s="26"/>
      <c r="N130" s="26" t="s">
        <v>15</v>
      </c>
      <c r="O130" s="26"/>
      <c r="P130" s="26" t="s">
        <v>15</v>
      </c>
      <c r="Q130" s="26">
        <f>IF(VLOOKUP($A130,Demographics!$A$1:$Y$110,Q$1,FALSE)&lt;&gt;0,VLOOKUP($A130,Demographics!$A$1:$Y$110,Q$1,FALSE),"")</f>
        <v>1</v>
      </c>
      <c r="R130" s="26" t="e">
        <f>IF(VLOOKUP($A130,Demographics!$A$1:$Y$110,R$1,FALSE)&lt;&gt;0,VLOOKUP($A130,Demographics!$A$1:$Y$110,R$1,FALSE),"")</f>
        <v>#REF!</v>
      </c>
      <c r="S130" s="26" t="e">
        <f>IF(VLOOKUP($A130,Demographics!$A$1:$Y$110,S$1,FALSE)&lt;&gt;0,VLOOKUP($A130,Demographics!$A$1:$Y$110,S$1,FALSE),"")</f>
        <v>#REF!</v>
      </c>
      <c r="T130" t="e">
        <f>IF(VLOOKUP($A130,Demographics!$A$1:$Y$110,T$1,FALSE)&lt;&gt;0,VLOOKUP($A130,Demographics!$A$1:$Y$110,T$1,FALSE),"")</f>
        <v>#REF!</v>
      </c>
      <c r="X130" t="e">
        <f>IF(VLOOKUP($A130,Demographics!$A$1:$Y$110,X$1,FALSE)&lt;&gt;0,VLOOKUP($A130,Demographics!$A$1:$Y$110,X$1,FALSE),"")</f>
        <v>#REF!</v>
      </c>
    </row>
    <row r="131" spans="1:24">
      <c r="A131" s="7">
        <v>130</v>
      </c>
      <c r="B131" t="s">
        <v>155</v>
      </c>
      <c r="C131">
        <f>IF(VLOOKUP($A131,Demographics!$A$1:$Y$110,C$1,FALSE)&lt;&gt;0,VLOOKUP($A131,Demographics!$A$1:$Y$110,C$1,FALSE),"")</f>
        <v>1</v>
      </c>
      <c r="D131" t="str">
        <f>IF(VLOOKUP($A131,Demographics!$A$1:$Y$110,D$1,FALSE)&lt;&gt;0,VLOOKUP($A131,Demographics!$A$1:$Y$110,D$1,FALSE),"")</f>
        <v>MD</v>
      </c>
      <c r="E131" t="e">
        <f>IF(VLOOKUP($A131,Demographics!$A$1:$Y$110,E$1,FALSE)&lt;&gt;0,VLOOKUP($A131,Demographics!$A$1:$Y$110,E$1,FALSE),"")</f>
        <v>#REF!</v>
      </c>
      <c r="F131" s="23" t="e">
        <f>IF(VLOOKUP($A131,Demographics!$A$1:$Y$110,F$1,FALSE)&lt;&gt;0,VLOOKUP($A131,Demographics!$A$1:$Y$110,F$1,FALSE),"")</f>
        <v>#REF!</v>
      </c>
      <c r="G131" s="23" t="e">
        <f t="shared" si="6"/>
        <v>#REF!</v>
      </c>
      <c r="H131" s="23" t="e">
        <f>IF(VLOOKUP($A131,Demographics!$A$1:$Y$110,H$1,FALSE)&lt;&gt;0,VLOOKUP($A131,Demographics!$A$1:$Y$110,H$1,FALSE),"")</f>
        <v>#REF!</v>
      </c>
      <c r="I131" t="e">
        <f>IF(VLOOKUP($A131,Demographics!$A$1:$Y$110,I$1,FALSE)&lt;&gt;0,VLOOKUP($A131,Demographics!$A$1:$Y$110,I$1,FALSE),"")</f>
        <v>#REF!</v>
      </c>
      <c r="K131" s="26" t="e">
        <f>IF(VLOOKUP($A131,Demographics!$A$1:$Y$110,K$1,FALSE)&lt;&gt;0,VLOOKUP($A131,Demographics!$A$1:$Y$110,K$1,FALSE),"")</f>
        <v>#REF!</v>
      </c>
      <c r="L131" s="26" t="s">
        <v>15</v>
      </c>
      <c r="M131" s="26"/>
      <c r="N131" s="26" t="s">
        <v>15</v>
      </c>
      <c r="O131" s="26"/>
      <c r="P131" s="26" t="s">
        <v>15</v>
      </c>
      <c r="Q131" s="26">
        <f>IF(VLOOKUP($A131,Demographics!$A$1:$Y$110,Q$1,FALSE)&lt;&gt;0,VLOOKUP($A131,Demographics!$A$1:$Y$110,Q$1,FALSE),"")</f>
        <v>1</v>
      </c>
      <c r="R131" s="26" t="e">
        <f>IF(VLOOKUP($A131,Demographics!$A$1:$Y$110,R$1,FALSE)&lt;&gt;0,VLOOKUP($A131,Demographics!$A$1:$Y$110,R$1,FALSE),"")</f>
        <v>#REF!</v>
      </c>
      <c r="S131" s="26" t="e">
        <f>IF(VLOOKUP($A131,Demographics!$A$1:$Y$110,S$1,FALSE)&lt;&gt;0,VLOOKUP($A131,Demographics!$A$1:$Y$110,S$1,FALSE),"")</f>
        <v>#REF!</v>
      </c>
      <c r="T131" t="e">
        <f>IF(VLOOKUP($A131,Demographics!$A$1:$Y$110,T$1,FALSE)&lt;&gt;0,VLOOKUP($A131,Demographics!$A$1:$Y$110,T$1,FALSE),"")</f>
        <v>#REF!</v>
      </c>
      <c r="X131" t="e">
        <f>IF(VLOOKUP($A131,Demographics!$A$1:$Y$110,X$1,FALSE)&lt;&gt;0,VLOOKUP($A131,Demographics!$A$1:$Y$110,X$1,FALSE),"")</f>
        <v>#REF!</v>
      </c>
    </row>
    <row r="132" spans="1:24">
      <c r="A132" s="7">
        <v>131</v>
      </c>
      <c r="B132" t="s">
        <v>156</v>
      </c>
      <c r="C132">
        <f>IF(VLOOKUP($A132,Demographics!$A$1:$Y$110,C$1,FALSE)&lt;&gt;0,VLOOKUP($A132,Demographics!$A$1:$Y$110,C$1,FALSE),"")</f>
        <v>1</v>
      </c>
      <c r="D132" t="str">
        <f>IF(VLOOKUP($A132,Demographics!$A$1:$Y$110,D$1,FALSE)&lt;&gt;0,VLOOKUP($A132,Demographics!$A$1:$Y$110,D$1,FALSE),"")</f>
        <v>MD</v>
      </c>
      <c r="E132" t="e">
        <f>IF(VLOOKUP($A132,Demographics!$A$1:$Y$110,E$1,FALSE)&lt;&gt;0,VLOOKUP($A132,Demographics!$A$1:$Y$110,E$1,FALSE),"")</f>
        <v>#REF!</v>
      </c>
      <c r="F132" s="23" t="e">
        <f>IF(VLOOKUP($A132,Demographics!$A$1:$Y$110,F$1,FALSE)&lt;&gt;0,VLOOKUP($A132,Demographics!$A$1:$Y$110,F$1,FALSE),"")</f>
        <v>#REF!</v>
      </c>
      <c r="G132" s="23" t="e">
        <f t="shared" ref="G132:G137" si="9">IF(F132&lt;&gt;"","1"&amp;SUBSTITUTE(TRIM(SUBSTITUTE(F132,"-",""))," ","")&amp;"@srfax.com","")</f>
        <v>#REF!</v>
      </c>
      <c r="H132" s="23" t="e">
        <f>IF(VLOOKUP($A132,Demographics!$A$1:$Y$110,H$1,FALSE)&lt;&gt;0,VLOOKUP($A132,Demographics!$A$1:$Y$110,H$1,FALSE),"")</f>
        <v>#REF!</v>
      </c>
      <c r="I132" t="e">
        <f>IF(VLOOKUP($A132,Demographics!$A$1:$Y$110,I$1,FALSE)&lt;&gt;0,VLOOKUP($A132,Demographics!$A$1:$Y$110,I$1,FALSE),"")</f>
        <v>#REF!</v>
      </c>
      <c r="K132" s="26" t="e">
        <f>IF(VLOOKUP($A132,Demographics!$A$1:$Y$110,K$1,FALSE)&lt;&gt;0,VLOOKUP($A132,Demographics!$A$1:$Y$110,K$1,FALSE),"")</f>
        <v>#REF!</v>
      </c>
      <c r="L132" s="26" t="s">
        <v>15</v>
      </c>
      <c r="M132" s="26"/>
      <c r="N132" s="26" t="s">
        <v>15</v>
      </c>
      <c r="O132" s="26"/>
      <c r="P132" s="26" t="s">
        <v>15</v>
      </c>
      <c r="Q132" s="26">
        <f>IF(VLOOKUP($A132,Demographics!$A$1:$Y$110,Q$1,FALSE)&lt;&gt;0,VLOOKUP($A132,Demographics!$A$1:$Y$110,Q$1,FALSE),"")</f>
        <v>1</v>
      </c>
      <c r="R132" s="26" t="e">
        <f>IF(VLOOKUP($A132,Demographics!$A$1:$Y$110,R$1,FALSE)&lt;&gt;0,VLOOKUP($A132,Demographics!$A$1:$Y$110,R$1,FALSE),"")</f>
        <v>#REF!</v>
      </c>
      <c r="S132" s="26" t="e">
        <f>IF(VLOOKUP($A132,Demographics!$A$1:$Y$110,S$1,FALSE)&lt;&gt;0,VLOOKUP($A132,Demographics!$A$1:$Y$110,S$1,FALSE),"")</f>
        <v>#REF!</v>
      </c>
      <c r="T132" t="e">
        <f>IF(VLOOKUP($A132,Demographics!$A$1:$Y$110,T$1,FALSE)&lt;&gt;0,VLOOKUP($A132,Demographics!$A$1:$Y$110,T$1,FALSE),"")</f>
        <v>#REF!</v>
      </c>
      <c r="X132" t="e">
        <f>IF(VLOOKUP($A132,Demographics!$A$1:$Y$110,X$1,FALSE)&lt;&gt;0,VLOOKUP($A132,Demographics!$A$1:$Y$110,X$1,FALSE),"")</f>
        <v>#REF!</v>
      </c>
    </row>
    <row r="133" spans="1:24">
      <c r="A133" s="5">
        <v>132</v>
      </c>
      <c r="B133" t="s">
        <v>157</v>
      </c>
      <c r="C133" t="e">
        <f>IF(VLOOKUP($A133,Demographics!$A$1:$Y$110,C$1,FALSE)&lt;&gt;0,VLOOKUP($A133,Demographics!$A$1:$Y$110,C$1,FALSE),"")</f>
        <v>#N/A</v>
      </c>
      <c r="D133" t="e">
        <f>IF(VLOOKUP($A133,Demographics!$A$1:$Y$110,D$1,FALSE)&lt;&gt;0,VLOOKUP($A133,Demographics!$A$1:$Y$110,D$1,FALSE),"")</f>
        <v>#N/A</v>
      </c>
      <c r="E133" t="e">
        <f>IF(VLOOKUP($A133,Demographics!$A$1:$Y$110,E$1,FALSE)&lt;&gt;0,VLOOKUP($A133,Demographics!$A$1:$Y$110,E$1,FALSE),"")</f>
        <v>#N/A</v>
      </c>
      <c r="F133" s="23" t="e">
        <f>IF(VLOOKUP($A133,Demographics!$A$1:$Y$110,F$1,FALSE)&lt;&gt;0,VLOOKUP($A133,Demographics!$A$1:$Y$110,F$1,FALSE),"")</f>
        <v>#N/A</v>
      </c>
      <c r="G133" s="23" t="e">
        <f t="shared" si="9"/>
        <v>#N/A</v>
      </c>
      <c r="H133" s="23" t="e">
        <f>IF(VLOOKUP($A133,Demographics!$A$1:$Y$110,H$1,FALSE)&lt;&gt;0,VLOOKUP($A133,Demographics!$A$1:$Y$110,H$1,FALSE),"")</f>
        <v>#N/A</v>
      </c>
      <c r="I133" t="e">
        <f>IF(VLOOKUP($A133,Demographics!$A$1:$Y$110,I$1,FALSE)&lt;&gt;0,VLOOKUP($A133,Demographics!$A$1:$Y$110,I$1,FALSE),"")</f>
        <v>#N/A</v>
      </c>
      <c r="K133" s="26" t="e">
        <f>IF(VLOOKUP($A133,Demographics!$A$1:$Y$110,K$1,FALSE)&lt;&gt;0,VLOOKUP($A133,Demographics!$A$1:$Y$110,K$1,FALSE),"")</f>
        <v>#N/A</v>
      </c>
      <c r="L133" s="26" t="s">
        <v>15</v>
      </c>
      <c r="M133" s="26"/>
      <c r="N133" s="26" t="s">
        <v>15</v>
      </c>
      <c r="O133" s="26"/>
      <c r="P133" s="26" t="s">
        <v>15</v>
      </c>
      <c r="Q133" s="26" t="e">
        <f>IF(VLOOKUP($A133,Demographics!$A$1:$Y$110,Q$1,FALSE)&lt;&gt;0,VLOOKUP($A133,Demographics!$A$1:$Y$110,Q$1,FALSE),"")</f>
        <v>#N/A</v>
      </c>
      <c r="R133" s="26" t="e">
        <f>IF(VLOOKUP($A133,Demographics!$A$1:$Y$110,R$1,FALSE)&lt;&gt;0,VLOOKUP($A133,Demographics!$A$1:$Y$110,R$1,FALSE),"")</f>
        <v>#N/A</v>
      </c>
      <c r="S133" s="26" t="e">
        <f>IF(VLOOKUP($A133,Demographics!$A$1:$Y$110,S$1,FALSE)&lt;&gt;0,VLOOKUP($A133,Demographics!$A$1:$Y$110,S$1,FALSE),"")</f>
        <v>#N/A</v>
      </c>
      <c r="T133" t="e">
        <f>IF(VLOOKUP($A133,Demographics!$A$1:$Y$110,T$1,FALSE)&lt;&gt;0,VLOOKUP($A133,Demographics!$A$1:$Y$110,T$1,FALSE),"")</f>
        <v>#N/A</v>
      </c>
      <c r="X133" t="e">
        <f>IF(VLOOKUP($A133,Demographics!$A$1:$Y$110,X$1,FALSE)&lt;&gt;0,VLOOKUP($A133,Demographics!$A$1:$Y$110,X$1,FALSE),"")</f>
        <v>#N/A</v>
      </c>
    </row>
    <row r="134" spans="1:24">
      <c r="A134" s="7">
        <v>133</v>
      </c>
      <c r="B134" t="s">
        <v>158</v>
      </c>
      <c r="C134">
        <f>IF(VLOOKUP($A134,Demographics!$A$1:$Y$110,C$1,FALSE)&lt;&gt;0,VLOOKUP($A134,Demographics!$A$1:$Y$110,C$1,FALSE),"")</f>
        <v>1</v>
      </c>
      <c r="D134" t="str">
        <f>IF(VLOOKUP($A134,Demographics!$A$1:$Y$110,D$1,FALSE)&lt;&gt;0,VLOOKUP($A134,Demographics!$A$1:$Y$110,D$1,FALSE),"")</f>
        <v>MD</v>
      </c>
      <c r="E134" t="e">
        <f>IF(VLOOKUP($A134,Demographics!$A$1:$Y$110,E$1,FALSE)&lt;&gt;0,VLOOKUP($A134,Demographics!$A$1:$Y$110,E$1,FALSE),"")</f>
        <v>#REF!</v>
      </c>
      <c r="F134" s="23" t="e">
        <f>IF(VLOOKUP($A134,Demographics!$A$1:$Y$110,F$1,FALSE)&lt;&gt;0,VLOOKUP($A134,Demographics!$A$1:$Y$110,F$1,FALSE),"")</f>
        <v>#REF!</v>
      </c>
      <c r="G134" s="23" t="e">
        <f t="shared" si="9"/>
        <v>#REF!</v>
      </c>
      <c r="H134" s="23" t="e">
        <f>IF(VLOOKUP($A134,Demographics!$A$1:$Y$110,H$1,FALSE)&lt;&gt;0,VLOOKUP($A134,Demographics!$A$1:$Y$110,H$1,FALSE),"")</f>
        <v>#REF!</v>
      </c>
      <c r="I134" t="e">
        <f>IF(VLOOKUP($A134,Demographics!$A$1:$Y$110,I$1,FALSE)&lt;&gt;0,VLOOKUP($A134,Demographics!$A$1:$Y$110,I$1,FALSE),"")</f>
        <v>#REF!</v>
      </c>
      <c r="K134" s="26" t="e">
        <f>IF(VLOOKUP($A134,Demographics!$A$1:$Y$110,K$1,FALSE)&lt;&gt;0,VLOOKUP($A134,Demographics!$A$1:$Y$110,K$1,FALSE),"")</f>
        <v>#REF!</v>
      </c>
      <c r="L134" s="26" t="s">
        <v>15</v>
      </c>
      <c r="M134" s="26"/>
      <c r="N134" s="26" t="s">
        <v>15</v>
      </c>
      <c r="O134" s="26"/>
      <c r="P134" s="26" t="s">
        <v>15</v>
      </c>
      <c r="Q134" s="26" t="str">
        <f>IF(VLOOKUP($A134,Demographics!$A$1:$Y$110,Q$1,FALSE)&lt;&gt;0,VLOOKUP($A134,Demographics!$A$1:$Y$110,Q$1,FALSE),"")</f>
        <v/>
      </c>
      <c r="R134" s="26" t="e">
        <f>IF(VLOOKUP($A134,Demographics!$A$1:$Y$110,R$1,FALSE)&lt;&gt;0,VLOOKUP($A134,Demographics!$A$1:$Y$110,R$1,FALSE),"")</f>
        <v>#REF!</v>
      </c>
      <c r="S134" s="26" t="e">
        <f>IF(VLOOKUP($A134,Demographics!$A$1:$Y$110,S$1,FALSE)&lt;&gt;0,VLOOKUP($A134,Demographics!$A$1:$Y$110,S$1,FALSE),"")</f>
        <v>#REF!</v>
      </c>
      <c r="T134" t="e">
        <f>IF(VLOOKUP($A134,Demographics!$A$1:$Y$110,T$1,FALSE)&lt;&gt;0,VLOOKUP($A134,Demographics!$A$1:$Y$110,T$1,FALSE),"")</f>
        <v>#REF!</v>
      </c>
      <c r="X134" t="e">
        <f>IF(VLOOKUP($A134,Demographics!$A$1:$Y$110,X$1,FALSE)&lt;&gt;0,VLOOKUP($A134,Demographics!$A$1:$Y$110,X$1,FALSE),"")</f>
        <v>#REF!</v>
      </c>
    </row>
    <row r="135" spans="1:24">
      <c r="A135" s="7">
        <v>134</v>
      </c>
      <c r="B135" t="s">
        <v>159</v>
      </c>
      <c r="C135">
        <f>IF(VLOOKUP($A135,Demographics!$A$1:$Y$110,C$1,FALSE)&lt;&gt;0,VLOOKUP($A135,Demographics!$A$1:$Y$110,C$1,FALSE),"")</f>
        <v>1</v>
      </c>
      <c r="D135" t="str">
        <f>IF(VLOOKUP($A135,Demographics!$A$1:$Y$110,D$1,FALSE)&lt;&gt;0,VLOOKUP($A135,Demographics!$A$1:$Y$110,D$1,FALSE),"")</f>
        <v>MD</v>
      </c>
      <c r="E135" t="e">
        <f>IF(VLOOKUP($A135,Demographics!$A$1:$Y$110,E$1,FALSE)&lt;&gt;0,VLOOKUP($A135,Demographics!$A$1:$Y$110,E$1,FALSE),"")</f>
        <v>#REF!</v>
      </c>
      <c r="F135" s="23" t="e">
        <f>IF(VLOOKUP($A135,Demographics!$A$1:$Y$110,F$1,FALSE)&lt;&gt;0,VLOOKUP($A135,Demographics!$A$1:$Y$110,F$1,FALSE),"")</f>
        <v>#REF!</v>
      </c>
      <c r="G135" s="23" t="e">
        <f t="shared" si="9"/>
        <v>#REF!</v>
      </c>
      <c r="H135" s="23" t="e">
        <f>IF(VLOOKUP($A135,Demographics!$A$1:$Y$110,H$1,FALSE)&lt;&gt;0,VLOOKUP($A135,Demographics!$A$1:$Y$110,H$1,FALSE),"")</f>
        <v>#REF!</v>
      </c>
      <c r="I135" t="e">
        <f>IF(VLOOKUP($A135,Demographics!$A$1:$Y$110,I$1,FALSE)&lt;&gt;0,VLOOKUP($A135,Demographics!$A$1:$Y$110,I$1,FALSE),"")</f>
        <v>#REF!</v>
      </c>
      <c r="K135" s="26" t="e">
        <f>IF(VLOOKUP($A135,Demographics!$A$1:$Y$110,K$1,FALSE)&lt;&gt;0,VLOOKUP($A135,Demographics!$A$1:$Y$110,K$1,FALSE),"")</f>
        <v>#REF!</v>
      </c>
      <c r="L135" s="26" t="s">
        <v>15</v>
      </c>
      <c r="M135" s="26"/>
      <c r="N135" s="26" t="s">
        <v>15</v>
      </c>
      <c r="O135" s="26"/>
      <c r="P135" s="26" t="s">
        <v>15</v>
      </c>
      <c r="Q135" s="26">
        <f>IF(VLOOKUP($A135,Demographics!$A$1:$Y$110,Q$1,FALSE)&lt;&gt;0,VLOOKUP($A135,Demographics!$A$1:$Y$110,Q$1,FALSE),"")</f>
        <v>1</v>
      </c>
      <c r="R135" s="26" t="e">
        <f>IF(VLOOKUP($A135,Demographics!$A$1:$Y$110,R$1,FALSE)&lt;&gt;0,VLOOKUP($A135,Demographics!$A$1:$Y$110,R$1,FALSE),"")</f>
        <v>#REF!</v>
      </c>
      <c r="S135" s="26" t="e">
        <f>IF(VLOOKUP($A135,Demographics!$A$1:$Y$110,S$1,FALSE)&lt;&gt;0,VLOOKUP($A135,Demographics!$A$1:$Y$110,S$1,FALSE),"")</f>
        <v>#REF!</v>
      </c>
      <c r="T135" t="e">
        <f>IF(VLOOKUP($A135,Demographics!$A$1:$Y$110,T$1,FALSE)&lt;&gt;0,VLOOKUP($A135,Demographics!$A$1:$Y$110,T$1,FALSE),"")</f>
        <v>#REF!</v>
      </c>
      <c r="X135" t="e">
        <f>IF(VLOOKUP($A135,Demographics!$A$1:$Y$110,X$1,FALSE)&lt;&gt;0,VLOOKUP($A135,Demographics!$A$1:$Y$110,X$1,FALSE),"")</f>
        <v>#REF!</v>
      </c>
    </row>
    <row r="136" spans="1:24">
      <c r="A136" s="5">
        <v>135</v>
      </c>
      <c r="B136" t="s">
        <v>160</v>
      </c>
      <c r="C136">
        <f>IF(VLOOKUP($A136,Demographics!$A$1:$Y$110,C$1,FALSE)&lt;&gt;0,VLOOKUP($A136,Demographics!$A$1:$Y$110,C$1,FALSE),"")</f>
        <v>1</v>
      </c>
      <c r="D136" t="str">
        <f>IF(VLOOKUP($A136,Demographics!$A$1:$Y$110,D$1,FALSE)&lt;&gt;0,VLOOKUP($A136,Demographics!$A$1:$Y$110,D$1,FALSE),"")</f>
        <v>MD</v>
      </c>
      <c r="E136" t="e">
        <f>IF(VLOOKUP($A136,Demographics!$A$1:$Y$110,E$1,FALSE)&lt;&gt;0,VLOOKUP($A136,Demographics!$A$1:$Y$110,E$1,FALSE),"")</f>
        <v>#REF!</v>
      </c>
      <c r="F136" s="23" t="e">
        <f>IF(VLOOKUP($A136,Demographics!$A$1:$Y$110,F$1,FALSE)&lt;&gt;0,VLOOKUP($A136,Demographics!$A$1:$Y$110,F$1,FALSE),"")</f>
        <v>#REF!</v>
      </c>
      <c r="G136" s="23" t="e">
        <f t="shared" si="9"/>
        <v>#REF!</v>
      </c>
      <c r="H136" s="23" t="e">
        <f>IF(VLOOKUP($A136,Demographics!$A$1:$Y$110,H$1,FALSE)&lt;&gt;0,VLOOKUP($A136,Demographics!$A$1:$Y$110,H$1,FALSE),"")</f>
        <v>#REF!</v>
      </c>
      <c r="I136" t="e">
        <f>IF(VLOOKUP($A136,Demographics!$A$1:$Y$110,I$1,FALSE)&lt;&gt;0,VLOOKUP($A136,Demographics!$A$1:$Y$110,I$1,FALSE),"")</f>
        <v>#REF!</v>
      </c>
      <c r="K136" s="26" t="e">
        <f>IF(VLOOKUP($A136,Demographics!$A$1:$Y$110,K$1,FALSE)&lt;&gt;0,VLOOKUP($A136,Demographics!$A$1:$Y$110,K$1,FALSE),"")</f>
        <v>#REF!</v>
      </c>
      <c r="L136" s="26" t="s">
        <v>15</v>
      </c>
      <c r="M136" s="26"/>
      <c r="N136" s="26" t="s">
        <v>15</v>
      </c>
      <c r="O136" s="26"/>
      <c r="P136" s="26" t="s">
        <v>15</v>
      </c>
      <c r="Q136" s="26" t="str">
        <f>IF(VLOOKUP($A136,Demographics!$A$1:$Y$110,Q$1,FALSE)&lt;&gt;0,VLOOKUP($A136,Demographics!$A$1:$Y$110,Q$1,FALSE),"")</f>
        <v/>
      </c>
      <c r="R136" s="26" t="e">
        <f>IF(VLOOKUP($A136,Demographics!$A$1:$Y$110,R$1,FALSE)&lt;&gt;0,VLOOKUP($A136,Demographics!$A$1:$Y$110,R$1,FALSE),"")</f>
        <v>#REF!</v>
      </c>
      <c r="S136" s="26" t="e">
        <f>IF(VLOOKUP($A136,Demographics!$A$1:$Y$110,S$1,FALSE)&lt;&gt;0,VLOOKUP($A136,Demographics!$A$1:$Y$110,S$1,FALSE),"")</f>
        <v>#REF!</v>
      </c>
      <c r="T136" t="e">
        <f>IF(VLOOKUP($A136,Demographics!$A$1:$Y$110,T$1,FALSE)&lt;&gt;0,VLOOKUP($A136,Demographics!$A$1:$Y$110,T$1,FALSE),"")</f>
        <v>#REF!</v>
      </c>
      <c r="X136" t="e">
        <f>IF(VLOOKUP($A136,Demographics!$A$1:$Y$110,X$1,FALSE)&lt;&gt;0,VLOOKUP($A136,Demographics!$A$1:$Y$110,X$1,FALSE),"")</f>
        <v>#REF!</v>
      </c>
    </row>
    <row r="137" spans="1:24" hidden="1">
      <c r="A137" s="5">
        <v>136</v>
      </c>
      <c r="B137" t="s">
        <v>1229</v>
      </c>
      <c r="C137" t="e">
        <f>IF(VLOOKUP($A137,Demographics!$A$1:$Y$110,C$1,FALSE)&lt;&gt;0,VLOOKUP($A137,Demographics!$A$1:$Y$110,C$1,FALSE),"")</f>
        <v>#N/A</v>
      </c>
      <c r="D137" t="e">
        <f>IF(VLOOKUP($A137,Demographics!$A$1:$Y$110,D$1,FALSE)&lt;&gt;0,VLOOKUP($A137,Demographics!$A$1:$Y$110,D$1,FALSE),"")</f>
        <v>#N/A</v>
      </c>
      <c r="E137" t="e">
        <f>IF(VLOOKUP($A137,Demographics!$A$1:$Y$110,E$1,FALSE)&lt;&gt;0,VLOOKUP($A137,Demographics!$A$1:$Y$110,E$1,FALSE),"")</f>
        <v>#N/A</v>
      </c>
      <c r="F137" s="23" t="e">
        <f>IF(VLOOKUP($A137,Demographics!$A$1:$Y$110,F$1,FALSE)&lt;&gt;0,VLOOKUP($A137,Demographics!$A$1:$Y$110,F$1,FALSE),"")</f>
        <v>#N/A</v>
      </c>
      <c r="G137" s="23" t="e">
        <f t="shared" si="9"/>
        <v>#N/A</v>
      </c>
      <c r="H137" s="23" t="e">
        <f>IF(VLOOKUP($A137,Demographics!$A$1:$Y$110,H$1,FALSE)&lt;&gt;0,VLOOKUP($A137,Demographics!$A$1:$Y$110,H$1,FALSE),"")</f>
        <v>#N/A</v>
      </c>
      <c r="I137" t="e">
        <f>IF(VLOOKUP($A137,Demographics!$A$1:$Y$110,I$1,FALSE)&lt;&gt;0,VLOOKUP($A137,Demographics!$A$1:$Y$110,I$1,FALSE),"")</f>
        <v>#N/A</v>
      </c>
      <c r="K137" s="26" t="e">
        <f>IF(VLOOKUP($A137,Demographics!$A$1:$Y$110,K$1,FALSE)&lt;&gt;0,VLOOKUP($A137,Demographics!$A$1:$Y$110,K$1,FALSE),"")</f>
        <v>#N/A</v>
      </c>
      <c r="L137" s="26" t="s">
        <v>15</v>
      </c>
      <c r="M137" s="26"/>
      <c r="N137" s="26" t="s">
        <v>15</v>
      </c>
      <c r="O137" s="26"/>
      <c r="P137" s="26" t="s">
        <v>15</v>
      </c>
      <c r="Q137" s="26" t="e">
        <f>IF(VLOOKUP($A137,Demographics!$A$1:$Y$110,Q$1,FALSE)&lt;&gt;0,VLOOKUP($A137,Demographics!$A$1:$Y$110,Q$1,FALSE),"")</f>
        <v>#N/A</v>
      </c>
      <c r="R137" s="26" t="e">
        <f>IF(VLOOKUP($A137,Demographics!$A$1:$Y$110,R$1,FALSE)&lt;&gt;0,VLOOKUP($A137,Demographics!$A$1:$Y$110,R$1,FALSE),"")</f>
        <v>#N/A</v>
      </c>
      <c r="S137" s="26" t="e">
        <f>IF(VLOOKUP($A137,Demographics!$A$1:$Y$110,S$1,FALSE)&lt;&gt;0,VLOOKUP($A137,Demographics!$A$1:$Y$110,S$1,FALSE),"")</f>
        <v>#N/A</v>
      </c>
      <c r="T137" t="e">
        <f>IF(VLOOKUP($A137,Demographics!$A$1:$Y$110,T$1,FALSE)&lt;&gt;0,VLOOKUP($A137,Demographics!$A$1:$Y$110,T$1,FALSE),"")</f>
        <v>#N/A</v>
      </c>
      <c r="X137" t="e">
        <f>IF(VLOOKUP($A137,Demographics!$A$1:$Y$110,X$1,FALSE)&lt;&gt;0,VLOOKUP($A137,Demographics!$A$1:$Y$110,X$1,FALSE),"")</f>
        <v>#N/A</v>
      </c>
    </row>
  </sheetData>
  <autoFilter ref="A2:Y137" xr:uid="{D14BBF5B-46EB-446E-9314-93D538978835}">
    <filterColumn colId="16">
      <filters>
        <filter val="MD"/>
      </filters>
    </filterColumn>
  </autoFilter>
  <conditionalFormatting sqref="A3:AA137">
    <cfRule type="expression" dxfId="0" priority="4">
      <formula>$D3&lt;&gt;"Y"</formula>
    </cfRule>
  </conditionalFormatting>
  <hyperlinks>
    <hyperlink ref="V3" r:id="rId1" xr:uid="{358D2BEB-340B-4283-AFB4-4D8C11342C4F}"/>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B0BF-6102-42E4-927C-9712731BC027}">
  <dimension ref="A1:A5"/>
  <sheetViews>
    <sheetView workbookViewId="0">
      <selection activeCell="A2" sqref="A2"/>
    </sheetView>
  </sheetViews>
  <sheetFormatPr baseColWidth="10" defaultColWidth="9" defaultRowHeight="16"/>
  <cols>
    <col min="1" max="1" width="16.33203125" style="40" bestFit="1" customWidth="1"/>
    <col min="2" max="16384" width="9" style="40"/>
  </cols>
  <sheetData>
    <row r="1" spans="1:1">
      <c r="A1" s="40" t="s">
        <v>1230</v>
      </c>
    </row>
    <row r="2" spans="1:1">
      <c r="A2" s="40" t="s">
        <v>183</v>
      </c>
    </row>
    <row r="3" spans="1:1">
      <c r="A3" s="40" t="s">
        <v>187</v>
      </c>
    </row>
    <row r="4" spans="1:1">
      <c r="A4" s="40" t="s">
        <v>189</v>
      </c>
    </row>
    <row r="5" spans="1:1">
      <c r="A5" s="40" t="s">
        <v>191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144F0-FE57-4D4F-BF17-462BBB78D9FA}">
  <dimension ref="A1:I198"/>
  <sheetViews>
    <sheetView zoomScale="130" zoomScaleNormal="130" workbookViewId="0">
      <selection activeCell="B1" sqref="B1"/>
    </sheetView>
  </sheetViews>
  <sheetFormatPr baseColWidth="10" defaultColWidth="8.6640625" defaultRowHeight="16"/>
  <cols>
    <col min="2" max="2" width="10.83203125" bestFit="1" customWidth="1"/>
    <col min="3" max="3" width="12.6640625" bestFit="1" customWidth="1"/>
    <col min="4" max="4" width="13.1640625" bestFit="1" customWidth="1"/>
    <col min="7" max="7" width="17.1640625" bestFit="1" customWidth="1"/>
    <col min="8" max="8" width="14.6640625" bestFit="1" customWidth="1"/>
    <col min="9" max="9" width="36.1640625" customWidth="1"/>
  </cols>
  <sheetData>
    <row r="1" spans="1:9">
      <c r="A1" t="s">
        <v>161</v>
      </c>
      <c r="B1" t="s">
        <v>1777</v>
      </c>
      <c r="C1" t="s">
        <v>176</v>
      </c>
      <c r="D1" t="s">
        <v>177</v>
      </c>
      <c r="E1" t="s">
        <v>178</v>
      </c>
      <c r="F1" t="s">
        <v>179</v>
      </c>
      <c r="G1" t="s">
        <v>180</v>
      </c>
      <c r="H1" t="s">
        <v>181</v>
      </c>
      <c r="I1" t="s">
        <v>182</v>
      </c>
    </row>
    <row r="2" spans="1:9">
      <c r="A2">
        <v>2</v>
      </c>
      <c r="B2" s="77">
        <v>171</v>
      </c>
      <c r="C2" t="s">
        <v>8</v>
      </c>
    </row>
    <row r="3" spans="1:9">
      <c r="A3">
        <v>2</v>
      </c>
      <c r="B3" s="77">
        <v>171</v>
      </c>
      <c r="D3" t="s">
        <v>462</v>
      </c>
      <c r="E3" s="45">
        <v>2000</v>
      </c>
      <c r="F3" t="s">
        <v>199</v>
      </c>
      <c r="G3">
        <v>2</v>
      </c>
      <c r="H3" t="s">
        <v>183</v>
      </c>
    </row>
    <row r="4" spans="1:9">
      <c r="A4">
        <v>2</v>
      </c>
      <c r="B4" s="77">
        <v>171</v>
      </c>
      <c r="D4" t="s">
        <v>200</v>
      </c>
      <c r="E4">
        <v>600</v>
      </c>
      <c r="F4" t="s">
        <v>185</v>
      </c>
      <c r="G4">
        <v>1</v>
      </c>
      <c r="H4" t="s">
        <v>183</v>
      </c>
    </row>
    <row r="5" spans="1:9">
      <c r="A5">
        <v>2</v>
      </c>
      <c r="B5" s="77">
        <v>171</v>
      </c>
      <c r="D5" t="s">
        <v>31</v>
      </c>
      <c r="E5">
        <v>600</v>
      </c>
      <c r="F5" t="s">
        <v>185</v>
      </c>
      <c r="G5">
        <v>1</v>
      </c>
      <c r="H5" t="s">
        <v>183</v>
      </c>
    </row>
    <row r="6" spans="1:9" ht="85">
      <c r="A6">
        <v>2</v>
      </c>
      <c r="B6" s="77">
        <v>171</v>
      </c>
      <c r="D6" s="1" t="s">
        <v>1231</v>
      </c>
      <c r="I6" t="s">
        <v>530</v>
      </c>
    </row>
    <row r="7" spans="1:9">
      <c r="A7">
        <v>3</v>
      </c>
      <c r="B7" s="77">
        <v>143</v>
      </c>
      <c r="C7" t="s">
        <v>210</v>
      </c>
      <c r="E7">
        <v>300</v>
      </c>
      <c r="F7" t="s">
        <v>185</v>
      </c>
      <c r="G7">
        <v>1</v>
      </c>
      <c r="H7" t="s">
        <v>183</v>
      </c>
    </row>
    <row r="8" spans="1:9" ht="34">
      <c r="A8">
        <v>3</v>
      </c>
      <c r="B8" s="77">
        <v>143</v>
      </c>
      <c r="C8" s="1" t="s">
        <v>705</v>
      </c>
      <c r="E8">
        <v>38</v>
      </c>
      <c r="F8" t="s">
        <v>212</v>
      </c>
      <c r="G8">
        <v>1</v>
      </c>
      <c r="H8" t="s">
        <v>183</v>
      </c>
    </row>
    <row r="9" spans="1:9">
      <c r="A9">
        <v>3</v>
      </c>
      <c r="B9" s="77">
        <v>143</v>
      </c>
      <c r="D9" t="s">
        <v>863</v>
      </c>
      <c r="E9">
        <v>1</v>
      </c>
      <c r="F9" t="s">
        <v>809</v>
      </c>
      <c r="G9">
        <v>6</v>
      </c>
      <c r="H9" t="s">
        <v>189</v>
      </c>
    </row>
    <row r="10" spans="1:9">
      <c r="A10">
        <v>3</v>
      </c>
      <c r="B10" s="77">
        <v>143</v>
      </c>
      <c r="D10" t="s">
        <v>10</v>
      </c>
      <c r="E10">
        <v>1</v>
      </c>
      <c r="F10" t="s">
        <v>403</v>
      </c>
      <c r="G10">
        <v>1</v>
      </c>
      <c r="H10" t="s">
        <v>183</v>
      </c>
    </row>
    <row r="11" spans="1:9">
      <c r="A11">
        <v>3</v>
      </c>
      <c r="B11" s="77">
        <v>143</v>
      </c>
      <c r="D11" t="s">
        <v>11</v>
      </c>
      <c r="E11">
        <v>2</v>
      </c>
      <c r="F11" t="s">
        <v>403</v>
      </c>
      <c r="G11">
        <v>2</v>
      </c>
      <c r="H11" t="s">
        <v>183</v>
      </c>
    </row>
    <row r="12" spans="1:9">
      <c r="A12">
        <v>5</v>
      </c>
      <c r="B12" s="77">
        <v>350</v>
      </c>
      <c r="C12" t="s">
        <v>498</v>
      </c>
      <c r="E12">
        <v>25</v>
      </c>
      <c r="F12" t="s">
        <v>185</v>
      </c>
      <c r="H12" t="s">
        <v>191</v>
      </c>
      <c r="I12" t="s">
        <v>226</v>
      </c>
    </row>
    <row r="13" spans="1:9" ht="34">
      <c r="A13">
        <v>5</v>
      </c>
      <c r="B13" s="77">
        <v>350</v>
      </c>
      <c r="C13" s="1" t="s">
        <v>1232</v>
      </c>
      <c r="E13">
        <v>300</v>
      </c>
      <c r="F13" t="s">
        <v>185</v>
      </c>
      <c r="G13">
        <v>1</v>
      </c>
      <c r="H13" t="s">
        <v>183</v>
      </c>
    </row>
    <row r="14" spans="1:9">
      <c r="A14">
        <v>5</v>
      </c>
      <c r="B14" s="77">
        <v>350</v>
      </c>
      <c r="C14" t="s">
        <v>190</v>
      </c>
      <c r="E14">
        <v>500</v>
      </c>
      <c r="F14" t="s">
        <v>185</v>
      </c>
      <c r="G14">
        <v>1</v>
      </c>
      <c r="H14" t="s">
        <v>183</v>
      </c>
    </row>
    <row r="15" spans="1:9">
      <c r="A15">
        <v>9</v>
      </c>
      <c r="B15" s="77">
        <v>189</v>
      </c>
      <c r="C15" t="s">
        <v>20</v>
      </c>
      <c r="E15">
        <v>25</v>
      </c>
      <c r="F15" t="s">
        <v>185</v>
      </c>
      <c r="I15" t="s">
        <v>489</v>
      </c>
    </row>
    <row r="16" spans="1:9">
      <c r="A16">
        <v>9</v>
      </c>
      <c r="B16" s="77">
        <v>189</v>
      </c>
      <c r="D16" t="s">
        <v>1233</v>
      </c>
      <c r="I16" t="s">
        <v>530</v>
      </c>
    </row>
    <row r="17" spans="1:9">
      <c r="A17">
        <v>9</v>
      </c>
      <c r="B17" s="77">
        <v>189</v>
      </c>
      <c r="D17" t="s">
        <v>1234</v>
      </c>
      <c r="I17" t="s">
        <v>530</v>
      </c>
    </row>
    <row r="18" spans="1:9">
      <c r="A18">
        <v>9</v>
      </c>
      <c r="B18" s="77">
        <v>189</v>
      </c>
      <c r="D18" t="s">
        <v>22</v>
      </c>
      <c r="G18">
        <v>3</v>
      </c>
      <c r="H18" t="s">
        <v>187</v>
      </c>
      <c r="I18" t="s">
        <v>499</v>
      </c>
    </row>
    <row r="19" spans="1:9">
      <c r="A19">
        <v>11</v>
      </c>
      <c r="B19" s="77">
        <v>170</v>
      </c>
      <c r="C19" t="s">
        <v>1235</v>
      </c>
      <c r="F19" t="s">
        <v>185</v>
      </c>
      <c r="I19" t="s">
        <v>530</v>
      </c>
    </row>
    <row r="20" spans="1:9">
      <c r="A20">
        <v>11</v>
      </c>
      <c r="B20" s="77">
        <v>170</v>
      </c>
      <c r="D20" t="s">
        <v>933</v>
      </c>
      <c r="E20">
        <v>100</v>
      </c>
      <c r="I20" t="s">
        <v>530</v>
      </c>
    </row>
    <row r="21" spans="1:9">
      <c r="A21">
        <v>11</v>
      </c>
      <c r="B21" s="77">
        <v>170</v>
      </c>
      <c r="D21" t="s">
        <v>412</v>
      </c>
      <c r="E21">
        <v>1000</v>
      </c>
      <c r="I21" t="s">
        <v>530</v>
      </c>
    </row>
    <row r="22" spans="1:9">
      <c r="A22">
        <v>11</v>
      </c>
      <c r="B22" s="77">
        <v>170</v>
      </c>
      <c r="D22" t="s">
        <v>51</v>
      </c>
      <c r="E22">
        <v>1000</v>
      </c>
      <c r="I22" t="s">
        <v>530</v>
      </c>
    </row>
    <row r="23" spans="1:9">
      <c r="A23">
        <v>11</v>
      </c>
      <c r="B23" s="77">
        <v>170</v>
      </c>
      <c r="D23" t="s">
        <v>200</v>
      </c>
      <c r="E23">
        <v>200</v>
      </c>
      <c r="F23" t="s">
        <v>185</v>
      </c>
      <c r="I23" t="s">
        <v>544</v>
      </c>
    </row>
    <row r="24" spans="1:9">
      <c r="A24">
        <v>11</v>
      </c>
      <c r="B24" s="77">
        <v>170</v>
      </c>
      <c r="D24" t="s">
        <v>27</v>
      </c>
      <c r="E24">
        <v>10</v>
      </c>
      <c r="I24" t="s">
        <v>530</v>
      </c>
    </row>
    <row r="25" spans="1:9">
      <c r="A25">
        <v>11</v>
      </c>
      <c r="B25" s="77">
        <v>170</v>
      </c>
      <c r="D25" t="s">
        <v>26</v>
      </c>
      <c r="I25" t="s">
        <v>530</v>
      </c>
    </row>
    <row r="26" spans="1:9">
      <c r="A26">
        <v>12</v>
      </c>
      <c r="B26" s="77">
        <v>121</v>
      </c>
      <c r="C26" t="s">
        <v>298</v>
      </c>
      <c r="E26">
        <v>5</v>
      </c>
      <c r="F26" t="s">
        <v>185</v>
      </c>
      <c r="G26">
        <v>1</v>
      </c>
      <c r="H26" t="s">
        <v>183</v>
      </c>
    </row>
    <row r="27" spans="1:9">
      <c r="A27">
        <v>12</v>
      </c>
      <c r="B27" s="77">
        <v>121</v>
      </c>
      <c r="C27" t="s">
        <v>299</v>
      </c>
      <c r="E27">
        <v>6.25</v>
      </c>
      <c r="F27" t="s">
        <v>185</v>
      </c>
      <c r="G27">
        <v>1</v>
      </c>
      <c r="H27" t="s">
        <v>183</v>
      </c>
    </row>
    <row r="28" spans="1:9">
      <c r="A28">
        <v>12</v>
      </c>
      <c r="B28" s="77">
        <v>121</v>
      </c>
      <c r="D28" s="85" t="s">
        <v>215</v>
      </c>
      <c r="I28" t="s">
        <v>546</v>
      </c>
    </row>
    <row r="29" spans="1:9">
      <c r="A29">
        <v>12</v>
      </c>
      <c r="B29" s="77">
        <v>121</v>
      </c>
      <c r="D29" t="s">
        <v>1236</v>
      </c>
      <c r="I29" t="s">
        <v>546</v>
      </c>
    </row>
    <row r="30" spans="1:9">
      <c r="A30">
        <v>12</v>
      </c>
      <c r="B30" s="77">
        <v>121</v>
      </c>
      <c r="D30" t="s">
        <v>1237</v>
      </c>
      <c r="I30" t="s">
        <v>546</v>
      </c>
    </row>
    <row r="31" spans="1:9">
      <c r="A31">
        <v>12</v>
      </c>
      <c r="B31" s="77">
        <v>121</v>
      </c>
      <c r="D31" s="85" t="s">
        <v>1238</v>
      </c>
      <c r="G31">
        <v>2</v>
      </c>
      <c r="H31" t="s">
        <v>183</v>
      </c>
      <c r="I31" t="s">
        <v>257</v>
      </c>
    </row>
    <row r="32" spans="1:9">
      <c r="A32">
        <v>12</v>
      </c>
      <c r="B32" s="77">
        <v>121</v>
      </c>
      <c r="D32" s="85" t="s">
        <v>30</v>
      </c>
      <c r="I32" t="s">
        <v>546</v>
      </c>
    </row>
    <row r="33" spans="1:9">
      <c r="A33">
        <v>12</v>
      </c>
      <c r="B33" s="77">
        <v>121</v>
      </c>
      <c r="D33" s="85" t="s">
        <v>31</v>
      </c>
      <c r="I33" t="s">
        <v>546</v>
      </c>
    </row>
    <row r="34" spans="1:9">
      <c r="A34">
        <v>12</v>
      </c>
      <c r="B34" s="77">
        <v>121</v>
      </c>
      <c r="D34" s="85" t="s">
        <v>1239</v>
      </c>
      <c r="I34" t="s">
        <v>546</v>
      </c>
    </row>
    <row r="35" spans="1:9">
      <c r="A35">
        <v>12</v>
      </c>
      <c r="B35" s="77">
        <v>121</v>
      </c>
      <c r="D35" s="85" t="s">
        <v>307</v>
      </c>
      <c r="G35">
        <v>2</v>
      </c>
      <c r="H35" t="s">
        <v>187</v>
      </c>
      <c r="I35" t="s">
        <v>257</v>
      </c>
    </row>
    <row r="36" spans="1:9">
      <c r="A36">
        <v>12</v>
      </c>
      <c r="B36" s="77">
        <v>121</v>
      </c>
      <c r="D36" s="37" t="s">
        <v>1240</v>
      </c>
      <c r="G36">
        <v>1</v>
      </c>
      <c r="H36" t="s">
        <v>187</v>
      </c>
      <c r="I36" t="s">
        <v>257</v>
      </c>
    </row>
    <row r="37" spans="1:9">
      <c r="A37">
        <v>13</v>
      </c>
      <c r="B37" s="77">
        <v>85</v>
      </c>
      <c r="D37" t="s">
        <v>1241</v>
      </c>
      <c r="E37">
        <v>1</v>
      </c>
      <c r="F37" t="s">
        <v>403</v>
      </c>
      <c r="G37">
        <v>1</v>
      </c>
      <c r="H37" t="s">
        <v>183</v>
      </c>
    </row>
    <row r="38" spans="1:9">
      <c r="A38">
        <v>13</v>
      </c>
      <c r="B38" s="77">
        <v>85</v>
      </c>
      <c r="D38" t="s">
        <v>11</v>
      </c>
      <c r="E38">
        <v>1</v>
      </c>
      <c r="F38" t="s">
        <v>403</v>
      </c>
      <c r="G38">
        <v>2.5</v>
      </c>
      <c r="H38" t="s">
        <v>183</v>
      </c>
    </row>
    <row r="39" spans="1:9" ht="17">
      <c r="A39">
        <v>13</v>
      </c>
      <c r="B39" s="77">
        <v>85</v>
      </c>
      <c r="C39" s="1" t="s">
        <v>738</v>
      </c>
      <c r="E39">
        <v>5</v>
      </c>
      <c r="F39" t="s">
        <v>185</v>
      </c>
      <c r="G39">
        <v>1</v>
      </c>
      <c r="H39" t="s">
        <v>191</v>
      </c>
      <c r="I39" t="s">
        <v>1242</v>
      </c>
    </row>
    <row r="40" spans="1:9">
      <c r="A40">
        <v>13</v>
      </c>
      <c r="B40" s="77">
        <v>85</v>
      </c>
      <c r="D40" t="s">
        <v>1243</v>
      </c>
      <c r="E40">
        <v>1</v>
      </c>
      <c r="F40" t="s">
        <v>809</v>
      </c>
      <c r="G40">
        <v>1</v>
      </c>
      <c r="H40" t="s">
        <v>183</v>
      </c>
    </row>
    <row r="41" spans="1:9">
      <c r="A41">
        <v>13</v>
      </c>
      <c r="B41" s="77">
        <v>85</v>
      </c>
      <c r="D41" t="s">
        <v>1244</v>
      </c>
      <c r="E41">
        <v>1</v>
      </c>
      <c r="F41" t="s">
        <v>403</v>
      </c>
      <c r="G41">
        <v>1</v>
      </c>
      <c r="H41" t="s">
        <v>183</v>
      </c>
    </row>
    <row r="42" spans="1:9">
      <c r="A42">
        <v>16</v>
      </c>
      <c r="B42" s="77">
        <v>564</v>
      </c>
      <c r="C42" t="s">
        <v>202</v>
      </c>
      <c r="E42">
        <v>81</v>
      </c>
      <c r="F42" t="s">
        <v>185</v>
      </c>
      <c r="G42">
        <v>1</v>
      </c>
      <c r="H42" t="s">
        <v>183</v>
      </c>
    </row>
    <row r="43" spans="1:9">
      <c r="A43">
        <v>16</v>
      </c>
      <c r="B43" s="77">
        <v>564</v>
      </c>
      <c r="C43" t="s">
        <v>244</v>
      </c>
      <c r="E43">
        <v>25</v>
      </c>
      <c r="F43" t="s">
        <v>185</v>
      </c>
      <c r="G43">
        <v>1</v>
      </c>
      <c r="H43" t="s">
        <v>183</v>
      </c>
    </row>
    <row r="44" spans="1:9">
      <c r="A44">
        <v>16</v>
      </c>
      <c r="B44" s="77">
        <v>564</v>
      </c>
      <c r="C44" t="s">
        <v>311</v>
      </c>
      <c r="E44">
        <v>20</v>
      </c>
      <c r="F44" t="s">
        <v>185</v>
      </c>
      <c r="G44">
        <v>2</v>
      </c>
      <c r="H44" t="s">
        <v>183</v>
      </c>
    </row>
    <row r="45" spans="1:9">
      <c r="A45">
        <v>16</v>
      </c>
      <c r="B45" s="77">
        <v>564</v>
      </c>
      <c r="C45" s="85" t="s">
        <v>1245</v>
      </c>
      <c r="E45">
        <v>10</v>
      </c>
      <c r="F45" t="s">
        <v>185</v>
      </c>
      <c r="H45" t="s">
        <v>191</v>
      </c>
      <c r="I45" t="s">
        <v>221</v>
      </c>
    </row>
    <row r="46" spans="1:9">
      <c r="A46">
        <v>16</v>
      </c>
      <c r="B46" s="77">
        <v>564</v>
      </c>
      <c r="C46" s="85"/>
      <c r="D46" t="s">
        <v>256</v>
      </c>
      <c r="E46">
        <v>1800</v>
      </c>
      <c r="F46" t="s">
        <v>205</v>
      </c>
      <c r="G46">
        <v>1</v>
      </c>
      <c r="H46" t="s">
        <v>183</v>
      </c>
    </row>
    <row r="47" spans="1:9">
      <c r="A47">
        <v>16</v>
      </c>
      <c r="B47" s="77">
        <v>564</v>
      </c>
      <c r="D47" t="s">
        <v>196</v>
      </c>
      <c r="E47">
        <v>180</v>
      </c>
      <c r="F47" t="s">
        <v>185</v>
      </c>
      <c r="G47">
        <v>1</v>
      </c>
      <c r="H47" t="s">
        <v>183</v>
      </c>
    </row>
    <row r="48" spans="1:9">
      <c r="A48">
        <v>16</v>
      </c>
      <c r="B48" s="77">
        <v>564</v>
      </c>
      <c r="D48" t="s">
        <v>197</v>
      </c>
      <c r="E48">
        <v>30</v>
      </c>
      <c r="F48" t="s">
        <v>185</v>
      </c>
      <c r="G48">
        <v>1</v>
      </c>
      <c r="H48" t="s">
        <v>183</v>
      </c>
    </row>
    <row r="49" spans="1:9">
      <c r="A49">
        <v>16</v>
      </c>
      <c r="B49" s="77">
        <v>564</v>
      </c>
      <c r="D49" t="s">
        <v>1246</v>
      </c>
      <c r="E49">
        <v>242</v>
      </c>
      <c r="F49" t="s">
        <v>205</v>
      </c>
      <c r="G49">
        <v>1</v>
      </c>
      <c r="H49" t="s">
        <v>183</v>
      </c>
    </row>
    <row r="50" spans="1:9">
      <c r="A50">
        <v>16</v>
      </c>
      <c r="B50" s="77">
        <v>564</v>
      </c>
      <c r="D50" t="s">
        <v>1247</v>
      </c>
      <c r="E50">
        <v>2.4</v>
      </c>
      <c r="F50" t="s">
        <v>185</v>
      </c>
      <c r="G50">
        <v>1</v>
      </c>
      <c r="H50" t="s">
        <v>183</v>
      </c>
    </row>
    <row r="51" spans="1:9">
      <c r="A51">
        <v>16</v>
      </c>
      <c r="B51" s="77">
        <v>564</v>
      </c>
      <c r="D51" t="s">
        <v>714</v>
      </c>
      <c r="E51">
        <v>2.6</v>
      </c>
      <c r="F51" t="s">
        <v>185</v>
      </c>
      <c r="G51">
        <v>1</v>
      </c>
      <c r="H51" t="s">
        <v>183</v>
      </c>
    </row>
    <row r="52" spans="1:9">
      <c r="A52">
        <v>16</v>
      </c>
      <c r="B52" s="77">
        <v>564</v>
      </c>
      <c r="D52" t="s">
        <v>577</v>
      </c>
      <c r="E52">
        <v>32</v>
      </c>
      <c r="F52" t="s">
        <v>185</v>
      </c>
      <c r="G52">
        <v>1</v>
      </c>
      <c r="H52" t="s">
        <v>183</v>
      </c>
    </row>
    <row r="53" spans="1:9">
      <c r="A53">
        <v>16</v>
      </c>
      <c r="B53" s="77">
        <v>564</v>
      </c>
      <c r="D53" t="s">
        <v>574</v>
      </c>
      <c r="E53">
        <v>2000</v>
      </c>
      <c r="F53" t="s">
        <v>199</v>
      </c>
      <c r="G53">
        <v>1</v>
      </c>
      <c r="H53" t="s">
        <v>183</v>
      </c>
    </row>
    <row r="54" spans="1:9">
      <c r="A54">
        <v>16</v>
      </c>
      <c r="B54" s="77">
        <v>564</v>
      </c>
      <c r="D54" t="s">
        <v>846</v>
      </c>
      <c r="E54">
        <v>800</v>
      </c>
      <c r="F54" t="s">
        <v>205</v>
      </c>
      <c r="G54">
        <v>1</v>
      </c>
      <c r="H54" t="s">
        <v>183</v>
      </c>
    </row>
    <row r="55" spans="1:9">
      <c r="A55">
        <v>16</v>
      </c>
      <c r="B55" s="77">
        <v>564</v>
      </c>
      <c r="D55" t="s">
        <v>318</v>
      </c>
      <c r="E55">
        <v>30</v>
      </c>
      <c r="F55" t="s">
        <v>205</v>
      </c>
      <c r="G55">
        <v>1</v>
      </c>
      <c r="H55" t="s">
        <v>183</v>
      </c>
    </row>
    <row r="56" spans="1:9">
      <c r="A56">
        <v>16</v>
      </c>
      <c r="B56" s="77">
        <v>564</v>
      </c>
      <c r="D56" t="s">
        <v>717</v>
      </c>
      <c r="E56">
        <v>9.6</v>
      </c>
      <c r="F56" t="s">
        <v>205</v>
      </c>
      <c r="G56">
        <v>1</v>
      </c>
      <c r="H56" t="s">
        <v>183</v>
      </c>
    </row>
    <row r="57" spans="1:9">
      <c r="A57">
        <v>16</v>
      </c>
      <c r="B57" s="77">
        <v>564</v>
      </c>
      <c r="D57" t="s">
        <v>580</v>
      </c>
      <c r="E57">
        <v>10</v>
      </c>
      <c r="F57" t="s">
        <v>185</v>
      </c>
      <c r="G57">
        <v>1</v>
      </c>
      <c r="H57" t="s">
        <v>183</v>
      </c>
    </row>
    <row r="58" spans="1:9">
      <c r="A58">
        <v>16</v>
      </c>
      <c r="B58" s="77">
        <v>564</v>
      </c>
      <c r="D58" t="s">
        <v>200</v>
      </c>
      <c r="E58">
        <v>52</v>
      </c>
      <c r="F58" t="s">
        <v>185</v>
      </c>
      <c r="G58">
        <v>1</v>
      </c>
      <c r="H58" t="s">
        <v>183</v>
      </c>
    </row>
    <row r="59" spans="1:9">
      <c r="A59">
        <v>16</v>
      </c>
      <c r="B59" s="77">
        <v>564</v>
      </c>
      <c r="D59" t="s">
        <v>411</v>
      </c>
      <c r="E59">
        <v>6</v>
      </c>
      <c r="F59" t="s">
        <v>205</v>
      </c>
      <c r="G59">
        <v>1</v>
      </c>
      <c r="H59" t="s">
        <v>183</v>
      </c>
    </row>
    <row r="60" spans="1:9">
      <c r="A60">
        <v>16</v>
      </c>
      <c r="B60" s="77">
        <v>564</v>
      </c>
      <c r="D60" t="s">
        <v>31</v>
      </c>
      <c r="E60">
        <v>16.8</v>
      </c>
      <c r="F60" t="s">
        <v>185</v>
      </c>
      <c r="G60">
        <v>1</v>
      </c>
      <c r="H60" t="s">
        <v>183</v>
      </c>
    </row>
    <row r="61" spans="1:9">
      <c r="A61">
        <v>16</v>
      </c>
      <c r="B61" s="77">
        <v>564</v>
      </c>
      <c r="D61" t="s">
        <v>1248</v>
      </c>
      <c r="E61">
        <v>130</v>
      </c>
      <c r="F61" t="s">
        <v>205</v>
      </c>
      <c r="G61">
        <v>1</v>
      </c>
      <c r="H61" t="s">
        <v>183</v>
      </c>
    </row>
    <row r="62" spans="1:9">
      <c r="A62">
        <v>16</v>
      </c>
      <c r="B62" s="77">
        <v>564</v>
      </c>
      <c r="D62" t="s">
        <v>756</v>
      </c>
      <c r="E62">
        <v>3.4</v>
      </c>
      <c r="F62" t="s">
        <v>185</v>
      </c>
      <c r="G62">
        <v>1</v>
      </c>
      <c r="H62" t="s">
        <v>183</v>
      </c>
    </row>
    <row r="63" spans="1:9">
      <c r="A63">
        <v>18</v>
      </c>
      <c r="B63" s="77">
        <v>121</v>
      </c>
      <c r="C63" t="s">
        <v>262</v>
      </c>
      <c r="E63">
        <v>70</v>
      </c>
      <c r="F63" t="s">
        <v>185</v>
      </c>
      <c r="G63">
        <v>1</v>
      </c>
      <c r="H63" t="s">
        <v>187</v>
      </c>
    </row>
    <row r="64" spans="1:9">
      <c r="A64">
        <v>18</v>
      </c>
      <c r="B64" s="77">
        <v>121</v>
      </c>
      <c r="C64" t="s">
        <v>1249</v>
      </c>
      <c r="E64" s="52">
        <v>2.5000000000000001E-4</v>
      </c>
      <c r="H64" t="s">
        <v>191</v>
      </c>
      <c r="I64" t="s">
        <v>1103</v>
      </c>
    </row>
    <row r="65" spans="1:9">
      <c r="A65">
        <v>18</v>
      </c>
      <c r="B65" s="77">
        <v>121</v>
      </c>
      <c r="D65" t="s">
        <v>437</v>
      </c>
      <c r="E65" s="45">
        <v>50000</v>
      </c>
      <c r="F65" t="s">
        <v>199</v>
      </c>
      <c r="G65">
        <v>1</v>
      </c>
      <c r="H65" t="s">
        <v>187</v>
      </c>
    </row>
    <row r="66" spans="1:9">
      <c r="A66">
        <v>18</v>
      </c>
      <c r="B66" s="77">
        <v>121</v>
      </c>
      <c r="D66" t="s">
        <v>30</v>
      </c>
      <c r="E66">
        <v>30</v>
      </c>
      <c r="F66" t="s">
        <v>185</v>
      </c>
      <c r="G66">
        <v>1</v>
      </c>
      <c r="H66" t="s">
        <v>191</v>
      </c>
      <c r="I66" t="s">
        <v>1250</v>
      </c>
    </row>
    <row r="67" spans="1:9">
      <c r="A67">
        <v>18</v>
      </c>
      <c r="B67" s="77">
        <v>121</v>
      </c>
      <c r="D67" t="s">
        <v>325</v>
      </c>
      <c r="H67" t="s">
        <v>191</v>
      </c>
      <c r="I67" t="s">
        <v>1251</v>
      </c>
    </row>
    <row r="68" spans="1:9" ht="51">
      <c r="A68">
        <v>20</v>
      </c>
      <c r="B68" s="77">
        <v>106</v>
      </c>
      <c r="D68" s="1" t="s">
        <v>1252</v>
      </c>
      <c r="G68">
        <v>1</v>
      </c>
      <c r="H68" t="s">
        <v>183</v>
      </c>
    </row>
    <row r="69" spans="1:9">
      <c r="A69">
        <v>20</v>
      </c>
      <c r="B69" s="77">
        <v>106</v>
      </c>
      <c r="C69" t="s">
        <v>1253</v>
      </c>
      <c r="D69" s="1"/>
      <c r="E69">
        <v>25</v>
      </c>
      <c r="F69" t="s">
        <v>185</v>
      </c>
      <c r="G69">
        <v>1</v>
      </c>
      <c r="H69" t="s">
        <v>183</v>
      </c>
    </row>
    <row r="70" spans="1:9" ht="17">
      <c r="A70">
        <v>20</v>
      </c>
      <c r="B70" s="77">
        <v>106</v>
      </c>
      <c r="D70" s="1" t="s">
        <v>1254</v>
      </c>
      <c r="E70">
        <v>100</v>
      </c>
      <c r="F70" t="s">
        <v>185</v>
      </c>
      <c r="G70">
        <v>3</v>
      </c>
      <c r="H70" t="s">
        <v>183</v>
      </c>
    </row>
    <row r="71" spans="1:9" ht="68">
      <c r="A71">
        <v>20</v>
      </c>
      <c r="B71" s="77">
        <v>106</v>
      </c>
      <c r="D71" s="1" t="s">
        <v>1255</v>
      </c>
      <c r="G71">
        <v>1</v>
      </c>
      <c r="H71" t="s">
        <v>183</v>
      </c>
      <c r="I71" t="s">
        <v>1256</v>
      </c>
    </row>
    <row r="72" spans="1:9" ht="17">
      <c r="A72">
        <v>20</v>
      </c>
      <c r="B72" s="77">
        <v>106</v>
      </c>
      <c r="D72" s="1" t="s">
        <v>215</v>
      </c>
      <c r="E72">
        <v>250</v>
      </c>
      <c r="F72" t="s">
        <v>205</v>
      </c>
      <c r="G72">
        <v>1</v>
      </c>
      <c r="H72" t="s">
        <v>183</v>
      </c>
    </row>
    <row r="73" spans="1:9" ht="34">
      <c r="A73">
        <v>20</v>
      </c>
      <c r="B73" s="77">
        <v>106</v>
      </c>
      <c r="D73" s="1" t="s">
        <v>11</v>
      </c>
      <c r="G73">
        <v>2</v>
      </c>
      <c r="H73" t="s">
        <v>183</v>
      </c>
      <c r="I73" t="s">
        <v>1251</v>
      </c>
    </row>
    <row r="74" spans="1:9" ht="17">
      <c r="A74">
        <v>20</v>
      </c>
      <c r="B74" s="77">
        <v>106</v>
      </c>
      <c r="D74" s="1" t="s">
        <v>222</v>
      </c>
      <c r="E74">
        <v>1</v>
      </c>
      <c r="F74" t="s">
        <v>218</v>
      </c>
      <c r="G74">
        <v>1</v>
      </c>
      <c r="H74" t="s">
        <v>183</v>
      </c>
    </row>
    <row r="75" spans="1:9" ht="17">
      <c r="A75">
        <v>20</v>
      </c>
      <c r="B75" s="77">
        <v>106</v>
      </c>
      <c r="D75" s="1" t="s">
        <v>31</v>
      </c>
      <c r="E75">
        <v>400</v>
      </c>
      <c r="F75" t="s">
        <v>185</v>
      </c>
      <c r="G75">
        <v>1</v>
      </c>
      <c r="H75" t="s">
        <v>183</v>
      </c>
    </row>
    <row r="76" spans="1:9" ht="17">
      <c r="A76">
        <v>20</v>
      </c>
      <c r="B76" s="77">
        <v>106</v>
      </c>
      <c r="D76" s="1" t="s">
        <v>1257</v>
      </c>
      <c r="E76">
        <v>1</v>
      </c>
      <c r="F76" t="s">
        <v>218</v>
      </c>
      <c r="G76">
        <v>2</v>
      </c>
      <c r="H76" t="s">
        <v>183</v>
      </c>
    </row>
    <row r="77" spans="1:9" ht="34">
      <c r="A77">
        <v>30</v>
      </c>
      <c r="B77" s="77">
        <v>545</v>
      </c>
      <c r="D77" s="1" t="s">
        <v>1258</v>
      </c>
      <c r="I77" t="s">
        <v>1259</v>
      </c>
    </row>
    <row r="78" spans="1:9">
      <c r="A78">
        <v>30</v>
      </c>
      <c r="B78" s="77">
        <v>545</v>
      </c>
      <c r="D78" t="s">
        <v>1260</v>
      </c>
      <c r="I78" t="s">
        <v>1259</v>
      </c>
    </row>
    <row r="79" spans="1:9">
      <c r="A79">
        <v>30</v>
      </c>
      <c r="B79" s="77">
        <v>545</v>
      </c>
      <c r="D79" t="s">
        <v>196</v>
      </c>
      <c r="I79" t="s">
        <v>1259</v>
      </c>
    </row>
    <row r="80" spans="1:9" ht="17">
      <c r="A80">
        <v>30</v>
      </c>
      <c r="B80" s="77">
        <v>545</v>
      </c>
      <c r="D80" s="1" t="s">
        <v>1261</v>
      </c>
      <c r="I80" t="s">
        <v>1259</v>
      </c>
    </row>
    <row r="81" spans="1:9">
      <c r="A81">
        <v>32</v>
      </c>
      <c r="B81" s="77">
        <v>114</v>
      </c>
      <c r="C81" s="37" t="s">
        <v>298</v>
      </c>
      <c r="D81" s="1"/>
      <c r="E81">
        <v>10</v>
      </c>
      <c r="F81" t="s">
        <v>185</v>
      </c>
      <c r="G81">
        <v>1</v>
      </c>
      <c r="H81" t="s">
        <v>183</v>
      </c>
    </row>
    <row r="82" spans="1:9">
      <c r="A82">
        <v>32</v>
      </c>
      <c r="B82" s="77">
        <v>114</v>
      </c>
      <c r="C82" s="85" t="s">
        <v>1262</v>
      </c>
      <c r="E82" s="85">
        <v>0.25</v>
      </c>
      <c r="F82" s="85" t="s">
        <v>205</v>
      </c>
      <c r="G82">
        <v>2</v>
      </c>
      <c r="H82" t="s">
        <v>183</v>
      </c>
    </row>
    <row r="83" spans="1:9">
      <c r="A83">
        <v>32</v>
      </c>
      <c r="B83" s="77">
        <v>114</v>
      </c>
      <c r="C83" s="85" t="s">
        <v>420</v>
      </c>
      <c r="E83">
        <v>5</v>
      </c>
      <c r="F83" t="s">
        <v>185</v>
      </c>
      <c r="G83">
        <v>1</v>
      </c>
      <c r="H83" t="s">
        <v>183</v>
      </c>
    </row>
    <row r="84" spans="1:9">
      <c r="A84">
        <v>32</v>
      </c>
      <c r="B84" s="77">
        <v>114</v>
      </c>
      <c r="C84" s="85" t="s">
        <v>338</v>
      </c>
      <c r="E84" s="69">
        <v>20</v>
      </c>
      <c r="F84" t="s">
        <v>185</v>
      </c>
      <c r="G84">
        <v>1</v>
      </c>
      <c r="H84" t="s">
        <v>183</v>
      </c>
    </row>
    <row r="85" spans="1:9">
      <c r="A85">
        <v>32</v>
      </c>
      <c r="B85" s="77">
        <v>114</v>
      </c>
      <c r="C85" s="85" t="s">
        <v>273</v>
      </c>
      <c r="E85">
        <v>100</v>
      </c>
      <c r="F85" t="s">
        <v>185</v>
      </c>
      <c r="G85">
        <v>1</v>
      </c>
      <c r="H85" t="s">
        <v>183</v>
      </c>
    </row>
    <row r="86" spans="1:9">
      <c r="A86">
        <v>36</v>
      </c>
      <c r="B86" s="77">
        <v>142</v>
      </c>
      <c r="D86" t="s">
        <v>215</v>
      </c>
      <c r="E86">
        <v>2000</v>
      </c>
      <c r="F86" t="s">
        <v>199</v>
      </c>
      <c r="G86">
        <v>1</v>
      </c>
      <c r="H86" t="s">
        <v>183</v>
      </c>
      <c r="I86" t="s">
        <v>544</v>
      </c>
    </row>
    <row r="87" spans="1:9">
      <c r="A87">
        <v>36</v>
      </c>
      <c r="B87" s="77">
        <v>142</v>
      </c>
      <c r="D87" t="s">
        <v>1263</v>
      </c>
      <c r="E87">
        <v>150</v>
      </c>
      <c r="F87" t="s">
        <v>185</v>
      </c>
      <c r="G87">
        <v>1</v>
      </c>
      <c r="H87" t="s">
        <v>183</v>
      </c>
      <c r="I87" s="2" t="s">
        <v>544</v>
      </c>
    </row>
    <row r="88" spans="1:9">
      <c r="A88">
        <v>37</v>
      </c>
      <c r="B88" s="77">
        <v>120</v>
      </c>
      <c r="C88" t="s">
        <v>204</v>
      </c>
      <c r="E88">
        <v>100</v>
      </c>
      <c r="F88" t="s">
        <v>205</v>
      </c>
      <c r="G88">
        <v>1</v>
      </c>
      <c r="H88" t="s">
        <v>183</v>
      </c>
    </row>
    <row r="89" spans="1:9">
      <c r="A89">
        <v>37</v>
      </c>
      <c r="B89" s="77">
        <v>120</v>
      </c>
      <c r="C89" t="s">
        <v>1264</v>
      </c>
      <c r="E89">
        <v>5</v>
      </c>
      <c r="F89" t="s">
        <v>185</v>
      </c>
      <c r="G89">
        <v>1</v>
      </c>
      <c r="H89" t="s">
        <v>183</v>
      </c>
    </row>
    <row r="90" spans="1:9">
      <c r="A90">
        <v>37</v>
      </c>
      <c r="B90" s="77">
        <v>120</v>
      </c>
      <c r="C90" t="s">
        <v>60</v>
      </c>
      <c r="E90">
        <v>0.05</v>
      </c>
      <c r="F90" t="s">
        <v>185</v>
      </c>
      <c r="G90">
        <v>1</v>
      </c>
      <c r="H90" t="s">
        <v>183</v>
      </c>
    </row>
    <row r="91" spans="1:9">
      <c r="A91">
        <v>37</v>
      </c>
      <c r="B91" s="77">
        <v>120</v>
      </c>
      <c r="D91" t="s">
        <v>29</v>
      </c>
      <c r="E91">
        <v>5000</v>
      </c>
      <c r="F91" t="s">
        <v>199</v>
      </c>
      <c r="G91">
        <v>1</v>
      </c>
      <c r="H91" t="s">
        <v>183</v>
      </c>
    </row>
    <row r="92" spans="1:9">
      <c r="A92">
        <v>38</v>
      </c>
      <c r="B92" s="77">
        <v>533</v>
      </c>
      <c r="C92" t="s">
        <v>1265</v>
      </c>
      <c r="E92">
        <v>62.5</v>
      </c>
      <c r="F92" t="s">
        <v>212</v>
      </c>
      <c r="G92">
        <v>1</v>
      </c>
      <c r="H92" t="s">
        <v>183</v>
      </c>
    </row>
    <row r="93" spans="1:9">
      <c r="A93">
        <v>38</v>
      </c>
      <c r="B93" s="77">
        <v>533</v>
      </c>
      <c r="D93" t="s">
        <v>215</v>
      </c>
      <c r="E93" s="45">
        <v>15000</v>
      </c>
      <c r="F93" t="s">
        <v>212</v>
      </c>
      <c r="G93">
        <v>1</v>
      </c>
      <c r="H93" t="s">
        <v>189</v>
      </c>
    </row>
    <row r="94" spans="1:9">
      <c r="A94">
        <v>38</v>
      </c>
      <c r="B94" s="77">
        <v>533</v>
      </c>
      <c r="D94" t="s">
        <v>215</v>
      </c>
      <c r="E94" s="45">
        <v>4000</v>
      </c>
      <c r="F94" t="s">
        <v>212</v>
      </c>
      <c r="G94">
        <v>1</v>
      </c>
      <c r="H94" t="s">
        <v>183</v>
      </c>
    </row>
    <row r="95" spans="1:9">
      <c r="A95">
        <v>38</v>
      </c>
      <c r="B95" s="77">
        <v>533</v>
      </c>
      <c r="D95" s="69" t="s">
        <v>26</v>
      </c>
      <c r="E95">
        <v>2</v>
      </c>
      <c r="G95">
        <v>1</v>
      </c>
      <c r="H95" t="s">
        <v>183</v>
      </c>
      <c r="I95" t="s">
        <v>1054</v>
      </c>
    </row>
    <row r="96" spans="1:9">
      <c r="A96">
        <v>38</v>
      </c>
      <c r="B96" s="77">
        <v>533</v>
      </c>
      <c r="D96" t="s">
        <v>30</v>
      </c>
      <c r="E96">
        <v>50</v>
      </c>
      <c r="F96" t="s">
        <v>185</v>
      </c>
      <c r="G96">
        <v>1</v>
      </c>
      <c r="H96" t="s">
        <v>183</v>
      </c>
    </row>
    <row r="97" spans="1:9">
      <c r="A97">
        <v>39</v>
      </c>
      <c r="B97" s="77">
        <v>496</v>
      </c>
      <c r="C97" s="80" t="s">
        <v>1266</v>
      </c>
      <c r="E97">
        <v>0.1</v>
      </c>
      <c r="F97" t="s">
        <v>185</v>
      </c>
      <c r="H97" t="s">
        <v>191</v>
      </c>
      <c r="I97" t="s">
        <v>1267</v>
      </c>
    </row>
    <row r="98" spans="1:9">
      <c r="A98">
        <v>42</v>
      </c>
      <c r="B98" s="77">
        <v>282</v>
      </c>
      <c r="C98" t="s">
        <v>204</v>
      </c>
      <c r="E98">
        <v>10</v>
      </c>
      <c r="F98" t="s">
        <v>185</v>
      </c>
      <c r="G98">
        <v>1</v>
      </c>
      <c r="H98" t="s">
        <v>183</v>
      </c>
    </row>
    <row r="99" spans="1:9">
      <c r="A99">
        <v>42</v>
      </c>
      <c r="B99" s="77">
        <v>282</v>
      </c>
      <c r="D99" t="s">
        <v>29</v>
      </c>
      <c r="E99">
        <v>2000</v>
      </c>
      <c r="F99" t="s">
        <v>199</v>
      </c>
      <c r="G99">
        <v>1</v>
      </c>
      <c r="H99" t="s">
        <v>183</v>
      </c>
    </row>
    <row r="100" spans="1:9">
      <c r="A100">
        <v>47</v>
      </c>
      <c r="B100" s="77">
        <v>282</v>
      </c>
      <c r="C100" t="s">
        <v>1268</v>
      </c>
      <c r="E100">
        <v>1</v>
      </c>
      <c r="F100" t="s">
        <v>185</v>
      </c>
      <c r="G100">
        <v>3</v>
      </c>
      <c r="H100" t="s">
        <v>183</v>
      </c>
    </row>
    <row r="101" spans="1:9">
      <c r="A101">
        <v>47</v>
      </c>
      <c r="B101" s="77">
        <v>282</v>
      </c>
      <c r="D101" t="s">
        <v>307</v>
      </c>
      <c r="E101">
        <v>20</v>
      </c>
      <c r="F101" t="s">
        <v>528</v>
      </c>
      <c r="I101" t="s">
        <v>544</v>
      </c>
    </row>
    <row r="102" spans="1:9">
      <c r="A102">
        <v>47</v>
      </c>
      <c r="B102" s="77">
        <v>282</v>
      </c>
      <c r="D102" t="s">
        <v>356</v>
      </c>
      <c r="E102">
        <v>2400</v>
      </c>
      <c r="F102" t="s">
        <v>199</v>
      </c>
      <c r="G102">
        <v>2</v>
      </c>
      <c r="H102" t="s">
        <v>183</v>
      </c>
    </row>
    <row r="103" spans="1:9">
      <c r="A103">
        <v>47</v>
      </c>
      <c r="B103" s="77">
        <v>282</v>
      </c>
      <c r="C103" t="s">
        <v>1269</v>
      </c>
      <c r="E103">
        <v>1</v>
      </c>
      <c r="F103" t="s">
        <v>218</v>
      </c>
      <c r="G103">
        <v>1</v>
      </c>
      <c r="H103" t="s">
        <v>183</v>
      </c>
      <c r="I103" t="s">
        <v>257</v>
      </c>
    </row>
    <row r="104" spans="1:9">
      <c r="A104">
        <v>51</v>
      </c>
      <c r="B104" s="77">
        <v>252</v>
      </c>
      <c r="C104" t="s">
        <v>298</v>
      </c>
      <c r="E104">
        <v>5</v>
      </c>
      <c r="F104" t="s">
        <v>185</v>
      </c>
      <c r="G104">
        <v>1</v>
      </c>
      <c r="H104" t="s">
        <v>183</v>
      </c>
      <c r="I104" t="s">
        <v>1270</v>
      </c>
    </row>
    <row r="105" spans="1:9">
      <c r="A105">
        <v>51</v>
      </c>
      <c r="B105" s="77">
        <v>252</v>
      </c>
      <c r="C105" t="s">
        <v>1271</v>
      </c>
      <c r="E105">
        <v>3</v>
      </c>
      <c r="F105" t="s">
        <v>185</v>
      </c>
      <c r="G105">
        <v>2</v>
      </c>
      <c r="H105" t="s">
        <v>187</v>
      </c>
    </row>
    <row r="106" spans="1:9">
      <c r="A106">
        <v>51</v>
      </c>
      <c r="B106" s="77">
        <v>252</v>
      </c>
      <c r="D106" t="s">
        <v>501</v>
      </c>
      <c r="E106">
        <v>1200</v>
      </c>
      <c r="F106" t="s">
        <v>185</v>
      </c>
      <c r="G106">
        <v>5</v>
      </c>
      <c r="H106" t="s">
        <v>187</v>
      </c>
    </row>
    <row r="107" spans="1:9">
      <c r="A107">
        <v>51</v>
      </c>
      <c r="B107" s="77">
        <v>252</v>
      </c>
      <c r="D107" t="s">
        <v>1272</v>
      </c>
      <c r="E107">
        <v>3</v>
      </c>
      <c r="F107" t="s">
        <v>793</v>
      </c>
      <c r="G107">
        <v>1</v>
      </c>
      <c r="H107" t="s">
        <v>183</v>
      </c>
    </row>
    <row r="108" spans="1:9">
      <c r="A108">
        <v>51</v>
      </c>
      <c r="B108" s="77">
        <v>252</v>
      </c>
      <c r="D108" t="s">
        <v>1273</v>
      </c>
      <c r="I108" t="s">
        <v>1274</v>
      </c>
    </row>
    <row r="109" spans="1:9">
      <c r="A109">
        <v>51</v>
      </c>
      <c r="B109" s="77">
        <v>252</v>
      </c>
      <c r="D109" t="s">
        <v>1275</v>
      </c>
      <c r="E109">
        <v>2</v>
      </c>
      <c r="F109" t="s">
        <v>353</v>
      </c>
      <c r="G109">
        <v>1</v>
      </c>
      <c r="H109" t="s">
        <v>183</v>
      </c>
      <c r="I109" t="s">
        <v>1276</v>
      </c>
    </row>
    <row r="110" spans="1:9">
      <c r="A110">
        <v>51</v>
      </c>
      <c r="B110" s="77">
        <v>252</v>
      </c>
      <c r="D110" t="s">
        <v>51</v>
      </c>
      <c r="E110">
        <v>500</v>
      </c>
      <c r="F110" t="s">
        <v>185</v>
      </c>
      <c r="G110">
        <v>0.33</v>
      </c>
      <c r="H110" t="s">
        <v>183</v>
      </c>
    </row>
    <row r="111" spans="1:9">
      <c r="A111">
        <v>51</v>
      </c>
      <c r="B111" s="77">
        <v>252</v>
      </c>
      <c r="D111" t="s">
        <v>128</v>
      </c>
      <c r="E111" s="45">
        <v>5000</v>
      </c>
      <c r="F111" t="s">
        <v>199</v>
      </c>
      <c r="G111">
        <v>0.33</v>
      </c>
      <c r="H111" t="s">
        <v>183</v>
      </c>
    </row>
    <row r="112" spans="1:9">
      <c r="A112">
        <v>51</v>
      </c>
      <c r="B112" s="77">
        <v>252</v>
      </c>
      <c r="D112" t="s">
        <v>900</v>
      </c>
      <c r="E112">
        <v>1</v>
      </c>
      <c r="F112" t="s">
        <v>403</v>
      </c>
      <c r="G112">
        <v>0.33</v>
      </c>
      <c r="H112" t="s">
        <v>183</v>
      </c>
    </row>
    <row r="113" spans="1:9">
      <c r="A113">
        <v>51</v>
      </c>
      <c r="B113" s="77">
        <v>252</v>
      </c>
      <c r="D113" t="s">
        <v>873</v>
      </c>
      <c r="E113">
        <v>1</v>
      </c>
      <c r="F113" t="s">
        <v>688</v>
      </c>
      <c r="G113">
        <v>0.5</v>
      </c>
      <c r="H113" t="s">
        <v>187</v>
      </c>
    </row>
    <row r="114" spans="1:9">
      <c r="A114">
        <v>57</v>
      </c>
      <c r="B114" s="127">
        <v>255</v>
      </c>
      <c r="C114" t="s">
        <v>1277</v>
      </c>
      <c r="E114">
        <v>5</v>
      </c>
      <c r="F114" t="s">
        <v>185</v>
      </c>
      <c r="I114" t="s">
        <v>544</v>
      </c>
    </row>
    <row r="115" spans="1:9">
      <c r="A115">
        <v>57</v>
      </c>
      <c r="B115" s="127">
        <v>255</v>
      </c>
      <c r="D115" t="s">
        <v>417</v>
      </c>
      <c r="H115" t="s">
        <v>191</v>
      </c>
      <c r="I115" t="s">
        <v>1278</v>
      </c>
    </row>
    <row r="116" spans="1:9">
      <c r="A116">
        <v>57</v>
      </c>
      <c r="B116" s="77">
        <v>255</v>
      </c>
      <c r="D116" t="s">
        <v>1279</v>
      </c>
      <c r="H116" t="s">
        <v>191</v>
      </c>
      <c r="I116" t="s">
        <v>1278</v>
      </c>
    </row>
    <row r="117" spans="1:9">
      <c r="A117">
        <v>57</v>
      </c>
      <c r="B117" s="77">
        <v>255</v>
      </c>
      <c r="D117" t="s">
        <v>1280</v>
      </c>
      <c r="H117" t="s">
        <v>191</v>
      </c>
      <c r="I117" t="s">
        <v>1278</v>
      </c>
    </row>
    <row r="118" spans="1:9">
      <c r="A118">
        <v>57</v>
      </c>
      <c r="B118" s="77">
        <v>255</v>
      </c>
      <c r="D118" t="s">
        <v>1281</v>
      </c>
      <c r="H118" t="s">
        <v>191</v>
      </c>
      <c r="I118" t="s">
        <v>1278</v>
      </c>
    </row>
    <row r="119" spans="1:9" ht="17">
      <c r="A119">
        <v>58</v>
      </c>
      <c r="B119" s="77">
        <v>259</v>
      </c>
      <c r="C119" s="1" t="s">
        <v>1282</v>
      </c>
      <c r="E119">
        <v>12</v>
      </c>
      <c r="F119" t="s">
        <v>212</v>
      </c>
      <c r="G119">
        <v>1</v>
      </c>
      <c r="H119" t="s">
        <v>183</v>
      </c>
    </row>
    <row r="120" spans="1:9">
      <c r="A120">
        <v>58</v>
      </c>
      <c r="B120" s="77">
        <v>259</v>
      </c>
      <c r="C120" t="s">
        <v>399</v>
      </c>
      <c r="E120">
        <v>500</v>
      </c>
      <c r="F120" t="s">
        <v>185</v>
      </c>
      <c r="G120">
        <v>1</v>
      </c>
      <c r="H120" t="s">
        <v>183</v>
      </c>
    </row>
    <row r="121" spans="1:9">
      <c r="A121">
        <v>58</v>
      </c>
      <c r="B121" s="77">
        <v>259</v>
      </c>
      <c r="D121" t="s">
        <v>200</v>
      </c>
      <c r="G121">
        <v>2</v>
      </c>
      <c r="H121" t="s">
        <v>183</v>
      </c>
      <c r="I121" t="s">
        <v>257</v>
      </c>
    </row>
    <row r="122" spans="1:9">
      <c r="A122">
        <v>58</v>
      </c>
      <c r="B122" s="77">
        <v>259</v>
      </c>
      <c r="D122" t="s">
        <v>31</v>
      </c>
      <c r="G122">
        <v>2</v>
      </c>
      <c r="H122" t="s">
        <v>183</v>
      </c>
      <c r="I122" s="70" t="s">
        <v>257</v>
      </c>
    </row>
    <row r="123" spans="1:9">
      <c r="A123">
        <v>58</v>
      </c>
      <c r="B123" s="77">
        <v>259</v>
      </c>
      <c r="D123" t="s">
        <v>30</v>
      </c>
      <c r="G123">
        <v>2</v>
      </c>
      <c r="H123" t="s">
        <v>183</v>
      </c>
      <c r="I123" s="70" t="s">
        <v>257</v>
      </c>
    </row>
    <row r="124" spans="1:9">
      <c r="A124">
        <v>58</v>
      </c>
      <c r="B124" s="77">
        <v>259</v>
      </c>
      <c r="D124" t="s">
        <v>140</v>
      </c>
      <c r="G124">
        <v>1</v>
      </c>
      <c r="H124" t="s">
        <v>183</v>
      </c>
    </row>
    <row r="125" spans="1:9">
      <c r="A125">
        <v>59</v>
      </c>
      <c r="B125" s="77">
        <v>140</v>
      </c>
      <c r="C125" t="s">
        <v>202</v>
      </c>
      <c r="E125">
        <v>81</v>
      </c>
      <c r="F125" t="s">
        <v>185</v>
      </c>
      <c r="G125">
        <v>1</v>
      </c>
      <c r="H125" t="s">
        <v>183</v>
      </c>
    </row>
    <row r="126" spans="1:9">
      <c r="A126">
        <v>59</v>
      </c>
      <c r="B126" s="77">
        <v>140</v>
      </c>
      <c r="C126" t="s">
        <v>201</v>
      </c>
      <c r="E126">
        <v>20</v>
      </c>
      <c r="F126" t="s">
        <v>185</v>
      </c>
      <c r="G126">
        <v>1</v>
      </c>
      <c r="H126" t="s">
        <v>183</v>
      </c>
    </row>
    <row r="127" spans="1:9">
      <c r="A127">
        <v>59</v>
      </c>
      <c r="B127" s="77">
        <v>140</v>
      </c>
      <c r="C127" t="s">
        <v>204</v>
      </c>
      <c r="E127">
        <v>200</v>
      </c>
      <c r="F127" t="s">
        <v>205</v>
      </c>
      <c r="G127">
        <v>1</v>
      </c>
      <c r="H127" t="s">
        <v>183</v>
      </c>
    </row>
    <row r="128" spans="1:9">
      <c r="A128">
        <v>59</v>
      </c>
      <c r="B128" s="77">
        <v>140</v>
      </c>
      <c r="C128" t="s">
        <v>190</v>
      </c>
      <c r="E128">
        <v>500</v>
      </c>
      <c r="F128" t="s">
        <v>185</v>
      </c>
      <c r="G128">
        <v>4</v>
      </c>
      <c r="H128" t="s">
        <v>183</v>
      </c>
    </row>
    <row r="129" spans="1:9">
      <c r="A129">
        <v>59</v>
      </c>
      <c r="B129" s="77">
        <v>140</v>
      </c>
      <c r="C129" t="s">
        <v>230</v>
      </c>
      <c r="E129">
        <v>20</v>
      </c>
      <c r="F129" t="s">
        <v>185</v>
      </c>
      <c r="G129">
        <v>1</v>
      </c>
      <c r="H129" t="s">
        <v>183</v>
      </c>
    </row>
    <row r="130" spans="1:9">
      <c r="A130">
        <v>59</v>
      </c>
      <c r="B130" s="77">
        <v>140</v>
      </c>
      <c r="C130" t="s">
        <v>571</v>
      </c>
      <c r="E130">
        <v>40</v>
      </c>
      <c r="F130" t="s">
        <v>185</v>
      </c>
      <c r="G130">
        <v>1</v>
      </c>
      <c r="H130" t="s">
        <v>183</v>
      </c>
    </row>
    <row r="131" spans="1:9">
      <c r="A131">
        <v>59</v>
      </c>
      <c r="B131" s="77">
        <v>140</v>
      </c>
      <c r="D131" t="s">
        <v>29</v>
      </c>
      <c r="E131">
        <v>5000</v>
      </c>
      <c r="F131" t="s">
        <v>199</v>
      </c>
      <c r="G131">
        <v>1</v>
      </c>
      <c r="H131" t="s">
        <v>183</v>
      </c>
    </row>
    <row r="132" spans="1:9">
      <c r="A132">
        <v>59</v>
      </c>
      <c r="B132" s="77">
        <v>140</v>
      </c>
      <c r="D132" t="s">
        <v>572</v>
      </c>
      <c r="E132">
        <v>1000</v>
      </c>
      <c r="F132" t="s">
        <v>185</v>
      </c>
      <c r="G132">
        <v>1</v>
      </c>
      <c r="H132" t="s">
        <v>183</v>
      </c>
    </row>
    <row r="133" spans="1:9">
      <c r="A133">
        <v>59</v>
      </c>
      <c r="B133" s="77">
        <v>140</v>
      </c>
      <c r="D133" t="s">
        <v>30</v>
      </c>
      <c r="E133">
        <v>50</v>
      </c>
      <c r="F133" t="s">
        <v>185</v>
      </c>
      <c r="G133">
        <v>1</v>
      </c>
      <c r="H133" t="s">
        <v>187</v>
      </c>
    </row>
    <row r="134" spans="1:9">
      <c r="A134">
        <v>60</v>
      </c>
      <c r="B134" s="77">
        <v>262</v>
      </c>
      <c r="D134" t="s">
        <v>215</v>
      </c>
      <c r="E134">
        <v>5000</v>
      </c>
      <c r="F134" t="s">
        <v>199</v>
      </c>
      <c r="G134">
        <v>2</v>
      </c>
      <c r="H134" t="s">
        <v>183</v>
      </c>
    </row>
    <row r="135" spans="1:9">
      <c r="A135">
        <v>63</v>
      </c>
      <c r="B135" s="77">
        <v>246</v>
      </c>
      <c r="C135" t="s">
        <v>1283</v>
      </c>
      <c r="E135">
        <v>25</v>
      </c>
      <c r="F135" t="s">
        <v>185</v>
      </c>
      <c r="I135" t="s">
        <v>544</v>
      </c>
    </row>
    <row r="136" spans="1:9">
      <c r="A136">
        <v>63</v>
      </c>
      <c r="B136" s="77">
        <v>246</v>
      </c>
      <c r="C136" t="s">
        <v>1284</v>
      </c>
      <c r="E136">
        <v>150</v>
      </c>
      <c r="F136" t="s">
        <v>185</v>
      </c>
      <c r="I136" t="s">
        <v>544</v>
      </c>
    </row>
    <row r="137" spans="1:9">
      <c r="A137">
        <v>63</v>
      </c>
      <c r="B137" s="77">
        <v>246</v>
      </c>
      <c r="D137" t="s">
        <v>22</v>
      </c>
      <c r="F137" t="s">
        <v>1285</v>
      </c>
      <c r="I137" t="s">
        <v>546</v>
      </c>
    </row>
    <row r="138" spans="1:9">
      <c r="A138">
        <v>63</v>
      </c>
      <c r="B138" s="77">
        <v>246</v>
      </c>
      <c r="D138" t="s">
        <v>462</v>
      </c>
      <c r="G138">
        <v>1</v>
      </c>
      <c r="H138" t="s">
        <v>183</v>
      </c>
      <c r="I138" t="s">
        <v>257</v>
      </c>
    </row>
    <row r="139" spans="1:9">
      <c r="A139">
        <v>69</v>
      </c>
      <c r="B139" s="77">
        <v>241</v>
      </c>
      <c r="D139" t="s">
        <v>1286</v>
      </c>
      <c r="E139">
        <v>1</v>
      </c>
      <c r="F139" t="s">
        <v>218</v>
      </c>
      <c r="G139">
        <v>1</v>
      </c>
      <c r="H139" t="s">
        <v>183</v>
      </c>
      <c r="I139" t="s">
        <v>257</v>
      </c>
    </row>
    <row r="140" spans="1:9">
      <c r="A140">
        <v>69</v>
      </c>
      <c r="B140" s="77">
        <v>241</v>
      </c>
      <c r="D140" t="s">
        <v>1287</v>
      </c>
      <c r="E140">
        <v>3</v>
      </c>
      <c r="F140" t="s">
        <v>542</v>
      </c>
      <c r="G140">
        <v>1</v>
      </c>
      <c r="H140" t="s">
        <v>183</v>
      </c>
      <c r="I140" t="s">
        <v>257</v>
      </c>
    </row>
    <row r="141" spans="1:9">
      <c r="A141">
        <v>69</v>
      </c>
      <c r="B141" s="77">
        <v>241</v>
      </c>
      <c r="D141" t="s">
        <v>1288</v>
      </c>
      <c r="F141" t="s">
        <v>673</v>
      </c>
      <c r="G141">
        <v>1</v>
      </c>
      <c r="H141" t="s">
        <v>187</v>
      </c>
      <c r="I141" t="s">
        <v>257</v>
      </c>
    </row>
    <row r="142" spans="1:9">
      <c r="A142">
        <v>69</v>
      </c>
      <c r="B142" s="77">
        <v>241</v>
      </c>
      <c r="D142" t="s">
        <v>1289</v>
      </c>
      <c r="E142">
        <v>1</v>
      </c>
      <c r="F142" t="s">
        <v>403</v>
      </c>
      <c r="G142">
        <v>1</v>
      </c>
      <c r="H142" t="s">
        <v>183</v>
      </c>
      <c r="I142" t="s">
        <v>257</v>
      </c>
    </row>
    <row r="143" spans="1:9">
      <c r="A143">
        <v>69</v>
      </c>
      <c r="B143" s="77">
        <v>241</v>
      </c>
      <c r="D143" t="s">
        <v>657</v>
      </c>
      <c r="E143">
        <v>5000</v>
      </c>
      <c r="F143" t="s">
        <v>199</v>
      </c>
      <c r="G143">
        <v>1</v>
      </c>
      <c r="H143" t="s">
        <v>183</v>
      </c>
    </row>
    <row r="144" spans="1:9">
      <c r="A144">
        <v>69</v>
      </c>
      <c r="B144" s="77">
        <v>241</v>
      </c>
      <c r="D144" t="s">
        <v>1290</v>
      </c>
      <c r="E144">
        <v>1</v>
      </c>
      <c r="F144" t="s">
        <v>793</v>
      </c>
      <c r="G144">
        <v>1</v>
      </c>
      <c r="H144" t="s">
        <v>183</v>
      </c>
      <c r="I144" t="s">
        <v>257</v>
      </c>
    </row>
    <row r="145" spans="1:9">
      <c r="A145">
        <v>73</v>
      </c>
      <c r="B145" s="77">
        <v>210</v>
      </c>
      <c r="C145" t="s">
        <v>298</v>
      </c>
      <c r="E145">
        <v>10</v>
      </c>
      <c r="F145" t="s">
        <v>185</v>
      </c>
      <c r="G145">
        <v>1</v>
      </c>
      <c r="H145" t="s">
        <v>183</v>
      </c>
    </row>
    <row r="146" spans="1:9">
      <c r="A146">
        <v>73</v>
      </c>
      <c r="B146" s="77">
        <v>210</v>
      </c>
      <c r="C146" t="s">
        <v>243</v>
      </c>
      <c r="E146">
        <v>10</v>
      </c>
      <c r="F146" t="s">
        <v>185</v>
      </c>
      <c r="G146">
        <v>4</v>
      </c>
      <c r="H146" t="s">
        <v>187</v>
      </c>
    </row>
    <row r="147" spans="1:9">
      <c r="A147">
        <v>73</v>
      </c>
      <c r="B147" s="77">
        <v>210</v>
      </c>
      <c r="C147" t="s">
        <v>628</v>
      </c>
      <c r="E147">
        <v>300</v>
      </c>
      <c r="F147" t="s">
        <v>185</v>
      </c>
      <c r="G147">
        <v>1</v>
      </c>
      <c r="H147" t="s">
        <v>183</v>
      </c>
    </row>
    <row r="148" spans="1:9">
      <c r="A148">
        <v>73</v>
      </c>
      <c r="B148" s="77">
        <v>210</v>
      </c>
      <c r="C148" t="s">
        <v>59</v>
      </c>
      <c r="E148">
        <v>2.5</v>
      </c>
      <c r="F148" t="s">
        <v>185</v>
      </c>
      <c r="G148">
        <v>3</v>
      </c>
      <c r="H148" t="s">
        <v>187</v>
      </c>
    </row>
    <row r="149" spans="1:9">
      <c r="A149">
        <v>73</v>
      </c>
      <c r="B149" s="77">
        <v>210</v>
      </c>
      <c r="C149" t="s">
        <v>195</v>
      </c>
      <c r="E149">
        <v>325</v>
      </c>
      <c r="F149" t="s">
        <v>185</v>
      </c>
      <c r="G149">
        <v>3</v>
      </c>
      <c r="H149" t="s">
        <v>187</v>
      </c>
    </row>
    <row r="150" spans="1:9">
      <c r="A150">
        <v>73</v>
      </c>
      <c r="B150" s="77">
        <v>210</v>
      </c>
      <c r="C150" t="s">
        <v>630</v>
      </c>
      <c r="E150">
        <v>1</v>
      </c>
      <c r="F150" t="s">
        <v>185</v>
      </c>
      <c r="G150">
        <v>4.5</v>
      </c>
      <c r="H150" t="s">
        <v>187</v>
      </c>
    </row>
    <row r="151" spans="1:9">
      <c r="A151">
        <v>77</v>
      </c>
      <c r="B151" s="77">
        <v>400</v>
      </c>
      <c r="C151" t="s">
        <v>204</v>
      </c>
      <c r="E151">
        <v>75</v>
      </c>
      <c r="F151" t="s">
        <v>205</v>
      </c>
      <c r="G151">
        <v>1</v>
      </c>
      <c r="H151" t="s">
        <v>183</v>
      </c>
    </row>
    <row r="152" spans="1:9">
      <c r="A152">
        <v>77</v>
      </c>
      <c r="B152" s="77">
        <v>400</v>
      </c>
      <c r="D152" t="s">
        <v>31</v>
      </c>
      <c r="E152">
        <v>400</v>
      </c>
      <c r="F152" t="s">
        <v>185</v>
      </c>
      <c r="I152" t="s">
        <v>544</v>
      </c>
    </row>
    <row r="153" spans="1:9">
      <c r="A153">
        <v>77</v>
      </c>
      <c r="B153" s="77">
        <v>400</v>
      </c>
      <c r="D153" t="s">
        <v>215</v>
      </c>
      <c r="E153">
        <v>5000</v>
      </c>
      <c r="F153" t="s">
        <v>199</v>
      </c>
      <c r="I153" t="s">
        <v>544</v>
      </c>
    </row>
    <row r="154" spans="1:9">
      <c r="A154">
        <v>77</v>
      </c>
      <c r="B154" s="77">
        <v>400</v>
      </c>
      <c r="D154" t="s">
        <v>1291</v>
      </c>
      <c r="I154" t="s">
        <v>1292</v>
      </c>
    </row>
    <row r="155" spans="1:9">
      <c r="A155">
        <v>94</v>
      </c>
      <c r="B155" s="77">
        <v>196</v>
      </c>
      <c r="D155" t="s">
        <v>29</v>
      </c>
      <c r="E155" s="45">
        <v>5000</v>
      </c>
      <c r="F155" t="s">
        <v>199</v>
      </c>
      <c r="H155" t="s">
        <v>191</v>
      </c>
      <c r="I155" t="s">
        <v>1293</v>
      </c>
    </row>
    <row r="156" spans="1:9">
      <c r="A156">
        <v>96</v>
      </c>
      <c r="B156" s="128">
        <v>238</v>
      </c>
      <c r="C156" s="81" t="s">
        <v>1294</v>
      </c>
      <c r="E156" s="45">
        <v>2</v>
      </c>
      <c r="F156" t="s">
        <v>673</v>
      </c>
      <c r="G156">
        <v>2</v>
      </c>
      <c r="H156" t="s">
        <v>183</v>
      </c>
    </row>
    <row r="157" spans="1:9">
      <c r="A157">
        <v>96</v>
      </c>
      <c r="B157" s="128">
        <v>238</v>
      </c>
      <c r="C157" s="81" t="s">
        <v>1295</v>
      </c>
      <c r="E157" s="45">
        <v>2</v>
      </c>
      <c r="F157" t="s">
        <v>673</v>
      </c>
      <c r="G157">
        <v>1</v>
      </c>
      <c r="H157" t="s">
        <v>183</v>
      </c>
    </row>
    <row r="158" spans="1:9">
      <c r="A158">
        <v>98</v>
      </c>
      <c r="B158" s="128">
        <v>437</v>
      </c>
      <c r="C158" s="70" t="s">
        <v>1296</v>
      </c>
      <c r="E158" s="45">
        <v>4</v>
      </c>
      <c r="F158" t="s">
        <v>212</v>
      </c>
      <c r="G158">
        <v>3</v>
      </c>
      <c r="H158" t="s">
        <v>183</v>
      </c>
    </row>
    <row r="159" spans="1:9">
      <c r="A159">
        <v>98</v>
      </c>
      <c r="B159" s="128">
        <v>437</v>
      </c>
      <c r="C159" s="81" t="s">
        <v>1297</v>
      </c>
      <c r="E159" s="45">
        <v>8</v>
      </c>
      <c r="F159" t="s">
        <v>212</v>
      </c>
      <c r="G159">
        <v>1</v>
      </c>
      <c r="H159" t="s">
        <v>183</v>
      </c>
    </row>
    <row r="160" spans="1:9">
      <c r="A160">
        <v>98</v>
      </c>
      <c r="B160" s="128">
        <v>437</v>
      </c>
      <c r="C160" s="70" t="s">
        <v>420</v>
      </c>
      <c r="E160">
        <v>2.5</v>
      </c>
      <c r="F160" t="s">
        <v>185</v>
      </c>
      <c r="G160">
        <v>1</v>
      </c>
      <c r="H160" t="s">
        <v>183</v>
      </c>
    </row>
    <row r="161" spans="1:9">
      <c r="A161">
        <v>98</v>
      </c>
      <c r="B161" s="128">
        <v>437</v>
      </c>
      <c r="C161" s="81" t="s">
        <v>560</v>
      </c>
      <c r="E161" s="45">
        <v>40</v>
      </c>
      <c r="F161" t="s">
        <v>185</v>
      </c>
      <c r="G161">
        <v>1</v>
      </c>
      <c r="H161" t="s">
        <v>183</v>
      </c>
    </row>
    <row r="162" spans="1:9">
      <c r="A162">
        <v>98</v>
      </c>
      <c r="B162" s="128">
        <v>437</v>
      </c>
      <c r="C162" s="81" t="s">
        <v>249</v>
      </c>
      <c r="E162" s="45">
        <v>20</v>
      </c>
      <c r="F162" t="s">
        <v>185</v>
      </c>
      <c r="G162">
        <v>1</v>
      </c>
      <c r="H162" t="s">
        <v>183</v>
      </c>
    </row>
    <row r="163" spans="1:9">
      <c r="A163">
        <v>98</v>
      </c>
      <c r="B163" s="129">
        <v>437</v>
      </c>
      <c r="C163" s="81" t="s">
        <v>475</v>
      </c>
      <c r="E163" s="45">
        <v>20</v>
      </c>
      <c r="F163" t="s">
        <v>185</v>
      </c>
      <c r="G163">
        <v>1</v>
      </c>
      <c r="H163" t="s">
        <v>183</v>
      </c>
    </row>
    <row r="164" spans="1:9">
      <c r="A164">
        <v>100</v>
      </c>
      <c r="B164" s="77">
        <v>199</v>
      </c>
      <c r="C164" t="s">
        <v>204</v>
      </c>
      <c r="E164">
        <v>125</v>
      </c>
      <c r="F164" t="s">
        <v>205</v>
      </c>
      <c r="G164">
        <v>1</v>
      </c>
      <c r="H164" t="s">
        <v>183</v>
      </c>
    </row>
    <row r="165" spans="1:9">
      <c r="A165">
        <v>100</v>
      </c>
      <c r="B165" s="77">
        <v>199</v>
      </c>
      <c r="C165" t="s">
        <v>444</v>
      </c>
      <c r="E165">
        <v>180</v>
      </c>
      <c r="F165" t="s">
        <v>185</v>
      </c>
      <c r="G165">
        <v>1</v>
      </c>
      <c r="H165" t="s">
        <v>183</v>
      </c>
    </row>
    <row r="166" spans="1:9">
      <c r="A166">
        <v>100</v>
      </c>
      <c r="B166" s="77">
        <v>199</v>
      </c>
      <c r="D166" t="s">
        <v>233</v>
      </c>
      <c r="G166">
        <v>0.5</v>
      </c>
      <c r="H166" t="s">
        <v>191</v>
      </c>
      <c r="I166" t="s">
        <v>1278</v>
      </c>
    </row>
    <row r="167" spans="1:9">
      <c r="A167">
        <v>100</v>
      </c>
      <c r="B167" s="77">
        <v>199</v>
      </c>
      <c r="D167" t="s">
        <v>140</v>
      </c>
      <c r="E167">
        <v>1</v>
      </c>
      <c r="F167" t="s">
        <v>218</v>
      </c>
      <c r="G167">
        <v>1</v>
      </c>
      <c r="H167" t="s">
        <v>183</v>
      </c>
    </row>
    <row r="168" spans="1:9" ht="17">
      <c r="A168">
        <v>101</v>
      </c>
      <c r="B168" s="77">
        <v>411</v>
      </c>
      <c r="C168" s="1" t="s">
        <v>188</v>
      </c>
      <c r="E168" s="1">
        <v>10</v>
      </c>
      <c r="F168" t="s">
        <v>185</v>
      </c>
      <c r="G168">
        <v>1</v>
      </c>
      <c r="H168" t="s">
        <v>183</v>
      </c>
    </row>
    <row r="169" spans="1:9" ht="17">
      <c r="A169">
        <v>101</v>
      </c>
      <c r="B169" s="77">
        <v>411</v>
      </c>
      <c r="C169" s="1" t="s">
        <v>1298</v>
      </c>
      <c r="E169">
        <v>0.5</v>
      </c>
      <c r="F169" t="s">
        <v>185</v>
      </c>
      <c r="G169">
        <v>1</v>
      </c>
      <c r="H169" t="s">
        <v>187</v>
      </c>
    </row>
    <row r="170" spans="1:9">
      <c r="A170">
        <v>101</v>
      </c>
      <c r="B170" s="77">
        <v>411</v>
      </c>
      <c r="D170" t="s">
        <v>933</v>
      </c>
      <c r="E170" s="45">
        <v>10000</v>
      </c>
      <c r="F170" t="s">
        <v>199</v>
      </c>
      <c r="G170">
        <v>3</v>
      </c>
      <c r="H170" t="s">
        <v>187</v>
      </c>
    </row>
    <row r="171" spans="1:9">
      <c r="A171">
        <v>101</v>
      </c>
      <c r="B171" s="77">
        <v>411</v>
      </c>
      <c r="C171" s="1"/>
      <c r="D171" t="s">
        <v>1299</v>
      </c>
      <c r="E171">
        <v>250</v>
      </c>
      <c r="F171" t="s">
        <v>185</v>
      </c>
      <c r="G171">
        <v>1</v>
      </c>
      <c r="H171" t="s">
        <v>183</v>
      </c>
    </row>
    <row r="172" spans="1:9">
      <c r="A172">
        <v>101</v>
      </c>
      <c r="B172" s="77">
        <v>411</v>
      </c>
      <c r="C172" s="1"/>
      <c r="D172" t="s">
        <v>31</v>
      </c>
      <c r="E172">
        <v>400</v>
      </c>
      <c r="F172" t="s">
        <v>185</v>
      </c>
      <c r="G172">
        <v>1</v>
      </c>
      <c r="H172" t="s">
        <v>183</v>
      </c>
    </row>
    <row r="173" spans="1:9">
      <c r="A173">
        <v>101</v>
      </c>
      <c r="B173" s="77">
        <v>411</v>
      </c>
      <c r="D173" t="s">
        <v>356</v>
      </c>
      <c r="E173">
        <v>5000</v>
      </c>
      <c r="F173" t="s">
        <v>205</v>
      </c>
      <c r="G173">
        <v>1</v>
      </c>
      <c r="H173" t="s">
        <v>187</v>
      </c>
    </row>
    <row r="174" spans="1:9">
      <c r="A174">
        <v>107</v>
      </c>
      <c r="B174" s="77">
        <v>410</v>
      </c>
      <c r="C174" t="s">
        <v>127</v>
      </c>
      <c r="I174" t="s">
        <v>546</v>
      </c>
    </row>
    <row r="175" spans="1:9">
      <c r="A175">
        <v>107</v>
      </c>
      <c r="B175" s="77">
        <v>410</v>
      </c>
      <c r="C175" t="s">
        <v>20</v>
      </c>
      <c r="I175" s="80" t="s">
        <v>546</v>
      </c>
    </row>
    <row r="176" spans="1:9">
      <c r="A176">
        <v>107</v>
      </c>
      <c r="B176" s="77">
        <v>410</v>
      </c>
      <c r="D176" t="s">
        <v>574</v>
      </c>
      <c r="I176" s="80" t="s">
        <v>546</v>
      </c>
    </row>
    <row r="177" spans="1:9">
      <c r="A177">
        <v>107</v>
      </c>
      <c r="B177" s="77">
        <v>410</v>
      </c>
      <c r="D177" t="s">
        <v>129</v>
      </c>
      <c r="I177" s="80" t="s">
        <v>546</v>
      </c>
    </row>
    <row r="178" spans="1:9">
      <c r="A178">
        <v>111</v>
      </c>
      <c r="B178" s="77">
        <v>191</v>
      </c>
      <c r="D178" t="s">
        <v>134</v>
      </c>
      <c r="I178" s="80" t="s">
        <v>546</v>
      </c>
    </row>
    <row r="179" spans="1:9">
      <c r="A179">
        <v>111</v>
      </c>
      <c r="B179" s="77">
        <v>191</v>
      </c>
      <c r="D179" t="s">
        <v>657</v>
      </c>
      <c r="E179">
        <v>5000</v>
      </c>
      <c r="F179" t="s">
        <v>199</v>
      </c>
      <c r="G179">
        <v>1</v>
      </c>
      <c r="H179" t="s">
        <v>183</v>
      </c>
    </row>
    <row r="180" spans="1:9">
      <c r="A180">
        <v>111</v>
      </c>
      <c r="B180" s="77">
        <v>191</v>
      </c>
      <c r="D180" t="s">
        <v>356</v>
      </c>
      <c r="E180">
        <v>1000</v>
      </c>
      <c r="F180" t="s">
        <v>205</v>
      </c>
      <c r="G180">
        <v>1</v>
      </c>
      <c r="H180" t="s">
        <v>183</v>
      </c>
    </row>
    <row r="181" spans="1:9">
      <c r="A181">
        <v>111</v>
      </c>
      <c r="B181" s="77">
        <v>191</v>
      </c>
      <c r="D181" t="s">
        <v>31</v>
      </c>
      <c r="E181">
        <v>250</v>
      </c>
      <c r="F181" t="s">
        <v>185</v>
      </c>
      <c r="G181">
        <v>1</v>
      </c>
      <c r="H181" t="s">
        <v>183</v>
      </c>
    </row>
    <row r="182" spans="1:9" ht="51">
      <c r="A182">
        <v>114</v>
      </c>
      <c r="B182" s="77">
        <v>373</v>
      </c>
      <c r="C182" s="1" t="s">
        <v>138</v>
      </c>
      <c r="E182">
        <v>2</v>
      </c>
      <c r="F182" t="s">
        <v>673</v>
      </c>
      <c r="G182">
        <v>1</v>
      </c>
      <c r="H182" t="s">
        <v>183</v>
      </c>
    </row>
    <row r="183" spans="1:9" ht="85">
      <c r="A183">
        <v>114</v>
      </c>
      <c r="B183" s="128">
        <v>373</v>
      </c>
      <c r="C183" s="1" t="s">
        <v>1300</v>
      </c>
      <c r="E183">
        <v>1</v>
      </c>
      <c r="F183" t="s">
        <v>288</v>
      </c>
      <c r="G183">
        <v>1</v>
      </c>
      <c r="H183" t="s">
        <v>183</v>
      </c>
    </row>
    <row r="184" spans="1:9" ht="17">
      <c r="A184">
        <v>114</v>
      </c>
      <c r="B184" s="128">
        <v>373</v>
      </c>
      <c r="C184" s="1"/>
      <c r="D184" s="1" t="s">
        <v>200</v>
      </c>
      <c r="E184">
        <v>600</v>
      </c>
      <c r="F184" t="s">
        <v>185</v>
      </c>
      <c r="G184">
        <v>6</v>
      </c>
      <c r="H184" t="s">
        <v>187</v>
      </c>
    </row>
    <row r="185" spans="1:9">
      <c r="A185">
        <v>114</v>
      </c>
      <c r="B185" s="128">
        <v>373</v>
      </c>
      <c r="C185" s="1"/>
      <c r="D185" t="s">
        <v>196</v>
      </c>
      <c r="E185">
        <v>1000</v>
      </c>
      <c r="F185" t="s">
        <v>185</v>
      </c>
      <c r="G185">
        <v>1</v>
      </c>
      <c r="H185" t="s">
        <v>183</v>
      </c>
    </row>
    <row r="186" spans="1:9">
      <c r="A186">
        <v>114</v>
      </c>
      <c r="B186" s="128">
        <v>373</v>
      </c>
      <c r="C186" s="1"/>
      <c r="D186" t="s">
        <v>717</v>
      </c>
      <c r="E186">
        <v>1000</v>
      </c>
      <c r="F186" t="s">
        <v>205</v>
      </c>
      <c r="G186">
        <v>1</v>
      </c>
      <c r="H186" t="s">
        <v>183</v>
      </c>
    </row>
    <row r="187" spans="1:9">
      <c r="A187">
        <v>114</v>
      </c>
      <c r="B187" s="128">
        <v>373</v>
      </c>
      <c r="C187" s="1"/>
      <c r="D187" s="81" t="s">
        <v>411</v>
      </c>
      <c r="E187">
        <v>65</v>
      </c>
      <c r="F187" t="s">
        <v>185</v>
      </c>
      <c r="G187">
        <v>2</v>
      </c>
      <c r="H187" t="s">
        <v>183</v>
      </c>
    </row>
    <row r="188" spans="1:9">
      <c r="A188">
        <v>114</v>
      </c>
      <c r="B188" s="128">
        <v>373</v>
      </c>
      <c r="C188" s="1"/>
      <c r="D188" t="s">
        <v>215</v>
      </c>
      <c r="E188">
        <v>1685.7</v>
      </c>
      <c r="F188" t="s">
        <v>199</v>
      </c>
      <c r="G188">
        <v>1</v>
      </c>
      <c r="H188" t="s">
        <v>183</v>
      </c>
    </row>
    <row r="189" spans="1:9">
      <c r="A189">
        <v>115</v>
      </c>
      <c r="B189" s="77">
        <v>329</v>
      </c>
      <c r="D189" t="s">
        <v>140</v>
      </c>
      <c r="I189" t="s">
        <v>546</v>
      </c>
    </row>
    <row r="190" spans="1:9">
      <c r="A190">
        <v>131</v>
      </c>
      <c r="B190" s="77">
        <v>413</v>
      </c>
      <c r="C190" t="s">
        <v>1301</v>
      </c>
      <c r="E190">
        <v>1</v>
      </c>
      <c r="F190" t="s">
        <v>1302</v>
      </c>
      <c r="H190" t="s">
        <v>191</v>
      </c>
      <c r="I190" t="s">
        <v>221</v>
      </c>
    </row>
    <row r="191" spans="1:9">
      <c r="A191">
        <v>131</v>
      </c>
      <c r="B191" s="77">
        <v>413</v>
      </c>
      <c r="C191" t="s">
        <v>1303</v>
      </c>
      <c r="E191">
        <v>8</v>
      </c>
      <c r="F191" t="s">
        <v>185</v>
      </c>
      <c r="H191" t="s">
        <v>191</v>
      </c>
      <c r="I191" t="s">
        <v>221</v>
      </c>
    </row>
    <row r="192" spans="1:9">
      <c r="A192">
        <v>131</v>
      </c>
      <c r="B192" s="77">
        <v>413</v>
      </c>
      <c r="D192" t="s">
        <v>1304</v>
      </c>
      <c r="E192">
        <v>1</v>
      </c>
      <c r="F192" t="s">
        <v>403</v>
      </c>
      <c r="G192">
        <v>1</v>
      </c>
      <c r="H192" t="s">
        <v>183</v>
      </c>
      <c r="I192" t="s">
        <v>1305</v>
      </c>
    </row>
    <row r="193" spans="1:9">
      <c r="A193">
        <v>131</v>
      </c>
      <c r="B193" s="77">
        <v>413</v>
      </c>
      <c r="D193" t="s">
        <v>808</v>
      </c>
      <c r="E193">
        <v>1500</v>
      </c>
      <c r="F193" t="s">
        <v>185</v>
      </c>
      <c r="G193">
        <v>2</v>
      </c>
      <c r="H193" t="s">
        <v>183</v>
      </c>
    </row>
    <row r="194" spans="1:9" ht="17">
      <c r="A194">
        <v>131</v>
      </c>
      <c r="B194" s="77">
        <v>413</v>
      </c>
      <c r="D194" s="1" t="s">
        <v>196</v>
      </c>
      <c r="I194" t="s">
        <v>546</v>
      </c>
    </row>
    <row r="195" spans="1:9">
      <c r="A195">
        <v>131</v>
      </c>
      <c r="B195" s="77">
        <v>413</v>
      </c>
      <c r="D195" t="s">
        <v>140</v>
      </c>
      <c r="I195" t="s">
        <v>546</v>
      </c>
    </row>
    <row r="196" spans="1:9">
      <c r="B196" s="9"/>
      <c r="D196" s="1"/>
    </row>
    <row r="197" spans="1:9">
      <c r="B197" s="9"/>
    </row>
    <row r="198" spans="1:9">
      <c r="B198" s="9"/>
    </row>
  </sheetData>
  <phoneticPr fontId="44" type="noConversion"/>
  <dataValidations count="2">
    <dataValidation type="decimal" allowBlank="1" showInputMessage="1" showErrorMessage="1" sqref="E2:E36 E169:E190 E192:E249 E63:E81 E83 E85:E167" xr:uid="{6276AAF3-25E1-40CE-A856-9CA44591AD6A}">
      <formula1>0</formula1>
      <formula2>100000000000000000</formula2>
    </dataValidation>
    <dataValidation type="decimal" allowBlank="1" showInputMessage="1" showErrorMessage="1" sqref="G2:G1048576" xr:uid="{4BEF8740-5FC8-4E99-A170-96F23B743143}">
      <formula1>0</formula1>
      <formula2>1000</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1833DDEB-B1BF-4E3E-A99C-822A8289616B}">
          <x14:formula1>
            <xm:f>'technical sheet'!$A$2:$A$5</xm:f>
          </x14:formula1>
          <xm:sqref>H2:H1048576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0B77-B41E-1541-959A-CE0B8DC9CDA1}">
  <dimension ref="A1:DE110"/>
  <sheetViews>
    <sheetView workbookViewId="0">
      <selection activeCell="B1" sqref="B1:B1048576"/>
    </sheetView>
  </sheetViews>
  <sheetFormatPr baseColWidth="10" defaultRowHeight="16"/>
  <sheetData>
    <row r="1" spans="1:109" ht="144">
      <c r="A1" s="99" t="s">
        <v>1321</v>
      </c>
      <c r="B1" s="99" t="s">
        <v>1591</v>
      </c>
      <c r="C1" s="99" t="s">
        <v>1592</v>
      </c>
      <c r="D1" s="99" t="s">
        <v>1593</v>
      </c>
      <c r="E1" s="99" t="s">
        <v>1594</v>
      </c>
      <c r="F1" s="99" t="s">
        <v>1595</v>
      </c>
      <c r="G1" s="99" t="s">
        <v>1596</v>
      </c>
      <c r="H1" s="99" t="s">
        <v>1597</v>
      </c>
      <c r="I1" s="99" t="s">
        <v>1598</v>
      </c>
      <c r="J1" s="99" t="s">
        <v>1599</v>
      </c>
      <c r="K1" s="99" t="s">
        <v>1600</v>
      </c>
      <c r="L1" s="99" t="s">
        <v>1601</v>
      </c>
      <c r="M1" s="99" t="s">
        <v>1602</v>
      </c>
      <c r="N1" s="99" t="s">
        <v>1603</v>
      </c>
      <c r="O1" s="99" t="s">
        <v>1604</v>
      </c>
      <c r="P1" s="99" t="s">
        <v>1605</v>
      </c>
      <c r="Q1" s="99" t="s">
        <v>1606</v>
      </c>
      <c r="R1" s="99" t="s">
        <v>1607</v>
      </c>
      <c r="S1" s="99" t="s">
        <v>1608</v>
      </c>
      <c r="T1" s="99" t="s">
        <v>1609</v>
      </c>
      <c r="U1" s="99" t="s">
        <v>1610</v>
      </c>
      <c r="V1" s="99" t="s">
        <v>1611</v>
      </c>
      <c r="W1" s="99" t="s">
        <v>1612</v>
      </c>
      <c r="X1" s="99" t="s">
        <v>1613</v>
      </c>
      <c r="Y1" s="99" t="s">
        <v>1614</v>
      </c>
      <c r="Z1" s="99" t="s">
        <v>1615</v>
      </c>
      <c r="AA1" s="99" t="s">
        <v>1616</v>
      </c>
      <c r="AB1" s="99" t="s">
        <v>1617</v>
      </c>
      <c r="AC1" s="99" t="s">
        <v>1618</v>
      </c>
      <c r="AD1" s="99" t="s">
        <v>1619</v>
      </c>
      <c r="AE1" s="99" t="s">
        <v>1620</v>
      </c>
      <c r="AF1" s="99" t="s">
        <v>1621</v>
      </c>
      <c r="AG1" s="99" t="s">
        <v>1622</v>
      </c>
      <c r="AH1" s="99" t="s">
        <v>1623</v>
      </c>
      <c r="AI1" s="99" t="s">
        <v>1624</v>
      </c>
      <c r="AJ1" s="99" t="s">
        <v>1625</v>
      </c>
      <c r="AK1" s="99" t="s">
        <v>1626</v>
      </c>
      <c r="AL1" s="99" t="s">
        <v>1627</v>
      </c>
      <c r="AM1" s="99" t="s">
        <v>1628</v>
      </c>
      <c r="AN1" s="99" t="s">
        <v>1629</v>
      </c>
      <c r="AO1" s="99" t="s">
        <v>1630</v>
      </c>
      <c r="AP1" s="99" t="s">
        <v>1631</v>
      </c>
      <c r="AQ1" s="99" t="s">
        <v>1632</v>
      </c>
      <c r="AR1" s="99" t="s">
        <v>1633</v>
      </c>
      <c r="AS1" s="99" t="s">
        <v>1634</v>
      </c>
      <c r="AT1" s="99" t="s">
        <v>1635</v>
      </c>
      <c r="AU1" s="99" t="s">
        <v>1636</v>
      </c>
      <c r="AV1" s="99" t="s">
        <v>1637</v>
      </c>
      <c r="AW1" s="99" t="s">
        <v>1638</v>
      </c>
      <c r="AX1" s="99" t="s">
        <v>1639</v>
      </c>
      <c r="AY1" s="99" t="s">
        <v>1640</v>
      </c>
      <c r="AZ1" s="99" t="s">
        <v>1641</v>
      </c>
      <c r="BA1" s="99" t="s">
        <v>1642</v>
      </c>
      <c r="BB1" s="99" t="s">
        <v>1643</v>
      </c>
      <c r="BC1" s="99" t="s">
        <v>1644</v>
      </c>
      <c r="BD1" s="99" t="s">
        <v>1645</v>
      </c>
      <c r="BE1" s="99" t="s">
        <v>1646</v>
      </c>
      <c r="BF1" s="99" t="s">
        <v>1647</v>
      </c>
      <c r="BG1" s="99" t="s">
        <v>1648</v>
      </c>
      <c r="BH1" s="99" t="s">
        <v>1649</v>
      </c>
      <c r="BI1" s="99" t="s">
        <v>1650</v>
      </c>
      <c r="BJ1" s="99" t="s">
        <v>1651</v>
      </c>
      <c r="BK1" s="99" t="s">
        <v>1652</v>
      </c>
      <c r="BL1" s="99" t="s">
        <v>1653</v>
      </c>
      <c r="BM1" s="100" t="s">
        <v>1654</v>
      </c>
      <c r="BN1" s="100" t="s">
        <v>1655</v>
      </c>
      <c r="BO1" s="100" t="s">
        <v>1656</v>
      </c>
      <c r="BP1" s="100" t="s">
        <v>1657</v>
      </c>
      <c r="BQ1" s="100" t="s">
        <v>1658</v>
      </c>
      <c r="BR1" s="100" t="s">
        <v>1659</v>
      </c>
      <c r="BS1" s="100" t="s">
        <v>1660</v>
      </c>
      <c r="BT1" s="99" t="s">
        <v>1661</v>
      </c>
      <c r="BU1" s="99" t="s">
        <v>1662</v>
      </c>
      <c r="BV1" s="99" t="s">
        <v>1663</v>
      </c>
      <c r="BW1" s="99" t="s">
        <v>1664</v>
      </c>
      <c r="BX1" s="99" t="s">
        <v>1665</v>
      </c>
      <c r="BY1" s="99" t="s">
        <v>1666</v>
      </c>
      <c r="BZ1" s="99" t="s">
        <v>1667</v>
      </c>
      <c r="CA1" s="99" t="s">
        <v>1668</v>
      </c>
      <c r="CB1" s="99" t="s">
        <v>1669</v>
      </c>
      <c r="CC1" s="99" t="s">
        <v>1670</v>
      </c>
      <c r="CD1" s="99" t="s">
        <v>1671</v>
      </c>
      <c r="CE1" s="99" t="s">
        <v>1672</v>
      </c>
      <c r="CF1" s="99" t="s">
        <v>1673</v>
      </c>
      <c r="CG1" s="99" t="s">
        <v>1674</v>
      </c>
      <c r="CH1" s="99" t="s">
        <v>1675</v>
      </c>
      <c r="CI1" s="99" t="s">
        <v>1676</v>
      </c>
      <c r="CJ1" s="99" t="s">
        <v>1677</v>
      </c>
      <c r="CK1" s="99" t="s">
        <v>1678</v>
      </c>
      <c r="CL1" s="99" t="s">
        <v>1679</v>
      </c>
      <c r="CM1" s="99" t="s">
        <v>1680</v>
      </c>
      <c r="CN1" s="99" t="s">
        <v>1681</v>
      </c>
      <c r="CO1" s="99" t="s">
        <v>1682</v>
      </c>
      <c r="CP1" s="99" t="s">
        <v>1683</v>
      </c>
      <c r="CQ1" s="99" t="s">
        <v>1684</v>
      </c>
      <c r="CR1" s="99" t="s">
        <v>1685</v>
      </c>
      <c r="CS1" s="99" t="s">
        <v>1686</v>
      </c>
      <c r="CT1" s="99" t="s">
        <v>1687</v>
      </c>
      <c r="CU1" s="99" t="s">
        <v>1688</v>
      </c>
      <c r="CV1" s="99" t="s">
        <v>1689</v>
      </c>
      <c r="CW1" s="99" t="s">
        <v>1690</v>
      </c>
      <c r="CX1" s="99" t="s">
        <v>1691</v>
      </c>
      <c r="CY1" s="99" t="s">
        <v>1692</v>
      </c>
      <c r="CZ1" s="99" t="s">
        <v>1693</v>
      </c>
      <c r="DA1" s="99" t="s">
        <v>1694</v>
      </c>
      <c r="DB1" s="99" t="s">
        <v>1695</v>
      </c>
      <c r="DC1" s="99" t="s">
        <v>1696</v>
      </c>
      <c r="DD1" s="99" t="s">
        <v>1697</v>
      </c>
      <c r="DE1" s="99" t="s">
        <v>1698</v>
      </c>
    </row>
    <row r="2" spans="1:109">
      <c r="A2" s="101">
        <v>2</v>
      </c>
      <c r="B2" s="102" t="s">
        <v>1699</v>
      </c>
      <c r="C2" s="102" t="s">
        <v>1699</v>
      </c>
      <c r="D2" s="102" t="s">
        <v>1700</v>
      </c>
      <c r="E2" s="102" t="s">
        <v>1701</v>
      </c>
      <c r="F2" s="102" t="s">
        <v>1701</v>
      </c>
      <c r="G2" s="102" t="s">
        <v>1702</v>
      </c>
      <c r="H2" s="102" t="s">
        <v>1702</v>
      </c>
      <c r="I2" s="102" t="s">
        <v>1703</v>
      </c>
      <c r="J2" s="102" t="s">
        <v>1702</v>
      </c>
      <c r="K2" s="102" t="s">
        <v>1701</v>
      </c>
      <c r="L2" s="102" t="s">
        <v>1704</v>
      </c>
      <c r="M2" s="102">
        <v>0</v>
      </c>
      <c r="N2" s="102">
        <v>0</v>
      </c>
      <c r="O2" s="102">
        <v>0</v>
      </c>
      <c r="P2" s="102" t="s">
        <v>1705</v>
      </c>
      <c r="Q2" s="102" t="s">
        <v>1705</v>
      </c>
      <c r="R2" s="102" t="s">
        <v>1706</v>
      </c>
      <c r="S2" s="102">
        <v>0</v>
      </c>
      <c r="T2" s="102" t="s">
        <v>1702</v>
      </c>
      <c r="U2" s="102" t="s">
        <v>1701</v>
      </c>
      <c r="V2" s="102">
        <v>0</v>
      </c>
      <c r="W2" s="102" t="s">
        <v>1706</v>
      </c>
      <c r="X2" s="102">
        <v>0</v>
      </c>
      <c r="Y2" s="102" t="s">
        <v>1707</v>
      </c>
      <c r="Z2" s="102" t="s">
        <v>1708</v>
      </c>
      <c r="AA2" s="102">
        <v>0</v>
      </c>
      <c r="AB2" s="102">
        <v>2</v>
      </c>
      <c r="AC2" s="102">
        <v>2</v>
      </c>
      <c r="AD2" s="102">
        <v>4</v>
      </c>
      <c r="AE2" s="102">
        <v>5</v>
      </c>
      <c r="AF2" s="102">
        <v>2</v>
      </c>
      <c r="AG2" s="102">
        <v>30</v>
      </c>
      <c r="AH2" s="102">
        <v>4</v>
      </c>
      <c r="AI2" s="102">
        <v>2</v>
      </c>
      <c r="AJ2" s="102" t="s">
        <v>1709</v>
      </c>
      <c r="AK2" s="102">
        <v>0</v>
      </c>
      <c r="AL2" s="102">
        <v>0</v>
      </c>
      <c r="AM2" s="102">
        <v>5</v>
      </c>
      <c r="AN2" s="102">
        <v>2</v>
      </c>
      <c r="AO2" s="102">
        <v>5</v>
      </c>
      <c r="AP2" s="102">
        <v>5</v>
      </c>
      <c r="AQ2" s="102">
        <v>5</v>
      </c>
      <c r="AR2" s="102">
        <v>1</v>
      </c>
      <c r="AS2" s="102">
        <v>0</v>
      </c>
      <c r="AT2" s="102">
        <v>0</v>
      </c>
      <c r="AU2" s="102">
        <v>0</v>
      </c>
      <c r="AV2" s="102">
        <v>3</v>
      </c>
      <c r="AW2" s="102">
        <v>2</v>
      </c>
      <c r="AX2" s="102">
        <v>1</v>
      </c>
      <c r="AY2" s="102">
        <v>2</v>
      </c>
      <c r="AZ2" s="102">
        <v>2</v>
      </c>
      <c r="BA2" s="102">
        <v>2</v>
      </c>
      <c r="BB2" s="102">
        <v>2</v>
      </c>
      <c r="BC2" s="102">
        <v>2</v>
      </c>
      <c r="BD2" s="102">
        <v>1</v>
      </c>
      <c r="BE2" s="102">
        <v>1</v>
      </c>
      <c r="BF2" s="102">
        <v>1</v>
      </c>
      <c r="BG2" s="102">
        <v>1</v>
      </c>
      <c r="BH2" s="102">
        <v>1</v>
      </c>
      <c r="BI2" s="102">
        <v>1</v>
      </c>
      <c r="BJ2" s="102">
        <v>1</v>
      </c>
      <c r="BK2" s="102">
        <v>1</v>
      </c>
      <c r="BL2" s="102">
        <v>1</v>
      </c>
      <c r="BM2" s="102">
        <v>1</v>
      </c>
      <c r="BN2" s="102">
        <v>1</v>
      </c>
      <c r="BO2" s="102">
        <v>3</v>
      </c>
      <c r="BP2" s="102">
        <v>3</v>
      </c>
      <c r="BQ2" s="102">
        <v>2</v>
      </c>
      <c r="BR2" s="102">
        <v>1</v>
      </c>
      <c r="BS2" s="102">
        <v>1</v>
      </c>
      <c r="BT2" s="102">
        <v>1</v>
      </c>
      <c r="BU2" s="102">
        <v>3</v>
      </c>
      <c r="BV2" s="102">
        <v>4</v>
      </c>
      <c r="BW2" s="102">
        <v>1</v>
      </c>
      <c r="BX2" s="102">
        <v>1</v>
      </c>
      <c r="BY2" s="102">
        <v>1</v>
      </c>
      <c r="BZ2" s="102">
        <v>1</v>
      </c>
      <c r="CA2" s="102">
        <v>1</v>
      </c>
      <c r="CB2" s="102">
        <v>3</v>
      </c>
      <c r="CC2" s="102">
        <v>2</v>
      </c>
      <c r="CD2" s="102">
        <v>5</v>
      </c>
      <c r="CE2" s="102">
        <v>1</v>
      </c>
      <c r="CF2" s="102">
        <v>1</v>
      </c>
      <c r="CG2" s="102">
        <v>1</v>
      </c>
      <c r="CH2" s="102">
        <v>2</v>
      </c>
      <c r="CI2" s="102">
        <v>0.28571428599999998</v>
      </c>
      <c r="CJ2" s="102">
        <v>0.28571428599999998</v>
      </c>
      <c r="CK2" s="102">
        <v>0.428571429</v>
      </c>
      <c r="CL2" s="102">
        <v>0.428571429</v>
      </c>
      <c r="CM2" s="102">
        <v>4</v>
      </c>
      <c r="CN2" s="102">
        <v>0.428571429</v>
      </c>
      <c r="CO2" s="102">
        <v>0.28571428599999998</v>
      </c>
      <c r="CP2" s="102">
        <v>3.3333333E-2</v>
      </c>
      <c r="CQ2" s="102">
        <v>0</v>
      </c>
      <c r="CR2" s="102">
        <v>0</v>
      </c>
      <c r="CS2" s="102">
        <v>0</v>
      </c>
      <c r="CT2" s="102">
        <v>0.133333333</v>
      </c>
      <c r="CU2" s="102">
        <v>0.133333333</v>
      </c>
      <c r="CV2" s="102">
        <v>6.6666666999999999E-2</v>
      </c>
      <c r="CW2" s="102">
        <v>0</v>
      </c>
      <c r="CX2" s="102">
        <v>0.428571429</v>
      </c>
      <c r="CY2" s="102">
        <v>0.28571428599999998</v>
      </c>
      <c r="CZ2" s="102">
        <v>0</v>
      </c>
      <c r="DA2" s="102">
        <v>6.6666666999999999E-2</v>
      </c>
      <c r="DB2" s="102">
        <v>0</v>
      </c>
      <c r="DC2" s="102">
        <v>0.571428571</v>
      </c>
      <c r="DD2" s="102">
        <v>5</v>
      </c>
      <c r="DE2" s="102">
        <v>0</v>
      </c>
    </row>
    <row r="3" spans="1:109">
      <c r="A3" s="102">
        <v>3</v>
      </c>
      <c r="B3" s="102" t="s">
        <v>1702</v>
      </c>
      <c r="C3" s="102" t="s">
        <v>1710</v>
      </c>
      <c r="D3" s="102" t="s">
        <v>1700</v>
      </c>
      <c r="E3" s="102">
        <v>0</v>
      </c>
      <c r="F3" s="102" t="s">
        <v>1700</v>
      </c>
      <c r="G3" s="102">
        <v>0</v>
      </c>
      <c r="H3" s="102" t="s">
        <v>1701</v>
      </c>
      <c r="I3" s="102" t="s">
        <v>1700</v>
      </c>
      <c r="J3" s="102" t="s">
        <v>1700</v>
      </c>
      <c r="K3" s="102" t="s">
        <v>1699</v>
      </c>
      <c r="L3" s="102">
        <v>0</v>
      </c>
      <c r="M3" s="102">
        <v>0</v>
      </c>
      <c r="N3" s="102" t="s">
        <v>1699</v>
      </c>
      <c r="O3" s="102">
        <v>0</v>
      </c>
      <c r="P3" s="102">
        <v>0</v>
      </c>
      <c r="Q3" s="102">
        <v>0</v>
      </c>
      <c r="R3" s="102" t="s">
        <v>1700</v>
      </c>
      <c r="S3" s="102" t="s">
        <v>1700</v>
      </c>
      <c r="T3" s="102" t="s">
        <v>1699</v>
      </c>
      <c r="U3" s="102" t="s">
        <v>1700</v>
      </c>
      <c r="V3" s="102" t="s">
        <v>1700</v>
      </c>
      <c r="W3" s="102">
        <v>0</v>
      </c>
      <c r="X3" s="102" t="s">
        <v>1711</v>
      </c>
      <c r="Y3" s="102">
        <v>0</v>
      </c>
      <c r="Z3" s="102" t="s">
        <v>1710</v>
      </c>
      <c r="AA3" s="102">
        <v>0</v>
      </c>
      <c r="AB3" s="102" t="s">
        <v>1712</v>
      </c>
      <c r="AC3" s="102">
        <v>2</v>
      </c>
      <c r="AD3" s="102">
        <v>1</v>
      </c>
      <c r="AE3" s="102">
        <v>8</v>
      </c>
      <c r="AF3" s="102">
        <v>4</v>
      </c>
      <c r="AG3" s="102">
        <v>15</v>
      </c>
      <c r="AH3" s="102">
        <v>3</v>
      </c>
      <c r="AI3" s="102">
        <v>2</v>
      </c>
      <c r="AJ3" s="102" t="s">
        <v>1713</v>
      </c>
      <c r="AK3" s="102">
        <v>0</v>
      </c>
      <c r="AL3" s="102">
        <v>0</v>
      </c>
      <c r="AM3" s="102">
        <v>6</v>
      </c>
      <c r="AN3" s="102">
        <v>6</v>
      </c>
      <c r="AO3" s="102">
        <v>5</v>
      </c>
      <c r="AP3" s="102">
        <v>4</v>
      </c>
      <c r="AQ3" s="102">
        <v>5</v>
      </c>
      <c r="AR3" s="102">
        <v>2</v>
      </c>
      <c r="AS3" s="102">
        <v>2</v>
      </c>
      <c r="AT3" s="102">
        <v>2</v>
      </c>
      <c r="AU3" s="102">
        <v>2</v>
      </c>
      <c r="AV3" s="102">
        <v>5</v>
      </c>
      <c r="AW3" s="102">
        <v>5</v>
      </c>
      <c r="AX3" s="102">
        <v>1</v>
      </c>
      <c r="AY3" s="102">
        <v>2</v>
      </c>
      <c r="AZ3" s="102">
        <v>1</v>
      </c>
      <c r="BA3" s="102">
        <v>1</v>
      </c>
      <c r="BB3" s="102">
        <v>1</v>
      </c>
      <c r="BC3" s="102">
        <v>1</v>
      </c>
      <c r="BD3" s="102">
        <v>1</v>
      </c>
      <c r="BE3" s="102">
        <v>1</v>
      </c>
      <c r="BF3" s="102">
        <v>3</v>
      </c>
      <c r="BG3" s="102">
        <v>1</v>
      </c>
      <c r="BH3" s="102">
        <v>1</v>
      </c>
      <c r="BI3" s="102">
        <v>1</v>
      </c>
      <c r="BJ3" s="102">
        <v>1</v>
      </c>
      <c r="BK3" s="102">
        <v>1</v>
      </c>
      <c r="BL3" s="102">
        <v>1</v>
      </c>
      <c r="BM3" s="102">
        <v>1</v>
      </c>
      <c r="BN3" s="102">
        <v>1</v>
      </c>
      <c r="BO3" s="102">
        <v>4</v>
      </c>
      <c r="BP3" s="102">
        <v>5</v>
      </c>
      <c r="BQ3" s="102">
        <v>1</v>
      </c>
      <c r="BR3" s="102">
        <v>6</v>
      </c>
      <c r="BS3" s="102">
        <v>2</v>
      </c>
      <c r="BT3" s="102">
        <v>3</v>
      </c>
      <c r="BU3" s="102">
        <v>5</v>
      </c>
      <c r="BV3" s="102">
        <v>6</v>
      </c>
      <c r="BW3" s="102">
        <v>2</v>
      </c>
      <c r="BX3" s="102">
        <v>1</v>
      </c>
      <c r="BY3" s="102">
        <v>5</v>
      </c>
      <c r="BZ3" s="102">
        <v>2</v>
      </c>
      <c r="CA3" s="102">
        <v>2</v>
      </c>
      <c r="CB3" s="102">
        <v>5</v>
      </c>
      <c r="CC3" s="102">
        <v>5</v>
      </c>
      <c r="CD3" s="102">
        <v>3</v>
      </c>
      <c r="CE3" s="102">
        <v>5</v>
      </c>
      <c r="CF3" s="102">
        <v>0.428571429</v>
      </c>
      <c r="CG3" s="102">
        <v>3</v>
      </c>
      <c r="CH3" s="102">
        <v>2</v>
      </c>
      <c r="CI3" s="102">
        <v>0</v>
      </c>
      <c r="CJ3" s="102">
        <v>2</v>
      </c>
      <c r="CK3" s="102">
        <v>0</v>
      </c>
      <c r="CL3" s="102">
        <v>0.28571428599999998</v>
      </c>
      <c r="CM3" s="102">
        <v>2</v>
      </c>
      <c r="CN3" s="102">
        <v>2</v>
      </c>
      <c r="CO3" s="102">
        <v>1</v>
      </c>
      <c r="CP3" s="102">
        <v>0</v>
      </c>
      <c r="CQ3" s="102">
        <v>0</v>
      </c>
      <c r="CR3" s="102">
        <v>1</v>
      </c>
      <c r="CS3" s="102">
        <v>0</v>
      </c>
      <c r="CT3" s="102">
        <v>0</v>
      </c>
      <c r="CU3" s="102">
        <v>0</v>
      </c>
      <c r="CV3" s="102">
        <v>2</v>
      </c>
      <c r="CW3" s="102">
        <v>2</v>
      </c>
      <c r="CX3" s="102">
        <v>1</v>
      </c>
      <c r="CY3" s="102">
        <v>2</v>
      </c>
      <c r="CZ3" s="102">
        <v>2</v>
      </c>
      <c r="DA3" s="102">
        <v>0</v>
      </c>
      <c r="DB3" s="102">
        <v>0.71428571399999996</v>
      </c>
      <c r="DC3" s="102">
        <v>0</v>
      </c>
      <c r="DD3" s="102">
        <v>3</v>
      </c>
      <c r="DE3" s="102">
        <v>0</v>
      </c>
    </row>
    <row r="4" spans="1:109">
      <c r="A4" s="102">
        <v>4</v>
      </c>
      <c r="B4" s="102" t="s">
        <v>1700</v>
      </c>
      <c r="C4" s="102" t="s">
        <v>1700</v>
      </c>
      <c r="D4" s="102">
        <v>0</v>
      </c>
      <c r="E4" s="102" t="s">
        <v>1701</v>
      </c>
      <c r="F4" s="102">
        <v>0</v>
      </c>
      <c r="G4" s="102">
        <v>0</v>
      </c>
      <c r="H4" s="102" t="s">
        <v>1701</v>
      </c>
      <c r="I4" s="102">
        <v>0</v>
      </c>
      <c r="J4" s="102" t="s">
        <v>1714</v>
      </c>
      <c r="K4" s="102">
        <v>0</v>
      </c>
      <c r="L4" s="102">
        <v>0</v>
      </c>
      <c r="M4" s="102">
        <v>0</v>
      </c>
      <c r="N4" s="102" t="s">
        <v>1702</v>
      </c>
      <c r="O4" s="102" t="s">
        <v>1715</v>
      </c>
      <c r="P4" s="102" t="s">
        <v>1702</v>
      </c>
      <c r="Q4" s="102" t="s">
        <v>1707</v>
      </c>
      <c r="R4" s="102" t="s">
        <v>1700</v>
      </c>
      <c r="S4" s="102" t="s">
        <v>1702</v>
      </c>
      <c r="T4" s="102" t="s">
        <v>1701</v>
      </c>
      <c r="U4" s="102" t="s">
        <v>1701</v>
      </c>
      <c r="V4" s="102" t="s">
        <v>1714</v>
      </c>
      <c r="W4" s="102" t="s">
        <v>1707</v>
      </c>
      <c r="X4" s="102" t="s">
        <v>1702</v>
      </c>
      <c r="Y4" s="102">
        <v>0</v>
      </c>
      <c r="Z4" s="102" t="s">
        <v>1715</v>
      </c>
      <c r="AA4" s="102">
        <v>0</v>
      </c>
      <c r="AB4" s="102" t="s">
        <v>1712</v>
      </c>
      <c r="AC4" s="102">
        <v>2</v>
      </c>
      <c r="AD4" s="102">
        <v>3</v>
      </c>
      <c r="AE4" s="102">
        <v>6</v>
      </c>
      <c r="AF4" s="102">
        <v>2</v>
      </c>
      <c r="AG4" s="102">
        <v>20</v>
      </c>
      <c r="AH4" s="102">
        <v>6</v>
      </c>
      <c r="AI4" s="102">
        <v>2</v>
      </c>
      <c r="AJ4" s="102" t="s">
        <v>1716</v>
      </c>
      <c r="AK4" s="102">
        <v>0</v>
      </c>
      <c r="AL4" s="102">
        <v>0</v>
      </c>
      <c r="AM4" s="102">
        <v>6</v>
      </c>
      <c r="AN4" s="102">
        <v>6</v>
      </c>
      <c r="AO4" s="102">
        <v>5</v>
      </c>
      <c r="AP4" s="102">
        <v>4</v>
      </c>
      <c r="AQ4" s="102">
        <v>5</v>
      </c>
      <c r="AR4" s="102">
        <v>0</v>
      </c>
      <c r="AS4" s="102">
        <v>1</v>
      </c>
      <c r="AT4" s="102">
        <v>0</v>
      </c>
      <c r="AU4" s="102">
        <v>0</v>
      </c>
      <c r="AV4" s="102">
        <v>2</v>
      </c>
      <c r="AW4" s="102">
        <v>3</v>
      </c>
      <c r="AX4" s="102">
        <v>3</v>
      </c>
      <c r="AY4" s="102">
        <v>3</v>
      </c>
      <c r="AZ4" s="102">
        <v>3</v>
      </c>
      <c r="BA4" s="102">
        <v>3</v>
      </c>
      <c r="BB4" s="102">
        <v>3</v>
      </c>
      <c r="BC4" s="102">
        <v>3</v>
      </c>
      <c r="BD4" s="102">
        <v>3</v>
      </c>
      <c r="BE4" s="102">
        <v>3</v>
      </c>
      <c r="BF4" s="102">
        <v>3</v>
      </c>
      <c r="BG4" s="102">
        <v>3</v>
      </c>
      <c r="BH4" s="102">
        <v>1</v>
      </c>
      <c r="BI4" s="102">
        <v>2</v>
      </c>
      <c r="BJ4" s="102">
        <v>2</v>
      </c>
      <c r="BK4" s="102">
        <v>2</v>
      </c>
      <c r="BL4" s="102">
        <v>1</v>
      </c>
      <c r="BM4" s="102">
        <v>2</v>
      </c>
      <c r="BN4" s="102">
        <v>2</v>
      </c>
      <c r="BO4" s="102">
        <v>2</v>
      </c>
      <c r="BP4" s="102">
        <v>1</v>
      </c>
      <c r="BQ4" s="102">
        <v>1</v>
      </c>
      <c r="BR4" s="102">
        <v>1</v>
      </c>
      <c r="BS4" s="102">
        <v>6</v>
      </c>
      <c r="BT4" s="102">
        <v>5</v>
      </c>
      <c r="BU4" s="102">
        <v>3</v>
      </c>
      <c r="BV4" s="102">
        <v>2</v>
      </c>
      <c r="BW4" s="102">
        <v>5</v>
      </c>
      <c r="BX4" s="102">
        <v>5</v>
      </c>
      <c r="BY4" s="102">
        <v>1</v>
      </c>
      <c r="BZ4" s="102">
        <v>5</v>
      </c>
      <c r="CA4" s="102">
        <v>1</v>
      </c>
      <c r="CB4" s="102">
        <v>5</v>
      </c>
      <c r="CC4" s="102">
        <v>2</v>
      </c>
      <c r="CD4" s="102">
        <v>5</v>
      </c>
      <c r="CE4" s="102">
        <v>2</v>
      </c>
      <c r="CF4" s="102">
        <v>2</v>
      </c>
      <c r="CG4" s="102">
        <v>2</v>
      </c>
      <c r="CH4" s="102">
        <v>0</v>
      </c>
      <c r="CI4" s="102">
        <v>0.28571428599999998</v>
      </c>
      <c r="CJ4" s="102">
        <v>0</v>
      </c>
      <c r="CK4" s="102">
        <v>0</v>
      </c>
      <c r="CL4" s="102">
        <v>0.28571428599999998</v>
      </c>
      <c r="CM4" s="102">
        <v>0</v>
      </c>
      <c r="CN4" s="102">
        <v>0.14285714299999999</v>
      </c>
      <c r="CO4" s="102">
        <v>0</v>
      </c>
      <c r="CP4" s="102">
        <v>0</v>
      </c>
      <c r="CQ4" s="102">
        <v>0</v>
      </c>
      <c r="CR4" s="102">
        <v>0.428571429</v>
      </c>
      <c r="CS4" s="102">
        <v>1</v>
      </c>
      <c r="CT4" s="102">
        <v>0.428571429</v>
      </c>
      <c r="CU4" s="102">
        <v>0.571428571</v>
      </c>
      <c r="CV4" s="102">
        <v>2</v>
      </c>
      <c r="CW4" s="102">
        <v>0.428571429</v>
      </c>
      <c r="CX4" s="102">
        <v>0.28571428599999998</v>
      </c>
      <c r="CY4" s="102">
        <v>0.28571428599999998</v>
      </c>
      <c r="CZ4" s="102">
        <v>0.14285714299999999</v>
      </c>
      <c r="DA4" s="102">
        <v>0.571428571</v>
      </c>
      <c r="DB4" s="102">
        <v>0.428571429</v>
      </c>
      <c r="DC4" s="102">
        <v>0</v>
      </c>
      <c r="DD4" s="102">
        <v>1</v>
      </c>
      <c r="DE4" s="102">
        <v>0</v>
      </c>
    </row>
    <row r="5" spans="1:109">
      <c r="A5" s="102">
        <v>5</v>
      </c>
      <c r="B5" s="102" t="s">
        <v>1703</v>
      </c>
      <c r="C5" s="102" t="s">
        <v>1710</v>
      </c>
      <c r="D5" s="102" t="s">
        <v>1710</v>
      </c>
      <c r="E5" s="102" t="s">
        <v>1702</v>
      </c>
      <c r="F5" s="102" t="s">
        <v>1700</v>
      </c>
      <c r="G5" s="102" t="s">
        <v>1710</v>
      </c>
      <c r="H5" s="102" t="s">
        <v>1703</v>
      </c>
      <c r="I5" s="102" t="s">
        <v>1701</v>
      </c>
      <c r="J5" s="102" t="s">
        <v>1710</v>
      </c>
      <c r="K5" s="102" t="s">
        <v>1699</v>
      </c>
      <c r="L5" s="102">
        <v>0</v>
      </c>
      <c r="M5" s="102" t="s">
        <v>1704</v>
      </c>
      <c r="N5" s="102" t="s">
        <v>1704</v>
      </c>
      <c r="O5" s="102">
        <v>0</v>
      </c>
      <c r="P5" s="102">
        <v>0</v>
      </c>
      <c r="Q5" s="102">
        <v>0</v>
      </c>
      <c r="R5" s="102">
        <v>0</v>
      </c>
      <c r="S5" s="102" t="s">
        <v>1706</v>
      </c>
      <c r="T5" s="102" t="s">
        <v>1710</v>
      </c>
      <c r="U5" s="102" t="s">
        <v>1710</v>
      </c>
      <c r="V5" s="102" t="s">
        <v>1704</v>
      </c>
      <c r="W5" s="102" t="s">
        <v>1704</v>
      </c>
      <c r="X5" s="102">
        <v>0</v>
      </c>
      <c r="Y5" s="102" t="s">
        <v>1704</v>
      </c>
      <c r="Z5" s="102" t="s">
        <v>1717</v>
      </c>
      <c r="AA5" s="102">
        <v>0</v>
      </c>
      <c r="AB5" s="102" t="s">
        <v>1718</v>
      </c>
      <c r="AC5" s="102">
        <v>3</v>
      </c>
      <c r="AD5" s="102">
        <v>1</v>
      </c>
      <c r="AE5" s="102">
        <v>5</v>
      </c>
      <c r="AF5" s="102">
        <v>3</v>
      </c>
      <c r="AG5" s="102">
        <v>60</v>
      </c>
      <c r="AH5" s="102">
        <v>6</v>
      </c>
      <c r="AI5" s="102">
        <v>2</v>
      </c>
      <c r="AJ5" s="102" t="s">
        <v>1719</v>
      </c>
      <c r="AK5" s="102">
        <v>0</v>
      </c>
      <c r="AL5" s="102">
        <v>0</v>
      </c>
      <c r="AM5" s="102">
        <v>5</v>
      </c>
      <c r="AN5" s="102">
        <v>6</v>
      </c>
      <c r="AO5" s="102">
        <v>5</v>
      </c>
      <c r="AP5" s="102">
        <v>5</v>
      </c>
      <c r="AQ5" s="102">
        <v>5</v>
      </c>
      <c r="AR5" s="102">
        <v>0</v>
      </c>
      <c r="AS5" s="102">
        <v>0</v>
      </c>
      <c r="AT5" s="102">
        <v>0</v>
      </c>
      <c r="AU5" s="102">
        <v>0</v>
      </c>
      <c r="AV5" s="102">
        <v>2</v>
      </c>
      <c r="AW5" s="102">
        <v>1</v>
      </c>
      <c r="AX5" s="102">
        <v>3</v>
      </c>
      <c r="AY5" s="102">
        <v>3</v>
      </c>
      <c r="AZ5" s="102">
        <v>3</v>
      </c>
      <c r="BA5" s="102">
        <v>3</v>
      </c>
      <c r="BB5" s="102">
        <v>3</v>
      </c>
      <c r="BC5" s="102">
        <v>3</v>
      </c>
      <c r="BD5" s="102">
        <v>3</v>
      </c>
      <c r="BE5" s="102">
        <v>3</v>
      </c>
      <c r="BF5" s="102">
        <v>3</v>
      </c>
      <c r="BG5" s="102">
        <v>3</v>
      </c>
      <c r="BH5" s="102">
        <v>2</v>
      </c>
      <c r="BI5" s="102">
        <v>2</v>
      </c>
      <c r="BJ5" s="102">
        <v>2</v>
      </c>
      <c r="BK5" s="102">
        <v>2</v>
      </c>
      <c r="BL5" s="102">
        <v>2</v>
      </c>
      <c r="BM5" s="102">
        <v>2</v>
      </c>
      <c r="BN5" s="102">
        <v>2</v>
      </c>
      <c r="BO5" s="102">
        <v>1</v>
      </c>
      <c r="BP5" s="102">
        <v>2</v>
      </c>
      <c r="BQ5" s="102">
        <v>1</v>
      </c>
      <c r="BR5" s="102">
        <v>1</v>
      </c>
      <c r="BS5" s="102">
        <v>6</v>
      </c>
      <c r="BT5" s="102">
        <v>6</v>
      </c>
      <c r="BU5" s="102">
        <v>1</v>
      </c>
      <c r="BV5" s="102">
        <v>1</v>
      </c>
      <c r="BW5" s="102">
        <v>5</v>
      </c>
      <c r="BX5" s="102">
        <v>5</v>
      </c>
      <c r="BY5" s="102">
        <v>2</v>
      </c>
      <c r="BZ5" s="102">
        <v>5</v>
      </c>
      <c r="CA5" s="102">
        <v>5</v>
      </c>
      <c r="CB5" s="102">
        <v>5</v>
      </c>
      <c r="CC5" s="102">
        <v>1</v>
      </c>
      <c r="CD5" s="102">
        <v>5</v>
      </c>
      <c r="CE5" s="102">
        <v>2</v>
      </c>
      <c r="CF5" s="102">
        <v>4</v>
      </c>
      <c r="CG5" s="102">
        <v>3</v>
      </c>
      <c r="CH5" s="102">
        <v>3</v>
      </c>
      <c r="CI5" s="102">
        <v>0.428571429</v>
      </c>
      <c r="CJ5" s="102">
        <v>2</v>
      </c>
      <c r="CK5" s="102">
        <v>3</v>
      </c>
      <c r="CL5" s="102">
        <v>4</v>
      </c>
      <c r="CM5" s="102">
        <v>0.28571428599999998</v>
      </c>
      <c r="CN5" s="102">
        <v>3</v>
      </c>
      <c r="CO5" s="102">
        <v>1</v>
      </c>
      <c r="CP5" s="102">
        <v>0</v>
      </c>
      <c r="CQ5" s="102">
        <v>3.3333333E-2</v>
      </c>
      <c r="CR5" s="102">
        <v>3.3333333E-2</v>
      </c>
      <c r="CS5" s="102">
        <v>0</v>
      </c>
      <c r="CT5" s="102">
        <v>0</v>
      </c>
      <c r="CU5" s="102">
        <v>0</v>
      </c>
      <c r="CV5" s="102">
        <v>0</v>
      </c>
      <c r="CW5" s="102">
        <v>6.6666666999999999E-2</v>
      </c>
      <c r="CX5" s="102">
        <v>3</v>
      </c>
      <c r="CY5" s="102">
        <v>3</v>
      </c>
      <c r="CZ5" s="102">
        <v>3.3333333E-2</v>
      </c>
      <c r="DA5" s="102">
        <v>3.3333333E-2</v>
      </c>
      <c r="DB5" s="102">
        <v>0</v>
      </c>
      <c r="DC5" s="102">
        <v>3.3333333E-2</v>
      </c>
      <c r="DD5" s="102">
        <v>8</v>
      </c>
      <c r="DE5" s="102">
        <v>0</v>
      </c>
    </row>
    <row r="6" spans="1:109">
      <c r="A6" s="102">
        <v>6</v>
      </c>
      <c r="B6" s="102" t="s">
        <v>1701</v>
      </c>
      <c r="C6" s="102" t="s">
        <v>1701</v>
      </c>
      <c r="D6" s="102" t="s">
        <v>1702</v>
      </c>
      <c r="E6" s="102" t="s">
        <v>1704</v>
      </c>
      <c r="F6" s="102" t="s">
        <v>1707</v>
      </c>
      <c r="G6" s="102" t="s">
        <v>1701</v>
      </c>
      <c r="H6" s="102">
        <v>0</v>
      </c>
      <c r="I6" s="102" t="s">
        <v>1707</v>
      </c>
      <c r="J6" s="102" t="s">
        <v>1699</v>
      </c>
      <c r="K6" s="102">
        <v>0</v>
      </c>
      <c r="L6" s="102">
        <v>0</v>
      </c>
      <c r="M6" s="102" t="s">
        <v>1707</v>
      </c>
      <c r="N6" s="102" t="s">
        <v>1720</v>
      </c>
      <c r="O6" s="102">
        <v>0</v>
      </c>
      <c r="P6" s="102">
        <v>0</v>
      </c>
      <c r="Q6" s="102">
        <v>0</v>
      </c>
      <c r="R6" s="102">
        <v>0</v>
      </c>
      <c r="S6" s="102" t="s">
        <v>1706</v>
      </c>
      <c r="T6" s="102" t="s">
        <v>1702</v>
      </c>
      <c r="U6" s="102" t="s">
        <v>1702</v>
      </c>
      <c r="V6" s="102" t="s">
        <v>1707</v>
      </c>
      <c r="W6" s="102" t="s">
        <v>1706</v>
      </c>
      <c r="X6" s="102" t="s">
        <v>1706</v>
      </c>
      <c r="Y6" s="102">
        <v>0</v>
      </c>
      <c r="Z6" s="102" t="s">
        <v>1710</v>
      </c>
      <c r="AA6" s="102">
        <v>0</v>
      </c>
      <c r="AB6" s="102" t="s">
        <v>1712</v>
      </c>
      <c r="AC6" s="102">
        <v>2</v>
      </c>
      <c r="AD6" s="102">
        <v>1</v>
      </c>
      <c r="AE6" s="102">
        <v>3</v>
      </c>
      <c r="AF6" s="102">
        <v>2</v>
      </c>
      <c r="AG6" s="102">
        <v>15</v>
      </c>
      <c r="AH6" s="102">
        <v>2</v>
      </c>
      <c r="AI6" s="102">
        <v>5</v>
      </c>
      <c r="AJ6" s="102" t="s">
        <v>1709</v>
      </c>
      <c r="AK6" s="102">
        <v>0</v>
      </c>
      <c r="AL6" s="102">
        <v>0</v>
      </c>
      <c r="AM6" s="102">
        <v>6</v>
      </c>
      <c r="AN6" s="102">
        <v>6</v>
      </c>
      <c r="AO6" s="102">
        <v>5</v>
      </c>
      <c r="AP6" s="102">
        <v>5</v>
      </c>
      <c r="AQ6" s="102">
        <v>5</v>
      </c>
      <c r="AR6" s="102">
        <v>3</v>
      </c>
      <c r="AS6" s="102">
        <v>0</v>
      </c>
      <c r="AT6" s="102">
        <v>1</v>
      </c>
      <c r="AU6" s="102">
        <v>3</v>
      </c>
      <c r="AV6" s="102">
        <v>5</v>
      </c>
      <c r="AW6" s="102">
        <v>3</v>
      </c>
      <c r="AX6" s="102">
        <v>1</v>
      </c>
      <c r="AY6" s="102">
        <v>1</v>
      </c>
      <c r="AZ6" s="102">
        <v>1</v>
      </c>
      <c r="BA6" s="102">
        <v>2</v>
      </c>
      <c r="BB6" s="102">
        <v>3</v>
      </c>
      <c r="BC6" s="102">
        <v>1</v>
      </c>
      <c r="BD6" s="102">
        <v>1</v>
      </c>
      <c r="BE6" s="102">
        <v>2</v>
      </c>
      <c r="BF6" s="102">
        <v>3</v>
      </c>
      <c r="BG6" s="102">
        <v>3</v>
      </c>
      <c r="BH6" s="102">
        <v>1</v>
      </c>
      <c r="BI6" s="102">
        <v>1</v>
      </c>
      <c r="BJ6" s="102">
        <v>1</v>
      </c>
      <c r="BK6" s="102">
        <v>1</v>
      </c>
      <c r="BL6" s="102">
        <v>2</v>
      </c>
      <c r="BM6" s="102">
        <v>1</v>
      </c>
      <c r="BN6" s="102">
        <v>1</v>
      </c>
      <c r="BO6" s="102">
        <v>1</v>
      </c>
      <c r="BP6" s="102">
        <v>5</v>
      </c>
      <c r="BQ6" s="102">
        <v>5</v>
      </c>
      <c r="BR6" s="102">
        <v>6</v>
      </c>
      <c r="BS6" s="102">
        <v>4</v>
      </c>
      <c r="BT6" s="102">
        <v>6</v>
      </c>
      <c r="BU6" s="102">
        <v>3</v>
      </c>
      <c r="BV6" s="102">
        <v>6</v>
      </c>
      <c r="BW6" s="102">
        <v>5</v>
      </c>
      <c r="BX6" s="102">
        <v>4</v>
      </c>
      <c r="BY6" s="102">
        <v>4</v>
      </c>
      <c r="BZ6" s="102">
        <v>4</v>
      </c>
      <c r="CA6" s="102">
        <v>3</v>
      </c>
      <c r="CB6" s="102">
        <v>5</v>
      </c>
      <c r="CC6" s="102">
        <v>5</v>
      </c>
      <c r="CD6" s="102">
        <v>5</v>
      </c>
      <c r="CE6" s="102">
        <v>5</v>
      </c>
      <c r="CF6" s="102">
        <v>0.28571428599999998</v>
      </c>
      <c r="CG6" s="102">
        <v>0.28571428599999998</v>
      </c>
      <c r="CH6" s="102">
        <v>0.428571429</v>
      </c>
      <c r="CI6" s="102">
        <v>3.3333333E-2</v>
      </c>
      <c r="CJ6" s="102">
        <v>0.571428571</v>
      </c>
      <c r="CK6" s="102">
        <v>0.28571428599999998</v>
      </c>
      <c r="CL6" s="102">
        <v>0</v>
      </c>
      <c r="CM6" s="102">
        <v>0.571428571</v>
      </c>
      <c r="CN6" s="102">
        <v>1</v>
      </c>
      <c r="CO6" s="102">
        <v>0</v>
      </c>
      <c r="CP6" s="102">
        <v>0</v>
      </c>
      <c r="CQ6" s="102">
        <v>0.571428571</v>
      </c>
      <c r="CR6" s="102">
        <v>0.85714285700000004</v>
      </c>
      <c r="CS6" s="102">
        <v>0</v>
      </c>
      <c r="CT6" s="102">
        <v>0</v>
      </c>
      <c r="CU6" s="102">
        <v>0</v>
      </c>
      <c r="CV6" s="102">
        <v>0</v>
      </c>
      <c r="CW6" s="102">
        <v>6.6666666999999999E-2</v>
      </c>
      <c r="CX6" s="102">
        <v>0.428571429</v>
      </c>
      <c r="CY6" s="102">
        <v>0.428571429</v>
      </c>
      <c r="CZ6" s="102">
        <v>0.571428571</v>
      </c>
      <c r="DA6" s="102">
        <v>6.6666666999999999E-2</v>
      </c>
      <c r="DB6" s="102">
        <v>6.6666666999999999E-2</v>
      </c>
      <c r="DC6" s="102">
        <v>0</v>
      </c>
      <c r="DD6" s="102">
        <v>3</v>
      </c>
      <c r="DE6" s="102">
        <v>0</v>
      </c>
    </row>
    <row r="7" spans="1:109">
      <c r="A7" s="102">
        <v>7</v>
      </c>
      <c r="B7" s="102" t="s">
        <v>1702</v>
      </c>
      <c r="C7" s="102" t="s">
        <v>1700</v>
      </c>
      <c r="D7" s="102" t="s">
        <v>1701</v>
      </c>
      <c r="E7" s="102">
        <v>0</v>
      </c>
      <c r="F7" s="102" t="s">
        <v>1704</v>
      </c>
      <c r="G7" s="102" t="s">
        <v>1714</v>
      </c>
      <c r="H7" s="102" t="s">
        <v>1706</v>
      </c>
      <c r="I7" s="102" t="s">
        <v>1701</v>
      </c>
      <c r="J7" s="102" t="s">
        <v>1703</v>
      </c>
      <c r="K7" s="102" t="s">
        <v>1699</v>
      </c>
      <c r="L7" s="102">
        <v>0</v>
      </c>
      <c r="M7" s="102">
        <v>0</v>
      </c>
      <c r="N7" s="102">
        <v>0</v>
      </c>
      <c r="O7" s="102">
        <v>0</v>
      </c>
      <c r="P7" s="102">
        <v>0</v>
      </c>
      <c r="Q7" s="102" t="s">
        <v>1704</v>
      </c>
      <c r="R7" s="102">
        <v>0</v>
      </c>
      <c r="S7" s="102" t="s">
        <v>1714</v>
      </c>
      <c r="T7" s="102" t="s">
        <v>1701</v>
      </c>
      <c r="U7" s="102" t="s">
        <v>1701</v>
      </c>
      <c r="V7" s="102">
        <v>0</v>
      </c>
      <c r="W7" s="102">
        <v>0</v>
      </c>
      <c r="X7" s="102" t="s">
        <v>1699</v>
      </c>
      <c r="Y7" s="102">
        <v>0</v>
      </c>
      <c r="Z7" s="102" t="s">
        <v>1710</v>
      </c>
      <c r="AA7" s="102">
        <v>0</v>
      </c>
      <c r="AB7" s="102" t="s">
        <v>1718</v>
      </c>
      <c r="AC7" s="102">
        <v>2</v>
      </c>
      <c r="AD7" s="102">
        <v>1</v>
      </c>
      <c r="AE7" s="102">
        <v>4</v>
      </c>
      <c r="AF7" s="102">
        <v>1</v>
      </c>
      <c r="AG7" s="102">
        <v>0</v>
      </c>
      <c r="AH7" s="102">
        <v>6</v>
      </c>
      <c r="AI7" s="102">
        <v>3</v>
      </c>
      <c r="AJ7" s="102" t="s">
        <v>1713</v>
      </c>
      <c r="AK7" s="102">
        <v>0</v>
      </c>
      <c r="AL7" s="102">
        <v>0</v>
      </c>
      <c r="AM7" s="102">
        <v>6</v>
      </c>
      <c r="AN7" s="102">
        <v>6</v>
      </c>
      <c r="AO7" s="102">
        <v>4</v>
      </c>
      <c r="AP7" s="102">
        <v>4</v>
      </c>
      <c r="AQ7" s="102">
        <v>4</v>
      </c>
      <c r="AR7" s="102">
        <v>0</v>
      </c>
      <c r="AS7" s="102">
        <v>0</v>
      </c>
      <c r="AT7" s="102">
        <v>0</v>
      </c>
      <c r="AU7" s="102">
        <v>0</v>
      </c>
      <c r="AV7" s="102">
        <v>4</v>
      </c>
      <c r="AW7" s="102">
        <v>4</v>
      </c>
      <c r="AX7" s="102">
        <v>3</v>
      </c>
      <c r="AY7" s="102">
        <v>3</v>
      </c>
      <c r="AZ7" s="102">
        <v>1</v>
      </c>
      <c r="BA7" s="102">
        <v>2</v>
      </c>
      <c r="BB7" s="102">
        <v>3</v>
      </c>
      <c r="BC7" s="102">
        <v>1</v>
      </c>
      <c r="BD7" s="102">
        <v>2</v>
      </c>
      <c r="BE7" s="102">
        <v>2</v>
      </c>
      <c r="BF7" s="102">
        <v>3</v>
      </c>
      <c r="BG7" s="102">
        <v>3</v>
      </c>
      <c r="BH7" s="102">
        <v>2</v>
      </c>
      <c r="BI7" s="102">
        <v>2</v>
      </c>
      <c r="BJ7" s="102">
        <v>1</v>
      </c>
      <c r="BK7" s="102">
        <v>2</v>
      </c>
      <c r="BL7" s="102">
        <v>2</v>
      </c>
      <c r="BM7" s="102">
        <v>2</v>
      </c>
      <c r="BN7" s="102">
        <v>1</v>
      </c>
      <c r="BO7" s="102">
        <v>1</v>
      </c>
      <c r="BP7" s="102">
        <v>1</v>
      </c>
      <c r="BQ7" s="102">
        <v>1</v>
      </c>
      <c r="BR7" s="102">
        <v>1</v>
      </c>
      <c r="BS7" s="102">
        <v>6</v>
      </c>
      <c r="BT7" s="102">
        <v>6</v>
      </c>
      <c r="BU7" s="102">
        <v>1</v>
      </c>
      <c r="BV7" s="102">
        <v>2</v>
      </c>
      <c r="BW7" s="102">
        <v>6</v>
      </c>
      <c r="BX7" s="102">
        <v>6</v>
      </c>
      <c r="BY7" s="102">
        <v>1</v>
      </c>
      <c r="BZ7" s="102">
        <v>6</v>
      </c>
      <c r="CA7" s="102">
        <v>5</v>
      </c>
      <c r="CB7" s="102">
        <v>4</v>
      </c>
      <c r="CC7" s="102">
        <v>1</v>
      </c>
      <c r="CD7" s="102">
        <v>3</v>
      </c>
      <c r="CE7" s="102">
        <v>2</v>
      </c>
      <c r="CF7" s="102">
        <v>0.428571429</v>
      </c>
      <c r="CG7" s="102">
        <v>2</v>
      </c>
      <c r="CH7" s="102">
        <v>0.28571428599999998</v>
      </c>
      <c r="CI7" s="102">
        <v>0</v>
      </c>
      <c r="CJ7" s="102">
        <v>3.3333333E-2</v>
      </c>
      <c r="CK7" s="102">
        <v>0.14285714299999999</v>
      </c>
      <c r="CL7" s="102">
        <v>6.6666666999999999E-2</v>
      </c>
      <c r="CM7" s="102">
        <v>0.28571428599999998</v>
      </c>
      <c r="CN7" s="102">
        <v>4</v>
      </c>
      <c r="CO7" s="102">
        <v>1</v>
      </c>
      <c r="CP7" s="102">
        <v>0</v>
      </c>
      <c r="CQ7" s="102">
        <v>0</v>
      </c>
      <c r="CR7" s="102">
        <v>0</v>
      </c>
      <c r="CS7" s="102">
        <v>0</v>
      </c>
      <c r="CT7" s="102">
        <v>0</v>
      </c>
      <c r="CU7" s="102">
        <v>3.3333333E-2</v>
      </c>
      <c r="CV7" s="102">
        <v>0</v>
      </c>
      <c r="CW7" s="102">
        <v>0.14285714299999999</v>
      </c>
      <c r="CX7" s="102">
        <v>0.28571428599999998</v>
      </c>
      <c r="CY7" s="102">
        <v>0.28571428599999998</v>
      </c>
      <c r="CZ7" s="102">
        <v>0</v>
      </c>
      <c r="DA7" s="102">
        <v>0</v>
      </c>
      <c r="DB7" s="102">
        <v>1</v>
      </c>
      <c r="DC7" s="102">
        <v>0</v>
      </c>
      <c r="DD7" s="102">
        <v>3</v>
      </c>
      <c r="DE7" s="102">
        <v>0</v>
      </c>
    </row>
    <row r="8" spans="1:109">
      <c r="A8" s="103">
        <v>8</v>
      </c>
      <c r="B8" s="102" t="s">
        <v>1706</v>
      </c>
      <c r="C8" s="102" t="s">
        <v>1721</v>
      </c>
      <c r="D8" s="102" t="s">
        <v>1722</v>
      </c>
      <c r="E8" s="102" t="s">
        <v>1723</v>
      </c>
      <c r="F8" s="102" t="s">
        <v>1705</v>
      </c>
      <c r="G8" s="102" t="s">
        <v>1700</v>
      </c>
      <c r="H8" s="102">
        <v>0</v>
      </c>
      <c r="I8" s="102" t="s">
        <v>1724</v>
      </c>
      <c r="J8" s="102" t="s">
        <v>1706</v>
      </c>
      <c r="K8" s="102" t="s">
        <v>1700</v>
      </c>
      <c r="L8" s="102">
        <v>0</v>
      </c>
      <c r="M8" s="102" t="s">
        <v>1699</v>
      </c>
      <c r="N8" s="102" t="s">
        <v>1710</v>
      </c>
      <c r="O8" s="102" t="s">
        <v>1699</v>
      </c>
      <c r="P8" s="102" t="s">
        <v>1699</v>
      </c>
      <c r="Q8" s="102">
        <v>0</v>
      </c>
      <c r="R8" s="102" t="s">
        <v>1699</v>
      </c>
      <c r="S8" s="102" t="s">
        <v>1710</v>
      </c>
      <c r="T8" s="102" t="s">
        <v>1704</v>
      </c>
      <c r="U8" s="102" t="s">
        <v>1724</v>
      </c>
      <c r="V8" s="102" t="s">
        <v>1699</v>
      </c>
      <c r="W8" s="102" t="s">
        <v>1721</v>
      </c>
      <c r="X8" s="102" t="s">
        <v>1705</v>
      </c>
      <c r="Y8" s="102" t="s">
        <v>1703</v>
      </c>
      <c r="Z8" s="102" t="s">
        <v>1710</v>
      </c>
      <c r="AA8" s="102">
        <v>0</v>
      </c>
      <c r="AB8" s="102">
        <v>2</v>
      </c>
      <c r="AC8" s="102">
        <v>2</v>
      </c>
      <c r="AD8" s="102">
        <v>10</v>
      </c>
      <c r="AE8" s="102">
        <v>4</v>
      </c>
      <c r="AF8" s="102">
        <v>1</v>
      </c>
      <c r="AG8" s="102">
        <v>0</v>
      </c>
      <c r="AH8" s="102">
        <v>2</v>
      </c>
      <c r="AI8" s="102">
        <v>2</v>
      </c>
      <c r="AJ8" s="102" t="s">
        <v>1709</v>
      </c>
      <c r="AK8" s="102">
        <v>0</v>
      </c>
      <c r="AL8" s="102">
        <v>0</v>
      </c>
      <c r="AM8" s="102">
        <v>2</v>
      </c>
      <c r="AN8" s="102">
        <v>1</v>
      </c>
      <c r="AO8" s="102">
        <v>3</v>
      </c>
      <c r="AP8" s="102">
        <v>4</v>
      </c>
      <c r="AQ8" s="102">
        <v>4</v>
      </c>
      <c r="AR8" s="102">
        <v>3</v>
      </c>
      <c r="AS8" s="102">
        <v>3</v>
      </c>
      <c r="AT8" s="102">
        <v>3</v>
      </c>
      <c r="AU8" s="102">
        <v>3</v>
      </c>
      <c r="AV8" s="102">
        <v>5</v>
      </c>
      <c r="AW8" s="102">
        <v>5</v>
      </c>
      <c r="AX8" s="102">
        <v>1</v>
      </c>
      <c r="AY8" s="102">
        <v>2</v>
      </c>
      <c r="AZ8" s="102">
        <v>1</v>
      </c>
      <c r="BA8" s="102">
        <v>1</v>
      </c>
      <c r="BB8" s="102">
        <v>1</v>
      </c>
      <c r="BC8" s="102">
        <v>1</v>
      </c>
      <c r="BD8" s="102">
        <v>1</v>
      </c>
      <c r="BE8" s="102">
        <v>1</v>
      </c>
      <c r="BF8" s="102">
        <v>1</v>
      </c>
      <c r="BG8" s="102">
        <v>2</v>
      </c>
      <c r="BH8" s="102">
        <v>1</v>
      </c>
      <c r="BI8" s="102">
        <v>1</v>
      </c>
      <c r="BJ8" s="102">
        <v>1</v>
      </c>
      <c r="BK8" s="102">
        <v>1</v>
      </c>
      <c r="BL8" s="102">
        <v>1</v>
      </c>
      <c r="BM8" s="102">
        <v>1</v>
      </c>
      <c r="BN8" s="102">
        <v>2</v>
      </c>
      <c r="BO8" s="102">
        <v>4</v>
      </c>
      <c r="BP8" s="102">
        <v>5</v>
      </c>
      <c r="BQ8" s="102">
        <v>4</v>
      </c>
      <c r="BR8" s="102">
        <v>5</v>
      </c>
      <c r="BS8" s="102">
        <v>1</v>
      </c>
      <c r="BT8" s="102">
        <v>2</v>
      </c>
      <c r="BU8" s="102">
        <v>6</v>
      </c>
      <c r="BV8" s="102">
        <v>5</v>
      </c>
      <c r="BW8" s="102">
        <v>2</v>
      </c>
      <c r="BX8" s="102">
        <v>2</v>
      </c>
      <c r="BY8" s="102">
        <v>5</v>
      </c>
      <c r="BZ8" s="102">
        <v>2</v>
      </c>
      <c r="CA8" s="102">
        <v>1</v>
      </c>
      <c r="CB8" s="102">
        <v>4</v>
      </c>
      <c r="CC8" s="102">
        <v>5</v>
      </c>
      <c r="CD8" s="102">
        <v>3</v>
      </c>
      <c r="CE8" s="102">
        <v>5</v>
      </c>
      <c r="CF8" s="102">
        <v>6.6666666999999999E-2</v>
      </c>
      <c r="CG8" s="102">
        <v>0.16666666699999999</v>
      </c>
      <c r="CH8" s="102">
        <v>0.2</v>
      </c>
      <c r="CI8" s="102">
        <v>0.3</v>
      </c>
      <c r="CJ8" s="102">
        <v>0.133333333</v>
      </c>
      <c r="CK8" s="102">
        <v>2</v>
      </c>
      <c r="CL8" s="102">
        <v>0</v>
      </c>
      <c r="CM8" s="102">
        <v>0.1</v>
      </c>
      <c r="CN8" s="102">
        <v>6.6666666999999999E-2</v>
      </c>
      <c r="CO8" s="102">
        <v>2</v>
      </c>
      <c r="CP8" s="102">
        <v>0</v>
      </c>
      <c r="CQ8" s="102">
        <v>1</v>
      </c>
      <c r="CR8" s="102">
        <v>3</v>
      </c>
      <c r="CS8" s="102">
        <v>1</v>
      </c>
      <c r="CT8" s="102">
        <v>1</v>
      </c>
      <c r="CU8" s="102">
        <v>0</v>
      </c>
      <c r="CV8" s="102">
        <v>1</v>
      </c>
      <c r="CW8" s="102">
        <v>3</v>
      </c>
      <c r="CX8" s="102">
        <v>3.3333333E-2</v>
      </c>
      <c r="CY8" s="102">
        <v>0.1</v>
      </c>
      <c r="CZ8" s="102">
        <v>1</v>
      </c>
      <c r="DA8" s="102">
        <v>0.16666666699999999</v>
      </c>
      <c r="DB8" s="102">
        <v>0.133333333</v>
      </c>
      <c r="DC8" s="102">
        <v>4</v>
      </c>
      <c r="DD8" s="102">
        <v>3</v>
      </c>
      <c r="DE8" s="102">
        <v>0</v>
      </c>
    </row>
    <row r="9" spans="1:109">
      <c r="A9" s="102">
        <v>9</v>
      </c>
      <c r="B9" s="102" t="s">
        <v>1705</v>
      </c>
      <c r="C9" s="102">
        <v>0</v>
      </c>
      <c r="D9" s="102" t="s">
        <v>1725</v>
      </c>
      <c r="E9" s="102">
        <v>0</v>
      </c>
      <c r="F9" s="102">
        <v>0</v>
      </c>
      <c r="G9" s="102">
        <v>0</v>
      </c>
      <c r="H9" s="102">
        <v>0</v>
      </c>
      <c r="I9" s="102">
        <v>0</v>
      </c>
      <c r="J9" s="102" t="s">
        <v>1726</v>
      </c>
      <c r="K9" s="102">
        <v>0</v>
      </c>
      <c r="L9" s="102" t="s">
        <v>1727</v>
      </c>
      <c r="M9" s="102" t="s">
        <v>1728</v>
      </c>
      <c r="N9" s="102" t="s">
        <v>1729</v>
      </c>
      <c r="O9" s="102" t="s">
        <v>1730</v>
      </c>
      <c r="P9" s="102" t="s">
        <v>1731</v>
      </c>
      <c r="Q9" s="102" t="s">
        <v>1732</v>
      </c>
      <c r="R9" s="102">
        <v>0</v>
      </c>
      <c r="S9" s="102" t="s">
        <v>1730</v>
      </c>
      <c r="T9" s="102" t="s">
        <v>1733</v>
      </c>
      <c r="U9" s="102" t="s">
        <v>1734</v>
      </c>
      <c r="V9" s="102" t="s">
        <v>1735</v>
      </c>
      <c r="W9" s="102" t="s">
        <v>1731</v>
      </c>
      <c r="X9" s="102" t="s">
        <v>1728</v>
      </c>
      <c r="Y9" s="102" t="s">
        <v>1736</v>
      </c>
      <c r="Z9" s="102" t="s">
        <v>1737</v>
      </c>
      <c r="AA9" s="102" t="s">
        <v>1704</v>
      </c>
      <c r="AB9" s="102" t="s">
        <v>1738</v>
      </c>
      <c r="AC9" s="102">
        <v>3</v>
      </c>
      <c r="AD9" s="102">
        <v>1</v>
      </c>
      <c r="AE9" s="102">
        <v>4</v>
      </c>
      <c r="AF9" s="102">
        <v>2</v>
      </c>
      <c r="AG9" s="102">
        <v>30</v>
      </c>
      <c r="AH9" s="102">
        <v>2</v>
      </c>
      <c r="AI9" s="102">
        <v>2</v>
      </c>
      <c r="AJ9" s="102" t="s">
        <v>1739</v>
      </c>
      <c r="AK9" s="102">
        <v>0</v>
      </c>
      <c r="AL9" s="102">
        <v>0</v>
      </c>
      <c r="AM9" s="102">
        <v>5</v>
      </c>
      <c r="AN9" s="102">
        <v>5</v>
      </c>
      <c r="AO9" s="102">
        <v>1</v>
      </c>
      <c r="AP9" s="102">
        <v>1</v>
      </c>
      <c r="AQ9" s="102">
        <v>5</v>
      </c>
      <c r="AR9" s="102">
        <v>0</v>
      </c>
      <c r="AS9" s="102">
        <v>0</v>
      </c>
      <c r="AT9" s="102">
        <v>3</v>
      </c>
      <c r="AU9" s="102">
        <v>0</v>
      </c>
      <c r="AV9" s="102">
        <v>2</v>
      </c>
      <c r="AW9" s="102">
        <v>3</v>
      </c>
      <c r="AX9" s="102">
        <v>3</v>
      </c>
      <c r="AY9" s="102">
        <v>3</v>
      </c>
      <c r="AZ9" s="102">
        <v>3</v>
      </c>
      <c r="BA9" s="102">
        <v>3</v>
      </c>
      <c r="BB9" s="102">
        <v>3</v>
      </c>
      <c r="BC9" s="102">
        <v>3</v>
      </c>
      <c r="BD9" s="102">
        <v>3</v>
      </c>
      <c r="BE9" s="102">
        <v>1</v>
      </c>
      <c r="BF9" s="102">
        <v>1</v>
      </c>
      <c r="BG9" s="102">
        <v>1</v>
      </c>
      <c r="BH9" s="102">
        <v>2</v>
      </c>
      <c r="BI9" s="102">
        <v>2</v>
      </c>
      <c r="BJ9" s="102">
        <v>2</v>
      </c>
      <c r="BK9" s="102">
        <v>1</v>
      </c>
      <c r="BL9" s="102">
        <v>1</v>
      </c>
      <c r="BM9" s="102">
        <v>1</v>
      </c>
      <c r="BN9" s="102">
        <v>1</v>
      </c>
      <c r="BO9" s="102">
        <v>1</v>
      </c>
      <c r="BP9" s="102">
        <v>1</v>
      </c>
      <c r="BQ9" s="102">
        <v>1</v>
      </c>
      <c r="BR9" s="102">
        <v>2</v>
      </c>
      <c r="BS9" s="102">
        <v>6</v>
      </c>
      <c r="BT9" s="102">
        <v>6</v>
      </c>
      <c r="BU9" s="102">
        <v>3</v>
      </c>
      <c r="BV9" s="102">
        <v>2</v>
      </c>
      <c r="BW9" s="102">
        <v>4</v>
      </c>
      <c r="BX9" s="102">
        <v>4</v>
      </c>
      <c r="BY9" s="102">
        <v>2</v>
      </c>
      <c r="BZ9" s="102">
        <v>4</v>
      </c>
      <c r="CA9" s="102">
        <v>4</v>
      </c>
      <c r="CB9" s="102">
        <v>5</v>
      </c>
      <c r="CC9" s="102">
        <v>5</v>
      </c>
      <c r="CD9" s="102">
        <v>5</v>
      </c>
      <c r="CE9" s="102">
        <v>2</v>
      </c>
      <c r="CF9" s="102">
        <v>0.133333333</v>
      </c>
      <c r="CG9" s="102">
        <v>0</v>
      </c>
      <c r="CH9" s="102">
        <v>0</v>
      </c>
      <c r="CI9" s="102">
        <v>0</v>
      </c>
      <c r="CJ9" s="102">
        <v>0</v>
      </c>
      <c r="CK9" s="102">
        <v>0</v>
      </c>
      <c r="CL9" s="102">
        <v>0</v>
      </c>
      <c r="CM9" s="102">
        <v>0</v>
      </c>
      <c r="CN9" s="102">
        <v>0</v>
      </c>
      <c r="CO9" s="102">
        <v>0</v>
      </c>
      <c r="CP9" s="102">
        <v>0</v>
      </c>
      <c r="CQ9" s="102">
        <v>0</v>
      </c>
      <c r="CR9" s="102">
        <v>0</v>
      </c>
      <c r="CS9" s="102">
        <v>0</v>
      </c>
      <c r="CT9" s="102">
        <v>0</v>
      </c>
      <c r="CU9" s="102">
        <v>0</v>
      </c>
      <c r="CV9" s="102">
        <v>0</v>
      </c>
      <c r="CW9" s="102">
        <v>0</v>
      </c>
      <c r="CX9" s="102">
        <v>0</v>
      </c>
      <c r="CY9" s="102">
        <v>0</v>
      </c>
      <c r="CZ9" s="102">
        <v>0</v>
      </c>
      <c r="DA9" s="102">
        <v>0</v>
      </c>
      <c r="DB9" s="102">
        <v>0</v>
      </c>
      <c r="DC9" s="102">
        <v>0</v>
      </c>
      <c r="DD9" s="102">
        <v>0</v>
      </c>
      <c r="DE9" s="102">
        <v>3.3333333E-2</v>
      </c>
    </row>
    <row r="10" spans="1:109">
      <c r="A10" s="102">
        <v>10</v>
      </c>
      <c r="B10" s="102" t="s">
        <v>1700</v>
      </c>
      <c r="C10" s="102" t="s">
        <v>1700</v>
      </c>
      <c r="D10" s="102" t="s">
        <v>1706</v>
      </c>
      <c r="E10" s="102">
        <v>0</v>
      </c>
      <c r="F10" s="102" t="s">
        <v>1705</v>
      </c>
      <c r="G10" s="102" t="s">
        <v>1705</v>
      </c>
      <c r="H10" s="102" t="s">
        <v>1699</v>
      </c>
      <c r="I10" s="102" t="s">
        <v>1700</v>
      </c>
      <c r="J10" s="102" t="s">
        <v>1699</v>
      </c>
      <c r="K10" s="102" t="s">
        <v>1706</v>
      </c>
      <c r="L10" s="102">
        <v>0</v>
      </c>
      <c r="M10" s="102">
        <v>0</v>
      </c>
      <c r="N10" s="102">
        <v>0</v>
      </c>
      <c r="O10" s="102">
        <v>0</v>
      </c>
      <c r="P10" s="102">
        <v>0</v>
      </c>
      <c r="Q10" s="102">
        <v>0</v>
      </c>
      <c r="R10" s="102">
        <v>0</v>
      </c>
      <c r="S10" s="102">
        <v>0</v>
      </c>
      <c r="T10" s="102">
        <v>0</v>
      </c>
      <c r="U10" s="102">
        <v>0</v>
      </c>
      <c r="V10" s="102">
        <v>0</v>
      </c>
      <c r="W10" s="102">
        <v>0</v>
      </c>
      <c r="X10" s="102">
        <v>0</v>
      </c>
      <c r="Y10" s="102">
        <v>0</v>
      </c>
      <c r="Z10" s="102">
        <v>0</v>
      </c>
      <c r="AA10" s="102">
        <v>0</v>
      </c>
      <c r="AB10" s="102">
        <v>2</v>
      </c>
      <c r="AC10" s="102">
        <v>2</v>
      </c>
      <c r="AD10" s="102">
        <v>1</v>
      </c>
      <c r="AE10" s="102">
        <v>3</v>
      </c>
      <c r="AF10" s="102">
        <v>7</v>
      </c>
      <c r="AG10" s="102">
        <v>60</v>
      </c>
      <c r="AH10" s="102">
        <v>6</v>
      </c>
      <c r="AI10" s="102">
        <v>4</v>
      </c>
      <c r="AJ10" s="102" t="s">
        <v>1713</v>
      </c>
      <c r="AK10" s="102">
        <v>0</v>
      </c>
      <c r="AL10" s="102">
        <v>0</v>
      </c>
      <c r="AM10" s="102">
        <v>5</v>
      </c>
      <c r="AN10" s="102">
        <v>6</v>
      </c>
      <c r="AO10" s="102">
        <v>5</v>
      </c>
      <c r="AP10" s="102">
        <v>5</v>
      </c>
      <c r="AQ10" s="102">
        <v>5</v>
      </c>
      <c r="AR10" s="102">
        <v>0</v>
      </c>
      <c r="AS10" s="102">
        <v>0</v>
      </c>
      <c r="AT10" s="102">
        <v>1</v>
      </c>
      <c r="AU10" s="102">
        <v>0</v>
      </c>
      <c r="AV10" s="102">
        <v>2</v>
      </c>
      <c r="AW10" s="102">
        <v>1</v>
      </c>
      <c r="AX10" s="102">
        <v>3</v>
      </c>
      <c r="AY10" s="102">
        <v>3</v>
      </c>
      <c r="AZ10" s="102">
        <v>3</v>
      </c>
      <c r="BA10" s="102">
        <v>3</v>
      </c>
      <c r="BB10" s="102">
        <v>3</v>
      </c>
      <c r="BC10" s="102">
        <v>3</v>
      </c>
      <c r="BD10" s="102">
        <v>3</v>
      </c>
      <c r="BE10" s="102">
        <v>3</v>
      </c>
      <c r="BF10" s="102">
        <v>3</v>
      </c>
      <c r="BG10" s="102">
        <v>3</v>
      </c>
      <c r="BH10" s="102">
        <v>1</v>
      </c>
      <c r="BI10" s="102">
        <v>1</v>
      </c>
      <c r="BJ10" s="102">
        <v>1</v>
      </c>
      <c r="BK10" s="102">
        <v>1</v>
      </c>
      <c r="BL10" s="102">
        <v>1</v>
      </c>
      <c r="BM10" s="102">
        <v>1</v>
      </c>
      <c r="BN10" s="102">
        <v>1</v>
      </c>
      <c r="BO10" s="102">
        <v>1</v>
      </c>
      <c r="BP10" s="102">
        <v>1</v>
      </c>
      <c r="BQ10" s="102">
        <v>1</v>
      </c>
      <c r="BR10" s="102">
        <v>6</v>
      </c>
      <c r="BS10" s="102">
        <v>6</v>
      </c>
      <c r="BT10" s="102">
        <v>6</v>
      </c>
      <c r="BU10" s="102">
        <v>6</v>
      </c>
      <c r="BV10" s="102">
        <v>6</v>
      </c>
      <c r="BW10" s="102">
        <v>6</v>
      </c>
      <c r="BX10" s="102">
        <v>6</v>
      </c>
      <c r="BY10" s="102">
        <v>6</v>
      </c>
      <c r="BZ10" s="102">
        <v>6</v>
      </c>
      <c r="CA10" s="102">
        <v>1</v>
      </c>
      <c r="CB10" s="102">
        <v>5</v>
      </c>
      <c r="CC10" s="102">
        <v>5</v>
      </c>
      <c r="CD10" s="102">
        <v>5</v>
      </c>
      <c r="CE10" s="102">
        <v>2</v>
      </c>
      <c r="CF10" s="102">
        <v>2</v>
      </c>
      <c r="CG10" s="102">
        <v>2</v>
      </c>
      <c r="CH10" s="102">
        <v>6.6666666999999999E-2</v>
      </c>
      <c r="CI10" s="102">
        <v>0</v>
      </c>
      <c r="CJ10" s="102">
        <v>0.133333333</v>
      </c>
      <c r="CK10" s="102">
        <v>0.133333333</v>
      </c>
      <c r="CL10" s="102">
        <v>1</v>
      </c>
      <c r="CM10" s="102">
        <v>2</v>
      </c>
      <c r="CN10" s="102">
        <v>1</v>
      </c>
      <c r="CO10" s="102">
        <v>6.6666666999999999E-2</v>
      </c>
      <c r="CP10" s="102">
        <v>0</v>
      </c>
      <c r="CQ10" s="102">
        <v>0</v>
      </c>
      <c r="CR10" s="102">
        <v>0</v>
      </c>
      <c r="CS10" s="102">
        <v>0</v>
      </c>
      <c r="CT10" s="102">
        <v>0</v>
      </c>
      <c r="CU10" s="102">
        <v>0</v>
      </c>
      <c r="CV10" s="102">
        <v>0</v>
      </c>
      <c r="CW10" s="102">
        <v>0</v>
      </c>
      <c r="CX10" s="102">
        <v>0</v>
      </c>
      <c r="CY10" s="102">
        <v>0</v>
      </c>
      <c r="CZ10" s="102">
        <v>0</v>
      </c>
      <c r="DA10" s="102">
        <v>0</v>
      </c>
      <c r="DB10" s="102">
        <v>0</v>
      </c>
      <c r="DC10" s="102">
        <v>0</v>
      </c>
      <c r="DD10" s="102">
        <v>0</v>
      </c>
      <c r="DE10" s="102">
        <v>0</v>
      </c>
    </row>
    <row r="11" spans="1:109">
      <c r="A11" s="102">
        <v>11</v>
      </c>
      <c r="B11" s="102" t="s">
        <v>1710</v>
      </c>
      <c r="C11" s="102" t="s">
        <v>1710</v>
      </c>
      <c r="D11" s="102" t="s">
        <v>1702</v>
      </c>
      <c r="E11" s="102" t="s">
        <v>1706</v>
      </c>
      <c r="F11" s="102" t="s">
        <v>1706</v>
      </c>
      <c r="G11" s="102" t="s">
        <v>1699</v>
      </c>
      <c r="H11" s="102" t="s">
        <v>1704</v>
      </c>
      <c r="I11" s="102" t="s">
        <v>1703</v>
      </c>
      <c r="J11" s="102" t="s">
        <v>1699</v>
      </c>
      <c r="K11" s="102" t="s">
        <v>1711</v>
      </c>
      <c r="L11" s="102" t="s">
        <v>1701</v>
      </c>
      <c r="M11" s="102" t="s">
        <v>1701</v>
      </c>
      <c r="N11" s="102">
        <v>0</v>
      </c>
      <c r="O11" s="102">
        <v>0</v>
      </c>
      <c r="P11" s="102">
        <v>0</v>
      </c>
      <c r="Q11" s="102">
        <v>0</v>
      </c>
      <c r="R11" s="102">
        <v>0</v>
      </c>
      <c r="S11" s="102">
        <v>0</v>
      </c>
      <c r="T11" s="102" t="s">
        <v>1710</v>
      </c>
      <c r="U11" s="102" t="s">
        <v>1700</v>
      </c>
      <c r="V11" s="102" t="s">
        <v>1701</v>
      </c>
      <c r="W11" s="102" t="s">
        <v>1706</v>
      </c>
      <c r="X11" s="102" t="s">
        <v>1701</v>
      </c>
      <c r="Y11" s="102">
        <v>0</v>
      </c>
      <c r="Z11" s="102" t="s">
        <v>1717</v>
      </c>
      <c r="AA11" s="102">
        <v>0</v>
      </c>
      <c r="AB11" s="102" t="s">
        <v>1718</v>
      </c>
      <c r="AC11" s="102">
        <v>1</v>
      </c>
      <c r="AD11" s="102">
        <v>0</v>
      </c>
      <c r="AE11" s="102">
        <v>10</v>
      </c>
      <c r="AF11" s="102">
        <v>7</v>
      </c>
      <c r="AG11" s="102">
        <v>45</v>
      </c>
      <c r="AH11" s="102">
        <v>5</v>
      </c>
      <c r="AI11" s="102">
        <v>4</v>
      </c>
      <c r="AJ11" s="102" t="s">
        <v>1709</v>
      </c>
      <c r="AK11" s="102">
        <v>0</v>
      </c>
      <c r="AL11" s="102">
        <v>0</v>
      </c>
      <c r="AM11" s="102">
        <v>5</v>
      </c>
      <c r="AN11" s="102">
        <v>6</v>
      </c>
      <c r="AO11" s="102">
        <v>5</v>
      </c>
      <c r="AP11" s="102">
        <v>5</v>
      </c>
      <c r="AQ11" s="102">
        <v>5</v>
      </c>
      <c r="AR11" s="102">
        <v>0</v>
      </c>
      <c r="AS11" s="102">
        <v>0</v>
      </c>
      <c r="AT11" s="102">
        <v>0</v>
      </c>
      <c r="AU11" s="102">
        <v>0</v>
      </c>
      <c r="AV11" s="102">
        <v>2</v>
      </c>
      <c r="AW11" s="102">
        <v>1</v>
      </c>
      <c r="AX11" s="102">
        <v>3</v>
      </c>
      <c r="AY11" s="102">
        <v>3</v>
      </c>
      <c r="AZ11" s="102">
        <v>3</v>
      </c>
      <c r="BA11" s="102">
        <v>3</v>
      </c>
      <c r="BB11" s="102">
        <v>3</v>
      </c>
      <c r="BC11" s="102">
        <v>3</v>
      </c>
      <c r="BD11" s="102">
        <v>3</v>
      </c>
      <c r="BE11" s="102">
        <v>3</v>
      </c>
      <c r="BF11" s="102">
        <v>3</v>
      </c>
      <c r="BG11" s="102">
        <v>3</v>
      </c>
      <c r="BH11" s="102">
        <v>2</v>
      </c>
      <c r="BI11" s="102">
        <v>2</v>
      </c>
      <c r="BJ11" s="102">
        <v>2</v>
      </c>
      <c r="BK11" s="102">
        <v>2</v>
      </c>
      <c r="BL11" s="102">
        <v>2</v>
      </c>
      <c r="BM11" s="102">
        <v>2</v>
      </c>
      <c r="BN11" s="102">
        <v>2</v>
      </c>
      <c r="BO11" s="102">
        <v>1</v>
      </c>
      <c r="BP11" s="102">
        <v>2</v>
      </c>
      <c r="BQ11" s="102">
        <v>1</v>
      </c>
      <c r="BR11" s="102">
        <v>1</v>
      </c>
      <c r="BS11" s="102">
        <v>6</v>
      </c>
      <c r="BT11" s="102">
        <v>6</v>
      </c>
      <c r="BU11" s="102">
        <v>1</v>
      </c>
      <c r="BV11" s="102">
        <v>1</v>
      </c>
      <c r="BW11" s="102">
        <v>6</v>
      </c>
      <c r="BX11" s="102">
        <v>6</v>
      </c>
      <c r="BY11" s="102">
        <v>1</v>
      </c>
      <c r="BZ11" s="102">
        <v>5</v>
      </c>
      <c r="CA11" s="102">
        <v>5</v>
      </c>
      <c r="CB11" s="102">
        <v>5</v>
      </c>
      <c r="CC11" s="102">
        <v>3</v>
      </c>
      <c r="CD11" s="102">
        <v>5</v>
      </c>
      <c r="CE11" s="102">
        <v>2</v>
      </c>
      <c r="CF11" s="102">
        <v>3</v>
      </c>
      <c r="CG11" s="102">
        <v>3</v>
      </c>
      <c r="CH11" s="102">
        <v>0.428571429</v>
      </c>
      <c r="CI11" s="102">
        <v>6.6666666999999999E-2</v>
      </c>
      <c r="CJ11" s="102">
        <v>6.6666666999999999E-2</v>
      </c>
      <c r="CK11" s="102">
        <v>1</v>
      </c>
      <c r="CL11" s="102">
        <v>3.3333333E-2</v>
      </c>
      <c r="CM11" s="102">
        <v>4</v>
      </c>
      <c r="CN11" s="102">
        <v>1</v>
      </c>
      <c r="CO11" s="102">
        <v>0.71428571399999996</v>
      </c>
      <c r="CP11" s="102">
        <v>0.28571428599999998</v>
      </c>
      <c r="CQ11" s="102">
        <v>0.28571428599999998</v>
      </c>
      <c r="CR11" s="102">
        <v>0</v>
      </c>
      <c r="CS11" s="102">
        <v>0</v>
      </c>
      <c r="CT11" s="102">
        <v>0</v>
      </c>
      <c r="CU11" s="102">
        <v>0</v>
      </c>
      <c r="CV11" s="102">
        <v>0</v>
      </c>
      <c r="CW11" s="102">
        <v>0</v>
      </c>
      <c r="CX11" s="102">
        <v>3</v>
      </c>
      <c r="CY11" s="102">
        <v>2</v>
      </c>
      <c r="CZ11" s="102">
        <v>0.28571428599999998</v>
      </c>
      <c r="DA11" s="102">
        <v>6.6666666999999999E-2</v>
      </c>
      <c r="DB11" s="102">
        <v>0.28571428599999998</v>
      </c>
      <c r="DC11" s="102">
        <v>0</v>
      </c>
      <c r="DD11" s="102">
        <v>8</v>
      </c>
      <c r="DE11" s="102">
        <v>0</v>
      </c>
    </row>
    <row r="12" spans="1:109">
      <c r="A12" s="102">
        <v>12</v>
      </c>
      <c r="B12" s="102" t="s">
        <v>1740</v>
      </c>
      <c r="C12" s="102" t="s">
        <v>1702</v>
      </c>
      <c r="D12" s="102" t="s">
        <v>1720</v>
      </c>
      <c r="E12" s="102" t="s">
        <v>1705</v>
      </c>
      <c r="F12" s="102" t="s">
        <v>1706</v>
      </c>
      <c r="G12" s="102" t="s">
        <v>1702</v>
      </c>
      <c r="H12" s="102" t="s">
        <v>1701</v>
      </c>
      <c r="I12" s="102" t="s">
        <v>1707</v>
      </c>
      <c r="J12" s="102" t="s">
        <v>1703</v>
      </c>
      <c r="K12" s="102" t="s">
        <v>1707</v>
      </c>
      <c r="L12" s="102">
        <v>0</v>
      </c>
      <c r="M12" s="102" t="s">
        <v>1704</v>
      </c>
      <c r="N12" s="102" t="s">
        <v>1702</v>
      </c>
      <c r="O12" s="102">
        <v>0</v>
      </c>
      <c r="P12" s="102">
        <v>0</v>
      </c>
      <c r="Q12" s="102">
        <v>0</v>
      </c>
      <c r="R12" s="102" t="s">
        <v>1706</v>
      </c>
      <c r="S12" s="102" t="s">
        <v>1706</v>
      </c>
      <c r="T12" s="102" t="s">
        <v>1702</v>
      </c>
      <c r="U12" s="102" t="s">
        <v>1701</v>
      </c>
      <c r="V12" s="102" t="s">
        <v>1714</v>
      </c>
      <c r="W12" s="102" t="s">
        <v>1706</v>
      </c>
      <c r="X12" s="102" t="s">
        <v>1707</v>
      </c>
      <c r="Y12" s="102">
        <v>0</v>
      </c>
      <c r="Z12" s="102" t="s">
        <v>1708</v>
      </c>
      <c r="AA12" s="102">
        <v>0</v>
      </c>
      <c r="AB12" s="102" t="s">
        <v>1718</v>
      </c>
      <c r="AC12" s="102">
        <v>1</v>
      </c>
      <c r="AD12" s="102">
        <v>2</v>
      </c>
      <c r="AE12" s="102">
        <v>7</v>
      </c>
      <c r="AF12" s="102">
        <v>3</v>
      </c>
      <c r="AG12" s="102">
        <v>20</v>
      </c>
      <c r="AH12" s="102">
        <v>4</v>
      </c>
      <c r="AI12" s="102">
        <v>3</v>
      </c>
      <c r="AJ12" s="102" t="s">
        <v>1709</v>
      </c>
      <c r="AK12" s="102">
        <v>0</v>
      </c>
      <c r="AL12" s="102">
        <v>0</v>
      </c>
      <c r="AM12" s="102">
        <v>5</v>
      </c>
      <c r="AN12" s="102">
        <v>6</v>
      </c>
      <c r="AO12" s="102">
        <v>5</v>
      </c>
      <c r="AP12" s="102">
        <v>4</v>
      </c>
      <c r="AQ12" s="102">
        <v>4</v>
      </c>
      <c r="AR12" s="102">
        <v>0</v>
      </c>
      <c r="AS12" s="102">
        <v>0</v>
      </c>
      <c r="AT12" s="102">
        <v>1</v>
      </c>
      <c r="AU12" s="102">
        <v>1</v>
      </c>
      <c r="AV12" s="102">
        <v>3</v>
      </c>
      <c r="AW12" s="102">
        <v>3</v>
      </c>
      <c r="AX12" s="102">
        <v>2</v>
      </c>
      <c r="AY12" s="102">
        <v>2</v>
      </c>
      <c r="AZ12" s="102">
        <v>1</v>
      </c>
      <c r="BA12" s="102">
        <v>3</v>
      </c>
      <c r="BB12" s="102">
        <v>3</v>
      </c>
      <c r="BC12" s="102">
        <v>3</v>
      </c>
      <c r="BD12" s="102">
        <v>3</v>
      </c>
      <c r="BE12" s="102">
        <v>3</v>
      </c>
      <c r="BF12" s="102">
        <v>3</v>
      </c>
      <c r="BG12" s="102">
        <v>3</v>
      </c>
      <c r="BH12" s="102">
        <v>2</v>
      </c>
      <c r="BI12" s="102">
        <v>1</v>
      </c>
      <c r="BJ12" s="102">
        <v>1</v>
      </c>
      <c r="BK12" s="102">
        <v>1</v>
      </c>
      <c r="BL12" s="102">
        <v>1</v>
      </c>
      <c r="BM12" s="102">
        <v>2</v>
      </c>
      <c r="BN12" s="102">
        <v>2</v>
      </c>
      <c r="BO12" s="102">
        <v>3</v>
      </c>
      <c r="BP12" s="102">
        <v>3</v>
      </c>
      <c r="BQ12" s="102">
        <v>3</v>
      </c>
      <c r="BR12" s="102">
        <v>4</v>
      </c>
      <c r="BS12" s="102">
        <v>6</v>
      </c>
      <c r="BT12" s="102">
        <v>6</v>
      </c>
      <c r="BU12" s="102">
        <v>3</v>
      </c>
      <c r="BV12" s="102">
        <v>3</v>
      </c>
      <c r="BW12" s="102">
        <v>5</v>
      </c>
      <c r="BX12" s="102">
        <v>5</v>
      </c>
      <c r="BY12" s="102">
        <v>3</v>
      </c>
      <c r="BZ12" s="102">
        <v>5</v>
      </c>
      <c r="CA12" s="102">
        <v>5</v>
      </c>
      <c r="CB12" s="102">
        <v>5</v>
      </c>
      <c r="CC12" s="102">
        <v>4</v>
      </c>
      <c r="CD12" s="102">
        <v>5</v>
      </c>
      <c r="CE12" s="102">
        <v>4</v>
      </c>
      <c r="CF12" s="102">
        <v>1.428571429</v>
      </c>
      <c r="CG12" s="102">
        <v>0.428571429</v>
      </c>
      <c r="CH12" s="102">
        <v>0.85714285700000004</v>
      </c>
      <c r="CI12" s="102">
        <v>0.133333333</v>
      </c>
      <c r="CJ12" s="102">
        <v>6.6666666999999999E-2</v>
      </c>
      <c r="CK12" s="102">
        <v>0.428571429</v>
      </c>
      <c r="CL12" s="102">
        <v>0.28571428599999998</v>
      </c>
      <c r="CM12" s="102">
        <v>0.571428571</v>
      </c>
      <c r="CN12" s="102">
        <v>4</v>
      </c>
      <c r="CO12" s="102">
        <v>0.571428571</v>
      </c>
      <c r="CP12" s="102">
        <v>0</v>
      </c>
      <c r="CQ12" s="102">
        <v>3.3333333E-2</v>
      </c>
      <c r="CR12" s="102">
        <v>0.428571429</v>
      </c>
      <c r="CS12" s="102">
        <v>0</v>
      </c>
      <c r="CT12" s="102">
        <v>0</v>
      </c>
      <c r="CU12" s="102">
        <v>0</v>
      </c>
      <c r="CV12" s="102">
        <v>6.6666666999999999E-2</v>
      </c>
      <c r="CW12" s="102">
        <v>6.6666666999999999E-2</v>
      </c>
      <c r="CX12" s="102">
        <v>0.428571429</v>
      </c>
      <c r="CY12" s="102">
        <v>0.28571428599999998</v>
      </c>
      <c r="CZ12" s="102">
        <v>0.14285714299999999</v>
      </c>
      <c r="DA12" s="102">
        <v>6.6666666999999999E-2</v>
      </c>
      <c r="DB12" s="102">
        <v>0.571428571</v>
      </c>
      <c r="DC12" s="102">
        <v>0</v>
      </c>
      <c r="DD12" s="102">
        <v>5</v>
      </c>
      <c r="DE12" s="102">
        <v>0</v>
      </c>
    </row>
    <row r="13" spans="1:109">
      <c r="A13" s="102">
        <v>13</v>
      </c>
      <c r="B13" s="102" t="s">
        <v>1699</v>
      </c>
      <c r="C13" s="102" t="s">
        <v>1701</v>
      </c>
      <c r="D13" s="102">
        <v>0</v>
      </c>
      <c r="E13" s="102" t="s">
        <v>1741</v>
      </c>
      <c r="F13" s="102" t="s">
        <v>1702</v>
      </c>
      <c r="G13" s="102">
        <v>0</v>
      </c>
      <c r="H13" s="102" t="s">
        <v>1742</v>
      </c>
      <c r="I13" s="102">
        <v>0</v>
      </c>
      <c r="J13" s="102">
        <v>0</v>
      </c>
      <c r="K13" s="102" t="s">
        <v>1720</v>
      </c>
      <c r="L13" s="102">
        <v>0</v>
      </c>
      <c r="M13" s="102">
        <v>0</v>
      </c>
      <c r="N13" s="102" t="s">
        <v>1707</v>
      </c>
      <c r="O13" s="102" t="s">
        <v>1714</v>
      </c>
      <c r="P13" s="102" t="s">
        <v>1714</v>
      </c>
      <c r="Q13" s="102" t="s">
        <v>1714</v>
      </c>
      <c r="R13" s="102">
        <v>0</v>
      </c>
      <c r="S13" s="102" t="s">
        <v>1704</v>
      </c>
      <c r="T13" s="102" t="s">
        <v>1714</v>
      </c>
      <c r="U13" s="102" t="s">
        <v>1741</v>
      </c>
      <c r="V13" s="102" t="s">
        <v>1710</v>
      </c>
      <c r="W13" s="102" t="s">
        <v>1704</v>
      </c>
      <c r="X13" s="102" t="s">
        <v>1714</v>
      </c>
      <c r="Y13" s="102" t="s">
        <v>1707</v>
      </c>
      <c r="Z13" s="102" t="s">
        <v>1743</v>
      </c>
      <c r="AA13" s="102" t="s">
        <v>1706</v>
      </c>
      <c r="AB13" s="102" t="s">
        <v>1738</v>
      </c>
      <c r="AC13" s="102">
        <v>3</v>
      </c>
      <c r="AD13" s="102">
        <v>0</v>
      </c>
      <c r="AE13" s="102">
        <v>10</v>
      </c>
      <c r="AF13" s="102">
        <v>3</v>
      </c>
      <c r="AG13" s="102">
        <v>60</v>
      </c>
      <c r="AH13" s="102">
        <v>3</v>
      </c>
      <c r="AI13" s="102">
        <v>5</v>
      </c>
      <c r="AJ13" s="102" t="s">
        <v>1709</v>
      </c>
      <c r="AK13" s="102">
        <v>0</v>
      </c>
      <c r="AL13" s="102">
        <v>0</v>
      </c>
      <c r="AM13" s="102">
        <v>4</v>
      </c>
      <c r="AN13" s="102">
        <v>5</v>
      </c>
      <c r="AO13" s="102">
        <v>4</v>
      </c>
      <c r="AP13" s="102">
        <v>2</v>
      </c>
      <c r="AQ13" s="102">
        <v>2</v>
      </c>
      <c r="AR13" s="102">
        <v>2</v>
      </c>
      <c r="AS13" s="102">
        <v>2</v>
      </c>
      <c r="AT13" s="102">
        <v>2</v>
      </c>
      <c r="AU13" s="102">
        <v>2</v>
      </c>
      <c r="AV13" s="102">
        <v>2</v>
      </c>
      <c r="AW13" s="102">
        <v>3</v>
      </c>
      <c r="AX13" s="102">
        <v>3</v>
      </c>
      <c r="AY13" s="102">
        <v>3</v>
      </c>
      <c r="AZ13" s="102">
        <v>3</v>
      </c>
      <c r="BA13" s="102">
        <v>3</v>
      </c>
      <c r="BB13" s="102">
        <v>3</v>
      </c>
      <c r="BC13" s="102">
        <v>3</v>
      </c>
      <c r="BD13" s="102">
        <v>3</v>
      </c>
      <c r="BE13" s="102">
        <v>3</v>
      </c>
      <c r="BF13" s="102">
        <v>3</v>
      </c>
      <c r="BG13" s="102">
        <v>3</v>
      </c>
      <c r="BH13" s="102">
        <v>2</v>
      </c>
      <c r="BI13" s="102">
        <v>2</v>
      </c>
      <c r="BJ13" s="102">
        <v>2</v>
      </c>
      <c r="BK13" s="102">
        <v>2</v>
      </c>
      <c r="BL13" s="102">
        <v>2</v>
      </c>
      <c r="BM13" s="102">
        <v>2</v>
      </c>
      <c r="BN13" s="102">
        <v>2</v>
      </c>
      <c r="BO13" s="102" t="s">
        <v>62</v>
      </c>
      <c r="BP13" s="102">
        <v>1</v>
      </c>
      <c r="BQ13" s="102">
        <v>1</v>
      </c>
      <c r="BR13" s="102">
        <v>5</v>
      </c>
      <c r="BS13" s="102">
        <v>3</v>
      </c>
      <c r="BT13" s="102">
        <v>4</v>
      </c>
      <c r="BU13" s="102">
        <v>4</v>
      </c>
      <c r="BV13" s="102">
        <v>5</v>
      </c>
      <c r="BW13" s="102">
        <v>3</v>
      </c>
      <c r="BX13" s="102">
        <v>2</v>
      </c>
      <c r="BY13" s="102">
        <v>5</v>
      </c>
      <c r="BZ13" s="102">
        <v>2</v>
      </c>
      <c r="CA13" s="102">
        <v>3</v>
      </c>
      <c r="CB13" s="102">
        <v>5</v>
      </c>
      <c r="CC13" s="102">
        <v>1</v>
      </c>
      <c r="CD13" s="102">
        <v>5</v>
      </c>
      <c r="CE13" s="102">
        <v>2</v>
      </c>
      <c r="CF13" s="102">
        <v>1</v>
      </c>
      <c r="CG13" s="102">
        <v>0.28571428599999998</v>
      </c>
      <c r="CH13" s="102">
        <v>0</v>
      </c>
      <c r="CI13" s="102">
        <v>1.1428571430000001</v>
      </c>
      <c r="CJ13" s="102">
        <v>0.428571429</v>
      </c>
      <c r="CK13" s="102">
        <v>0</v>
      </c>
      <c r="CL13" s="102">
        <v>1.7142857140000001</v>
      </c>
      <c r="CM13" s="102">
        <v>0</v>
      </c>
      <c r="CN13" s="102">
        <v>0</v>
      </c>
      <c r="CO13" s="102">
        <v>0.85714285700000004</v>
      </c>
      <c r="CP13" s="102">
        <v>0</v>
      </c>
      <c r="CQ13" s="102">
        <v>0</v>
      </c>
      <c r="CR13" s="102">
        <v>0.571428571</v>
      </c>
      <c r="CS13" s="102">
        <v>0.14285714299999999</v>
      </c>
      <c r="CT13" s="102">
        <v>0.14285714299999999</v>
      </c>
      <c r="CU13" s="102">
        <v>0.14285714299999999</v>
      </c>
      <c r="CV13" s="102">
        <v>0</v>
      </c>
      <c r="CW13" s="102">
        <v>3.3333333E-2</v>
      </c>
      <c r="CX13" s="102">
        <v>0.14285714299999999</v>
      </c>
      <c r="CY13" s="102">
        <v>1.1428571430000001</v>
      </c>
      <c r="CZ13" s="102">
        <v>3</v>
      </c>
      <c r="DA13" s="102">
        <v>3.3333333E-2</v>
      </c>
      <c r="DB13" s="102">
        <v>0.14285714299999999</v>
      </c>
      <c r="DC13" s="102">
        <v>0.571428571</v>
      </c>
      <c r="DD13" s="102">
        <v>7</v>
      </c>
      <c r="DE13" s="102">
        <v>6.6666666999999999E-2</v>
      </c>
    </row>
    <row r="14" spans="1:109">
      <c r="A14" s="102">
        <v>16</v>
      </c>
      <c r="B14" s="102" t="s">
        <v>1700</v>
      </c>
      <c r="C14" s="102" t="s">
        <v>1700</v>
      </c>
      <c r="D14" s="102" t="s">
        <v>1704</v>
      </c>
      <c r="E14" s="102">
        <v>0</v>
      </c>
      <c r="F14" s="102">
        <v>0</v>
      </c>
      <c r="G14" s="102" t="s">
        <v>1703</v>
      </c>
      <c r="H14" s="102" t="s">
        <v>1706</v>
      </c>
      <c r="I14" s="102" t="s">
        <v>1714</v>
      </c>
      <c r="J14" s="102" t="s">
        <v>1704</v>
      </c>
      <c r="K14" s="102">
        <v>0</v>
      </c>
      <c r="L14" s="102">
        <v>0</v>
      </c>
      <c r="M14" s="102">
        <v>0</v>
      </c>
      <c r="N14" s="102" t="s">
        <v>1699</v>
      </c>
      <c r="O14" s="102">
        <v>0</v>
      </c>
      <c r="P14" s="102">
        <v>0</v>
      </c>
      <c r="Q14" s="102" t="s">
        <v>1704</v>
      </c>
      <c r="R14" s="102">
        <v>0</v>
      </c>
      <c r="S14" s="102" t="s">
        <v>1714</v>
      </c>
      <c r="T14" s="102" t="s">
        <v>1704</v>
      </c>
      <c r="U14" s="102" t="s">
        <v>1707</v>
      </c>
      <c r="V14" s="102" t="s">
        <v>1706</v>
      </c>
      <c r="W14" s="102">
        <v>0</v>
      </c>
      <c r="X14" s="102">
        <v>0</v>
      </c>
      <c r="Y14" s="102">
        <v>0</v>
      </c>
      <c r="Z14" s="102" t="s">
        <v>1700</v>
      </c>
      <c r="AA14" s="102">
        <v>0</v>
      </c>
      <c r="AB14" s="102">
        <v>2</v>
      </c>
      <c r="AC14" s="102">
        <v>2</v>
      </c>
      <c r="AD14" s="102">
        <v>1</v>
      </c>
      <c r="AE14" s="102">
        <v>3</v>
      </c>
      <c r="AF14" s="102">
        <v>1</v>
      </c>
      <c r="AG14" s="102">
        <v>45</v>
      </c>
      <c r="AH14" s="102">
        <v>2</v>
      </c>
      <c r="AI14" s="102">
        <v>2</v>
      </c>
      <c r="AJ14" s="102" t="s">
        <v>1713</v>
      </c>
      <c r="AK14" s="102">
        <v>0</v>
      </c>
      <c r="AL14" s="102">
        <v>0</v>
      </c>
      <c r="AM14" s="102">
        <v>5</v>
      </c>
      <c r="AN14" s="102">
        <v>6</v>
      </c>
      <c r="AO14" s="102">
        <v>5</v>
      </c>
      <c r="AP14" s="102">
        <v>5</v>
      </c>
      <c r="AQ14" s="102">
        <v>4</v>
      </c>
      <c r="AR14" s="102">
        <v>0</v>
      </c>
      <c r="AS14" s="102">
        <v>0</v>
      </c>
      <c r="AT14" s="102">
        <v>0</v>
      </c>
      <c r="AU14" s="102">
        <v>0</v>
      </c>
      <c r="AV14" s="102">
        <v>3</v>
      </c>
      <c r="AW14" s="102">
        <v>3</v>
      </c>
      <c r="AX14" s="102">
        <v>3</v>
      </c>
      <c r="AY14" s="102">
        <v>3</v>
      </c>
      <c r="AZ14" s="102">
        <v>2</v>
      </c>
      <c r="BA14" s="102">
        <v>3</v>
      </c>
      <c r="BB14" s="102">
        <v>3</v>
      </c>
      <c r="BC14" s="102">
        <v>2</v>
      </c>
      <c r="BD14" s="102">
        <v>3</v>
      </c>
      <c r="BE14" s="102">
        <v>3</v>
      </c>
      <c r="BF14" s="102">
        <v>3</v>
      </c>
      <c r="BG14" s="102">
        <v>3</v>
      </c>
      <c r="BH14" s="102">
        <v>2</v>
      </c>
      <c r="BI14" s="102">
        <v>1</v>
      </c>
      <c r="BJ14" s="102">
        <v>2</v>
      </c>
      <c r="BK14" s="102">
        <v>1</v>
      </c>
      <c r="BL14" s="102">
        <v>2</v>
      </c>
      <c r="BM14" s="102">
        <v>2</v>
      </c>
      <c r="BN14" s="102">
        <v>2</v>
      </c>
      <c r="BO14" s="102">
        <v>1</v>
      </c>
      <c r="BP14" s="102">
        <v>3</v>
      </c>
      <c r="BQ14" s="102">
        <v>1</v>
      </c>
      <c r="BR14" s="102">
        <v>4</v>
      </c>
      <c r="BS14" s="102">
        <v>5</v>
      </c>
      <c r="BT14" s="102">
        <v>6</v>
      </c>
      <c r="BU14" s="102">
        <v>2</v>
      </c>
      <c r="BV14" s="102">
        <v>3</v>
      </c>
      <c r="BW14" s="102">
        <v>6</v>
      </c>
      <c r="BX14" s="102">
        <v>4</v>
      </c>
      <c r="BY14" s="102">
        <v>3</v>
      </c>
      <c r="BZ14" s="102">
        <v>4</v>
      </c>
      <c r="CA14" s="102">
        <v>5</v>
      </c>
      <c r="CB14" s="102">
        <v>5</v>
      </c>
      <c r="CC14" s="102">
        <v>2</v>
      </c>
      <c r="CD14" s="102">
        <v>3</v>
      </c>
      <c r="CE14" s="102">
        <v>3</v>
      </c>
      <c r="CF14" s="102">
        <v>2</v>
      </c>
      <c r="CG14" s="102">
        <v>2</v>
      </c>
      <c r="CH14" s="102">
        <v>3.3333333E-2</v>
      </c>
      <c r="CI14" s="102">
        <v>0</v>
      </c>
      <c r="CJ14" s="102">
        <v>0</v>
      </c>
      <c r="CK14" s="102">
        <v>4</v>
      </c>
      <c r="CL14" s="102">
        <v>6.6666666999999999E-2</v>
      </c>
      <c r="CM14" s="102">
        <v>0.14285714299999999</v>
      </c>
      <c r="CN14" s="102">
        <v>3.3333333E-2</v>
      </c>
      <c r="CO14" s="102">
        <v>0</v>
      </c>
      <c r="CP14" s="102">
        <v>0</v>
      </c>
      <c r="CQ14" s="102">
        <v>0</v>
      </c>
      <c r="CR14" s="102">
        <v>1</v>
      </c>
      <c r="CS14" s="102">
        <v>0</v>
      </c>
      <c r="CT14" s="102">
        <v>0</v>
      </c>
      <c r="CU14" s="102">
        <v>3.3333333E-2</v>
      </c>
      <c r="CV14" s="102">
        <v>0</v>
      </c>
      <c r="CW14" s="102">
        <v>0.14285714299999999</v>
      </c>
      <c r="CX14" s="102">
        <v>3.3333333E-2</v>
      </c>
      <c r="CY14" s="102">
        <v>0.571428571</v>
      </c>
      <c r="CZ14" s="102">
        <v>6.6666666999999999E-2</v>
      </c>
      <c r="DA14" s="102">
        <v>0</v>
      </c>
      <c r="DB14" s="102">
        <v>0</v>
      </c>
      <c r="DC14" s="102">
        <v>0</v>
      </c>
      <c r="DD14" s="102">
        <v>2</v>
      </c>
      <c r="DE14" s="102">
        <v>0</v>
      </c>
    </row>
    <row r="15" spans="1:109">
      <c r="A15" s="102">
        <v>18</v>
      </c>
      <c r="B15" s="102" t="s">
        <v>1701</v>
      </c>
      <c r="C15" s="102" t="s">
        <v>1707</v>
      </c>
      <c r="D15" s="102" t="s">
        <v>1704</v>
      </c>
      <c r="E15" s="102" t="s">
        <v>1724</v>
      </c>
      <c r="F15" s="102">
        <v>0</v>
      </c>
      <c r="G15" s="102" t="s">
        <v>1711</v>
      </c>
      <c r="H15" s="102" t="s">
        <v>1705</v>
      </c>
      <c r="I15" s="102" t="s">
        <v>1724</v>
      </c>
      <c r="J15" s="102" t="s">
        <v>1706</v>
      </c>
      <c r="K15" s="102" t="s">
        <v>1704</v>
      </c>
      <c r="L15" s="102">
        <v>0</v>
      </c>
      <c r="M15" s="102" t="s">
        <v>1711</v>
      </c>
      <c r="N15" s="102" t="s">
        <v>1702</v>
      </c>
      <c r="O15" s="102">
        <v>0</v>
      </c>
      <c r="P15" s="102">
        <v>0</v>
      </c>
      <c r="Q15" s="102">
        <v>0</v>
      </c>
      <c r="R15" s="102">
        <v>0</v>
      </c>
      <c r="S15" s="102" t="s">
        <v>1707</v>
      </c>
      <c r="T15" s="102" t="s">
        <v>1724</v>
      </c>
      <c r="U15" s="102" t="s">
        <v>62</v>
      </c>
      <c r="V15" s="102" t="s">
        <v>1711</v>
      </c>
      <c r="W15" s="102" t="s">
        <v>1702</v>
      </c>
      <c r="X15" s="102" t="s">
        <v>62</v>
      </c>
      <c r="Y15" s="102" t="s">
        <v>1704</v>
      </c>
      <c r="Z15" s="102" t="s">
        <v>62</v>
      </c>
      <c r="AA15" s="102">
        <v>0</v>
      </c>
      <c r="AB15" s="102" t="s">
        <v>1738</v>
      </c>
      <c r="AC15" s="102">
        <v>3</v>
      </c>
      <c r="AD15" s="102">
        <v>5</v>
      </c>
      <c r="AE15" s="102">
        <v>5</v>
      </c>
      <c r="AF15" s="102">
        <v>1</v>
      </c>
      <c r="AG15" s="102">
        <v>45</v>
      </c>
      <c r="AH15" s="102">
        <v>3</v>
      </c>
      <c r="AI15" s="102">
        <v>2</v>
      </c>
      <c r="AJ15" s="102" t="s">
        <v>62</v>
      </c>
      <c r="AK15" s="102">
        <v>0</v>
      </c>
      <c r="AL15" s="102">
        <v>0</v>
      </c>
      <c r="AM15" s="102">
        <v>3</v>
      </c>
      <c r="AN15" s="102">
        <v>5</v>
      </c>
      <c r="AO15" s="102">
        <v>5</v>
      </c>
      <c r="AP15" s="102">
        <v>4</v>
      </c>
      <c r="AQ15" s="102">
        <v>4</v>
      </c>
      <c r="AR15" s="102">
        <v>0</v>
      </c>
      <c r="AS15" s="102">
        <v>1</v>
      </c>
      <c r="AT15" s="102">
        <v>1</v>
      </c>
      <c r="AU15" s="102">
        <v>1</v>
      </c>
      <c r="AV15" s="102">
        <v>4</v>
      </c>
      <c r="AW15" s="102">
        <v>5</v>
      </c>
      <c r="AX15" s="102">
        <v>3</v>
      </c>
      <c r="AY15" s="102">
        <v>3</v>
      </c>
      <c r="AZ15" s="102">
        <v>2</v>
      </c>
      <c r="BA15" s="102">
        <v>3</v>
      </c>
      <c r="BB15" s="102">
        <v>3</v>
      </c>
      <c r="BC15" s="102">
        <v>2</v>
      </c>
      <c r="BD15" s="102">
        <v>3</v>
      </c>
      <c r="BE15" s="102">
        <v>3</v>
      </c>
      <c r="BF15" s="102">
        <v>3</v>
      </c>
      <c r="BG15" s="102">
        <v>3</v>
      </c>
      <c r="BH15" s="102">
        <v>2</v>
      </c>
      <c r="BI15" s="102">
        <v>1</v>
      </c>
      <c r="BJ15" s="102">
        <v>2</v>
      </c>
      <c r="BK15" s="102">
        <v>2</v>
      </c>
      <c r="BL15" s="102">
        <v>2</v>
      </c>
      <c r="BM15" s="102">
        <v>1</v>
      </c>
      <c r="BN15" s="102">
        <v>2</v>
      </c>
      <c r="BO15" s="102">
        <v>1</v>
      </c>
      <c r="BP15" s="102">
        <v>4</v>
      </c>
      <c r="BQ15" s="102">
        <v>1</v>
      </c>
      <c r="BR15" s="102">
        <v>5</v>
      </c>
      <c r="BS15" s="102">
        <v>5</v>
      </c>
      <c r="BT15" s="102">
        <v>6</v>
      </c>
      <c r="BU15" s="102">
        <v>4</v>
      </c>
      <c r="BV15" s="102">
        <v>6</v>
      </c>
      <c r="BW15" s="102">
        <v>4</v>
      </c>
      <c r="BX15" s="102">
        <v>1</v>
      </c>
      <c r="BY15" s="102">
        <v>4</v>
      </c>
      <c r="BZ15" s="102">
        <v>1</v>
      </c>
      <c r="CA15" s="102">
        <v>4</v>
      </c>
      <c r="CB15" s="102">
        <v>3</v>
      </c>
      <c r="CC15" s="102">
        <v>3</v>
      </c>
      <c r="CD15" s="102">
        <v>2</v>
      </c>
      <c r="CE15" s="102">
        <v>5</v>
      </c>
      <c r="CF15" s="102">
        <v>0.28571428599999998</v>
      </c>
      <c r="CG15" s="102">
        <v>0.571428571</v>
      </c>
      <c r="CH15" s="102">
        <v>3.3333333E-2</v>
      </c>
      <c r="CI15" s="102">
        <v>0.1</v>
      </c>
      <c r="CJ15" s="102">
        <v>0</v>
      </c>
      <c r="CK15" s="102">
        <v>0.71428571399999996</v>
      </c>
      <c r="CL15" s="102">
        <v>0.133333333</v>
      </c>
      <c r="CM15" s="102">
        <v>0.1</v>
      </c>
      <c r="CN15" s="102">
        <v>6.6666666999999999E-2</v>
      </c>
      <c r="CO15" s="102">
        <v>3.3333333E-2</v>
      </c>
      <c r="CP15" s="102">
        <v>0</v>
      </c>
      <c r="CQ15" s="102">
        <v>0.71428571399999996</v>
      </c>
      <c r="CR15" s="102">
        <v>0.428571429</v>
      </c>
      <c r="CS15" s="102">
        <v>0</v>
      </c>
      <c r="CT15" s="102">
        <v>0</v>
      </c>
      <c r="CU15" s="102">
        <v>0</v>
      </c>
      <c r="CV15" s="102">
        <v>0</v>
      </c>
      <c r="CW15" s="102">
        <v>0.571428571</v>
      </c>
      <c r="CX15" s="102">
        <v>0.1</v>
      </c>
      <c r="CY15" s="102" t="s">
        <v>1744</v>
      </c>
      <c r="CZ15" s="102">
        <v>0.71428571399999996</v>
      </c>
      <c r="DA15" s="102">
        <v>0.428571429</v>
      </c>
      <c r="DB15" s="102" t="s">
        <v>1744</v>
      </c>
      <c r="DC15" s="102">
        <v>3.3333333E-2</v>
      </c>
      <c r="DD15" s="102" t="s">
        <v>1744</v>
      </c>
      <c r="DE15" s="102">
        <v>0</v>
      </c>
    </row>
    <row r="16" spans="1:109">
      <c r="A16" s="102">
        <v>19</v>
      </c>
      <c r="B16" s="102" t="s">
        <v>1700</v>
      </c>
      <c r="C16" s="102" t="s">
        <v>1702</v>
      </c>
      <c r="D16" s="102" t="s">
        <v>1699</v>
      </c>
      <c r="E16" s="102">
        <v>0</v>
      </c>
      <c r="F16" s="102">
        <v>0</v>
      </c>
      <c r="G16" s="102" t="s">
        <v>1714</v>
      </c>
      <c r="H16" s="102" t="s">
        <v>1699</v>
      </c>
      <c r="I16" s="102" t="s">
        <v>1745</v>
      </c>
      <c r="J16" s="102" t="s">
        <v>1700</v>
      </c>
      <c r="K16" s="102" t="s">
        <v>1699</v>
      </c>
      <c r="L16" s="102" t="s">
        <v>1700</v>
      </c>
      <c r="M16" s="102">
        <v>0</v>
      </c>
      <c r="N16" s="102">
        <v>0</v>
      </c>
      <c r="O16" s="102">
        <v>0</v>
      </c>
      <c r="P16" s="102">
        <v>0</v>
      </c>
      <c r="Q16" s="102">
        <v>0</v>
      </c>
      <c r="R16" s="102">
        <v>0</v>
      </c>
      <c r="S16" s="102">
        <v>0</v>
      </c>
      <c r="T16" s="102" t="s">
        <v>1702</v>
      </c>
      <c r="U16" s="102" t="s">
        <v>1700</v>
      </c>
      <c r="V16" s="102" t="s">
        <v>1704</v>
      </c>
      <c r="W16" s="102">
        <v>0</v>
      </c>
      <c r="X16" s="102" t="s">
        <v>1714</v>
      </c>
      <c r="Y16" s="102">
        <v>0</v>
      </c>
      <c r="Z16" s="102" t="s">
        <v>1708</v>
      </c>
      <c r="AA16" s="102">
        <v>0</v>
      </c>
      <c r="AB16" s="102" t="s">
        <v>1712</v>
      </c>
      <c r="AC16" s="102">
        <v>1</v>
      </c>
      <c r="AD16" s="102">
        <v>1</v>
      </c>
      <c r="AE16" s="102">
        <v>8</v>
      </c>
      <c r="AF16" s="102">
        <v>7</v>
      </c>
      <c r="AG16" s="102">
        <v>30</v>
      </c>
      <c r="AH16" s="102">
        <v>5</v>
      </c>
      <c r="AI16" s="102">
        <v>2</v>
      </c>
      <c r="AJ16" s="102" t="s">
        <v>1713</v>
      </c>
      <c r="AK16" s="102">
        <v>0</v>
      </c>
      <c r="AL16" s="102">
        <v>0</v>
      </c>
      <c r="AM16" s="102">
        <v>6</v>
      </c>
      <c r="AN16" s="102">
        <v>5</v>
      </c>
      <c r="AO16" s="102">
        <v>5</v>
      </c>
      <c r="AP16" s="102">
        <v>5</v>
      </c>
      <c r="AQ16" s="102">
        <v>4</v>
      </c>
      <c r="AR16" s="102">
        <v>0</v>
      </c>
      <c r="AS16" s="102">
        <v>0</v>
      </c>
      <c r="AT16" s="102">
        <v>1</v>
      </c>
      <c r="AU16" s="102">
        <v>1</v>
      </c>
      <c r="AV16" s="102">
        <v>4</v>
      </c>
      <c r="AW16" s="102">
        <v>4</v>
      </c>
      <c r="AX16" s="102">
        <v>2</v>
      </c>
      <c r="AY16" s="102">
        <v>2</v>
      </c>
      <c r="AZ16" s="102">
        <v>1</v>
      </c>
      <c r="BA16" s="102">
        <v>2</v>
      </c>
      <c r="BB16" s="102">
        <v>3</v>
      </c>
      <c r="BC16" s="102">
        <v>3</v>
      </c>
      <c r="BD16" s="102">
        <v>3</v>
      </c>
      <c r="BE16" s="102">
        <v>3</v>
      </c>
      <c r="BF16" s="102">
        <v>3</v>
      </c>
      <c r="BG16" s="102">
        <v>3</v>
      </c>
      <c r="BH16" s="102">
        <v>1</v>
      </c>
      <c r="BI16" s="102">
        <v>1</v>
      </c>
      <c r="BJ16" s="102">
        <v>1</v>
      </c>
      <c r="BK16" s="102">
        <v>1</v>
      </c>
      <c r="BL16" s="102">
        <v>2</v>
      </c>
      <c r="BM16" s="102">
        <v>1</v>
      </c>
      <c r="BN16" s="102">
        <v>2</v>
      </c>
      <c r="BO16" s="102">
        <v>2</v>
      </c>
      <c r="BP16" s="102">
        <v>5</v>
      </c>
      <c r="BQ16" s="102">
        <v>3</v>
      </c>
      <c r="BR16" s="102">
        <v>4</v>
      </c>
      <c r="BS16" s="102">
        <v>5</v>
      </c>
      <c r="BT16" s="102">
        <v>5</v>
      </c>
      <c r="BU16" s="102">
        <v>3</v>
      </c>
      <c r="BV16" s="102">
        <v>4</v>
      </c>
      <c r="BW16" s="102">
        <v>6</v>
      </c>
      <c r="BX16" s="102">
        <v>4</v>
      </c>
      <c r="BY16" s="102">
        <v>3</v>
      </c>
      <c r="BZ16" s="102">
        <v>4</v>
      </c>
      <c r="CA16" s="102">
        <v>3</v>
      </c>
      <c r="CB16" s="102">
        <v>4</v>
      </c>
      <c r="CC16" s="102">
        <v>3</v>
      </c>
      <c r="CD16" s="102">
        <v>4</v>
      </c>
      <c r="CE16" s="102">
        <v>3</v>
      </c>
      <c r="CF16" s="102">
        <v>2</v>
      </c>
      <c r="CG16" s="102">
        <v>0.428571429</v>
      </c>
      <c r="CH16" s="102">
        <v>1</v>
      </c>
      <c r="CI16" s="102">
        <v>0</v>
      </c>
      <c r="CJ16" s="102">
        <v>0</v>
      </c>
      <c r="CK16" s="102">
        <v>0.14285714299999999</v>
      </c>
      <c r="CL16" s="102">
        <v>1</v>
      </c>
      <c r="CM16" s="102" t="s">
        <v>1744</v>
      </c>
      <c r="CN16" s="102">
        <v>2</v>
      </c>
      <c r="CO16" s="102">
        <v>1</v>
      </c>
      <c r="CP16" s="102">
        <v>2</v>
      </c>
      <c r="CQ16" s="102">
        <v>0</v>
      </c>
      <c r="CR16" s="102">
        <v>0</v>
      </c>
      <c r="CS16" s="102">
        <v>0</v>
      </c>
      <c r="CT16" s="102">
        <v>0</v>
      </c>
      <c r="CU16" s="102">
        <v>0</v>
      </c>
      <c r="CV16" s="102">
        <v>0</v>
      </c>
      <c r="CW16" s="102">
        <v>0</v>
      </c>
      <c r="CX16" s="102">
        <v>0.428571429</v>
      </c>
      <c r="CY16" s="102">
        <v>2</v>
      </c>
      <c r="CZ16" s="102">
        <v>3.3333333E-2</v>
      </c>
      <c r="DA16" s="102">
        <v>0</v>
      </c>
      <c r="DB16" s="102">
        <v>0.14285714299999999</v>
      </c>
      <c r="DC16" s="102">
        <v>0</v>
      </c>
      <c r="DD16" s="102">
        <v>5</v>
      </c>
      <c r="DE16" s="102">
        <v>0</v>
      </c>
    </row>
    <row r="17" spans="1:109">
      <c r="A17" s="102">
        <v>20</v>
      </c>
      <c r="B17" s="102" t="s">
        <v>1699</v>
      </c>
      <c r="C17" s="102">
        <v>0</v>
      </c>
      <c r="D17" s="102" t="s">
        <v>1701</v>
      </c>
      <c r="E17" s="102" t="s">
        <v>1704</v>
      </c>
      <c r="F17" s="102" t="s">
        <v>1700</v>
      </c>
      <c r="G17" s="102" t="s">
        <v>1699</v>
      </c>
      <c r="H17" s="102" t="s">
        <v>1706</v>
      </c>
      <c r="I17" s="102" t="s">
        <v>1707</v>
      </c>
      <c r="J17" s="102" t="s">
        <v>1710</v>
      </c>
      <c r="K17" s="102" t="s">
        <v>1704</v>
      </c>
      <c r="L17" s="102" t="s">
        <v>1700</v>
      </c>
      <c r="M17" s="102" t="s">
        <v>1741</v>
      </c>
      <c r="N17" s="102">
        <v>0</v>
      </c>
      <c r="O17" s="102" t="s">
        <v>1704</v>
      </c>
      <c r="P17" s="102">
        <v>0</v>
      </c>
      <c r="Q17" s="102" t="s">
        <v>1704</v>
      </c>
      <c r="R17" s="102" t="s">
        <v>1699</v>
      </c>
      <c r="S17" s="102" t="s">
        <v>1711</v>
      </c>
      <c r="T17" s="102" t="s">
        <v>1704</v>
      </c>
      <c r="U17" s="102" t="s">
        <v>1707</v>
      </c>
      <c r="V17" s="102" t="s">
        <v>1714</v>
      </c>
      <c r="W17" s="102" t="s">
        <v>1704</v>
      </c>
      <c r="X17" s="102">
        <v>0</v>
      </c>
      <c r="Y17" s="102" t="s">
        <v>1699</v>
      </c>
      <c r="Z17" s="102" t="s">
        <v>1714</v>
      </c>
      <c r="AA17" s="102">
        <v>0</v>
      </c>
      <c r="AB17" s="102" t="s">
        <v>1718</v>
      </c>
      <c r="AC17" s="102">
        <v>2</v>
      </c>
      <c r="AD17" s="102">
        <v>4</v>
      </c>
      <c r="AE17" s="102">
        <v>6</v>
      </c>
      <c r="AF17" s="102">
        <v>7</v>
      </c>
      <c r="AG17" s="102">
        <v>30</v>
      </c>
      <c r="AH17" s="102">
        <v>4</v>
      </c>
      <c r="AI17" s="102">
        <v>2</v>
      </c>
      <c r="AJ17" s="102" t="s">
        <v>1709</v>
      </c>
      <c r="AK17" s="102">
        <v>0</v>
      </c>
      <c r="AL17" s="102">
        <v>0</v>
      </c>
      <c r="AM17" s="102">
        <v>5</v>
      </c>
      <c r="AN17" s="102">
        <v>5</v>
      </c>
      <c r="AO17" s="102">
        <v>4</v>
      </c>
      <c r="AP17" s="102">
        <v>4</v>
      </c>
      <c r="AQ17" s="102">
        <v>4</v>
      </c>
      <c r="AR17" s="102">
        <v>0</v>
      </c>
      <c r="AS17" s="102">
        <v>1</v>
      </c>
      <c r="AT17" s="102">
        <v>1</v>
      </c>
      <c r="AU17" s="102">
        <v>1</v>
      </c>
      <c r="AV17" s="102">
        <v>4</v>
      </c>
      <c r="AW17" s="102">
        <v>3</v>
      </c>
      <c r="AX17" s="102">
        <v>2</v>
      </c>
      <c r="AY17" s="102">
        <v>2</v>
      </c>
      <c r="AZ17" s="102">
        <v>2</v>
      </c>
      <c r="BA17" s="102">
        <v>1</v>
      </c>
      <c r="BB17" s="102">
        <v>1</v>
      </c>
      <c r="BC17" s="102">
        <v>1</v>
      </c>
      <c r="BD17" s="102">
        <v>2</v>
      </c>
      <c r="BE17" s="102">
        <v>2</v>
      </c>
      <c r="BF17" s="102">
        <v>2</v>
      </c>
      <c r="BG17" s="102">
        <v>2</v>
      </c>
      <c r="BH17" s="102">
        <v>1</v>
      </c>
      <c r="BI17" s="102">
        <v>1</v>
      </c>
      <c r="BJ17" s="102">
        <v>1</v>
      </c>
      <c r="BK17" s="102">
        <v>1</v>
      </c>
      <c r="BL17" s="102">
        <v>1</v>
      </c>
      <c r="BM17" s="102">
        <v>1</v>
      </c>
      <c r="BN17" s="102">
        <v>1</v>
      </c>
      <c r="BO17" s="102">
        <v>2</v>
      </c>
      <c r="BP17" s="102">
        <v>3</v>
      </c>
      <c r="BQ17" s="102">
        <v>2</v>
      </c>
      <c r="BR17" s="102">
        <v>3</v>
      </c>
      <c r="BS17" s="102">
        <v>4</v>
      </c>
      <c r="BT17" s="102">
        <v>5</v>
      </c>
      <c r="BU17" s="102">
        <v>3</v>
      </c>
      <c r="BV17" s="102">
        <v>4</v>
      </c>
      <c r="BW17" s="102">
        <v>5</v>
      </c>
      <c r="BX17" s="102">
        <v>5</v>
      </c>
      <c r="BY17" s="102">
        <v>2</v>
      </c>
      <c r="BZ17" s="102">
        <v>3</v>
      </c>
      <c r="CA17" s="102">
        <v>3</v>
      </c>
      <c r="CB17" s="102">
        <v>5</v>
      </c>
      <c r="CC17" s="102">
        <v>2</v>
      </c>
      <c r="CD17" s="102">
        <v>5</v>
      </c>
      <c r="CE17" s="102">
        <v>2</v>
      </c>
      <c r="CF17" s="102">
        <v>1</v>
      </c>
      <c r="CG17" s="102">
        <v>0</v>
      </c>
      <c r="CH17" s="102">
        <v>0.28571428599999998</v>
      </c>
      <c r="CI17" s="102">
        <v>3.3333333E-2</v>
      </c>
      <c r="CJ17" s="102">
        <v>2</v>
      </c>
      <c r="CK17" s="102">
        <v>1</v>
      </c>
      <c r="CL17" s="102">
        <v>6.6666666999999999E-2</v>
      </c>
      <c r="CM17" s="102">
        <v>0.571428571</v>
      </c>
      <c r="CN17" s="102">
        <v>3</v>
      </c>
      <c r="CO17" s="102">
        <v>3.3333333E-2</v>
      </c>
      <c r="CP17" s="102">
        <v>2</v>
      </c>
      <c r="CQ17" s="102">
        <v>1.1428571430000001</v>
      </c>
      <c r="CR17" s="102">
        <v>0</v>
      </c>
      <c r="CS17" s="102">
        <v>3.3333333E-2</v>
      </c>
      <c r="CT17" s="102">
        <v>0</v>
      </c>
      <c r="CU17" s="102">
        <v>3.3333333E-2</v>
      </c>
      <c r="CV17" s="102">
        <v>1</v>
      </c>
      <c r="CW17" s="102">
        <v>0.71428571399999996</v>
      </c>
      <c r="CX17" s="102">
        <v>3.3333333E-2</v>
      </c>
      <c r="CY17" s="102">
        <v>0.571428571</v>
      </c>
      <c r="CZ17" s="102">
        <v>0.14285714299999999</v>
      </c>
      <c r="DA17" s="102">
        <v>3.3333333E-2</v>
      </c>
      <c r="DB17" s="102">
        <v>0</v>
      </c>
      <c r="DC17" s="102">
        <v>1</v>
      </c>
      <c r="DD17" s="102">
        <v>0.14285714299999999</v>
      </c>
      <c r="DE17" s="102">
        <v>0</v>
      </c>
    </row>
    <row r="18" spans="1:109">
      <c r="A18" s="102">
        <v>22</v>
      </c>
      <c r="B18" s="102" t="s">
        <v>1722</v>
      </c>
      <c r="C18" s="102" t="s">
        <v>1722</v>
      </c>
      <c r="D18" s="102" t="s">
        <v>1707</v>
      </c>
      <c r="E18" s="102" t="s">
        <v>1706</v>
      </c>
      <c r="F18" s="102" t="s">
        <v>1706</v>
      </c>
      <c r="G18" s="102" t="s">
        <v>1704</v>
      </c>
      <c r="H18" s="102">
        <v>0</v>
      </c>
      <c r="I18" s="102" t="s">
        <v>1702</v>
      </c>
      <c r="J18" s="102" t="s">
        <v>1714</v>
      </c>
      <c r="K18" s="102" t="s">
        <v>1704</v>
      </c>
      <c r="L18" s="102">
        <v>0</v>
      </c>
      <c r="M18" s="102" t="s">
        <v>1700</v>
      </c>
      <c r="N18" s="102" t="s">
        <v>1704</v>
      </c>
      <c r="O18" s="102">
        <v>0</v>
      </c>
      <c r="P18" s="102">
        <v>0</v>
      </c>
      <c r="Q18" s="102">
        <v>0</v>
      </c>
      <c r="R18" s="102">
        <v>0</v>
      </c>
      <c r="S18" s="102" t="s">
        <v>1701</v>
      </c>
      <c r="T18" s="102" t="s">
        <v>1700</v>
      </c>
      <c r="U18" s="102" t="s">
        <v>1717</v>
      </c>
      <c r="V18" s="102" t="s">
        <v>1717</v>
      </c>
      <c r="W18" s="102" t="s">
        <v>1720</v>
      </c>
      <c r="X18" s="102" t="s">
        <v>1700</v>
      </c>
      <c r="Y18" s="102">
        <v>0</v>
      </c>
      <c r="Z18" s="102" t="s">
        <v>1708</v>
      </c>
      <c r="AA18" s="102">
        <v>0</v>
      </c>
      <c r="AB18" s="102" t="s">
        <v>1746</v>
      </c>
      <c r="AC18" s="102">
        <v>3</v>
      </c>
      <c r="AD18" s="102">
        <v>1</v>
      </c>
      <c r="AE18" s="102">
        <v>8</v>
      </c>
      <c r="AF18" s="102">
        <v>1</v>
      </c>
      <c r="AG18" s="102">
        <v>0</v>
      </c>
      <c r="AH18" s="102">
        <v>2</v>
      </c>
      <c r="AI18" s="102">
        <v>2</v>
      </c>
      <c r="AJ18" s="102" t="s">
        <v>1747</v>
      </c>
      <c r="AK18" s="102">
        <v>0</v>
      </c>
      <c r="AL18" s="102">
        <v>0</v>
      </c>
      <c r="AM18" s="102">
        <v>3</v>
      </c>
      <c r="AN18" s="102">
        <v>6</v>
      </c>
      <c r="AO18" s="102">
        <v>4</v>
      </c>
      <c r="AP18" s="102">
        <v>4</v>
      </c>
      <c r="AQ18" s="102">
        <v>4</v>
      </c>
      <c r="AR18" s="102">
        <v>2</v>
      </c>
      <c r="AS18" s="102">
        <v>3</v>
      </c>
      <c r="AT18" s="102">
        <v>0</v>
      </c>
      <c r="AU18" s="102">
        <v>0</v>
      </c>
      <c r="AV18" s="102">
        <v>4</v>
      </c>
      <c r="AW18" s="102">
        <v>5</v>
      </c>
      <c r="AX18" s="102">
        <v>2</v>
      </c>
      <c r="AY18" s="102">
        <v>2</v>
      </c>
      <c r="AZ18" s="102">
        <v>1</v>
      </c>
      <c r="BA18" s="102">
        <v>1</v>
      </c>
      <c r="BB18" s="102">
        <v>1</v>
      </c>
      <c r="BC18" s="102">
        <v>2</v>
      </c>
      <c r="BD18" s="102">
        <v>1</v>
      </c>
      <c r="BE18" s="102">
        <v>1</v>
      </c>
      <c r="BF18" s="102">
        <v>1</v>
      </c>
      <c r="BG18" s="102">
        <v>2</v>
      </c>
      <c r="BH18" s="102">
        <v>2</v>
      </c>
      <c r="BI18" s="102">
        <v>1</v>
      </c>
      <c r="BJ18" s="102">
        <v>2</v>
      </c>
      <c r="BK18" s="102">
        <v>2</v>
      </c>
      <c r="BL18" s="102">
        <v>2</v>
      </c>
      <c r="BM18" s="102">
        <v>1</v>
      </c>
      <c r="BN18" s="102">
        <v>1</v>
      </c>
      <c r="BO18" s="102">
        <v>3</v>
      </c>
      <c r="BP18" s="102">
        <v>1</v>
      </c>
      <c r="BQ18" s="102">
        <v>2</v>
      </c>
      <c r="BR18" s="102">
        <v>6</v>
      </c>
      <c r="BS18" s="102">
        <v>5</v>
      </c>
      <c r="BT18" s="102">
        <v>2</v>
      </c>
      <c r="BU18" s="102">
        <v>5</v>
      </c>
      <c r="BV18" s="102">
        <v>6</v>
      </c>
      <c r="BW18" s="102">
        <v>2</v>
      </c>
      <c r="BX18" s="102">
        <v>1</v>
      </c>
      <c r="BY18" s="102">
        <v>5</v>
      </c>
      <c r="BZ18" s="102">
        <v>1</v>
      </c>
      <c r="CA18" s="102">
        <v>3</v>
      </c>
      <c r="CB18" s="102">
        <v>4</v>
      </c>
      <c r="CC18" s="102">
        <v>5</v>
      </c>
      <c r="CD18" s="102">
        <v>2</v>
      </c>
      <c r="CE18" s="102">
        <v>5</v>
      </c>
      <c r="CF18" s="102">
        <v>0.2</v>
      </c>
      <c r="CG18" s="102">
        <v>0.2</v>
      </c>
      <c r="CH18" s="102">
        <v>0.571428571</v>
      </c>
      <c r="CI18" s="102">
        <v>6.6666666999999999E-2</v>
      </c>
      <c r="CJ18" s="102">
        <v>6.6666666999999999E-2</v>
      </c>
      <c r="CK18" s="102">
        <v>3.3333333E-2</v>
      </c>
      <c r="CL18" s="102">
        <v>0</v>
      </c>
      <c r="CM18" s="102">
        <v>0.428571429</v>
      </c>
      <c r="CN18" s="102">
        <v>0.14285714299999999</v>
      </c>
      <c r="CO18" s="102">
        <v>3.3333333E-2</v>
      </c>
      <c r="CP18" s="102">
        <v>0</v>
      </c>
      <c r="CQ18" s="102">
        <v>2</v>
      </c>
      <c r="CR18" s="102">
        <v>3.3333333E-2</v>
      </c>
      <c r="CS18" s="102">
        <v>0</v>
      </c>
      <c r="CT18" s="102">
        <v>0</v>
      </c>
      <c r="CU18" s="102">
        <v>0</v>
      </c>
      <c r="CV18" s="102">
        <v>0</v>
      </c>
      <c r="CW18" s="102">
        <v>0.28571428599999998</v>
      </c>
      <c r="CX18" s="102">
        <v>2</v>
      </c>
      <c r="CY18" s="102">
        <v>8</v>
      </c>
      <c r="CZ18" s="102">
        <v>8</v>
      </c>
      <c r="DA18" s="102">
        <v>0.85714285700000004</v>
      </c>
      <c r="DB18" s="102">
        <v>2</v>
      </c>
      <c r="DC18" s="102">
        <v>0</v>
      </c>
      <c r="DD18" s="102">
        <v>5</v>
      </c>
      <c r="DE18" s="102">
        <v>0</v>
      </c>
    </row>
    <row r="19" spans="1:109">
      <c r="A19" s="102">
        <v>23</v>
      </c>
      <c r="B19" s="102" t="s">
        <v>1703</v>
      </c>
      <c r="C19" s="102" t="s">
        <v>1724</v>
      </c>
      <c r="D19" s="102">
        <v>0</v>
      </c>
      <c r="E19" s="102" t="s">
        <v>1704</v>
      </c>
      <c r="F19" s="102">
        <v>0</v>
      </c>
      <c r="G19" s="102" t="s">
        <v>1748</v>
      </c>
      <c r="H19" s="102" t="s">
        <v>1707</v>
      </c>
      <c r="I19" s="102" t="s">
        <v>1711</v>
      </c>
      <c r="J19" s="102" t="s">
        <v>1748</v>
      </c>
      <c r="K19" s="102" t="s">
        <v>1721</v>
      </c>
      <c r="L19" s="102">
        <v>0</v>
      </c>
      <c r="M19" s="102" t="s">
        <v>1722</v>
      </c>
      <c r="N19" s="102">
        <v>0</v>
      </c>
      <c r="O19" s="102">
        <v>0</v>
      </c>
      <c r="P19" s="102" t="s">
        <v>1707</v>
      </c>
      <c r="Q19" s="102" t="s">
        <v>1749</v>
      </c>
      <c r="R19" s="102" t="s">
        <v>1748</v>
      </c>
      <c r="S19" s="102">
        <v>0</v>
      </c>
      <c r="T19" s="102" t="s">
        <v>1721</v>
      </c>
      <c r="U19" s="102" t="s">
        <v>1702</v>
      </c>
      <c r="V19" s="102" t="s">
        <v>1724</v>
      </c>
      <c r="W19" s="102">
        <v>0</v>
      </c>
      <c r="X19" s="102">
        <v>0</v>
      </c>
      <c r="Y19" s="102" t="s">
        <v>1699</v>
      </c>
      <c r="Z19" s="102" t="s">
        <v>1703</v>
      </c>
      <c r="AA19" s="102">
        <v>0</v>
      </c>
      <c r="AB19" s="102">
        <v>2</v>
      </c>
      <c r="AC19" s="102">
        <v>2</v>
      </c>
      <c r="AD19" s="102">
        <v>8</v>
      </c>
      <c r="AE19" s="102">
        <v>6</v>
      </c>
      <c r="AF19" s="102">
        <v>1</v>
      </c>
      <c r="AG19" s="102">
        <v>0</v>
      </c>
      <c r="AH19" s="102">
        <v>6</v>
      </c>
      <c r="AI19" s="102">
        <v>2</v>
      </c>
      <c r="AJ19" s="102" t="s">
        <v>1747</v>
      </c>
      <c r="AK19" s="102">
        <v>0</v>
      </c>
      <c r="AL19" s="102">
        <v>0</v>
      </c>
      <c r="AM19" s="102">
        <v>1</v>
      </c>
      <c r="AN19" s="102">
        <v>2</v>
      </c>
      <c r="AO19" s="102">
        <v>3</v>
      </c>
      <c r="AP19" s="102">
        <v>4</v>
      </c>
      <c r="AQ19" s="102">
        <v>4</v>
      </c>
      <c r="AR19" s="102">
        <v>1</v>
      </c>
      <c r="AS19" s="102">
        <v>1</v>
      </c>
      <c r="AT19" s="102">
        <v>1</v>
      </c>
      <c r="AU19" s="102">
        <v>2</v>
      </c>
      <c r="AV19" s="102">
        <v>3</v>
      </c>
      <c r="AW19" s="102">
        <v>4</v>
      </c>
      <c r="AX19" s="102">
        <v>3</v>
      </c>
      <c r="AY19" s="102">
        <v>3</v>
      </c>
      <c r="AZ19" s="102">
        <v>3</v>
      </c>
      <c r="BA19" s="102">
        <v>1</v>
      </c>
      <c r="BB19" s="102">
        <v>3</v>
      </c>
      <c r="BC19" s="102">
        <v>1</v>
      </c>
      <c r="BD19" s="102">
        <v>1</v>
      </c>
      <c r="BE19" s="102">
        <v>1</v>
      </c>
      <c r="BF19" s="102">
        <v>2</v>
      </c>
      <c r="BG19" s="102">
        <v>3</v>
      </c>
      <c r="BH19" s="102">
        <v>2</v>
      </c>
      <c r="BI19" s="102">
        <v>2</v>
      </c>
      <c r="BJ19" s="102">
        <v>2</v>
      </c>
      <c r="BK19" s="102">
        <v>2</v>
      </c>
      <c r="BL19" s="102">
        <v>2</v>
      </c>
      <c r="BM19" s="102">
        <v>2</v>
      </c>
      <c r="BN19" s="102">
        <v>2</v>
      </c>
      <c r="BO19" s="102">
        <v>1</v>
      </c>
      <c r="BP19" s="102">
        <v>4</v>
      </c>
      <c r="BQ19" s="102">
        <v>1</v>
      </c>
      <c r="BR19" s="102">
        <v>2</v>
      </c>
      <c r="BS19" s="102">
        <v>6</v>
      </c>
      <c r="BT19" s="102">
        <v>6</v>
      </c>
      <c r="BU19" s="102">
        <v>3</v>
      </c>
      <c r="BV19" s="102">
        <v>4</v>
      </c>
      <c r="BW19" s="102">
        <v>3</v>
      </c>
      <c r="BX19" s="102">
        <v>3</v>
      </c>
      <c r="BY19" s="102">
        <v>2</v>
      </c>
      <c r="BZ19" s="102">
        <v>4</v>
      </c>
      <c r="CA19" s="102">
        <v>4</v>
      </c>
      <c r="CB19" s="102">
        <v>4</v>
      </c>
      <c r="CC19" s="102">
        <v>3</v>
      </c>
      <c r="CD19" s="102">
        <v>5</v>
      </c>
      <c r="CE19" s="102">
        <v>5</v>
      </c>
      <c r="CF19" s="102">
        <v>4</v>
      </c>
      <c r="CG19" s="102">
        <v>0.1</v>
      </c>
      <c r="CH19" s="102">
        <v>0</v>
      </c>
      <c r="CI19" s="102">
        <v>3.3333333E-2</v>
      </c>
      <c r="CJ19" s="102">
        <v>0</v>
      </c>
      <c r="CK19" s="102">
        <v>0.33333333300000001</v>
      </c>
      <c r="CL19" s="102">
        <v>0.571428571</v>
      </c>
      <c r="CM19" s="102">
        <v>0.71428571399999996</v>
      </c>
      <c r="CN19" s="102">
        <v>0.33333333300000001</v>
      </c>
      <c r="CO19" s="102">
        <v>0.16666666699999999</v>
      </c>
      <c r="CP19" s="102">
        <v>0</v>
      </c>
      <c r="CQ19" s="102">
        <v>0.2</v>
      </c>
      <c r="CR19" s="102">
        <v>0</v>
      </c>
      <c r="CS19" s="102">
        <v>0</v>
      </c>
      <c r="CT19" s="102">
        <v>0.571428571</v>
      </c>
      <c r="CU19" s="102">
        <v>0.233333333</v>
      </c>
      <c r="CV19" s="102">
        <v>0.33333333300000001</v>
      </c>
      <c r="CW19" s="102">
        <v>0</v>
      </c>
      <c r="CX19" s="102">
        <v>0.16666666699999999</v>
      </c>
      <c r="CY19" s="102">
        <v>0.428571429</v>
      </c>
      <c r="CZ19" s="102">
        <v>0.1</v>
      </c>
      <c r="DA19" s="102">
        <v>0</v>
      </c>
      <c r="DB19" s="102">
        <v>0</v>
      </c>
      <c r="DC19" s="102">
        <v>1</v>
      </c>
      <c r="DD19" s="102">
        <v>4</v>
      </c>
      <c r="DE19" s="102">
        <v>0</v>
      </c>
    </row>
    <row r="20" spans="1:109">
      <c r="A20" s="102">
        <v>24</v>
      </c>
      <c r="B20" s="102" t="s">
        <v>1720</v>
      </c>
      <c r="C20" s="102">
        <v>0</v>
      </c>
      <c r="D20" s="102">
        <v>0</v>
      </c>
      <c r="E20" s="102" t="s">
        <v>1707</v>
      </c>
      <c r="F20" s="102" t="s">
        <v>1710</v>
      </c>
      <c r="G20" s="102">
        <v>0</v>
      </c>
      <c r="H20" s="102">
        <v>0</v>
      </c>
      <c r="I20" s="102" t="s">
        <v>1701</v>
      </c>
      <c r="J20" s="102" t="s">
        <v>1700</v>
      </c>
      <c r="K20" s="102" t="s">
        <v>1741</v>
      </c>
      <c r="L20" s="102">
        <v>0</v>
      </c>
      <c r="M20" s="102">
        <v>0</v>
      </c>
      <c r="N20" s="102">
        <v>1</v>
      </c>
      <c r="O20" s="102">
        <v>0</v>
      </c>
      <c r="P20" s="102">
        <v>0</v>
      </c>
      <c r="Q20" s="102" t="s">
        <v>1702</v>
      </c>
      <c r="R20" s="102">
        <v>0</v>
      </c>
      <c r="S20" s="102" t="s">
        <v>1724</v>
      </c>
      <c r="T20" s="102" t="s">
        <v>1704</v>
      </c>
      <c r="U20" s="102" t="s">
        <v>1711</v>
      </c>
      <c r="V20" s="102">
        <v>0</v>
      </c>
      <c r="W20" s="102" t="s">
        <v>1702</v>
      </c>
      <c r="X20" s="102" t="s">
        <v>1721</v>
      </c>
      <c r="Y20" s="102">
        <v>0</v>
      </c>
      <c r="Z20" s="102" t="s">
        <v>1700</v>
      </c>
      <c r="AA20" s="102">
        <v>0</v>
      </c>
      <c r="AB20" s="102" t="s">
        <v>1746</v>
      </c>
      <c r="AC20" s="102">
        <v>3</v>
      </c>
      <c r="AD20" s="102">
        <v>0</v>
      </c>
      <c r="AE20" s="102">
        <v>4</v>
      </c>
      <c r="AF20" s="102">
        <v>0</v>
      </c>
      <c r="AG20" s="102">
        <v>0</v>
      </c>
      <c r="AH20" s="102">
        <v>6</v>
      </c>
      <c r="AI20" s="102">
        <v>5</v>
      </c>
      <c r="AJ20" s="102" t="s">
        <v>1739</v>
      </c>
      <c r="AK20" s="102">
        <v>0</v>
      </c>
      <c r="AL20" s="102">
        <v>0</v>
      </c>
      <c r="AM20" s="102">
        <v>1</v>
      </c>
      <c r="AN20" s="102">
        <v>6</v>
      </c>
      <c r="AO20" s="102">
        <v>5</v>
      </c>
      <c r="AP20" s="102">
        <v>5</v>
      </c>
      <c r="AQ20" s="102">
        <v>5</v>
      </c>
      <c r="AR20" s="102">
        <v>1</v>
      </c>
      <c r="AS20" s="104">
        <v>1</v>
      </c>
      <c r="AT20" s="102">
        <v>1</v>
      </c>
      <c r="AU20" s="102">
        <v>1</v>
      </c>
      <c r="AV20" s="102">
        <v>2</v>
      </c>
      <c r="AW20" s="102">
        <v>3</v>
      </c>
      <c r="AX20" s="102">
        <v>3</v>
      </c>
      <c r="AY20" s="102">
        <v>3</v>
      </c>
      <c r="AZ20" s="102">
        <v>1</v>
      </c>
      <c r="BA20" s="102">
        <v>3</v>
      </c>
      <c r="BB20" s="102">
        <v>3</v>
      </c>
      <c r="BC20" s="102">
        <v>3</v>
      </c>
      <c r="BD20" s="102">
        <v>3</v>
      </c>
      <c r="BE20" s="102">
        <v>3</v>
      </c>
      <c r="BF20" s="102">
        <v>3</v>
      </c>
      <c r="BG20" s="102">
        <v>3</v>
      </c>
      <c r="BH20" s="102">
        <v>1</v>
      </c>
      <c r="BI20" s="102">
        <v>1</v>
      </c>
      <c r="BJ20" s="102">
        <v>1</v>
      </c>
      <c r="BK20" s="102">
        <v>1</v>
      </c>
      <c r="BL20" s="102">
        <v>2</v>
      </c>
      <c r="BM20" s="102">
        <v>1</v>
      </c>
      <c r="BN20" s="102">
        <v>1</v>
      </c>
      <c r="BO20" s="102">
        <v>5</v>
      </c>
      <c r="BP20" s="102">
        <v>1</v>
      </c>
      <c r="BQ20" s="102">
        <v>1</v>
      </c>
      <c r="BR20" s="102">
        <v>6</v>
      </c>
      <c r="BS20" s="102">
        <v>2</v>
      </c>
      <c r="BT20" s="102">
        <v>6</v>
      </c>
      <c r="BU20" s="102">
        <v>3</v>
      </c>
      <c r="BV20" s="102">
        <v>6</v>
      </c>
      <c r="BW20" s="102">
        <v>2</v>
      </c>
      <c r="BX20" s="102">
        <v>1</v>
      </c>
      <c r="BY20" s="102">
        <v>2</v>
      </c>
      <c r="BZ20" s="102">
        <v>1</v>
      </c>
      <c r="CA20" s="102">
        <v>2</v>
      </c>
      <c r="CB20" s="102">
        <v>5</v>
      </c>
      <c r="CC20" s="102">
        <v>1</v>
      </c>
      <c r="CD20" s="102">
        <v>5</v>
      </c>
      <c r="CE20" s="102">
        <v>2</v>
      </c>
      <c r="CF20" s="102">
        <v>0.85714285700000004</v>
      </c>
      <c r="CG20" s="102">
        <v>0</v>
      </c>
      <c r="CH20" s="102">
        <v>0</v>
      </c>
      <c r="CI20" s="102">
        <v>0.571428571</v>
      </c>
      <c r="CJ20" s="102">
        <v>3</v>
      </c>
      <c r="CK20" s="102">
        <v>0</v>
      </c>
      <c r="CL20" s="102">
        <v>0</v>
      </c>
      <c r="CM20" s="102">
        <v>0.28571428599999998</v>
      </c>
      <c r="CN20" s="102">
        <v>2</v>
      </c>
      <c r="CO20" s="102">
        <v>1.1428571430000001</v>
      </c>
      <c r="CP20" s="102">
        <v>0</v>
      </c>
      <c r="CQ20" s="102">
        <v>0</v>
      </c>
      <c r="CR20" s="102" t="s">
        <v>1744</v>
      </c>
      <c r="CS20" s="102">
        <v>0</v>
      </c>
      <c r="CT20" s="102">
        <v>0</v>
      </c>
      <c r="CU20" s="102">
        <v>0.428571429</v>
      </c>
      <c r="CV20" s="102">
        <v>0</v>
      </c>
      <c r="CW20" s="102">
        <v>0.1</v>
      </c>
      <c r="CX20" s="102">
        <v>3.3333333E-2</v>
      </c>
      <c r="CY20" s="102">
        <v>0.71428571399999996</v>
      </c>
      <c r="CZ20" s="102">
        <v>0</v>
      </c>
      <c r="DA20" s="102">
        <v>0.428571429</v>
      </c>
      <c r="DB20" s="102">
        <v>0.16666666699999999</v>
      </c>
      <c r="DC20" s="102">
        <v>0</v>
      </c>
      <c r="DD20" s="102">
        <v>2</v>
      </c>
      <c r="DE20" s="102">
        <v>0</v>
      </c>
    </row>
    <row r="21" spans="1:109">
      <c r="A21" s="102">
        <v>25</v>
      </c>
      <c r="B21" s="102" t="s">
        <v>1701</v>
      </c>
      <c r="C21" s="102" t="s">
        <v>1750</v>
      </c>
      <c r="D21" s="102" t="s">
        <v>1714</v>
      </c>
      <c r="E21" s="102">
        <v>0</v>
      </c>
      <c r="F21" s="102">
        <v>0</v>
      </c>
      <c r="G21" s="102" t="s">
        <v>1703</v>
      </c>
      <c r="H21" s="102" t="s">
        <v>1703</v>
      </c>
      <c r="I21" s="102" t="s">
        <v>1701</v>
      </c>
      <c r="J21" s="102" t="s">
        <v>1701</v>
      </c>
      <c r="K21" s="102" t="s">
        <v>1700</v>
      </c>
      <c r="L21" s="102" t="s">
        <v>1700</v>
      </c>
      <c r="M21" s="102">
        <v>0</v>
      </c>
      <c r="N21" s="102">
        <v>0</v>
      </c>
      <c r="O21" s="102">
        <v>0</v>
      </c>
      <c r="P21" s="102">
        <v>0</v>
      </c>
      <c r="Q21" s="102">
        <v>0</v>
      </c>
      <c r="R21" s="102">
        <v>0</v>
      </c>
      <c r="S21" s="102">
        <v>0</v>
      </c>
      <c r="T21" s="102" t="s">
        <v>1699</v>
      </c>
      <c r="U21" s="102" t="s">
        <v>1743</v>
      </c>
      <c r="V21" s="102">
        <v>0</v>
      </c>
      <c r="W21" s="102">
        <v>0</v>
      </c>
      <c r="X21" s="102">
        <v>0</v>
      </c>
      <c r="Y21" s="102">
        <v>0</v>
      </c>
      <c r="Z21" s="102" t="s">
        <v>1703</v>
      </c>
      <c r="AA21" s="102">
        <v>0</v>
      </c>
      <c r="AB21" s="102" t="s">
        <v>1718</v>
      </c>
      <c r="AC21" s="102">
        <v>1</v>
      </c>
      <c r="AD21" s="102">
        <v>6</v>
      </c>
      <c r="AE21" s="102">
        <v>6</v>
      </c>
      <c r="AF21" s="102">
        <v>3</v>
      </c>
      <c r="AG21" s="102">
        <v>30</v>
      </c>
      <c r="AH21" s="102">
        <v>5</v>
      </c>
      <c r="AI21" s="102">
        <v>2</v>
      </c>
      <c r="AJ21" s="102" t="s">
        <v>1747</v>
      </c>
      <c r="AK21" s="102">
        <v>0</v>
      </c>
      <c r="AL21" s="102">
        <v>0</v>
      </c>
      <c r="AM21" s="102">
        <v>1</v>
      </c>
      <c r="AN21" s="102">
        <v>1</v>
      </c>
      <c r="AO21" s="102">
        <v>4</v>
      </c>
      <c r="AP21" s="102">
        <v>5</v>
      </c>
      <c r="AQ21" s="102">
        <v>4</v>
      </c>
      <c r="AR21" s="102">
        <v>0</v>
      </c>
      <c r="AS21" s="102">
        <v>0</v>
      </c>
      <c r="AT21" s="102">
        <v>0</v>
      </c>
      <c r="AU21" s="102">
        <v>0</v>
      </c>
      <c r="AV21" s="102">
        <v>5</v>
      </c>
      <c r="AW21" s="102">
        <v>3</v>
      </c>
      <c r="AX21" s="102">
        <v>3</v>
      </c>
      <c r="AY21" s="102">
        <v>3</v>
      </c>
      <c r="AZ21" s="102">
        <v>2</v>
      </c>
      <c r="BA21" s="102">
        <v>3</v>
      </c>
      <c r="BB21" s="102">
        <v>3</v>
      </c>
      <c r="BC21" s="102">
        <v>2</v>
      </c>
      <c r="BD21" s="102">
        <v>3</v>
      </c>
      <c r="BE21" s="102">
        <v>2</v>
      </c>
      <c r="BF21" s="102">
        <v>3</v>
      </c>
      <c r="BG21" s="102">
        <v>3</v>
      </c>
      <c r="BH21" s="102">
        <v>2</v>
      </c>
      <c r="BI21" s="102">
        <v>2</v>
      </c>
      <c r="BJ21" s="102">
        <v>2</v>
      </c>
      <c r="BK21" s="102">
        <v>2</v>
      </c>
      <c r="BL21" s="102">
        <v>2</v>
      </c>
      <c r="BM21" s="102">
        <v>2</v>
      </c>
      <c r="BN21" s="102">
        <v>2</v>
      </c>
      <c r="BO21" s="102">
        <v>1</v>
      </c>
      <c r="BP21" s="102">
        <v>4</v>
      </c>
      <c r="BQ21" s="102">
        <v>3</v>
      </c>
      <c r="BR21" s="102">
        <v>3</v>
      </c>
      <c r="BS21" s="102">
        <v>4</v>
      </c>
      <c r="BT21" s="102">
        <v>5</v>
      </c>
      <c r="BU21" s="102">
        <v>3</v>
      </c>
      <c r="BV21" s="102">
        <v>2</v>
      </c>
      <c r="BW21" s="102">
        <v>5</v>
      </c>
      <c r="BX21" s="102">
        <v>4</v>
      </c>
      <c r="BY21" s="102">
        <v>2</v>
      </c>
      <c r="BZ21" s="102">
        <v>5</v>
      </c>
      <c r="CA21" s="102">
        <v>3</v>
      </c>
      <c r="CB21" s="102">
        <v>2</v>
      </c>
      <c r="CC21" s="102">
        <v>5</v>
      </c>
      <c r="CD21" s="102">
        <v>4</v>
      </c>
      <c r="CE21" s="102">
        <v>5</v>
      </c>
      <c r="CF21" s="102">
        <v>0.28571428599999998</v>
      </c>
      <c r="CG21" s="102">
        <v>1.2857142859999999</v>
      </c>
      <c r="CH21" s="102">
        <v>0.14285714299999999</v>
      </c>
      <c r="CI21" s="102">
        <v>0</v>
      </c>
      <c r="CJ21" s="102">
        <v>0</v>
      </c>
      <c r="CK21" s="102">
        <v>4</v>
      </c>
      <c r="CL21" s="102">
        <v>4</v>
      </c>
      <c r="CM21" s="102">
        <v>0.28571428599999998</v>
      </c>
      <c r="CN21" s="102">
        <v>0.28571428599999998</v>
      </c>
      <c r="CO21" s="102">
        <v>2</v>
      </c>
      <c r="CP21" s="102">
        <v>2</v>
      </c>
      <c r="CQ21" s="102">
        <v>0</v>
      </c>
      <c r="CR21" s="102">
        <v>0</v>
      </c>
      <c r="CS21" s="102">
        <v>0</v>
      </c>
      <c r="CT21" s="102">
        <v>0</v>
      </c>
      <c r="CU21" s="102">
        <v>0</v>
      </c>
      <c r="CV21" s="102">
        <v>0</v>
      </c>
      <c r="CW21" s="102">
        <v>0</v>
      </c>
      <c r="CX21" s="102">
        <v>1</v>
      </c>
      <c r="CY21" s="102">
        <v>7</v>
      </c>
      <c r="CZ21" s="102">
        <v>0</v>
      </c>
      <c r="DA21" s="102">
        <v>0</v>
      </c>
      <c r="DB21" s="102">
        <v>0</v>
      </c>
      <c r="DC21" s="102">
        <v>0</v>
      </c>
      <c r="DD21" s="102">
        <v>4</v>
      </c>
      <c r="DE21" s="102">
        <v>0</v>
      </c>
    </row>
    <row r="22" spans="1:109">
      <c r="A22" s="102">
        <v>26</v>
      </c>
      <c r="B22" s="102" t="s">
        <v>1710</v>
      </c>
      <c r="C22" s="102" t="s">
        <v>1699</v>
      </c>
      <c r="D22" s="102" t="s">
        <v>1707</v>
      </c>
      <c r="E22" s="102">
        <v>0</v>
      </c>
      <c r="F22" s="102">
        <v>0</v>
      </c>
      <c r="G22" s="102">
        <v>0</v>
      </c>
      <c r="H22" s="102">
        <v>0</v>
      </c>
      <c r="I22" s="102" t="s">
        <v>1710</v>
      </c>
      <c r="J22" s="102" t="s">
        <v>1700</v>
      </c>
      <c r="K22" s="102" t="s">
        <v>1703</v>
      </c>
      <c r="L22" s="102">
        <v>0</v>
      </c>
      <c r="M22" s="102" t="s">
        <v>1720</v>
      </c>
      <c r="N22" s="102" t="s">
        <v>1707</v>
      </c>
      <c r="O22" s="102" t="s">
        <v>1714</v>
      </c>
      <c r="P22" s="102" t="s">
        <v>1700</v>
      </c>
      <c r="Q22" s="102" t="s">
        <v>1724</v>
      </c>
      <c r="R22" s="102" t="s">
        <v>1701</v>
      </c>
      <c r="S22" s="102" t="s">
        <v>1706</v>
      </c>
      <c r="T22" s="102">
        <v>0</v>
      </c>
      <c r="U22" s="102" t="s">
        <v>1714</v>
      </c>
      <c r="V22" s="102" t="s">
        <v>1702</v>
      </c>
      <c r="W22" s="102">
        <v>0</v>
      </c>
      <c r="X22" s="102" t="s">
        <v>1704</v>
      </c>
      <c r="Y22" s="102" t="s">
        <v>1700</v>
      </c>
      <c r="Z22" s="102" t="s">
        <v>1703</v>
      </c>
      <c r="AA22" s="102" t="s">
        <v>1704</v>
      </c>
      <c r="AB22" s="102" t="s">
        <v>1718</v>
      </c>
      <c r="AC22" s="102">
        <v>2</v>
      </c>
      <c r="AD22" s="102">
        <v>3</v>
      </c>
      <c r="AE22" s="102">
        <v>6</v>
      </c>
      <c r="AF22" s="102">
        <v>1</v>
      </c>
      <c r="AG22" s="102">
        <v>10</v>
      </c>
      <c r="AH22" s="102">
        <v>6</v>
      </c>
      <c r="AI22" s="102">
        <v>3</v>
      </c>
      <c r="AJ22" s="102" t="s">
        <v>1713</v>
      </c>
      <c r="AK22" s="102">
        <v>0</v>
      </c>
      <c r="AL22" s="102">
        <v>0</v>
      </c>
      <c r="AM22" s="102">
        <v>3</v>
      </c>
      <c r="AN22" s="102">
        <v>5</v>
      </c>
      <c r="AO22" s="102">
        <v>4</v>
      </c>
      <c r="AP22" s="102">
        <v>4</v>
      </c>
      <c r="AQ22" s="102">
        <v>4</v>
      </c>
      <c r="AR22" s="102">
        <v>0</v>
      </c>
      <c r="AS22" s="102">
        <v>1</v>
      </c>
      <c r="AT22" s="102">
        <v>1</v>
      </c>
      <c r="AU22" s="102">
        <v>1</v>
      </c>
      <c r="AV22" s="102">
        <v>4</v>
      </c>
      <c r="AW22" s="102">
        <v>4</v>
      </c>
      <c r="AX22" s="102">
        <v>3</v>
      </c>
      <c r="AY22" s="102">
        <v>3</v>
      </c>
      <c r="AZ22" s="102">
        <v>2</v>
      </c>
      <c r="BA22" s="102">
        <v>2</v>
      </c>
      <c r="BB22" s="102">
        <v>3</v>
      </c>
      <c r="BC22" s="102">
        <v>2</v>
      </c>
      <c r="BD22" s="102">
        <v>2</v>
      </c>
      <c r="BE22" s="102">
        <v>2</v>
      </c>
      <c r="BF22" s="102">
        <v>3</v>
      </c>
      <c r="BG22" s="102">
        <v>3</v>
      </c>
      <c r="BH22" s="102">
        <v>2</v>
      </c>
      <c r="BI22" s="102">
        <v>1</v>
      </c>
      <c r="BJ22" s="102">
        <v>2</v>
      </c>
      <c r="BK22" s="102">
        <v>2</v>
      </c>
      <c r="BL22" s="102">
        <v>2</v>
      </c>
      <c r="BM22" s="102">
        <v>2</v>
      </c>
      <c r="BN22" s="102">
        <v>2</v>
      </c>
      <c r="BO22" s="102">
        <v>2</v>
      </c>
      <c r="BP22" s="102">
        <v>3</v>
      </c>
      <c r="BQ22" s="102">
        <v>2</v>
      </c>
      <c r="BR22" s="102">
        <v>3</v>
      </c>
      <c r="BS22" s="102">
        <v>3</v>
      </c>
      <c r="BT22" s="102">
        <v>4</v>
      </c>
      <c r="BU22" s="102">
        <v>3</v>
      </c>
      <c r="BV22" s="102">
        <v>4</v>
      </c>
      <c r="BW22" s="102">
        <v>3</v>
      </c>
      <c r="BX22" s="102">
        <v>3</v>
      </c>
      <c r="BY22" s="102">
        <v>2</v>
      </c>
      <c r="BZ22" s="102">
        <v>3</v>
      </c>
      <c r="CA22" s="102">
        <v>3</v>
      </c>
      <c r="CB22" s="102">
        <v>3</v>
      </c>
      <c r="CC22" s="102">
        <v>3</v>
      </c>
      <c r="CD22" s="102">
        <v>3</v>
      </c>
      <c r="CE22" s="102">
        <v>4</v>
      </c>
      <c r="CF22" s="102">
        <v>3</v>
      </c>
      <c r="CG22" s="102">
        <v>1</v>
      </c>
      <c r="CH22" s="102">
        <v>0.571428571</v>
      </c>
      <c r="CI22" s="102">
        <v>0</v>
      </c>
      <c r="CJ22" s="102">
        <v>0</v>
      </c>
      <c r="CK22" s="102">
        <v>0</v>
      </c>
      <c r="CL22" s="102">
        <v>0</v>
      </c>
      <c r="CM22" s="102">
        <v>3</v>
      </c>
      <c r="CN22" s="102">
        <v>2</v>
      </c>
      <c r="CO22" s="102">
        <v>4</v>
      </c>
      <c r="CP22" s="102">
        <v>0</v>
      </c>
      <c r="CQ22" s="102">
        <v>0.85714285700000004</v>
      </c>
      <c r="CR22" s="102">
        <v>0.571428571</v>
      </c>
      <c r="CS22" s="102">
        <v>0.14285714299999999</v>
      </c>
      <c r="CT22" s="102">
        <v>2</v>
      </c>
      <c r="CU22" s="102">
        <v>0.1</v>
      </c>
      <c r="CV22" s="102">
        <v>0.28571428599999998</v>
      </c>
      <c r="CW22" s="102">
        <v>6.6666666999999999E-2</v>
      </c>
      <c r="CX22" s="102">
        <v>0</v>
      </c>
      <c r="CY22" s="102">
        <v>0.14285714299999999</v>
      </c>
      <c r="CZ22" s="102">
        <v>0.428571429</v>
      </c>
      <c r="DA22" s="102">
        <v>0</v>
      </c>
      <c r="DB22" s="102">
        <v>3.3333333E-2</v>
      </c>
      <c r="DC22" s="102">
        <v>2</v>
      </c>
      <c r="DD22" s="102">
        <v>4</v>
      </c>
      <c r="DE22" s="102">
        <v>3.3333333E-2</v>
      </c>
    </row>
    <row r="23" spans="1:109">
      <c r="A23" s="102">
        <v>27</v>
      </c>
      <c r="B23" s="102" t="s">
        <v>1700</v>
      </c>
      <c r="C23" s="102" t="s">
        <v>1700</v>
      </c>
      <c r="D23" s="102" t="s">
        <v>1702</v>
      </c>
      <c r="E23" s="102" t="s">
        <v>1704</v>
      </c>
      <c r="F23" s="102">
        <v>0</v>
      </c>
      <c r="G23" s="102" t="s">
        <v>1711</v>
      </c>
      <c r="H23" s="102" t="s">
        <v>1701</v>
      </c>
      <c r="I23" s="102" t="s">
        <v>1702</v>
      </c>
      <c r="J23" s="102" t="s">
        <v>1699</v>
      </c>
      <c r="K23" s="102" t="s">
        <v>1699</v>
      </c>
      <c r="L23" s="102">
        <v>0</v>
      </c>
      <c r="M23" s="102" t="s">
        <v>1699</v>
      </c>
      <c r="N23" s="102">
        <v>0</v>
      </c>
      <c r="O23" s="102" t="s">
        <v>1706</v>
      </c>
      <c r="P23" s="102" t="s">
        <v>1714</v>
      </c>
      <c r="Q23" s="102" t="s">
        <v>1704</v>
      </c>
      <c r="R23" s="102" t="s">
        <v>1699</v>
      </c>
      <c r="S23" s="102" t="s">
        <v>1701</v>
      </c>
      <c r="T23" s="102" t="s">
        <v>1714</v>
      </c>
      <c r="U23" s="102" t="s">
        <v>1699</v>
      </c>
      <c r="V23" s="102" t="s">
        <v>1714</v>
      </c>
      <c r="W23" s="102" t="s">
        <v>1704</v>
      </c>
      <c r="X23" s="102" t="s">
        <v>1710</v>
      </c>
      <c r="Y23" s="102">
        <v>0</v>
      </c>
      <c r="Z23" s="102" t="s">
        <v>1708</v>
      </c>
      <c r="AA23" s="102">
        <v>0</v>
      </c>
      <c r="AB23" s="102" t="s">
        <v>1738</v>
      </c>
      <c r="AC23" s="102">
        <v>3</v>
      </c>
      <c r="AD23" s="102">
        <v>1</v>
      </c>
      <c r="AE23" s="102">
        <v>8</v>
      </c>
      <c r="AF23" s="102">
        <v>3</v>
      </c>
      <c r="AG23" s="102">
        <v>60</v>
      </c>
      <c r="AH23" s="102">
        <v>4</v>
      </c>
      <c r="AI23" s="102">
        <v>3</v>
      </c>
      <c r="AJ23" s="102" t="s">
        <v>1713</v>
      </c>
      <c r="AK23" s="102">
        <v>0</v>
      </c>
      <c r="AL23" s="102">
        <v>0</v>
      </c>
      <c r="AM23" s="102">
        <v>5</v>
      </c>
      <c r="AN23" s="102">
        <v>2</v>
      </c>
      <c r="AO23" s="102">
        <v>5</v>
      </c>
      <c r="AP23" s="102">
        <v>5</v>
      </c>
      <c r="AQ23" s="102">
        <v>4</v>
      </c>
      <c r="AR23" s="102">
        <v>0</v>
      </c>
      <c r="AS23" s="102">
        <v>0</v>
      </c>
      <c r="AT23" s="102">
        <v>0</v>
      </c>
      <c r="AU23" s="102">
        <v>0</v>
      </c>
      <c r="AV23" s="102">
        <v>3</v>
      </c>
      <c r="AW23" s="102">
        <v>3</v>
      </c>
      <c r="AX23" s="102">
        <v>3</v>
      </c>
      <c r="AY23" s="102">
        <v>3</v>
      </c>
      <c r="AZ23" s="102">
        <v>2</v>
      </c>
      <c r="BA23" s="102">
        <v>3</v>
      </c>
      <c r="BB23" s="102">
        <v>3</v>
      </c>
      <c r="BC23" s="102">
        <v>3</v>
      </c>
      <c r="BD23" s="102">
        <v>3</v>
      </c>
      <c r="BE23" s="102">
        <v>3</v>
      </c>
      <c r="BF23" s="102">
        <v>3</v>
      </c>
      <c r="BG23" s="102">
        <v>3</v>
      </c>
      <c r="BH23" s="102">
        <v>2</v>
      </c>
      <c r="BI23" s="102">
        <v>2</v>
      </c>
      <c r="BJ23" s="102">
        <v>2</v>
      </c>
      <c r="BK23" s="102">
        <v>2</v>
      </c>
      <c r="BL23" s="102">
        <v>2</v>
      </c>
      <c r="BM23" s="102">
        <v>2</v>
      </c>
      <c r="BN23" s="102">
        <v>2</v>
      </c>
      <c r="BO23" s="102">
        <v>1</v>
      </c>
      <c r="BP23" s="102">
        <v>1</v>
      </c>
      <c r="BQ23" s="102">
        <v>1</v>
      </c>
      <c r="BR23" s="102">
        <v>2</v>
      </c>
      <c r="BS23" s="102">
        <v>1</v>
      </c>
      <c r="BT23" s="102">
        <v>1</v>
      </c>
      <c r="BU23" s="102">
        <v>2</v>
      </c>
      <c r="BV23" s="102">
        <v>2</v>
      </c>
      <c r="BW23" s="102">
        <v>1</v>
      </c>
      <c r="BX23" s="102">
        <v>1</v>
      </c>
      <c r="BY23" s="102">
        <v>1</v>
      </c>
      <c r="BZ23" s="102">
        <v>1</v>
      </c>
      <c r="CA23" s="102">
        <v>5</v>
      </c>
      <c r="CB23" s="102">
        <v>5</v>
      </c>
      <c r="CC23" s="102">
        <v>5</v>
      </c>
      <c r="CD23" s="102">
        <v>5</v>
      </c>
      <c r="CE23" s="102">
        <v>1</v>
      </c>
      <c r="CF23" s="102">
        <v>2</v>
      </c>
      <c r="CG23" s="102">
        <v>2</v>
      </c>
      <c r="CH23" s="102">
        <v>0.428571429</v>
      </c>
      <c r="CI23" s="102">
        <v>3.3333333E-2</v>
      </c>
      <c r="CJ23" s="102">
        <v>0</v>
      </c>
      <c r="CK23" s="102">
        <v>0.71428571399999996</v>
      </c>
      <c r="CL23" s="102">
        <v>0.28571428599999998</v>
      </c>
      <c r="CM23" s="102">
        <v>0.428571429</v>
      </c>
      <c r="CN23" s="102">
        <v>1</v>
      </c>
      <c r="CO23" s="102">
        <v>1</v>
      </c>
      <c r="CP23" s="102">
        <v>0</v>
      </c>
      <c r="CQ23" s="102">
        <v>1</v>
      </c>
      <c r="CR23" s="102">
        <v>0</v>
      </c>
      <c r="CS23" s="102">
        <v>6.6666666999999999E-2</v>
      </c>
      <c r="CT23" s="102">
        <v>0.14285714299999999</v>
      </c>
      <c r="CU23" s="102">
        <v>3.3333333E-2</v>
      </c>
      <c r="CV23" s="102">
        <v>1</v>
      </c>
      <c r="CW23" s="102">
        <v>0.28571428599999998</v>
      </c>
      <c r="CX23" s="102">
        <v>0.14285714299999999</v>
      </c>
      <c r="CY23" s="102">
        <v>1</v>
      </c>
      <c r="CZ23" s="102">
        <v>0.14285714299999999</v>
      </c>
      <c r="DA23" s="102">
        <v>3.3333333E-2</v>
      </c>
      <c r="DB23" s="102">
        <v>3</v>
      </c>
      <c r="DC23" s="102">
        <v>0</v>
      </c>
      <c r="DD23" s="102">
        <v>5</v>
      </c>
      <c r="DE23" s="102">
        <v>0</v>
      </c>
    </row>
    <row r="24" spans="1:109">
      <c r="A24" s="102">
        <v>28</v>
      </c>
      <c r="B24" s="102" t="s">
        <v>1700</v>
      </c>
      <c r="C24" s="102" t="s">
        <v>1724</v>
      </c>
      <c r="D24" s="102" t="s">
        <v>1700</v>
      </c>
      <c r="E24" s="102" t="s">
        <v>1722</v>
      </c>
      <c r="F24" s="102">
        <v>0</v>
      </c>
      <c r="G24" s="102" t="s">
        <v>1740</v>
      </c>
      <c r="H24" s="102">
        <v>0</v>
      </c>
      <c r="I24" s="102" t="s">
        <v>1714</v>
      </c>
      <c r="J24" s="102">
        <v>0</v>
      </c>
      <c r="K24" s="102" t="s">
        <v>1699</v>
      </c>
      <c r="L24" s="102">
        <v>0</v>
      </c>
      <c r="M24" s="102" t="s">
        <v>1704</v>
      </c>
      <c r="N24" s="102" t="s">
        <v>1714</v>
      </c>
      <c r="O24" s="102" t="s">
        <v>1701</v>
      </c>
      <c r="P24" s="102" t="s">
        <v>1701</v>
      </c>
      <c r="Q24" s="102" t="s">
        <v>1706</v>
      </c>
      <c r="R24" s="102" t="s">
        <v>1699</v>
      </c>
      <c r="S24" s="102" t="s">
        <v>1706</v>
      </c>
      <c r="T24" s="102" t="s">
        <v>1706</v>
      </c>
      <c r="U24" s="102" t="s">
        <v>1705</v>
      </c>
      <c r="V24" s="102" t="s">
        <v>1706</v>
      </c>
      <c r="W24" s="102" t="s">
        <v>1705</v>
      </c>
      <c r="X24" s="102">
        <v>0</v>
      </c>
      <c r="Y24" s="102" t="s">
        <v>1699</v>
      </c>
      <c r="Z24" s="102" t="s">
        <v>1700</v>
      </c>
      <c r="AA24" s="102" t="s">
        <v>1714</v>
      </c>
      <c r="AB24" s="102" t="s">
        <v>1738</v>
      </c>
      <c r="AC24" s="102">
        <v>2</v>
      </c>
      <c r="AD24" s="102">
        <v>3</v>
      </c>
      <c r="AE24" s="102">
        <v>3</v>
      </c>
      <c r="AF24" s="102">
        <v>2</v>
      </c>
      <c r="AG24" s="102">
        <v>120</v>
      </c>
      <c r="AH24" s="102">
        <v>3</v>
      </c>
      <c r="AI24" s="102">
        <v>2</v>
      </c>
      <c r="AJ24" s="102" t="s">
        <v>1739</v>
      </c>
      <c r="AK24" s="102">
        <v>0</v>
      </c>
      <c r="AL24" s="102">
        <v>0</v>
      </c>
      <c r="AM24" s="102">
        <v>5</v>
      </c>
      <c r="AN24" s="102">
        <v>1</v>
      </c>
      <c r="AO24" s="102">
        <v>5</v>
      </c>
      <c r="AP24" s="102">
        <v>5</v>
      </c>
      <c r="AQ24" s="102">
        <v>4</v>
      </c>
      <c r="AR24" s="102">
        <v>0</v>
      </c>
      <c r="AS24" s="102">
        <v>1</v>
      </c>
      <c r="AT24" s="102">
        <v>3</v>
      </c>
      <c r="AU24" s="102">
        <v>3</v>
      </c>
      <c r="AV24" s="102">
        <v>2</v>
      </c>
      <c r="AW24" s="102">
        <v>2</v>
      </c>
      <c r="AX24" s="102">
        <v>3</v>
      </c>
      <c r="AY24" s="102">
        <v>3</v>
      </c>
      <c r="AZ24" s="102">
        <v>3</v>
      </c>
      <c r="BA24" s="102">
        <v>3</v>
      </c>
      <c r="BB24" s="102">
        <v>3</v>
      </c>
      <c r="BC24" s="102">
        <v>3</v>
      </c>
      <c r="BD24" s="102">
        <v>3</v>
      </c>
      <c r="BE24" s="102">
        <v>3</v>
      </c>
      <c r="BF24" s="102">
        <v>3</v>
      </c>
      <c r="BG24" s="102">
        <v>3</v>
      </c>
      <c r="BH24" s="102">
        <v>2</v>
      </c>
      <c r="BI24" s="102">
        <v>2</v>
      </c>
      <c r="BJ24" s="102">
        <v>2</v>
      </c>
      <c r="BK24" s="102">
        <v>2</v>
      </c>
      <c r="BL24" s="102">
        <v>2</v>
      </c>
      <c r="BM24" s="102">
        <v>2</v>
      </c>
      <c r="BN24" s="102">
        <v>2</v>
      </c>
      <c r="BO24" s="102">
        <v>3</v>
      </c>
      <c r="BP24" s="102">
        <v>2</v>
      </c>
      <c r="BQ24" s="102">
        <v>2</v>
      </c>
      <c r="BR24" s="102">
        <v>2</v>
      </c>
      <c r="BS24" s="102">
        <v>3</v>
      </c>
      <c r="BT24" s="102">
        <v>4</v>
      </c>
      <c r="BU24" s="102">
        <v>4</v>
      </c>
      <c r="BV24" s="102">
        <v>3</v>
      </c>
      <c r="BW24" s="102">
        <v>3</v>
      </c>
      <c r="BX24" s="102">
        <v>2</v>
      </c>
      <c r="BY24" s="102">
        <v>4</v>
      </c>
      <c r="BZ24" s="102">
        <v>2</v>
      </c>
      <c r="CA24" s="102">
        <v>3</v>
      </c>
      <c r="CB24" s="102">
        <v>4</v>
      </c>
      <c r="CC24" s="102">
        <v>2</v>
      </c>
      <c r="CD24" s="102">
        <v>4</v>
      </c>
      <c r="CE24" s="102">
        <v>2</v>
      </c>
      <c r="CF24" s="102">
        <v>2</v>
      </c>
      <c r="CG24" s="102">
        <v>0.1</v>
      </c>
      <c r="CH24" s="102">
        <v>2</v>
      </c>
      <c r="CI24" s="102">
        <v>0.2</v>
      </c>
      <c r="CJ24" s="102">
        <v>0</v>
      </c>
      <c r="CK24" s="102">
        <v>1.428571429</v>
      </c>
      <c r="CL24" s="102">
        <v>0</v>
      </c>
      <c r="CM24" s="102">
        <v>0.14285714299999999</v>
      </c>
      <c r="CN24" s="102">
        <v>0</v>
      </c>
      <c r="CO24" s="102">
        <v>1</v>
      </c>
      <c r="CP24" s="102">
        <v>0</v>
      </c>
      <c r="CQ24" s="102">
        <v>3.3333333E-2</v>
      </c>
      <c r="CR24" s="102">
        <v>0.14285714299999999</v>
      </c>
      <c r="CS24" s="102">
        <v>0.28571428599999998</v>
      </c>
      <c r="CT24" s="102">
        <v>0.28571428599999998</v>
      </c>
      <c r="CU24" s="102">
        <v>6.6666666999999999E-2</v>
      </c>
      <c r="CV24" s="102">
        <v>1</v>
      </c>
      <c r="CW24" s="102">
        <v>6.6666666999999999E-2</v>
      </c>
      <c r="CX24" s="102">
        <v>6.6666666999999999E-2</v>
      </c>
      <c r="CY24" s="102">
        <v>0.133333333</v>
      </c>
      <c r="CZ24" s="102">
        <v>6.6666666999999999E-2</v>
      </c>
      <c r="DA24" s="102">
        <v>0.133333333</v>
      </c>
      <c r="DB24" s="102">
        <v>0</v>
      </c>
      <c r="DC24" s="102">
        <v>1</v>
      </c>
      <c r="DD24" s="102">
        <v>2</v>
      </c>
      <c r="DE24" s="102">
        <v>0.14285714299999999</v>
      </c>
    </row>
    <row r="25" spans="1:109">
      <c r="A25" s="102">
        <v>29</v>
      </c>
      <c r="B25" s="102" t="s">
        <v>1702</v>
      </c>
      <c r="C25" s="102" t="s">
        <v>1701</v>
      </c>
      <c r="D25" s="102">
        <v>0</v>
      </c>
      <c r="E25" s="102" t="s">
        <v>1714</v>
      </c>
      <c r="F25" s="102">
        <v>0</v>
      </c>
      <c r="G25" s="102" t="s">
        <v>1711</v>
      </c>
      <c r="H25" s="102" t="s">
        <v>1715</v>
      </c>
      <c r="I25" s="102">
        <v>0</v>
      </c>
      <c r="J25" s="102" t="s">
        <v>1711</v>
      </c>
      <c r="K25" s="102" t="s">
        <v>1700</v>
      </c>
      <c r="L25" s="102">
        <v>0</v>
      </c>
      <c r="M25" s="102" t="s">
        <v>1702</v>
      </c>
      <c r="N25" s="102">
        <v>0</v>
      </c>
      <c r="O25" s="102">
        <v>0</v>
      </c>
      <c r="P25" s="102">
        <v>0</v>
      </c>
      <c r="Q25" s="102">
        <v>0</v>
      </c>
      <c r="R25" s="102" t="s">
        <v>1706</v>
      </c>
      <c r="S25" s="102" t="s">
        <v>1715</v>
      </c>
      <c r="T25" s="102" t="s">
        <v>1699</v>
      </c>
      <c r="U25" s="102" t="s">
        <v>1714</v>
      </c>
      <c r="V25" s="102" t="s">
        <v>1704</v>
      </c>
      <c r="W25" s="102" t="s">
        <v>1706</v>
      </c>
      <c r="X25" s="102" t="s">
        <v>1701</v>
      </c>
      <c r="Y25" s="102" t="s">
        <v>1714</v>
      </c>
      <c r="Z25" s="102" t="s">
        <v>1710</v>
      </c>
      <c r="AA25" s="102">
        <v>0</v>
      </c>
      <c r="AB25" s="102" t="s">
        <v>1746</v>
      </c>
      <c r="AC25" s="102">
        <v>3</v>
      </c>
      <c r="AD25" s="102">
        <v>0</v>
      </c>
      <c r="AE25" s="102">
        <v>3</v>
      </c>
      <c r="AF25" s="102">
        <v>1</v>
      </c>
      <c r="AG25" s="102">
        <v>10</v>
      </c>
      <c r="AH25" s="102">
        <v>3</v>
      </c>
      <c r="AI25" s="102">
        <v>2</v>
      </c>
      <c r="AJ25" s="102" t="s">
        <v>1739</v>
      </c>
      <c r="AK25" s="102">
        <v>0</v>
      </c>
      <c r="AL25" s="102">
        <v>0</v>
      </c>
      <c r="AM25" s="102">
        <v>5</v>
      </c>
      <c r="AN25" s="102">
        <v>5</v>
      </c>
      <c r="AO25" s="102">
        <v>5</v>
      </c>
      <c r="AP25" s="102">
        <v>5</v>
      </c>
      <c r="AQ25" s="102">
        <v>5</v>
      </c>
      <c r="AR25" s="102">
        <v>0</v>
      </c>
      <c r="AS25" s="102">
        <v>1</v>
      </c>
      <c r="AT25" s="102">
        <v>0</v>
      </c>
      <c r="AU25" s="102">
        <v>0</v>
      </c>
      <c r="AV25" s="102">
        <v>5</v>
      </c>
      <c r="AW25" s="102">
        <v>5</v>
      </c>
      <c r="AX25" s="102">
        <v>3</v>
      </c>
      <c r="AY25" s="102">
        <v>3</v>
      </c>
      <c r="AZ25" s="102">
        <v>1</v>
      </c>
      <c r="BA25" s="102">
        <v>1</v>
      </c>
      <c r="BB25" s="102" t="s">
        <v>62</v>
      </c>
      <c r="BC25" s="102">
        <v>2</v>
      </c>
      <c r="BD25" s="102">
        <v>1</v>
      </c>
      <c r="BE25" s="102">
        <v>1</v>
      </c>
      <c r="BF25" s="102">
        <v>1</v>
      </c>
      <c r="BG25" s="102">
        <v>3</v>
      </c>
      <c r="BH25" s="102">
        <v>1</v>
      </c>
      <c r="BI25" s="102">
        <v>1</v>
      </c>
      <c r="BJ25" s="102">
        <v>1</v>
      </c>
      <c r="BK25" s="102">
        <v>1</v>
      </c>
      <c r="BL25" s="102">
        <v>1</v>
      </c>
      <c r="BM25" s="102">
        <v>1</v>
      </c>
      <c r="BN25" s="102">
        <v>1</v>
      </c>
      <c r="BO25" s="102">
        <v>5</v>
      </c>
      <c r="BP25" s="102">
        <v>2</v>
      </c>
      <c r="BQ25" s="102">
        <v>2</v>
      </c>
      <c r="BR25" s="102">
        <v>6</v>
      </c>
      <c r="BS25" s="102">
        <v>6</v>
      </c>
      <c r="BT25" s="102">
        <v>5</v>
      </c>
      <c r="BU25" s="102">
        <v>5</v>
      </c>
      <c r="BV25" s="102">
        <v>6</v>
      </c>
      <c r="BW25" s="102">
        <v>4</v>
      </c>
      <c r="BX25" s="102">
        <v>1</v>
      </c>
      <c r="BY25" s="102">
        <v>5</v>
      </c>
      <c r="BZ25" s="102">
        <v>1</v>
      </c>
      <c r="CA25" s="102">
        <v>1</v>
      </c>
      <c r="CB25" s="102">
        <v>5</v>
      </c>
      <c r="CC25" s="102">
        <v>1</v>
      </c>
      <c r="CD25" s="102">
        <v>5</v>
      </c>
      <c r="CE25" s="102">
        <v>5</v>
      </c>
      <c r="CF25" s="102">
        <v>0.428571429</v>
      </c>
      <c r="CG25" s="102">
        <v>0.28571428599999998</v>
      </c>
      <c r="CH25" s="102">
        <v>0</v>
      </c>
      <c r="CI25" s="102">
        <v>0.14285714299999999</v>
      </c>
      <c r="CJ25" s="102">
        <v>0</v>
      </c>
      <c r="CK25" s="102">
        <v>0.71428571399999996</v>
      </c>
      <c r="CL25" s="102">
        <v>1</v>
      </c>
      <c r="CM25" s="102">
        <v>0</v>
      </c>
      <c r="CN25" s="102">
        <v>0.71428571399999996</v>
      </c>
      <c r="CO25" s="102">
        <v>2</v>
      </c>
      <c r="CP25" s="102">
        <v>0</v>
      </c>
      <c r="CQ25" s="102">
        <v>0.428571429</v>
      </c>
      <c r="CR25" s="102">
        <v>0</v>
      </c>
      <c r="CS25" s="102">
        <v>0</v>
      </c>
      <c r="CT25" s="102">
        <v>0</v>
      </c>
      <c r="CU25" s="102">
        <v>0</v>
      </c>
      <c r="CV25" s="102">
        <v>6.6666666999999999E-2</v>
      </c>
      <c r="CW25" s="102">
        <v>1</v>
      </c>
      <c r="CX25" s="102">
        <v>1</v>
      </c>
      <c r="CY25" s="102">
        <v>0.14285714299999999</v>
      </c>
      <c r="CZ25" s="102">
        <v>3.3333333E-2</v>
      </c>
      <c r="DA25" s="102">
        <v>6.6666666999999999E-2</v>
      </c>
      <c r="DB25" s="102">
        <v>0.28571428599999998</v>
      </c>
      <c r="DC25" s="102">
        <v>0.14285714299999999</v>
      </c>
      <c r="DD25" s="102">
        <v>3</v>
      </c>
      <c r="DE25" s="102">
        <v>0</v>
      </c>
    </row>
    <row r="26" spans="1:109">
      <c r="A26" s="102">
        <v>30</v>
      </c>
      <c r="B26" s="102" t="s">
        <v>1748</v>
      </c>
      <c r="C26" s="102" t="s">
        <v>1702</v>
      </c>
      <c r="D26" s="102" t="s">
        <v>1702</v>
      </c>
      <c r="E26" s="102" t="s">
        <v>1722</v>
      </c>
      <c r="F26" s="102" t="s">
        <v>1702</v>
      </c>
      <c r="G26" s="102" t="s">
        <v>1702</v>
      </c>
      <c r="H26" s="102" t="s">
        <v>1724</v>
      </c>
      <c r="I26" s="102" t="s">
        <v>1745</v>
      </c>
      <c r="J26" s="102" t="s">
        <v>1700</v>
      </c>
      <c r="K26" s="102" t="s">
        <v>1704</v>
      </c>
      <c r="L26" s="102" t="s">
        <v>1704</v>
      </c>
      <c r="M26" s="102" t="s">
        <v>1704</v>
      </c>
      <c r="N26" s="102" t="s">
        <v>1706</v>
      </c>
      <c r="O26" s="102">
        <v>0</v>
      </c>
      <c r="P26" s="102">
        <v>0</v>
      </c>
      <c r="Q26" s="102">
        <v>0</v>
      </c>
      <c r="R26" s="102" t="s">
        <v>1721</v>
      </c>
      <c r="S26" s="102" t="s">
        <v>1720</v>
      </c>
      <c r="T26" s="102" t="s">
        <v>1700</v>
      </c>
      <c r="U26" s="102" t="s">
        <v>1700</v>
      </c>
      <c r="V26" s="102" t="s">
        <v>1720</v>
      </c>
      <c r="W26" s="102" t="s">
        <v>1714</v>
      </c>
      <c r="X26" s="102" t="s">
        <v>1701</v>
      </c>
      <c r="Y26" s="102" t="s">
        <v>1714</v>
      </c>
      <c r="Z26" s="102" t="s">
        <v>1701</v>
      </c>
      <c r="AA26" s="102">
        <v>0</v>
      </c>
      <c r="AB26" s="102" t="s">
        <v>1718</v>
      </c>
      <c r="AC26" s="102">
        <v>2</v>
      </c>
      <c r="AD26" s="102">
        <v>1</v>
      </c>
      <c r="AE26" s="102">
        <v>4</v>
      </c>
      <c r="AF26" s="102">
        <v>2</v>
      </c>
      <c r="AG26" s="102">
        <v>35</v>
      </c>
      <c r="AH26" s="102">
        <v>5</v>
      </c>
      <c r="AI26" s="102">
        <v>3</v>
      </c>
      <c r="AJ26" s="102" t="s">
        <v>1709</v>
      </c>
      <c r="AK26" s="102">
        <v>0</v>
      </c>
      <c r="AL26" s="102">
        <v>0</v>
      </c>
      <c r="AM26" s="102">
        <v>6</v>
      </c>
      <c r="AN26" s="102">
        <v>6</v>
      </c>
      <c r="AO26" s="102">
        <v>5</v>
      </c>
      <c r="AP26" s="102">
        <v>4</v>
      </c>
      <c r="AQ26" s="102">
        <v>3</v>
      </c>
      <c r="AR26" s="102">
        <v>1</v>
      </c>
      <c r="AS26" s="102">
        <v>2</v>
      </c>
      <c r="AT26" s="102">
        <v>1</v>
      </c>
      <c r="AU26" s="102">
        <v>1</v>
      </c>
      <c r="AV26" s="102">
        <v>4</v>
      </c>
      <c r="AW26" s="102">
        <v>4</v>
      </c>
      <c r="AX26" s="102">
        <v>3</v>
      </c>
      <c r="AY26" s="102">
        <v>3</v>
      </c>
      <c r="AZ26" s="102">
        <v>3</v>
      </c>
      <c r="BA26" s="102">
        <v>3</v>
      </c>
      <c r="BB26" s="102">
        <v>3</v>
      </c>
      <c r="BC26" s="102">
        <v>3</v>
      </c>
      <c r="BD26" s="102">
        <v>2</v>
      </c>
      <c r="BE26" s="102">
        <v>3</v>
      </c>
      <c r="BF26" s="102">
        <v>3</v>
      </c>
      <c r="BG26" s="102">
        <v>3</v>
      </c>
      <c r="BH26" s="102">
        <v>2</v>
      </c>
      <c r="BI26" s="102">
        <v>2</v>
      </c>
      <c r="BJ26" s="102">
        <v>2</v>
      </c>
      <c r="BK26" s="102">
        <v>2</v>
      </c>
      <c r="BL26" s="102">
        <v>2</v>
      </c>
      <c r="BM26" s="102">
        <v>2</v>
      </c>
      <c r="BN26" s="102">
        <v>2</v>
      </c>
      <c r="BO26" s="102">
        <v>3</v>
      </c>
      <c r="BP26" s="102">
        <v>4</v>
      </c>
      <c r="BQ26" s="102">
        <v>4</v>
      </c>
      <c r="BR26" s="102">
        <v>5</v>
      </c>
      <c r="BS26" s="102">
        <v>5</v>
      </c>
      <c r="BT26" s="102">
        <v>5</v>
      </c>
      <c r="BU26" s="102">
        <v>6</v>
      </c>
      <c r="BV26" s="102">
        <v>6</v>
      </c>
      <c r="BW26" s="102">
        <v>5</v>
      </c>
      <c r="BX26" s="102">
        <v>5</v>
      </c>
      <c r="BY26" s="102">
        <v>5</v>
      </c>
      <c r="BZ26" s="102">
        <v>4</v>
      </c>
      <c r="CA26" s="102">
        <v>3</v>
      </c>
      <c r="CB26" s="102">
        <v>2</v>
      </c>
      <c r="CC26" s="102">
        <v>3</v>
      </c>
      <c r="CD26" s="102">
        <v>3</v>
      </c>
      <c r="CE26" s="102">
        <v>3</v>
      </c>
      <c r="CF26" s="102">
        <v>0.33333333300000001</v>
      </c>
      <c r="CG26" s="102">
        <v>0.428571429</v>
      </c>
      <c r="CH26" s="102">
        <v>0.428571429</v>
      </c>
      <c r="CI26" s="102">
        <v>0.2</v>
      </c>
      <c r="CJ26" s="102">
        <v>0.428571429</v>
      </c>
      <c r="CK26" s="102">
        <v>0.428571429</v>
      </c>
      <c r="CL26" s="102">
        <v>0.1</v>
      </c>
      <c r="CM26" s="102" t="s">
        <v>1744</v>
      </c>
      <c r="CN26" s="102">
        <v>2</v>
      </c>
      <c r="CO26" s="102">
        <v>3.3333333E-2</v>
      </c>
      <c r="CP26" s="102">
        <v>3.3333333E-2</v>
      </c>
      <c r="CQ26" s="102">
        <v>3.3333333E-2</v>
      </c>
      <c r="CR26" s="102">
        <v>6.6666666999999999E-2</v>
      </c>
      <c r="CS26" s="102">
        <v>0</v>
      </c>
      <c r="CT26" s="102">
        <v>0</v>
      </c>
      <c r="CU26" s="102">
        <v>0</v>
      </c>
      <c r="CV26" s="102">
        <v>0.16666666699999999</v>
      </c>
      <c r="CW26" s="102">
        <v>0.85714285700000004</v>
      </c>
      <c r="CX26" s="102">
        <v>2</v>
      </c>
      <c r="CY26" s="102">
        <v>2</v>
      </c>
      <c r="CZ26" s="102">
        <v>0.85714285700000004</v>
      </c>
      <c r="DA26" s="102">
        <v>0.14285714299999999</v>
      </c>
      <c r="DB26" s="102">
        <v>0.28571428599999998</v>
      </c>
      <c r="DC26" s="102">
        <v>0.14285714299999999</v>
      </c>
      <c r="DD26" s="102">
        <v>0.28571428599999998</v>
      </c>
      <c r="DE26" s="102">
        <v>0</v>
      </c>
    </row>
    <row r="27" spans="1:109">
      <c r="A27" s="102">
        <v>31</v>
      </c>
      <c r="B27" s="102" t="s">
        <v>1700</v>
      </c>
      <c r="C27" s="102" t="s">
        <v>1700</v>
      </c>
      <c r="D27" s="102" t="s">
        <v>1700</v>
      </c>
      <c r="E27" s="102">
        <v>0</v>
      </c>
      <c r="F27" s="102" t="s">
        <v>1702</v>
      </c>
      <c r="G27" s="102" t="s">
        <v>1700</v>
      </c>
      <c r="H27" s="102" t="s">
        <v>1706</v>
      </c>
      <c r="I27" s="102" t="s">
        <v>1703</v>
      </c>
      <c r="J27" s="102" t="s">
        <v>1751</v>
      </c>
      <c r="K27" s="102" t="s">
        <v>1699</v>
      </c>
      <c r="L27" s="102">
        <v>0</v>
      </c>
      <c r="M27" s="102">
        <v>0</v>
      </c>
      <c r="N27" s="102">
        <v>0</v>
      </c>
      <c r="O27" s="102" t="s">
        <v>1700</v>
      </c>
      <c r="P27" s="102" t="s">
        <v>1700</v>
      </c>
      <c r="Q27" s="102" t="s">
        <v>1701</v>
      </c>
      <c r="R27" s="102">
        <v>0</v>
      </c>
      <c r="S27" s="102" t="s">
        <v>62</v>
      </c>
      <c r="T27" s="102" t="s">
        <v>1702</v>
      </c>
      <c r="U27" s="102" t="s">
        <v>1752</v>
      </c>
      <c r="V27" s="102" t="s">
        <v>1700</v>
      </c>
      <c r="W27" s="102" t="s">
        <v>1707</v>
      </c>
      <c r="X27" s="102" t="s">
        <v>1704</v>
      </c>
      <c r="Y27" s="102" t="s">
        <v>1708</v>
      </c>
      <c r="Z27" s="102" t="s">
        <v>1708</v>
      </c>
      <c r="AA27" s="102" t="s">
        <v>1704</v>
      </c>
      <c r="AB27" s="102" t="s">
        <v>1746</v>
      </c>
      <c r="AC27" s="102">
        <v>1</v>
      </c>
      <c r="AD27" s="102">
        <v>1</v>
      </c>
      <c r="AE27" s="102">
        <v>8</v>
      </c>
      <c r="AF27" s="102">
        <v>0</v>
      </c>
      <c r="AG27" s="102">
        <v>0</v>
      </c>
      <c r="AH27" s="102">
        <v>2</v>
      </c>
      <c r="AI27" s="102">
        <v>4</v>
      </c>
      <c r="AJ27" s="102" t="s">
        <v>1747</v>
      </c>
      <c r="AK27" s="102">
        <v>0</v>
      </c>
      <c r="AL27" s="102">
        <v>0</v>
      </c>
      <c r="AM27" s="102">
        <v>1</v>
      </c>
      <c r="AN27" s="102">
        <v>6</v>
      </c>
      <c r="AO27" s="102">
        <v>4</v>
      </c>
      <c r="AP27" s="102">
        <v>5</v>
      </c>
      <c r="AQ27" s="102">
        <v>4</v>
      </c>
      <c r="AR27" s="102">
        <v>1</v>
      </c>
      <c r="AS27" s="102">
        <v>0</v>
      </c>
      <c r="AT27" s="102">
        <v>0</v>
      </c>
      <c r="AU27" s="102">
        <v>1</v>
      </c>
      <c r="AV27" s="102">
        <v>4</v>
      </c>
      <c r="AW27" s="102">
        <v>3</v>
      </c>
      <c r="AX27" s="102">
        <v>2</v>
      </c>
      <c r="AY27" s="102">
        <v>1</v>
      </c>
      <c r="AZ27" s="102">
        <v>1</v>
      </c>
      <c r="BA27" s="102">
        <v>1</v>
      </c>
      <c r="BB27" s="102">
        <v>2</v>
      </c>
      <c r="BC27" s="102">
        <v>2</v>
      </c>
      <c r="BD27" s="102">
        <v>1</v>
      </c>
      <c r="BE27" s="102">
        <v>1</v>
      </c>
      <c r="BF27" s="102">
        <v>2</v>
      </c>
      <c r="BG27" s="102">
        <v>3</v>
      </c>
      <c r="BH27" s="102">
        <v>1</v>
      </c>
      <c r="BI27" s="102">
        <v>1</v>
      </c>
      <c r="BJ27" s="102">
        <v>1</v>
      </c>
      <c r="BK27" s="102">
        <v>1</v>
      </c>
      <c r="BL27" s="102">
        <v>1</v>
      </c>
      <c r="BM27" s="102">
        <v>2</v>
      </c>
      <c r="BN27" s="102">
        <v>2</v>
      </c>
      <c r="BO27" s="102">
        <v>3</v>
      </c>
      <c r="BP27" s="102">
        <v>5</v>
      </c>
      <c r="BQ27" s="102">
        <v>4</v>
      </c>
      <c r="BR27" s="102">
        <v>6</v>
      </c>
      <c r="BS27" s="102">
        <v>6</v>
      </c>
      <c r="BT27" s="102">
        <v>6</v>
      </c>
      <c r="BU27" s="102">
        <v>2</v>
      </c>
      <c r="BV27" s="102">
        <v>6</v>
      </c>
      <c r="BW27" s="102">
        <v>5</v>
      </c>
      <c r="BX27" s="102">
        <v>5</v>
      </c>
      <c r="BY27" s="102">
        <v>2</v>
      </c>
      <c r="BZ27" s="102">
        <v>5</v>
      </c>
      <c r="CA27" s="102">
        <v>5</v>
      </c>
      <c r="CB27" s="102">
        <v>5</v>
      </c>
      <c r="CC27" s="102">
        <v>5</v>
      </c>
      <c r="CD27" s="102">
        <v>5</v>
      </c>
      <c r="CE27" s="102">
        <v>5</v>
      </c>
      <c r="CF27" s="102">
        <v>2</v>
      </c>
      <c r="CG27" s="102">
        <v>2</v>
      </c>
      <c r="CH27" s="102">
        <v>2</v>
      </c>
      <c r="CI27" s="102">
        <v>0</v>
      </c>
      <c r="CJ27" s="102">
        <v>0.428571429</v>
      </c>
      <c r="CK27" s="102">
        <v>2</v>
      </c>
      <c r="CL27" s="102">
        <v>6.6666666999999999E-2</v>
      </c>
      <c r="CM27" s="102">
        <v>4</v>
      </c>
      <c r="CN27" s="102">
        <v>10</v>
      </c>
      <c r="CO27" s="102">
        <v>1</v>
      </c>
      <c r="CP27" s="102">
        <v>0</v>
      </c>
      <c r="CQ27" s="102">
        <v>0</v>
      </c>
      <c r="CR27" s="102">
        <v>0</v>
      </c>
      <c r="CS27" s="102">
        <v>2</v>
      </c>
      <c r="CT27" s="102">
        <v>2</v>
      </c>
      <c r="CU27" s="102">
        <v>0.28571428599999998</v>
      </c>
      <c r="CV27" s="102">
        <v>0</v>
      </c>
      <c r="CW27" s="102" t="s">
        <v>1744</v>
      </c>
      <c r="CX27" s="102">
        <v>0.428571429</v>
      </c>
      <c r="CY27" s="102">
        <v>6</v>
      </c>
      <c r="CZ27" s="102">
        <v>2</v>
      </c>
      <c r="DA27" s="102">
        <v>0.571428571</v>
      </c>
      <c r="DB27" s="102">
        <v>3.3333333E-2</v>
      </c>
      <c r="DC27" s="102">
        <v>5</v>
      </c>
      <c r="DD27" s="102">
        <v>5</v>
      </c>
      <c r="DE27" s="102">
        <v>3.3333333E-2</v>
      </c>
    </row>
    <row r="28" spans="1:109">
      <c r="A28" s="102">
        <v>32</v>
      </c>
      <c r="B28" s="102" t="s">
        <v>1700</v>
      </c>
      <c r="C28" s="102" t="s">
        <v>1710</v>
      </c>
      <c r="D28" s="102" t="s">
        <v>1707</v>
      </c>
      <c r="E28" s="102" t="s">
        <v>1753</v>
      </c>
      <c r="F28" s="102" t="s">
        <v>1714</v>
      </c>
      <c r="G28" s="102" t="s">
        <v>1714</v>
      </c>
      <c r="H28" s="102" t="s">
        <v>1701</v>
      </c>
      <c r="I28" s="102" t="s">
        <v>1699</v>
      </c>
      <c r="J28" s="102" t="s">
        <v>1714</v>
      </c>
      <c r="K28" s="102" t="s">
        <v>1699</v>
      </c>
      <c r="L28" s="102">
        <v>0</v>
      </c>
      <c r="M28" s="102" t="s">
        <v>1714</v>
      </c>
      <c r="N28" s="102">
        <v>0</v>
      </c>
      <c r="O28" s="102">
        <v>0</v>
      </c>
      <c r="P28" s="102">
        <v>0</v>
      </c>
      <c r="Q28" s="102" t="s">
        <v>1711</v>
      </c>
      <c r="R28" s="102">
        <v>0</v>
      </c>
      <c r="S28" s="102">
        <v>0</v>
      </c>
      <c r="T28" s="102" t="s">
        <v>1714</v>
      </c>
      <c r="U28" s="102" t="s">
        <v>1702</v>
      </c>
      <c r="V28" s="102">
        <v>0</v>
      </c>
      <c r="W28" s="102">
        <v>0</v>
      </c>
      <c r="X28" s="102">
        <v>0</v>
      </c>
      <c r="Y28" s="102" t="s">
        <v>1702</v>
      </c>
      <c r="Z28" s="102" t="s">
        <v>1708</v>
      </c>
      <c r="AA28" s="102">
        <v>0</v>
      </c>
      <c r="AB28" s="102" t="s">
        <v>1718</v>
      </c>
      <c r="AC28" s="102">
        <v>3</v>
      </c>
      <c r="AD28" s="102">
        <v>5</v>
      </c>
      <c r="AE28" s="102">
        <v>5</v>
      </c>
      <c r="AF28" s="102">
        <v>2</v>
      </c>
      <c r="AG28" s="102">
        <v>10</v>
      </c>
      <c r="AH28" s="102">
        <v>4</v>
      </c>
      <c r="AI28" s="102">
        <v>2</v>
      </c>
      <c r="AJ28" s="102" t="s">
        <v>1709</v>
      </c>
      <c r="AK28" s="102">
        <v>0</v>
      </c>
      <c r="AL28" s="102">
        <v>0</v>
      </c>
      <c r="AM28" s="102">
        <v>3</v>
      </c>
      <c r="AN28" s="102">
        <v>3</v>
      </c>
      <c r="AO28" s="102">
        <v>5</v>
      </c>
      <c r="AP28" s="102">
        <v>4</v>
      </c>
      <c r="AQ28" s="102">
        <v>3</v>
      </c>
      <c r="AR28" s="102">
        <v>0</v>
      </c>
      <c r="AS28" s="102">
        <v>0</v>
      </c>
      <c r="AT28" s="102">
        <v>0</v>
      </c>
      <c r="AU28" s="102">
        <v>0</v>
      </c>
      <c r="AV28" s="102">
        <v>4</v>
      </c>
      <c r="AW28" s="102">
        <v>3</v>
      </c>
      <c r="AX28" s="102">
        <v>3</v>
      </c>
      <c r="AY28" s="102">
        <v>3</v>
      </c>
      <c r="AZ28" s="102">
        <v>2</v>
      </c>
      <c r="BA28" s="102">
        <v>3</v>
      </c>
      <c r="BB28" s="102">
        <v>3</v>
      </c>
      <c r="BC28" s="102">
        <v>3</v>
      </c>
      <c r="BD28" s="102">
        <v>3</v>
      </c>
      <c r="BE28" s="102">
        <v>3</v>
      </c>
      <c r="BF28" s="102">
        <v>3</v>
      </c>
      <c r="BG28" s="102">
        <v>3</v>
      </c>
      <c r="BH28" s="102">
        <v>2</v>
      </c>
      <c r="BI28" s="102">
        <v>2</v>
      </c>
      <c r="BJ28" s="102">
        <v>2</v>
      </c>
      <c r="BK28" s="102">
        <v>2</v>
      </c>
      <c r="BL28" s="102">
        <v>2</v>
      </c>
      <c r="BM28" s="102">
        <v>2</v>
      </c>
      <c r="BN28" s="102">
        <v>2</v>
      </c>
      <c r="BO28" s="102">
        <v>1</v>
      </c>
      <c r="BP28" s="102">
        <v>3</v>
      </c>
      <c r="BQ28" s="102">
        <v>2</v>
      </c>
      <c r="BR28" s="102">
        <v>6</v>
      </c>
      <c r="BS28" s="102">
        <v>6</v>
      </c>
      <c r="BT28" s="102">
        <v>6</v>
      </c>
      <c r="BU28" s="102">
        <v>2</v>
      </c>
      <c r="BV28" s="102">
        <v>2</v>
      </c>
      <c r="BW28" s="102">
        <v>6</v>
      </c>
      <c r="BX28" s="102">
        <v>6</v>
      </c>
      <c r="BY28" s="102">
        <v>2</v>
      </c>
      <c r="BZ28" s="102">
        <v>6</v>
      </c>
      <c r="CA28" s="102">
        <v>5</v>
      </c>
      <c r="CB28" s="102">
        <v>5</v>
      </c>
      <c r="CC28" s="102">
        <v>3</v>
      </c>
      <c r="CD28" s="102">
        <v>5</v>
      </c>
      <c r="CE28" s="102">
        <v>3</v>
      </c>
      <c r="CF28" s="102">
        <v>2</v>
      </c>
      <c r="CG28" s="102">
        <v>3</v>
      </c>
      <c r="CH28" s="102">
        <v>0.571428571</v>
      </c>
      <c r="CI28" s="102" t="s">
        <v>1744</v>
      </c>
      <c r="CJ28" s="102">
        <v>0.14285714299999999</v>
      </c>
      <c r="CK28" s="102">
        <v>0.14285714299999999</v>
      </c>
      <c r="CL28" s="102">
        <v>0.28571428599999998</v>
      </c>
      <c r="CM28" s="102">
        <v>1</v>
      </c>
      <c r="CN28" s="102">
        <v>0.14285714299999999</v>
      </c>
      <c r="CO28" s="102">
        <v>1</v>
      </c>
      <c r="CP28" s="102">
        <v>0</v>
      </c>
      <c r="CQ28" s="102">
        <v>0.14285714299999999</v>
      </c>
      <c r="CR28" s="102">
        <v>0</v>
      </c>
      <c r="CS28" s="102">
        <v>0</v>
      </c>
      <c r="CT28" s="102">
        <v>0</v>
      </c>
      <c r="CU28" s="102">
        <v>0.71428571399999996</v>
      </c>
      <c r="CV28" s="102">
        <v>0</v>
      </c>
      <c r="CW28" s="102">
        <v>0</v>
      </c>
      <c r="CX28" s="102">
        <v>0.14285714299999999</v>
      </c>
      <c r="CY28" s="102">
        <v>0.428571429</v>
      </c>
      <c r="CZ28" s="102">
        <v>0</v>
      </c>
      <c r="DA28" s="102">
        <v>0</v>
      </c>
      <c r="DB28" s="102">
        <v>0</v>
      </c>
      <c r="DC28" s="102">
        <v>0.428571429</v>
      </c>
      <c r="DD28" s="102">
        <v>5</v>
      </c>
      <c r="DE28" s="102">
        <v>0</v>
      </c>
    </row>
    <row r="29" spans="1:109">
      <c r="A29" s="102">
        <v>35</v>
      </c>
      <c r="B29" s="102" t="s">
        <v>1700</v>
      </c>
      <c r="C29" s="102" t="s">
        <v>1699</v>
      </c>
      <c r="D29" s="102" t="s">
        <v>1741</v>
      </c>
      <c r="E29" s="102" t="s">
        <v>1706</v>
      </c>
      <c r="F29" s="102" t="s">
        <v>1704</v>
      </c>
      <c r="G29" s="102" t="s">
        <v>1704</v>
      </c>
      <c r="H29" s="102" t="s">
        <v>1711</v>
      </c>
      <c r="I29" s="102" t="s">
        <v>1714</v>
      </c>
      <c r="J29" s="102" t="s">
        <v>1701</v>
      </c>
      <c r="K29" s="102" t="s">
        <v>1699</v>
      </c>
      <c r="L29" s="102">
        <v>0</v>
      </c>
      <c r="M29" s="102" t="s">
        <v>1702</v>
      </c>
      <c r="N29" s="102" t="s">
        <v>1699</v>
      </c>
      <c r="O29" s="102">
        <v>0</v>
      </c>
      <c r="P29" s="102" t="s">
        <v>1702</v>
      </c>
      <c r="Q29" s="102" t="s">
        <v>1702</v>
      </c>
      <c r="R29" s="102">
        <v>0</v>
      </c>
      <c r="S29" s="102" t="s">
        <v>1707</v>
      </c>
      <c r="T29" s="102" t="s">
        <v>1700</v>
      </c>
      <c r="U29" s="102" t="s">
        <v>1703</v>
      </c>
      <c r="V29" s="102" t="s">
        <v>1714</v>
      </c>
      <c r="W29" s="102">
        <v>0</v>
      </c>
      <c r="X29" s="102" t="s">
        <v>1701</v>
      </c>
      <c r="Y29" s="102" t="s">
        <v>1699</v>
      </c>
      <c r="Z29" s="102" t="s">
        <v>1710</v>
      </c>
      <c r="AA29" s="102">
        <v>0</v>
      </c>
      <c r="AB29" s="102" t="s">
        <v>1746</v>
      </c>
      <c r="AC29" s="102">
        <v>3</v>
      </c>
      <c r="AD29" s="102">
        <v>5</v>
      </c>
      <c r="AE29" s="102">
        <v>2</v>
      </c>
      <c r="AF29" s="102">
        <v>0</v>
      </c>
      <c r="AG29" s="102">
        <v>0</v>
      </c>
      <c r="AH29" s="102">
        <v>4</v>
      </c>
      <c r="AI29" s="102">
        <v>2</v>
      </c>
      <c r="AJ29" s="102" t="s">
        <v>1713</v>
      </c>
      <c r="AK29" s="102">
        <v>0</v>
      </c>
      <c r="AL29" s="102">
        <v>0</v>
      </c>
      <c r="AM29" s="102">
        <v>5</v>
      </c>
      <c r="AN29" s="102">
        <v>5</v>
      </c>
      <c r="AO29" s="102">
        <v>5</v>
      </c>
      <c r="AP29" s="102">
        <v>4</v>
      </c>
      <c r="AQ29" s="102">
        <v>4</v>
      </c>
      <c r="AR29" s="102">
        <v>2</v>
      </c>
      <c r="AS29" s="102">
        <v>1</v>
      </c>
      <c r="AT29" s="102">
        <v>1</v>
      </c>
      <c r="AU29" s="102">
        <v>1</v>
      </c>
      <c r="AV29" s="102">
        <v>4</v>
      </c>
      <c r="AW29" s="102">
        <v>4</v>
      </c>
      <c r="AX29" s="102">
        <v>3</v>
      </c>
      <c r="AY29" s="102">
        <v>3</v>
      </c>
      <c r="AZ29" s="102">
        <v>1</v>
      </c>
      <c r="BA29" s="102">
        <v>2</v>
      </c>
      <c r="BB29" s="102">
        <v>2</v>
      </c>
      <c r="BC29" s="102">
        <v>1</v>
      </c>
      <c r="BD29" s="102">
        <v>1</v>
      </c>
      <c r="BE29" s="102">
        <v>1</v>
      </c>
      <c r="BF29" s="102">
        <v>1</v>
      </c>
      <c r="BG29" s="102">
        <v>3</v>
      </c>
      <c r="BH29" s="102">
        <v>1</v>
      </c>
      <c r="BI29" s="102">
        <v>1</v>
      </c>
      <c r="BJ29" s="102">
        <v>1</v>
      </c>
      <c r="BK29" s="102">
        <v>1</v>
      </c>
      <c r="BL29" s="102">
        <v>1</v>
      </c>
      <c r="BM29" s="102">
        <v>1</v>
      </c>
      <c r="BN29" s="102">
        <v>1</v>
      </c>
      <c r="BO29" s="102">
        <v>3</v>
      </c>
      <c r="BP29" s="102">
        <v>5</v>
      </c>
      <c r="BQ29" s="102">
        <v>5</v>
      </c>
      <c r="BR29" s="102">
        <v>5</v>
      </c>
      <c r="BS29" s="102">
        <v>5</v>
      </c>
      <c r="BT29" s="102">
        <v>4</v>
      </c>
      <c r="BU29" s="102">
        <v>3</v>
      </c>
      <c r="BV29" s="102">
        <v>6</v>
      </c>
      <c r="BW29" s="102">
        <v>5</v>
      </c>
      <c r="BX29" s="102">
        <v>6</v>
      </c>
      <c r="BY29" s="102">
        <v>2</v>
      </c>
      <c r="BZ29" s="102">
        <v>6</v>
      </c>
      <c r="CA29" s="102">
        <v>4</v>
      </c>
      <c r="CB29" s="102">
        <v>5</v>
      </c>
      <c r="CC29" s="102">
        <v>3</v>
      </c>
      <c r="CD29" s="102">
        <v>2</v>
      </c>
      <c r="CE29" s="102">
        <v>5</v>
      </c>
      <c r="CF29" s="102">
        <v>2</v>
      </c>
      <c r="CG29" s="102">
        <v>1</v>
      </c>
      <c r="CH29" s="102">
        <v>1.1428571430000001</v>
      </c>
      <c r="CI29" s="102">
        <v>6.6666666999999999E-2</v>
      </c>
      <c r="CJ29" s="102">
        <v>3.3333333E-2</v>
      </c>
      <c r="CK29" s="102">
        <v>3.3333333E-2</v>
      </c>
      <c r="CL29" s="102">
        <v>0.71428571399999996</v>
      </c>
      <c r="CM29" s="102">
        <v>0.14285714299999999</v>
      </c>
      <c r="CN29" s="102">
        <v>0.28571428599999998</v>
      </c>
      <c r="CO29" s="102">
        <v>1</v>
      </c>
      <c r="CP29" s="102">
        <v>0</v>
      </c>
      <c r="CQ29" s="102">
        <v>0.428571429</v>
      </c>
      <c r="CR29" s="102">
        <v>1</v>
      </c>
      <c r="CS29" s="102">
        <v>0</v>
      </c>
      <c r="CT29" s="102">
        <v>0.428571429</v>
      </c>
      <c r="CU29" s="102">
        <v>0.428571429</v>
      </c>
      <c r="CV29" s="102">
        <v>0</v>
      </c>
      <c r="CW29" s="102">
        <v>0.571428571</v>
      </c>
      <c r="CX29" s="102">
        <v>2</v>
      </c>
      <c r="CY29" s="102">
        <v>4</v>
      </c>
      <c r="CZ29" s="102">
        <v>0.14285714299999999</v>
      </c>
      <c r="DA29" s="102">
        <v>0</v>
      </c>
      <c r="DB29" s="102">
        <v>0.28571428599999998</v>
      </c>
      <c r="DC29" s="102">
        <v>1</v>
      </c>
      <c r="DD29" s="102">
        <v>3</v>
      </c>
      <c r="DE29" s="102">
        <v>0</v>
      </c>
    </row>
    <row r="30" spans="1:109">
      <c r="A30" s="102">
        <v>36</v>
      </c>
      <c r="B30" s="102" t="s">
        <v>1707</v>
      </c>
      <c r="C30" s="102" t="s">
        <v>1720</v>
      </c>
      <c r="D30" s="102" t="s">
        <v>1711</v>
      </c>
      <c r="E30" s="102" t="s">
        <v>1701</v>
      </c>
      <c r="F30" s="102" t="s">
        <v>1701</v>
      </c>
      <c r="G30" s="102" t="s">
        <v>1701</v>
      </c>
      <c r="H30" s="102" t="s">
        <v>1701</v>
      </c>
      <c r="I30" s="102" t="s">
        <v>1701</v>
      </c>
      <c r="J30" s="102" t="s">
        <v>1702</v>
      </c>
      <c r="K30" s="102" t="s">
        <v>1701</v>
      </c>
      <c r="L30" s="102" t="s">
        <v>1714</v>
      </c>
      <c r="M30" s="102" t="s">
        <v>1702</v>
      </c>
      <c r="N30" s="102" t="s">
        <v>1699</v>
      </c>
      <c r="O30" s="102" t="s">
        <v>1706</v>
      </c>
      <c r="P30" s="102" t="s">
        <v>1714</v>
      </c>
      <c r="Q30" s="102" t="s">
        <v>1706</v>
      </c>
      <c r="R30" s="102" t="s">
        <v>1704</v>
      </c>
      <c r="S30" s="102" t="s">
        <v>1711</v>
      </c>
      <c r="T30" s="102" t="s">
        <v>1701</v>
      </c>
      <c r="U30" s="102" t="s">
        <v>1699</v>
      </c>
      <c r="V30" s="102" t="s">
        <v>1702</v>
      </c>
      <c r="W30" s="102" t="s">
        <v>1702</v>
      </c>
      <c r="X30" s="102" t="s">
        <v>1711</v>
      </c>
      <c r="Y30" s="102" t="s">
        <v>1702</v>
      </c>
      <c r="Z30" s="102" t="s">
        <v>1710</v>
      </c>
      <c r="AA30" s="102">
        <v>0</v>
      </c>
      <c r="AB30" s="102" t="s">
        <v>1738</v>
      </c>
      <c r="AC30" s="102">
        <v>3</v>
      </c>
      <c r="AD30" s="102">
        <v>1</v>
      </c>
      <c r="AE30" s="102">
        <v>4</v>
      </c>
      <c r="AF30" s="102">
        <v>1</v>
      </c>
      <c r="AG30" s="102">
        <v>10</v>
      </c>
      <c r="AH30" s="102">
        <v>2</v>
      </c>
      <c r="AI30" s="102">
        <v>3</v>
      </c>
      <c r="AJ30" s="102" t="s">
        <v>1754</v>
      </c>
      <c r="AK30" s="102">
        <v>0</v>
      </c>
      <c r="AL30" s="102">
        <v>0</v>
      </c>
      <c r="AM30" s="102">
        <v>5</v>
      </c>
      <c r="AN30" s="102">
        <v>4</v>
      </c>
      <c r="AO30" s="102">
        <v>4</v>
      </c>
      <c r="AP30" s="102">
        <v>5</v>
      </c>
      <c r="AQ30" s="102">
        <v>4</v>
      </c>
      <c r="AR30" s="102">
        <v>1</v>
      </c>
      <c r="AS30" s="102">
        <v>1</v>
      </c>
      <c r="AT30" s="102">
        <v>2</v>
      </c>
      <c r="AU30" s="102">
        <v>2</v>
      </c>
      <c r="AV30" s="102">
        <v>4</v>
      </c>
      <c r="AW30" s="102">
        <v>4</v>
      </c>
      <c r="AX30" s="102">
        <v>1</v>
      </c>
      <c r="AY30" s="102">
        <v>2</v>
      </c>
      <c r="AZ30" s="102">
        <v>1</v>
      </c>
      <c r="BA30" s="102">
        <v>2</v>
      </c>
      <c r="BB30" s="102">
        <v>2</v>
      </c>
      <c r="BC30" s="102">
        <v>1</v>
      </c>
      <c r="BD30" s="102">
        <v>2</v>
      </c>
      <c r="BE30" s="102">
        <v>2</v>
      </c>
      <c r="BF30" s="102">
        <v>3</v>
      </c>
      <c r="BG30" s="102">
        <v>3</v>
      </c>
      <c r="BH30" s="102">
        <v>2</v>
      </c>
      <c r="BI30" s="102">
        <v>1</v>
      </c>
      <c r="BJ30" s="102">
        <v>1</v>
      </c>
      <c r="BK30" s="102">
        <v>1</v>
      </c>
      <c r="BL30" s="102">
        <v>2</v>
      </c>
      <c r="BM30" s="102">
        <v>2</v>
      </c>
      <c r="BN30" s="102">
        <v>1</v>
      </c>
      <c r="BO30" s="102">
        <v>2</v>
      </c>
      <c r="BP30" s="102">
        <v>4</v>
      </c>
      <c r="BQ30" s="102">
        <v>3</v>
      </c>
      <c r="BR30" s="102">
        <v>6</v>
      </c>
      <c r="BS30" s="102">
        <v>5</v>
      </c>
      <c r="BT30" s="102">
        <v>5</v>
      </c>
      <c r="BU30" s="102">
        <v>4</v>
      </c>
      <c r="BV30" s="102">
        <v>6</v>
      </c>
      <c r="BW30" s="102" t="s">
        <v>62</v>
      </c>
      <c r="BX30" s="102">
        <v>3</v>
      </c>
      <c r="BY30" s="102">
        <v>3</v>
      </c>
      <c r="BZ30" s="102">
        <v>2</v>
      </c>
      <c r="CA30" s="102">
        <v>4</v>
      </c>
      <c r="CB30" s="102">
        <v>4</v>
      </c>
      <c r="CC30" s="102">
        <v>3</v>
      </c>
      <c r="CD30" s="102">
        <v>3</v>
      </c>
      <c r="CE30" s="102">
        <v>4</v>
      </c>
      <c r="CF30" s="102">
        <v>0.571428571</v>
      </c>
      <c r="CG30" s="102">
        <v>0.85714285700000004</v>
      </c>
      <c r="CH30" s="102">
        <v>0.71428571399999996</v>
      </c>
      <c r="CI30" s="102">
        <v>0.28571428599999998</v>
      </c>
      <c r="CJ30" s="102">
        <v>0.28571428599999998</v>
      </c>
      <c r="CK30" s="102">
        <v>0.28571428599999998</v>
      </c>
      <c r="CL30" s="102">
        <v>0.28571428599999998</v>
      </c>
      <c r="CM30" s="102">
        <v>0.28571428599999998</v>
      </c>
      <c r="CN30" s="102">
        <v>0.428571429</v>
      </c>
      <c r="CO30" s="102">
        <v>0.28571428599999998</v>
      </c>
      <c r="CP30" s="102">
        <v>0.14285714299999999</v>
      </c>
      <c r="CQ30" s="102">
        <v>0.428571429</v>
      </c>
      <c r="CR30" s="102">
        <v>1</v>
      </c>
      <c r="CS30" s="102">
        <v>6.6666666999999999E-2</v>
      </c>
      <c r="CT30" s="102">
        <v>0.14285714299999999</v>
      </c>
      <c r="CU30" s="102">
        <v>6.6666666999999999E-2</v>
      </c>
      <c r="CV30" s="102">
        <v>3.3333333E-2</v>
      </c>
      <c r="CW30" s="102">
        <v>0.71428571399999996</v>
      </c>
      <c r="CX30" s="102">
        <v>0.28571428599999998</v>
      </c>
      <c r="CY30" s="102">
        <v>1</v>
      </c>
      <c r="CZ30" s="102">
        <v>0.428571429</v>
      </c>
      <c r="DA30" s="102">
        <v>0.428571429</v>
      </c>
      <c r="DB30" s="102">
        <v>0.71428571399999996</v>
      </c>
      <c r="DC30" s="102">
        <v>0.428571429</v>
      </c>
      <c r="DD30" s="102">
        <v>3</v>
      </c>
      <c r="DE30" s="102">
        <v>0</v>
      </c>
    </row>
    <row r="31" spans="1:109">
      <c r="A31" s="102">
        <v>37</v>
      </c>
      <c r="B31" s="102" t="s">
        <v>1701</v>
      </c>
      <c r="C31" s="102" t="s">
        <v>1701</v>
      </c>
      <c r="D31" s="102" t="s">
        <v>1702</v>
      </c>
      <c r="E31" s="102" t="s">
        <v>1714</v>
      </c>
      <c r="F31" s="102" t="s">
        <v>1724</v>
      </c>
      <c r="G31" s="102" t="s">
        <v>1700</v>
      </c>
      <c r="H31" s="102" t="s">
        <v>1699</v>
      </c>
      <c r="I31" s="102" t="s">
        <v>1745</v>
      </c>
      <c r="J31" s="102" t="s">
        <v>1703</v>
      </c>
      <c r="K31" s="102" t="s">
        <v>1701</v>
      </c>
      <c r="L31" s="102">
        <v>0</v>
      </c>
      <c r="M31" s="102" t="s">
        <v>1704</v>
      </c>
      <c r="N31" s="102" t="s">
        <v>1702</v>
      </c>
      <c r="O31" s="102" t="s">
        <v>1714</v>
      </c>
      <c r="P31" s="102" t="s">
        <v>1701</v>
      </c>
      <c r="Q31" s="102" t="s">
        <v>1711</v>
      </c>
      <c r="R31" s="102" t="s">
        <v>1711</v>
      </c>
      <c r="S31" s="102" t="s">
        <v>1701</v>
      </c>
      <c r="T31" s="102" t="s">
        <v>1714</v>
      </c>
      <c r="U31" s="102" t="s">
        <v>1707</v>
      </c>
      <c r="V31" s="102" t="s">
        <v>1701</v>
      </c>
      <c r="W31" s="102" t="s">
        <v>1714</v>
      </c>
      <c r="X31" s="102" t="s">
        <v>1714</v>
      </c>
      <c r="Y31" s="102" t="s">
        <v>1724</v>
      </c>
      <c r="Z31" s="102" t="s">
        <v>1700</v>
      </c>
      <c r="AA31" s="102">
        <v>0</v>
      </c>
      <c r="AB31" s="102" t="s">
        <v>1746</v>
      </c>
      <c r="AC31" s="102">
        <v>3</v>
      </c>
      <c r="AD31" s="102">
        <v>3</v>
      </c>
      <c r="AE31" s="102">
        <v>6</v>
      </c>
      <c r="AF31" s="102">
        <v>0</v>
      </c>
      <c r="AG31" s="102">
        <v>0</v>
      </c>
      <c r="AH31" s="102">
        <v>1</v>
      </c>
      <c r="AI31" s="102">
        <v>3</v>
      </c>
      <c r="AJ31" s="102" t="s">
        <v>1755</v>
      </c>
      <c r="AK31" s="102">
        <v>0</v>
      </c>
      <c r="AL31" s="102">
        <v>0</v>
      </c>
      <c r="AM31" s="102">
        <v>3</v>
      </c>
      <c r="AN31" s="102">
        <v>2</v>
      </c>
      <c r="AO31" s="102">
        <v>5</v>
      </c>
      <c r="AP31" s="102">
        <v>5</v>
      </c>
      <c r="AQ31" s="102">
        <v>5</v>
      </c>
      <c r="AR31" s="102">
        <v>0</v>
      </c>
      <c r="AS31" s="102">
        <v>0</v>
      </c>
      <c r="AT31" s="102">
        <v>0</v>
      </c>
      <c r="AU31" s="102">
        <v>0</v>
      </c>
      <c r="AV31" s="102">
        <v>5</v>
      </c>
      <c r="AW31" s="102">
        <v>4</v>
      </c>
      <c r="AX31" s="102">
        <v>3</v>
      </c>
      <c r="AY31" s="102">
        <v>3</v>
      </c>
      <c r="AZ31" s="102">
        <v>2</v>
      </c>
      <c r="BA31" s="102">
        <v>3</v>
      </c>
      <c r="BB31" s="102">
        <v>3</v>
      </c>
      <c r="BC31" s="102">
        <v>1</v>
      </c>
      <c r="BD31" s="102">
        <v>2</v>
      </c>
      <c r="BE31" s="102">
        <v>3</v>
      </c>
      <c r="BF31" s="102">
        <v>3</v>
      </c>
      <c r="BG31" s="102">
        <v>3</v>
      </c>
      <c r="BH31" s="102">
        <v>2</v>
      </c>
      <c r="BI31" s="102">
        <v>2</v>
      </c>
      <c r="BJ31" s="102">
        <v>2</v>
      </c>
      <c r="BK31" s="102">
        <v>2</v>
      </c>
      <c r="BL31" s="102">
        <v>2</v>
      </c>
      <c r="BM31" s="102">
        <v>2</v>
      </c>
      <c r="BN31" s="102">
        <v>2</v>
      </c>
      <c r="BO31" s="102">
        <v>1</v>
      </c>
      <c r="BP31" s="102">
        <v>2</v>
      </c>
      <c r="BQ31" s="102">
        <v>1</v>
      </c>
      <c r="BR31" s="102">
        <v>4</v>
      </c>
      <c r="BS31" s="102">
        <v>4</v>
      </c>
      <c r="BT31" s="102">
        <v>6</v>
      </c>
      <c r="BU31" s="102">
        <v>2</v>
      </c>
      <c r="BV31" s="102">
        <v>4</v>
      </c>
      <c r="BW31" s="102">
        <v>6</v>
      </c>
      <c r="BX31" s="102">
        <v>5</v>
      </c>
      <c r="BY31" s="102">
        <v>2</v>
      </c>
      <c r="BZ31" s="102">
        <v>4</v>
      </c>
      <c r="CA31" s="102">
        <v>5</v>
      </c>
      <c r="CB31" s="102">
        <v>5</v>
      </c>
      <c r="CC31" s="102">
        <v>3</v>
      </c>
      <c r="CD31" s="102">
        <v>5</v>
      </c>
      <c r="CE31" s="102">
        <v>5</v>
      </c>
      <c r="CF31" s="102">
        <v>0.28571428599999998</v>
      </c>
      <c r="CG31" s="102">
        <v>0.28571428599999998</v>
      </c>
      <c r="CH31" s="102">
        <v>0.428571429</v>
      </c>
      <c r="CI31" s="102">
        <v>0.14285714299999999</v>
      </c>
      <c r="CJ31" s="102">
        <v>0.1</v>
      </c>
      <c r="CK31" s="102">
        <v>2</v>
      </c>
      <c r="CL31" s="102">
        <v>1</v>
      </c>
      <c r="CM31" s="102" t="s">
        <v>1744</v>
      </c>
      <c r="CN31" s="102">
        <v>4</v>
      </c>
      <c r="CO31" s="102">
        <v>0.28571428599999998</v>
      </c>
      <c r="CP31" s="102">
        <v>0</v>
      </c>
      <c r="CQ31" s="102">
        <v>3.3333333E-2</v>
      </c>
      <c r="CR31" s="102">
        <v>0.428571429</v>
      </c>
      <c r="CS31" s="102">
        <v>0.14285714299999999</v>
      </c>
      <c r="CT31" s="102">
        <v>0.28571428599999998</v>
      </c>
      <c r="CU31" s="102">
        <v>0.71428571399999996</v>
      </c>
      <c r="CV31" s="102">
        <v>0.71428571399999996</v>
      </c>
      <c r="CW31" s="102">
        <v>0.28571428599999998</v>
      </c>
      <c r="CX31" s="102">
        <v>0.14285714299999999</v>
      </c>
      <c r="CY31" s="102">
        <v>0.571428571</v>
      </c>
      <c r="CZ31" s="102">
        <v>0.28571428599999998</v>
      </c>
      <c r="DA31" s="102">
        <v>0.14285714299999999</v>
      </c>
      <c r="DB31" s="102">
        <v>0.14285714299999999</v>
      </c>
      <c r="DC31" s="102">
        <v>0.1</v>
      </c>
      <c r="DD31" s="102">
        <v>2</v>
      </c>
      <c r="DE31" s="102">
        <v>0</v>
      </c>
    </row>
    <row r="32" spans="1:109">
      <c r="A32" s="102">
        <v>38</v>
      </c>
      <c r="B32" s="102" t="s">
        <v>1710</v>
      </c>
      <c r="C32" s="102" t="s">
        <v>1710</v>
      </c>
      <c r="D32" s="102" t="s">
        <v>1700</v>
      </c>
      <c r="E32" s="102">
        <v>0</v>
      </c>
      <c r="F32" s="102" t="s">
        <v>1699</v>
      </c>
      <c r="G32" s="102" t="s">
        <v>1699</v>
      </c>
      <c r="H32" s="102" t="s">
        <v>1714</v>
      </c>
      <c r="I32" s="102" t="s">
        <v>1714</v>
      </c>
      <c r="J32" s="102" t="s">
        <v>1699</v>
      </c>
      <c r="K32" s="102" t="s">
        <v>1699</v>
      </c>
      <c r="L32" s="102">
        <v>0</v>
      </c>
      <c r="M32" s="102" t="s">
        <v>1699</v>
      </c>
      <c r="N32" s="102">
        <v>0</v>
      </c>
      <c r="O32" s="102">
        <v>0</v>
      </c>
      <c r="P32" s="102" t="s">
        <v>1704</v>
      </c>
      <c r="Q32" s="102" t="s">
        <v>1704</v>
      </c>
      <c r="R32" s="102">
        <v>0</v>
      </c>
      <c r="S32" s="102" t="s">
        <v>1706</v>
      </c>
      <c r="T32" s="102" t="s">
        <v>1707</v>
      </c>
      <c r="U32" s="102" t="s">
        <v>1703</v>
      </c>
      <c r="V32" s="102">
        <v>0</v>
      </c>
      <c r="W32" s="102">
        <v>0</v>
      </c>
      <c r="X32" s="102" t="s">
        <v>1704</v>
      </c>
      <c r="Y32" s="102">
        <v>0</v>
      </c>
      <c r="Z32" s="102" t="s">
        <v>1708</v>
      </c>
      <c r="AA32" s="102">
        <v>0</v>
      </c>
      <c r="AB32" s="102" t="s">
        <v>1718</v>
      </c>
      <c r="AC32" s="102">
        <v>1</v>
      </c>
      <c r="AD32" s="102">
        <v>4</v>
      </c>
      <c r="AE32" s="102">
        <v>4</v>
      </c>
      <c r="AF32" s="102">
        <v>2</v>
      </c>
      <c r="AG32" s="102">
        <v>40</v>
      </c>
      <c r="AH32" s="102">
        <v>3</v>
      </c>
      <c r="AI32" s="102">
        <v>4</v>
      </c>
      <c r="AJ32" s="102" t="s">
        <v>1709</v>
      </c>
      <c r="AK32" s="102">
        <v>0</v>
      </c>
      <c r="AL32" s="102">
        <v>0</v>
      </c>
      <c r="AM32" s="102">
        <v>5</v>
      </c>
      <c r="AN32" s="102">
        <v>2</v>
      </c>
      <c r="AO32" s="102">
        <v>5</v>
      </c>
      <c r="AP32" s="102">
        <v>5</v>
      </c>
      <c r="AQ32" s="102">
        <v>5</v>
      </c>
      <c r="AR32" s="102">
        <v>1</v>
      </c>
      <c r="AS32" s="102">
        <v>0</v>
      </c>
      <c r="AT32" s="102">
        <v>0</v>
      </c>
      <c r="AU32" s="102">
        <v>0</v>
      </c>
      <c r="AV32" s="102">
        <v>3</v>
      </c>
      <c r="AW32" s="102">
        <v>2</v>
      </c>
      <c r="AX32" s="102">
        <v>3</v>
      </c>
      <c r="AY32" s="102">
        <v>3</v>
      </c>
      <c r="AZ32" s="102">
        <v>1</v>
      </c>
      <c r="BA32" s="102">
        <v>2</v>
      </c>
      <c r="BB32" s="102">
        <v>2</v>
      </c>
      <c r="BC32" s="102">
        <v>2</v>
      </c>
      <c r="BD32" s="102">
        <v>3</v>
      </c>
      <c r="BE32" s="102">
        <v>2</v>
      </c>
      <c r="BF32" s="102">
        <v>3</v>
      </c>
      <c r="BG32" s="102">
        <v>3</v>
      </c>
      <c r="BH32" s="102">
        <v>2</v>
      </c>
      <c r="BI32" s="102">
        <v>1</v>
      </c>
      <c r="BJ32" s="102">
        <v>2</v>
      </c>
      <c r="BK32" s="102">
        <v>2</v>
      </c>
      <c r="BL32" s="102">
        <v>2</v>
      </c>
      <c r="BM32" s="102">
        <v>2</v>
      </c>
      <c r="BN32" s="102">
        <v>2</v>
      </c>
      <c r="BO32" s="102">
        <v>1</v>
      </c>
      <c r="BP32" s="102">
        <v>2</v>
      </c>
      <c r="BQ32" s="102">
        <v>2</v>
      </c>
      <c r="BR32" s="102">
        <v>4</v>
      </c>
      <c r="BS32" s="102">
        <v>6</v>
      </c>
      <c r="BT32" s="102">
        <v>6</v>
      </c>
      <c r="BU32" s="102">
        <v>1</v>
      </c>
      <c r="BV32" s="102">
        <v>4</v>
      </c>
      <c r="BW32" s="102">
        <v>6</v>
      </c>
      <c r="BX32" s="102">
        <v>6</v>
      </c>
      <c r="BY32" s="102">
        <v>2</v>
      </c>
      <c r="BZ32" s="102">
        <v>6</v>
      </c>
      <c r="CA32" s="102">
        <v>5</v>
      </c>
      <c r="CB32" s="102">
        <v>4</v>
      </c>
      <c r="CC32" s="102">
        <v>5</v>
      </c>
      <c r="CD32" s="102">
        <v>4</v>
      </c>
      <c r="CE32" s="102">
        <v>5</v>
      </c>
      <c r="CF32" s="102">
        <v>3</v>
      </c>
      <c r="CG32" s="102">
        <v>3</v>
      </c>
      <c r="CH32" s="102">
        <v>2</v>
      </c>
      <c r="CI32" s="102">
        <v>0</v>
      </c>
      <c r="CJ32" s="102">
        <v>1</v>
      </c>
      <c r="CK32" s="102">
        <v>1</v>
      </c>
      <c r="CL32" s="102">
        <v>0.14285714299999999</v>
      </c>
      <c r="CM32" s="102">
        <v>0.14285714299999999</v>
      </c>
      <c r="CN32" s="102">
        <v>1</v>
      </c>
      <c r="CO32" s="102">
        <v>1</v>
      </c>
      <c r="CP32" s="102">
        <v>0</v>
      </c>
      <c r="CQ32" s="102">
        <v>1</v>
      </c>
      <c r="CR32" s="102">
        <v>0</v>
      </c>
      <c r="CS32" s="102">
        <v>0</v>
      </c>
      <c r="CT32" s="102">
        <v>3.3333333E-2</v>
      </c>
      <c r="CU32" s="102">
        <v>3.3333333E-2</v>
      </c>
      <c r="CV32" s="102">
        <v>0</v>
      </c>
      <c r="CW32" s="102">
        <v>6.6666666999999999E-2</v>
      </c>
      <c r="CX32" s="102">
        <v>0.571428571</v>
      </c>
      <c r="CY32" s="102">
        <v>4</v>
      </c>
      <c r="CZ32" s="102">
        <v>0</v>
      </c>
      <c r="DA32" s="102">
        <v>0</v>
      </c>
      <c r="DB32" s="102">
        <v>3.3333333E-2</v>
      </c>
      <c r="DC32" s="102">
        <v>0</v>
      </c>
      <c r="DD32" s="102">
        <v>5</v>
      </c>
      <c r="DE32" s="102">
        <v>0</v>
      </c>
    </row>
    <row r="33" spans="1:109">
      <c r="A33" s="102">
        <v>39</v>
      </c>
      <c r="B33" s="102" t="s">
        <v>1699</v>
      </c>
      <c r="C33" s="102" t="s">
        <v>1714</v>
      </c>
      <c r="D33" s="102" t="s">
        <v>1701</v>
      </c>
      <c r="E33" s="102" t="s">
        <v>1701</v>
      </c>
      <c r="F33" s="102" t="s">
        <v>1704</v>
      </c>
      <c r="G33" s="102">
        <v>0</v>
      </c>
      <c r="H33" s="102" t="s">
        <v>1706</v>
      </c>
      <c r="I33" s="102" t="s">
        <v>1714</v>
      </c>
      <c r="J33" s="102" t="s">
        <v>1702</v>
      </c>
      <c r="K33" s="102" t="s">
        <v>1699</v>
      </c>
      <c r="L33" s="102">
        <v>0</v>
      </c>
      <c r="M33" s="102" t="s">
        <v>1702</v>
      </c>
      <c r="N33" s="102" t="s">
        <v>1710</v>
      </c>
      <c r="O33" s="102">
        <v>0</v>
      </c>
      <c r="P33" s="102">
        <v>0</v>
      </c>
      <c r="Q33" s="102" t="s">
        <v>1704</v>
      </c>
      <c r="R33" s="102" t="s">
        <v>1700</v>
      </c>
      <c r="S33" s="102" t="s">
        <v>1700</v>
      </c>
      <c r="T33" s="102" t="s">
        <v>1700</v>
      </c>
      <c r="U33" s="102" t="s">
        <v>1710</v>
      </c>
      <c r="V33" s="102" t="s">
        <v>1702</v>
      </c>
      <c r="W33" s="102" t="s">
        <v>1706</v>
      </c>
      <c r="X33" s="102" t="s">
        <v>1714</v>
      </c>
      <c r="Y33" s="102" t="s">
        <v>1699</v>
      </c>
      <c r="Z33" s="102" t="s">
        <v>1702</v>
      </c>
      <c r="AA33" s="102">
        <v>0</v>
      </c>
      <c r="AB33" s="102" t="s">
        <v>1712</v>
      </c>
      <c r="AC33" s="102">
        <v>2</v>
      </c>
      <c r="AD33" s="102">
        <v>5</v>
      </c>
      <c r="AE33" s="102">
        <v>2</v>
      </c>
      <c r="AF33" s="102">
        <v>0</v>
      </c>
      <c r="AG33" s="102">
        <v>0</v>
      </c>
      <c r="AH33" s="102">
        <v>3</v>
      </c>
      <c r="AI33" s="102">
        <v>2</v>
      </c>
      <c r="AJ33" s="102" t="s">
        <v>1739</v>
      </c>
      <c r="AK33" s="102">
        <v>0</v>
      </c>
      <c r="AL33" s="102">
        <v>0</v>
      </c>
      <c r="AM33" s="102">
        <v>6</v>
      </c>
      <c r="AN33" s="102">
        <v>4</v>
      </c>
      <c r="AO33" s="102">
        <v>5</v>
      </c>
      <c r="AP33" s="102">
        <v>5</v>
      </c>
      <c r="AQ33" s="102">
        <v>5</v>
      </c>
      <c r="AR33" s="102">
        <v>0</v>
      </c>
      <c r="AS33" s="102">
        <v>0</v>
      </c>
      <c r="AT33" s="102">
        <v>1</v>
      </c>
      <c r="AU33" s="102">
        <v>0</v>
      </c>
      <c r="AV33" s="102">
        <v>3</v>
      </c>
      <c r="AW33" s="102">
        <v>5</v>
      </c>
      <c r="AX33" s="102">
        <v>2</v>
      </c>
      <c r="AY33" s="102">
        <v>1</v>
      </c>
      <c r="AZ33" s="102">
        <v>1</v>
      </c>
      <c r="BA33" s="102">
        <v>1</v>
      </c>
      <c r="BB33" s="102">
        <v>1</v>
      </c>
      <c r="BC33" s="102">
        <v>1</v>
      </c>
      <c r="BD33" s="102">
        <v>1</v>
      </c>
      <c r="BE33" s="102">
        <v>1</v>
      </c>
      <c r="BF33" s="102">
        <v>1</v>
      </c>
      <c r="BG33" s="102">
        <v>1</v>
      </c>
      <c r="BH33" s="102">
        <v>1</v>
      </c>
      <c r="BI33" s="102">
        <v>1</v>
      </c>
      <c r="BJ33" s="102">
        <v>1</v>
      </c>
      <c r="BK33" s="102">
        <v>1</v>
      </c>
      <c r="BL33" s="102">
        <v>2</v>
      </c>
      <c r="BM33" s="102">
        <v>2</v>
      </c>
      <c r="BN33" s="102">
        <v>2</v>
      </c>
      <c r="BO33" s="102">
        <v>3</v>
      </c>
      <c r="BP33" s="102">
        <v>4</v>
      </c>
      <c r="BQ33" s="102">
        <v>3</v>
      </c>
      <c r="BR33" s="102">
        <v>4</v>
      </c>
      <c r="BS33" s="102">
        <v>5</v>
      </c>
      <c r="BT33" s="102">
        <v>6</v>
      </c>
      <c r="BU33" s="102">
        <v>3</v>
      </c>
      <c r="BV33" s="102">
        <v>4</v>
      </c>
      <c r="BW33" s="102">
        <v>5</v>
      </c>
      <c r="BX33" s="102">
        <v>5</v>
      </c>
      <c r="BY33" s="102">
        <v>4</v>
      </c>
      <c r="BZ33" s="102">
        <v>4</v>
      </c>
      <c r="CA33" s="102">
        <v>3</v>
      </c>
      <c r="CB33" s="102">
        <v>5</v>
      </c>
      <c r="CC33" s="102">
        <v>3</v>
      </c>
      <c r="CD33" s="102">
        <v>5</v>
      </c>
      <c r="CE33" s="102">
        <v>5</v>
      </c>
      <c r="CF33" s="102">
        <v>1</v>
      </c>
      <c r="CG33" s="102">
        <v>0.14285714299999999</v>
      </c>
      <c r="CH33" s="102">
        <v>0.28571428599999998</v>
      </c>
      <c r="CI33" s="102">
        <v>0.28571428599999998</v>
      </c>
      <c r="CJ33" s="102">
        <v>3.3333333E-2</v>
      </c>
      <c r="CK33" s="102">
        <v>0</v>
      </c>
      <c r="CL33" s="102">
        <v>6.6666666999999999E-2</v>
      </c>
      <c r="CM33" s="102">
        <v>0.14285714299999999</v>
      </c>
      <c r="CN33" s="102">
        <v>0.428571429</v>
      </c>
      <c r="CO33" s="102">
        <v>1</v>
      </c>
      <c r="CP33" s="102">
        <v>0</v>
      </c>
      <c r="CQ33" s="102">
        <v>0.428571429</v>
      </c>
      <c r="CR33" s="102">
        <v>3</v>
      </c>
      <c r="CS33" s="102">
        <v>0</v>
      </c>
      <c r="CT33" s="102">
        <v>0</v>
      </c>
      <c r="CU33" s="102">
        <v>3.3333333E-2</v>
      </c>
      <c r="CV33" s="102">
        <v>2</v>
      </c>
      <c r="CW33" s="102">
        <v>2</v>
      </c>
      <c r="CX33" s="102">
        <v>2</v>
      </c>
      <c r="CY33" s="102">
        <v>3</v>
      </c>
      <c r="CZ33" s="102">
        <v>0.428571429</v>
      </c>
      <c r="DA33" s="102">
        <v>6.6666666999999999E-2</v>
      </c>
      <c r="DB33" s="102">
        <v>0.14285714299999999</v>
      </c>
      <c r="DC33" s="102">
        <v>1</v>
      </c>
      <c r="DD33" s="102">
        <v>0.428571429</v>
      </c>
      <c r="DE33" s="102">
        <v>0</v>
      </c>
    </row>
    <row r="34" spans="1:109">
      <c r="A34" s="102">
        <v>40</v>
      </c>
      <c r="B34" s="102">
        <v>0</v>
      </c>
      <c r="C34" s="102" t="s">
        <v>1699</v>
      </c>
      <c r="D34" s="102" t="s">
        <v>1699</v>
      </c>
      <c r="E34" s="102" t="s">
        <v>1714</v>
      </c>
      <c r="F34" s="102" t="s">
        <v>1699</v>
      </c>
      <c r="G34" s="102">
        <v>0</v>
      </c>
      <c r="H34" s="102" t="s">
        <v>1714</v>
      </c>
      <c r="I34" s="102" t="s">
        <v>1701</v>
      </c>
      <c r="J34" s="102" t="s">
        <v>1710</v>
      </c>
      <c r="K34" s="102" t="s">
        <v>1699</v>
      </c>
      <c r="L34" s="102">
        <v>0</v>
      </c>
      <c r="M34" s="102" t="s">
        <v>1700</v>
      </c>
      <c r="N34" s="102" t="s">
        <v>1702</v>
      </c>
      <c r="O34" s="102">
        <v>0</v>
      </c>
      <c r="P34" s="102">
        <v>0</v>
      </c>
      <c r="Q34" s="102">
        <v>0</v>
      </c>
      <c r="R34" s="102">
        <v>0</v>
      </c>
      <c r="S34" s="102" t="s">
        <v>1702</v>
      </c>
      <c r="T34" s="102" t="s">
        <v>1699</v>
      </c>
      <c r="U34" s="102" t="s">
        <v>1756</v>
      </c>
      <c r="V34" s="102" t="s">
        <v>1706</v>
      </c>
      <c r="W34" s="102">
        <v>0</v>
      </c>
      <c r="X34" s="102" t="s">
        <v>1720</v>
      </c>
      <c r="Y34" s="102">
        <v>0</v>
      </c>
      <c r="Z34" s="102" t="s">
        <v>1752</v>
      </c>
      <c r="AA34" s="102">
        <v>0</v>
      </c>
      <c r="AB34" s="102" t="s">
        <v>1718</v>
      </c>
      <c r="AC34" s="102">
        <v>2</v>
      </c>
      <c r="AD34" s="102">
        <v>2</v>
      </c>
      <c r="AE34" s="102">
        <v>6</v>
      </c>
      <c r="AF34" s="102">
        <v>0</v>
      </c>
      <c r="AG34" s="102">
        <v>0</v>
      </c>
      <c r="AH34" s="102">
        <v>1</v>
      </c>
      <c r="AI34" s="102">
        <v>3</v>
      </c>
      <c r="AJ34" s="102" t="s">
        <v>1709</v>
      </c>
      <c r="AK34" s="102">
        <v>0</v>
      </c>
      <c r="AL34" s="102" t="s">
        <v>62</v>
      </c>
      <c r="AM34" s="102">
        <v>3</v>
      </c>
      <c r="AN34" s="102">
        <v>5</v>
      </c>
      <c r="AO34" s="102">
        <v>5</v>
      </c>
      <c r="AP34" s="102">
        <v>5</v>
      </c>
      <c r="AQ34" s="102">
        <v>5</v>
      </c>
      <c r="AR34" s="102">
        <v>2</v>
      </c>
      <c r="AS34" s="102">
        <v>2</v>
      </c>
      <c r="AT34" s="102">
        <v>2</v>
      </c>
      <c r="AU34" s="102">
        <v>2</v>
      </c>
      <c r="AV34" s="102">
        <v>0</v>
      </c>
      <c r="AW34" s="102">
        <v>5</v>
      </c>
      <c r="AX34" s="102">
        <v>2</v>
      </c>
      <c r="AY34" s="102">
        <v>2</v>
      </c>
      <c r="AZ34" s="102">
        <v>1</v>
      </c>
      <c r="BA34" s="102">
        <v>2</v>
      </c>
      <c r="BB34" s="102">
        <v>3</v>
      </c>
      <c r="BC34" s="102">
        <v>3</v>
      </c>
      <c r="BD34" s="102">
        <v>1</v>
      </c>
      <c r="BE34" s="102">
        <v>1</v>
      </c>
      <c r="BF34" s="102">
        <v>1</v>
      </c>
      <c r="BG34" s="102">
        <v>3</v>
      </c>
      <c r="BH34" s="102">
        <v>1</v>
      </c>
      <c r="BI34" s="102">
        <v>1</v>
      </c>
      <c r="BJ34" s="102">
        <v>1</v>
      </c>
      <c r="BK34" s="102">
        <v>1</v>
      </c>
      <c r="BL34" s="102">
        <v>2</v>
      </c>
      <c r="BM34" s="102">
        <v>2</v>
      </c>
      <c r="BN34" s="102">
        <v>2</v>
      </c>
      <c r="BO34" s="102">
        <v>3</v>
      </c>
      <c r="BP34" s="102">
        <v>3</v>
      </c>
      <c r="BQ34" s="102">
        <v>1</v>
      </c>
      <c r="BR34" s="102">
        <v>4</v>
      </c>
      <c r="BS34" s="102">
        <v>4</v>
      </c>
      <c r="BT34" s="102">
        <v>4</v>
      </c>
      <c r="BU34" s="102">
        <v>4</v>
      </c>
      <c r="BV34" s="102">
        <v>4</v>
      </c>
      <c r="BW34" s="102">
        <v>5</v>
      </c>
      <c r="BX34" s="102">
        <v>4</v>
      </c>
      <c r="BY34" s="102">
        <v>4</v>
      </c>
      <c r="BZ34" s="102">
        <v>4</v>
      </c>
      <c r="CA34" s="102">
        <v>3</v>
      </c>
      <c r="CB34" s="102">
        <v>4</v>
      </c>
      <c r="CC34" s="102">
        <v>2</v>
      </c>
      <c r="CD34" s="102">
        <v>5</v>
      </c>
      <c r="CE34" s="102">
        <v>2</v>
      </c>
      <c r="CF34" s="102">
        <v>0</v>
      </c>
      <c r="CG34" s="102">
        <v>1</v>
      </c>
      <c r="CH34" s="102">
        <v>1</v>
      </c>
      <c r="CI34" s="102">
        <v>0.14285714299999999</v>
      </c>
      <c r="CJ34" s="102">
        <v>1</v>
      </c>
      <c r="CK34" s="102">
        <v>0</v>
      </c>
      <c r="CL34" s="102">
        <v>0.14285714299999999</v>
      </c>
      <c r="CM34" s="102">
        <v>0.28571428599999998</v>
      </c>
      <c r="CN34" s="102">
        <v>3</v>
      </c>
      <c r="CO34" s="102">
        <v>1</v>
      </c>
      <c r="CP34" s="102">
        <v>0</v>
      </c>
      <c r="CQ34" s="102">
        <v>2</v>
      </c>
      <c r="CR34" s="102">
        <v>0.428571429</v>
      </c>
      <c r="CS34" s="102">
        <v>0</v>
      </c>
      <c r="CT34" s="102">
        <v>0</v>
      </c>
      <c r="CU34" s="102">
        <v>0</v>
      </c>
      <c r="CV34" s="102">
        <v>0</v>
      </c>
      <c r="CW34" s="102">
        <v>0.428571429</v>
      </c>
      <c r="CX34" s="102">
        <v>1</v>
      </c>
      <c r="CY34" s="102">
        <v>2.5714285710000002</v>
      </c>
      <c r="CZ34" s="102">
        <v>6.6666666999999999E-2</v>
      </c>
      <c r="DA34" s="102">
        <v>0</v>
      </c>
      <c r="DB34" s="102">
        <v>0.85714285700000004</v>
      </c>
      <c r="DC34" s="102">
        <v>0</v>
      </c>
      <c r="DD34" s="102">
        <v>6</v>
      </c>
      <c r="DE34" s="102">
        <v>0</v>
      </c>
    </row>
    <row r="35" spans="1:109">
      <c r="A35" s="102">
        <v>42</v>
      </c>
      <c r="B35" s="102">
        <v>0</v>
      </c>
      <c r="C35" s="102" t="s">
        <v>1711</v>
      </c>
      <c r="D35" s="102" t="s">
        <v>1699</v>
      </c>
      <c r="E35" s="102" t="s">
        <v>1701</v>
      </c>
      <c r="F35" s="102" t="s">
        <v>1701</v>
      </c>
      <c r="G35" s="102">
        <v>0</v>
      </c>
      <c r="H35" s="102">
        <v>0</v>
      </c>
      <c r="I35" s="102" t="s">
        <v>1721</v>
      </c>
      <c r="J35" s="102" t="s">
        <v>1699</v>
      </c>
      <c r="K35" s="102">
        <v>0</v>
      </c>
      <c r="L35" s="102">
        <v>0</v>
      </c>
      <c r="M35" s="102" t="s">
        <v>1700</v>
      </c>
      <c r="N35" s="102">
        <v>0</v>
      </c>
      <c r="O35" s="102">
        <v>0</v>
      </c>
      <c r="P35" s="102">
        <v>0</v>
      </c>
      <c r="Q35" s="102">
        <v>0</v>
      </c>
      <c r="R35" s="102">
        <v>0</v>
      </c>
      <c r="S35" s="102">
        <v>0</v>
      </c>
      <c r="T35" s="102" t="s">
        <v>1707</v>
      </c>
      <c r="U35" s="102" t="s">
        <v>1720</v>
      </c>
      <c r="V35" s="102" t="s">
        <v>1699</v>
      </c>
      <c r="W35" s="102" t="s">
        <v>1704</v>
      </c>
      <c r="X35" s="102" t="s">
        <v>1703</v>
      </c>
      <c r="Y35" s="102" t="s">
        <v>1699</v>
      </c>
      <c r="Z35" s="102" t="s">
        <v>1757</v>
      </c>
      <c r="AA35" s="102">
        <v>0</v>
      </c>
      <c r="AB35" s="102" t="s">
        <v>1718</v>
      </c>
      <c r="AC35" s="102">
        <v>2</v>
      </c>
      <c r="AD35" s="102">
        <v>2</v>
      </c>
      <c r="AE35" s="102">
        <v>10</v>
      </c>
      <c r="AF35" s="102">
        <v>0</v>
      </c>
      <c r="AG35" s="102">
        <v>0</v>
      </c>
      <c r="AH35" s="102">
        <v>2</v>
      </c>
      <c r="AI35" s="102">
        <v>2</v>
      </c>
      <c r="AJ35" s="102" t="s">
        <v>1713</v>
      </c>
      <c r="AK35" s="102">
        <v>3</v>
      </c>
      <c r="AL35" s="102">
        <v>0</v>
      </c>
      <c r="AM35" s="102">
        <v>4</v>
      </c>
      <c r="AN35" s="102">
        <v>4</v>
      </c>
      <c r="AO35" s="102">
        <v>5</v>
      </c>
      <c r="AP35" s="102">
        <v>4</v>
      </c>
      <c r="AQ35" s="102">
        <v>2</v>
      </c>
      <c r="AR35" s="102">
        <v>3</v>
      </c>
      <c r="AS35" s="102">
        <v>3</v>
      </c>
      <c r="AT35" s="102">
        <v>3</v>
      </c>
      <c r="AU35" s="102">
        <v>3</v>
      </c>
      <c r="AV35" s="102">
        <v>5</v>
      </c>
      <c r="AW35" s="102">
        <v>3</v>
      </c>
      <c r="AX35" s="102">
        <v>2</v>
      </c>
      <c r="AY35" s="102">
        <v>2</v>
      </c>
      <c r="AZ35" s="102">
        <v>1</v>
      </c>
      <c r="BA35" s="102">
        <v>2</v>
      </c>
      <c r="BB35" s="102">
        <v>2</v>
      </c>
      <c r="BC35" s="102">
        <v>2</v>
      </c>
      <c r="BD35" s="102">
        <v>1</v>
      </c>
      <c r="BE35" s="102">
        <v>2</v>
      </c>
      <c r="BF35" s="102">
        <v>2</v>
      </c>
      <c r="BG35" s="102">
        <v>3</v>
      </c>
      <c r="BH35" s="102">
        <v>1</v>
      </c>
      <c r="BI35" s="102">
        <v>1</v>
      </c>
      <c r="BJ35" s="102">
        <v>1</v>
      </c>
      <c r="BK35" s="102">
        <v>1</v>
      </c>
      <c r="BL35" s="102">
        <v>1</v>
      </c>
      <c r="BM35" s="102">
        <v>1</v>
      </c>
      <c r="BN35" s="102">
        <v>1</v>
      </c>
      <c r="BO35" s="102">
        <v>3</v>
      </c>
      <c r="BP35" s="102">
        <v>5</v>
      </c>
      <c r="BQ35" s="102">
        <v>3</v>
      </c>
      <c r="BR35" s="102">
        <v>6</v>
      </c>
      <c r="BS35" s="102">
        <v>2</v>
      </c>
      <c r="BT35" s="102">
        <v>2</v>
      </c>
      <c r="BU35" s="102">
        <v>6</v>
      </c>
      <c r="BV35" s="102">
        <v>6</v>
      </c>
      <c r="BW35" s="102">
        <v>1</v>
      </c>
      <c r="BX35" s="102">
        <v>2</v>
      </c>
      <c r="BY35" s="102">
        <v>6</v>
      </c>
      <c r="BZ35" s="102">
        <v>2</v>
      </c>
      <c r="CA35" s="102">
        <v>1</v>
      </c>
      <c r="CB35" s="102">
        <v>3</v>
      </c>
      <c r="CC35" s="102">
        <v>4</v>
      </c>
      <c r="CD35" s="102">
        <v>4</v>
      </c>
      <c r="CE35" s="102">
        <v>5</v>
      </c>
      <c r="CF35" s="102">
        <v>0</v>
      </c>
      <c r="CG35" s="102">
        <v>0.71428571399999996</v>
      </c>
      <c r="CH35" s="102">
        <v>1</v>
      </c>
      <c r="CI35" s="102">
        <v>0.28571428599999998</v>
      </c>
      <c r="CJ35" s="102">
        <v>0.28571428599999998</v>
      </c>
      <c r="CK35" s="102">
        <v>0</v>
      </c>
      <c r="CL35" s="102">
        <v>0</v>
      </c>
      <c r="CM35" s="102">
        <v>0.16666666699999999</v>
      </c>
      <c r="CN35" s="102">
        <v>1</v>
      </c>
      <c r="CO35" s="102">
        <v>0</v>
      </c>
      <c r="CP35" s="102">
        <v>0</v>
      </c>
      <c r="CQ35" s="102">
        <v>2</v>
      </c>
      <c r="CR35" s="102">
        <v>0</v>
      </c>
      <c r="CS35" s="102">
        <v>0</v>
      </c>
      <c r="CT35" s="102">
        <v>0</v>
      </c>
      <c r="CU35" s="102">
        <v>0</v>
      </c>
      <c r="CV35" s="102">
        <v>0</v>
      </c>
      <c r="CW35" s="102">
        <v>0</v>
      </c>
      <c r="CX35" s="102">
        <v>0.571428571</v>
      </c>
      <c r="CY35" s="102">
        <v>0.85714285700000004</v>
      </c>
      <c r="CZ35" s="102">
        <v>1</v>
      </c>
      <c r="DA35" s="102">
        <v>3.3333333E-2</v>
      </c>
      <c r="DB35" s="102">
        <v>4</v>
      </c>
      <c r="DC35" s="102">
        <v>1</v>
      </c>
      <c r="DD35" s="102">
        <v>9</v>
      </c>
      <c r="DE35" s="102">
        <v>0</v>
      </c>
    </row>
    <row r="36" spans="1:109">
      <c r="A36" s="102">
        <v>43</v>
      </c>
      <c r="B36" s="102" t="s">
        <v>1700</v>
      </c>
      <c r="C36" s="102" t="s">
        <v>1700</v>
      </c>
      <c r="D36" s="102">
        <v>0</v>
      </c>
      <c r="E36" s="102">
        <v>0</v>
      </c>
      <c r="F36" s="102">
        <v>0</v>
      </c>
      <c r="G36" s="102" t="s">
        <v>1714</v>
      </c>
      <c r="H36" s="102" t="s">
        <v>1706</v>
      </c>
      <c r="I36" s="102" t="s">
        <v>1706</v>
      </c>
      <c r="J36" s="102" t="s">
        <v>1717</v>
      </c>
      <c r="K36" s="102">
        <v>0</v>
      </c>
      <c r="L36" s="102">
        <v>0</v>
      </c>
      <c r="M36" s="102">
        <v>0</v>
      </c>
      <c r="N36" s="102" t="s">
        <v>62</v>
      </c>
      <c r="O36" s="102">
        <v>0</v>
      </c>
      <c r="P36" s="102">
        <v>0</v>
      </c>
      <c r="Q36" s="102">
        <v>0</v>
      </c>
      <c r="R36" s="102">
        <v>0</v>
      </c>
      <c r="S36" s="102">
        <v>0</v>
      </c>
      <c r="T36" s="102" t="s">
        <v>1714</v>
      </c>
      <c r="U36" s="102">
        <v>0</v>
      </c>
      <c r="V36" s="102">
        <v>0</v>
      </c>
      <c r="W36" s="102">
        <v>0</v>
      </c>
      <c r="X36" s="102">
        <v>0</v>
      </c>
      <c r="Y36" s="102">
        <v>0</v>
      </c>
      <c r="Z36" s="102" t="s">
        <v>1703</v>
      </c>
      <c r="AA36" s="102">
        <v>0</v>
      </c>
      <c r="AB36" s="102">
        <v>2</v>
      </c>
      <c r="AC36" s="102">
        <v>2</v>
      </c>
      <c r="AD36" s="102">
        <v>3</v>
      </c>
      <c r="AE36" s="102">
        <v>4</v>
      </c>
      <c r="AF36" s="102">
        <v>5</v>
      </c>
      <c r="AG36" s="102">
        <v>30</v>
      </c>
      <c r="AH36" s="102">
        <v>6</v>
      </c>
      <c r="AI36" s="102">
        <v>2</v>
      </c>
      <c r="AJ36" s="102" t="s">
        <v>1709</v>
      </c>
      <c r="AK36" s="102">
        <v>0</v>
      </c>
      <c r="AL36" s="102">
        <v>0</v>
      </c>
      <c r="AM36" s="102">
        <v>5</v>
      </c>
      <c r="AN36" s="102">
        <v>5</v>
      </c>
      <c r="AO36" s="102">
        <v>5</v>
      </c>
      <c r="AP36" s="102">
        <v>5</v>
      </c>
      <c r="AQ36" s="102">
        <v>5</v>
      </c>
      <c r="AR36" s="102">
        <v>0</v>
      </c>
      <c r="AS36" s="102">
        <v>0</v>
      </c>
      <c r="AT36" s="102">
        <v>0</v>
      </c>
      <c r="AU36" s="102">
        <v>0</v>
      </c>
      <c r="AV36" s="102">
        <v>3</v>
      </c>
      <c r="AW36" s="102">
        <v>1</v>
      </c>
      <c r="AX36" s="102">
        <v>3</v>
      </c>
      <c r="AY36" s="102">
        <v>3</v>
      </c>
      <c r="AZ36" s="102">
        <v>3</v>
      </c>
      <c r="BA36" s="102">
        <v>3</v>
      </c>
      <c r="BB36" s="102">
        <v>3</v>
      </c>
      <c r="BC36" s="102">
        <v>3</v>
      </c>
      <c r="BD36" s="102">
        <v>3</v>
      </c>
      <c r="BE36" s="102">
        <v>3</v>
      </c>
      <c r="BF36" s="102">
        <v>3</v>
      </c>
      <c r="BG36" s="102">
        <v>3</v>
      </c>
      <c r="BH36" s="102">
        <v>2</v>
      </c>
      <c r="BI36" s="102">
        <v>2</v>
      </c>
      <c r="BJ36" s="102">
        <v>2</v>
      </c>
      <c r="BK36" s="102">
        <v>2</v>
      </c>
      <c r="BL36" s="102">
        <v>2</v>
      </c>
      <c r="BM36" s="102">
        <v>2</v>
      </c>
      <c r="BN36" s="102">
        <v>2</v>
      </c>
      <c r="BO36" s="102">
        <v>1</v>
      </c>
      <c r="BP36" s="102">
        <v>1</v>
      </c>
      <c r="BQ36" s="102">
        <v>1</v>
      </c>
      <c r="BR36" s="102">
        <v>2</v>
      </c>
      <c r="BS36" s="102">
        <v>6</v>
      </c>
      <c r="BT36" s="102">
        <v>6</v>
      </c>
      <c r="BU36" s="102">
        <v>2</v>
      </c>
      <c r="BV36" s="102">
        <v>2</v>
      </c>
      <c r="BW36" s="102">
        <v>6</v>
      </c>
      <c r="BX36" s="102">
        <v>6</v>
      </c>
      <c r="BY36" s="102">
        <v>2</v>
      </c>
      <c r="BZ36" s="102">
        <v>6</v>
      </c>
      <c r="CA36" s="102">
        <v>5</v>
      </c>
      <c r="CB36" s="102">
        <v>4</v>
      </c>
      <c r="CC36" s="102">
        <v>2</v>
      </c>
      <c r="CD36" s="102">
        <v>5</v>
      </c>
      <c r="CE36" s="102">
        <v>2</v>
      </c>
      <c r="CF36" s="102">
        <v>2</v>
      </c>
      <c r="CG36" s="102">
        <v>2</v>
      </c>
      <c r="CH36" s="102">
        <v>0</v>
      </c>
      <c r="CI36" s="102">
        <v>0</v>
      </c>
      <c r="CJ36" s="102">
        <v>0</v>
      </c>
      <c r="CK36" s="102">
        <v>0.14285714299999999</v>
      </c>
      <c r="CL36" s="102">
        <v>6.6666666999999999E-2</v>
      </c>
      <c r="CM36" s="102">
        <v>6.6666666999999999E-2</v>
      </c>
      <c r="CN36" s="102">
        <v>8</v>
      </c>
      <c r="CO36" s="102">
        <v>0</v>
      </c>
      <c r="CP36" s="102">
        <v>0</v>
      </c>
      <c r="CQ36" s="102">
        <v>0</v>
      </c>
      <c r="CR36" s="102" t="s">
        <v>1744</v>
      </c>
      <c r="CS36" s="102">
        <v>0</v>
      </c>
      <c r="CT36" s="102">
        <v>0</v>
      </c>
      <c r="CU36" s="102">
        <v>0</v>
      </c>
      <c r="CV36" s="102">
        <v>0</v>
      </c>
      <c r="CW36" s="102">
        <v>0</v>
      </c>
      <c r="CX36" s="102">
        <v>0.14285714299999999</v>
      </c>
      <c r="CY36" s="102">
        <v>0</v>
      </c>
      <c r="CZ36" s="102">
        <v>0</v>
      </c>
      <c r="DA36" s="102">
        <v>0</v>
      </c>
      <c r="DB36" s="102">
        <v>0</v>
      </c>
      <c r="DC36" s="102">
        <v>0</v>
      </c>
      <c r="DD36" s="102">
        <v>4</v>
      </c>
      <c r="DE36" s="102">
        <v>0</v>
      </c>
    </row>
    <row r="37" spans="1:109">
      <c r="A37" s="102">
        <v>46</v>
      </c>
      <c r="B37" s="102" t="s">
        <v>1758</v>
      </c>
      <c r="C37" s="102" t="s">
        <v>1700</v>
      </c>
      <c r="D37" s="102" t="s">
        <v>1699</v>
      </c>
      <c r="E37" s="102">
        <v>0</v>
      </c>
      <c r="F37" s="102">
        <v>0</v>
      </c>
      <c r="G37" s="102" t="s">
        <v>1700</v>
      </c>
      <c r="H37" s="102">
        <v>0</v>
      </c>
      <c r="I37" s="102" t="s">
        <v>1715</v>
      </c>
      <c r="J37" s="102" t="s">
        <v>1715</v>
      </c>
      <c r="K37" s="102" t="s">
        <v>1699</v>
      </c>
      <c r="L37" s="102" t="s">
        <v>1701</v>
      </c>
      <c r="M37" s="102" t="s">
        <v>1702</v>
      </c>
      <c r="N37" s="102" t="s">
        <v>1706</v>
      </c>
      <c r="O37" s="102">
        <v>0</v>
      </c>
      <c r="P37" s="102">
        <v>0</v>
      </c>
      <c r="Q37" s="102">
        <v>0</v>
      </c>
      <c r="R37" s="102">
        <v>0</v>
      </c>
      <c r="S37" s="102">
        <v>0</v>
      </c>
      <c r="T37" s="102" t="s">
        <v>1701</v>
      </c>
      <c r="U37" s="102" t="s">
        <v>1700</v>
      </c>
      <c r="V37" s="102">
        <v>0</v>
      </c>
      <c r="W37" s="102" t="s">
        <v>1704</v>
      </c>
      <c r="X37" s="102" t="s">
        <v>1704</v>
      </c>
      <c r="Y37" s="102">
        <v>0</v>
      </c>
      <c r="Z37" s="102" t="s">
        <v>1752</v>
      </c>
      <c r="AA37" s="102">
        <v>0</v>
      </c>
      <c r="AB37" s="102" t="s">
        <v>1746</v>
      </c>
      <c r="AC37" s="102">
        <v>3</v>
      </c>
      <c r="AD37" s="102">
        <v>5</v>
      </c>
      <c r="AE37" s="102">
        <v>10</v>
      </c>
      <c r="AF37" s="102">
        <v>7</v>
      </c>
      <c r="AG37" s="102">
        <v>20</v>
      </c>
      <c r="AH37" s="102">
        <v>4</v>
      </c>
      <c r="AI37" s="102">
        <v>2</v>
      </c>
      <c r="AJ37" s="102" t="s">
        <v>1739</v>
      </c>
      <c r="AK37" s="102">
        <v>0</v>
      </c>
      <c r="AL37" s="102">
        <v>0</v>
      </c>
      <c r="AM37" s="102">
        <v>6</v>
      </c>
      <c r="AN37" s="102">
        <v>6</v>
      </c>
      <c r="AO37" s="102">
        <v>5</v>
      </c>
      <c r="AP37" s="102">
        <v>5</v>
      </c>
      <c r="AQ37" s="102">
        <v>5</v>
      </c>
      <c r="AR37" s="102">
        <v>1</v>
      </c>
      <c r="AS37" s="102">
        <v>2</v>
      </c>
      <c r="AT37" s="102">
        <v>1</v>
      </c>
      <c r="AU37" s="102">
        <v>1</v>
      </c>
      <c r="AV37" s="102">
        <v>3</v>
      </c>
      <c r="AW37" s="102">
        <v>5</v>
      </c>
      <c r="AX37" s="102">
        <v>2</v>
      </c>
      <c r="AY37" s="102">
        <v>2</v>
      </c>
      <c r="AZ37" s="102">
        <v>2</v>
      </c>
      <c r="BA37" s="102">
        <v>2</v>
      </c>
      <c r="BB37" s="102">
        <v>3</v>
      </c>
      <c r="BC37" s="102">
        <v>2</v>
      </c>
      <c r="BD37" s="102">
        <v>3</v>
      </c>
      <c r="BE37" s="102">
        <v>3</v>
      </c>
      <c r="BF37" s="102">
        <v>3</v>
      </c>
      <c r="BG37" s="102">
        <v>3</v>
      </c>
      <c r="BH37" s="102">
        <v>1</v>
      </c>
      <c r="BI37" s="102">
        <v>1</v>
      </c>
      <c r="BJ37" s="102">
        <v>1</v>
      </c>
      <c r="BK37" s="102">
        <v>1</v>
      </c>
      <c r="BL37" s="102">
        <v>1</v>
      </c>
      <c r="BM37" s="102">
        <v>1</v>
      </c>
      <c r="BN37" s="102">
        <v>1</v>
      </c>
      <c r="BO37" s="102">
        <v>4</v>
      </c>
      <c r="BP37" s="102">
        <v>4</v>
      </c>
      <c r="BQ37" s="102">
        <v>3</v>
      </c>
      <c r="BR37" s="102">
        <v>5</v>
      </c>
      <c r="BS37" s="102">
        <v>4</v>
      </c>
      <c r="BT37" s="102">
        <v>6</v>
      </c>
      <c r="BU37" s="102">
        <v>2</v>
      </c>
      <c r="BV37" s="102">
        <v>4</v>
      </c>
      <c r="BW37" s="102">
        <v>3</v>
      </c>
      <c r="BX37" s="102">
        <v>2</v>
      </c>
      <c r="BY37" s="102">
        <v>4</v>
      </c>
      <c r="BZ37" s="102">
        <v>3</v>
      </c>
      <c r="CA37" s="102">
        <v>3</v>
      </c>
      <c r="CB37" s="102">
        <v>2</v>
      </c>
      <c r="CC37" s="102">
        <v>3</v>
      </c>
      <c r="CD37" s="102">
        <v>4</v>
      </c>
      <c r="CE37" s="102">
        <v>2</v>
      </c>
      <c r="CF37" s="102">
        <v>2.7142857139999998</v>
      </c>
      <c r="CG37" s="102">
        <v>2</v>
      </c>
      <c r="CH37" s="102">
        <v>1</v>
      </c>
      <c r="CI37" s="102">
        <v>0</v>
      </c>
      <c r="CJ37" s="102">
        <v>0</v>
      </c>
      <c r="CK37" s="102">
        <v>2</v>
      </c>
      <c r="CL37" s="102">
        <v>0</v>
      </c>
      <c r="CM37" s="102">
        <v>1</v>
      </c>
      <c r="CN37" s="102">
        <v>1</v>
      </c>
      <c r="CO37" s="102">
        <v>1</v>
      </c>
      <c r="CP37" s="102">
        <v>0.28571428599999998</v>
      </c>
      <c r="CQ37" s="102">
        <v>0.428571429</v>
      </c>
      <c r="CR37" s="102">
        <v>6.6666666999999999E-2</v>
      </c>
      <c r="CS37" s="102">
        <v>0</v>
      </c>
      <c r="CT37" s="102">
        <v>0</v>
      </c>
      <c r="CU37" s="102">
        <v>0</v>
      </c>
      <c r="CV37" s="102">
        <v>0</v>
      </c>
      <c r="CW37" s="102">
        <v>0</v>
      </c>
      <c r="CX37" s="102">
        <v>0.28571428599999998</v>
      </c>
      <c r="CY37" s="102">
        <v>2</v>
      </c>
      <c r="CZ37" s="102">
        <v>0</v>
      </c>
      <c r="DA37" s="102">
        <v>3.3333333E-2</v>
      </c>
      <c r="DB37" s="102">
        <v>3.3333333E-2</v>
      </c>
      <c r="DC37" s="102">
        <v>0</v>
      </c>
      <c r="DD37" s="102">
        <v>6</v>
      </c>
      <c r="DE37" s="102">
        <v>0</v>
      </c>
    </row>
    <row r="38" spans="1:109">
      <c r="A38" s="102">
        <v>47</v>
      </c>
      <c r="B38" s="102" t="s">
        <v>1700</v>
      </c>
      <c r="C38" s="102" t="s">
        <v>1699</v>
      </c>
      <c r="D38" s="102" t="s">
        <v>1701</v>
      </c>
      <c r="E38" s="102">
        <v>0</v>
      </c>
      <c r="F38" s="102">
        <v>0</v>
      </c>
      <c r="G38" s="102" t="s">
        <v>1700</v>
      </c>
      <c r="H38" s="102" t="s">
        <v>1707</v>
      </c>
      <c r="I38" s="102" t="s">
        <v>1710</v>
      </c>
      <c r="J38" s="102" t="s">
        <v>1700</v>
      </c>
      <c r="K38" s="102">
        <v>0</v>
      </c>
      <c r="L38" s="102">
        <v>0</v>
      </c>
      <c r="M38" s="102">
        <v>0</v>
      </c>
      <c r="N38" s="102">
        <v>0</v>
      </c>
      <c r="O38" s="102">
        <v>0</v>
      </c>
      <c r="P38" s="102">
        <v>0</v>
      </c>
      <c r="Q38" s="102">
        <v>0</v>
      </c>
      <c r="R38" s="102">
        <v>0</v>
      </c>
      <c r="S38" s="102">
        <v>0</v>
      </c>
      <c r="T38" s="102" t="s">
        <v>1707</v>
      </c>
      <c r="U38" s="102" t="s">
        <v>1700</v>
      </c>
      <c r="V38" s="102">
        <v>0</v>
      </c>
      <c r="W38" s="102">
        <v>0</v>
      </c>
      <c r="X38" s="102">
        <v>0</v>
      </c>
      <c r="Y38" s="102">
        <v>0</v>
      </c>
      <c r="Z38" s="102" t="s">
        <v>1710</v>
      </c>
      <c r="AA38" s="102">
        <v>0</v>
      </c>
      <c r="AB38" s="102" t="s">
        <v>1712</v>
      </c>
      <c r="AC38" s="102">
        <v>2</v>
      </c>
      <c r="AD38" s="102">
        <v>2</v>
      </c>
      <c r="AE38" s="102">
        <v>5</v>
      </c>
      <c r="AF38" s="102">
        <v>6</v>
      </c>
      <c r="AG38" s="102">
        <v>45</v>
      </c>
      <c r="AH38" s="102">
        <v>4</v>
      </c>
      <c r="AI38" s="102">
        <v>2</v>
      </c>
      <c r="AJ38" s="102" t="s">
        <v>1709</v>
      </c>
      <c r="AK38" s="102">
        <v>0</v>
      </c>
      <c r="AL38" s="102">
        <v>0</v>
      </c>
      <c r="AM38" s="102">
        <v>6</v>
      </c>
      <c r="AN38" s="102">
        <v>5</v>
      </c>
      <c r="AO38" s="102">
        <v>5</v>
      </c>
      <c r="AP38" s="102">
        <v>5</v>
      </c>
      <c r="AQ38" s="102">
        <v>5</v>
      </c>
      <c r="AR38" s="102">
        <v>0</v>
      </c>
      <c r="AS38" s="102">
        <v>0</v>
      </c>
      <c r="AT38" s="102">
        <v>0</v>
      </c>
      <c r="AU38" s="102">
        <v>0</v>
      </c>
      <c r="AV38" s="102">
        <v>4</v>
      </c>
      <c r="AW38" s="102">
        <v>1</v>
      </c>
      <c r="AX38" s="102">
        <v>2</v>
      </c>
      <c r="AY38" s="102">
        <v>2</v>
      </c>
      <c r="AZ38" s="102">
        <v>2</v>
      </c>
      <c r="BA38" s="102">
        <v>2</v>
      </c>
      <c r="BB38" s="102">
        <v>3</v>
      </c>
      <c r="BC38" s="102">
        <v>3</v>
      </c>
      <c r="BD38" s="102">
        <v>2</v>
      </c>
      <c r="BE38" s="102">
        <v>3</v>
      </c>
      <c r="BF38" s="102">
        <v>3</v>
      </c>
      <c r="BG38" s="102">
        <v>3</v>
      </c>
      <c r="BH38" s="102">
        <v>1</v>
      </c>
      <c r="BI38" s="102">
        <v>1</v>
      </c>
      <c r="BJ38" s="102">
        <v>1</v>
      </c>
      <c r="BK38" s="102">
        <v>1</v>
      </c>
      <c r="BL38" s="102">
        <v>2</v>
      </c>
      <c r="BM38" s="102">
        <v>2</v>
      </c>
      <c r="BN38" s="102">
        <v>2</v>
      </c>
      <c r="BO38" s="102">
        <v>1</v>
      </c>
      <c r="BP38" s="102">
        <v>2</v>
      </c>
      <c r="BQ38" s="102">
        <v>3</v>
      </c>
      <c r="BR38" s="102">
        <v>2</v>
      </c>
      <c r="BS38" s="102">
        <v>6</v>
      </c>
      <c r="BT38" s="102">
        <v>6</v>
      </c>
      <c r="BU38" s="102">
        <v>2</v>
      </c>
      <c r="BV38" s="102">
        <v>2</v>
      </c>
      <c r="BW38" s="102">
        <v>6</v>
      </c>
      <c r="BX38" s="102">
        <v>6</v>
      </c>
      <c r="BY38" s="102">
        <v>1</v>
      </c>
      <c r="BZ38" s="102">
        <v>5</v>
      </c>
      <c r="CA38" s="102">
        <v>5</v>
      </c>
      <c r="CB38" s="102">
        <v>5</v>
      </c>
      <c r="CC38" s="102">
        <v>2</v>
      </c>
      <c r="CD38" s="102">
        <v>5</v>
      </c>
      <c r="CE38" s="102">
        <v>2</v>
      </c>
      <c r="CF38" s="102">
        <v>2</v>
      </c>
      <c r="CG38" s="102">
        <v>1</v>
      </c>
      <c r="CH38" s="102">
        <v>0.28571428599999998</v>
      </c>
      <c r="CI38" s="102">
        <v>0</v>
      </c>
      <c r="CJ38" s="102">
        <v>0</v>
      </c>
      <c r="CK38" s="102">
        <v>2</v>
      </c>
      <c r="CL38" s="102">
        <v>0.571428571</v>
      </c>
      <c r="CM38" s="102">
        <v>3</v>
      </c>
      <c r="CN38" s="102">
        <v>2</v>
      </c>
      <c r="CO38" s="102">
        <v>0</v>
      </c>
      <c r="CP38" s="102">
        <v>0</v>
      </c>
      <c r="CQ38" s="102">
        <v>0</v>
      </c>
      <c r="CR38" s="102">
        <v>0</v>
      </c>
      <c r="CS38" s="102">
        <v>0</v>
      </c>
      <c r="CT38" s="102">
        <v>0</v>
      </c>
      <c r="CU38" s="102">
        <v>0</v>
      </c>
      <c r="CV38" s="102">
        <v>0</v>
      </c>
      <c r="CW38" s="102">
        <v>0</v>
      </c>
      <c r="CX38" s="102">
        <v>0.571428571</v>
      </c>
      <c r="CY38" s="102">
        <v>2</v>
      </c>
      <c r="CZ38" s="102">
        <v>0</v>
      </c>
      <c r="DA38" s="102">
        <v>0</v>
      </c>
      <c r="DB38" s="102">
        <v>0</v>
      </c>
      <c r="DC38" s="102">
        <v>0</v>
      </c>
      <c r="DD38" s="102">
        <v>3</v>
      </c>
      <c r="DE38" s="102">
        <v>0</v>
      </c>
    </row>
    <row r="39" spans="1:109">
      <c r="A39" s="102">
        <v>48</v>
      </c>
      <c r="B39" s="102" t="s">
        <v>1714</v>
      </c>
      <c r="C39" s="102" t="s">
        <v>1711</v>
      </c>
      <c r="D39" s="102" t="s">
        <v>1702</v>
      </c>
      <c r="E39" s="102">
        <v>0</v>
      </c>
      <c r="F39" s="102" t="s">
        <v>1707</v>
      </c>
      <c r="G39" s="102" t="s">
        <v>1699</v>
      </c>
      <c r="H39" s="102" t="s">
        <v>1707</v>
      </c>
      <c r="I39" s="102" t="s">
        <v>1711</v>
      </c>
      <c r="J39" s="102" t="s">
        <v>1707</v>
      </c>
      <c r="K39" s="102" t="s">
        <v>1724</v>
      </c>
      <c r="L39" s="102">
        <v>0</v>
      </c>
      <c r="M39" s="102" t="s">
        <v>1702</v>
      </c>
      <c r="N39" s="102">
        <v>0</v>
      </c>
      <c r="O39" s="102">
        <v>0</v>
      </c>
      <c r="P39" s="102">
        <v>0</v>
      </c>
      <c r="Q39" s="102" t="s">
        <v>1724</v>
      </c>
      <c r="R39" s="102">
        <v>0</v>
      </c>
      <c r="S39" s="102" t="s">
        <v>1701</v>
      </c>
      <c r="T39" s="102" t="s">
        <v>1702</v>
      </c>
      <c r="U39" s="102" t="s">
        <v>1702</v>
      </c>
      <c r="V39" s="102" t="s">
        <v>1704</v>
      </c>
      <c r="W39" s="102" t="s">
        <v>1721</v>
      </c>
      <c r="X39" s="102" t="s">
        <v>1702</v>
      </c>
      <c r="Y39" s="102" t="s">
        <v>1706</v>
      </c>
      <c r="Z39" s="102" t="s">
        <v>1717</v>
      </c>
      <c r="AA39" s="102">
        <v>0</v>
      </c>
      <c r="AB39" s="102" t="s">
        <v>1746</v>
      </c>
      <c r="AC39" s="102">
        <v>3</v>
      </c>
      <c r="AD39" s="102">
        <v>3</v>
      </c>
      <c r="AE39" s="102">
        <v>8</v>
      </c>
      <c r="AF39" s="102">
        <v>3</v>
      </c>
      <c r="AG39" s="102">
        <v>45</v>
      </c>
      <c r="AH39" s="102">
        <v>4</v>
      </c>
      <c r="AI39" s="102">
        <v>2</v>
      </c>
      <c r="AJ39" s="102" t="s">
        <v>1713</v>
      </c>
      <c r="AK39" s="102">
        <v>0</v>
      </c>
      <c r="AL39" s="102">
        <v>0</v>
      </c>
      <c r="AM39" s="102">
        <v>4</v>
      </c>
      <c r="AN39" s="102">
        <v>5</v>
      </c>
      <c r="AO39" s="102">
        <v>5</v>
      </c>
      <c r="AP39" s="102">
        <v>5</v>
      </c>
      <c r="AQ39" s="102">
        <v>5</v>
      </c>
      <c r="AR39" s="102">
        <v>0</v>
      </c>
      <c r="AS39" s="102">
        <v>0</v>
      </c>
      <c r="AT39" s="102">
        <v>1</v>
      </c>
      <c r="AU39" s="102">
        <v>1</v>
      </c>
      <c r="AV39" s="102">
        <v>3</v>
      </c>
      <c r="AW39" s="102">
        <v>4</v>
      </c>
      <c r="AX39" s="102">
        <v>3</v>
      </c>
      <c r="AY39" s="102">
        <v>3</v>
      </c>
      <c r="AZ39" s="102">
        <v>3</v>
      </c>
      <c r="BA39" s="102">
        <v>3</v>
      </c>
      <c r="BB39" s="102">
        <v>3</v>
      </c>
      <c r="BC39" s="102">
        <v>3</v>
      </c>
      <c r="BD39" s="102">
        <v>3</v>
      </c>
      <c r="BE39" s="102">
        <v>3</v>
      </c>
      <c r="BF39" s="102">
        <v>3</v>
      </c>
      <c r="BG39" s="102">
        <v>3</v>
      </c>
      <c r="BH39" s="102">
        <v>2</v>
      </c>
      <c r="BI39" s="102">
        <v>2</v>
      </c>
      <c r="BJ39" s="102">
        <v>2</v>
      </c>
      <c r="BK39" s="102">
        <v>2</v>
      </c>
      <c r="BL39" s="102">
        <v>2</v>
      </c>
      <c r="BM39" s="102">
        <v>2</v>
      </c>
      <c r="BN39" s="102">
        <v>2</v>
      </c>
      <c r="BO39" s="102">
        <v>1</v>
      </c>
      <c r="BP39" s="102">
        <v>1</v>
      </c>
      <c r="BQ39" s="102">
        <v>1</v>
      </c>
      <c r="BR39" s="102">
        <v>2</v>
      </c>
      <c r="BS39" s="102">
        <v>5</v>
      </c>
      <c r="BT39" s="102">
        <v>1</v>
      </c>
      <c r="BU39" s="102">
        <v>1</v>
      </c>
      <c r="BV39" s="102">
        <v>2</v>
      </c>
      <c r="BW39" s="102">
        <v>6</v>
      </c>
      <c r="BX39" s="102">
        <v>6</v>
      </c>
      <c r="BY39" s="102">
        <v>2</v>
      </c>
      <c r="BZ39" s="102">
        <v>2</v>
      </c>
      <c r="CA39" s="102">
        <v>5</v>
      </c>
      <c r="CB39" s="102">
        <v>5</v>
      </c>
      <c r="CC39" s="102">
        <v>5</v>
      </c>
      <c r="CD39" s="102">
        <v>3</v>
      </c>
      <c r="CE39" s="102">
        <v>3</v>
      </c>
      <c r="CF39" s="102">
        <v>0.14285714299999999</v>
      </c>
      <c r="CG39" s="102">
        <v>0.71428571399999996</v>
      </c>
      <c r="CH39" s="102">
        <v>0.428571429</v>
      </c>
      <c r="CI39" s="102">
        <v>0</v>
      </c>
      <c r="CJ39" s="102">
        <v>0.571428571</v>
      </c>
      <c r="CK39" s="102">
        <v>1</v>
      </c>
      <c r="CL39" s="102">
        <v>0.571428571</v>
      </c>
      <c r="CM39" s="102">
        <v>0.71428571399999996</v>
      </c>
      <c r="CN39" s="102">
        <v>0.571428571</v>
      </c>
      <c r="CO39" s="102">
        <v>0.1</v>
      </c>
      <c r="CP39" s="102">
        <v>0</v>
      </c>
      <c r="CQ39" s="102">
        <v>0.428571429</v>
      </c>
      <c r="CR39" s="102">
        <v>0</v>
      </c>
      <c r="CS39" s="102">
        <v>0</v>
      </c>
      <c r="CT39" s="102">
        <v>0</v>
      </c>
      <c r="CU39" s="102">
        <v>0.1</v>
      </c>
      <c r="CV39" s="102">
        <v>0</v>
      </c>
      <c r="CW39" s="102">
        <v>0.28571428599999998</v>
      </c>
      <c r="CX39" s="102">
        <v>0.428571429</v>
      </c>
      <c r="CY39" s="102">
        <v>0.428571429</v>
      </c>
      <c r="CZ39" s="102">
        <v>3.3333333E-2</v>
      </c>
      <c r="DA39" s="102">
        <v>0.16666666699999999</v>
      </c>
      <c r="DB39" s="102">
        <v>0.428571429</v>
      </c>
      <c r="DC39" s="102">
        <v>6.6666666999999999E-2</v>
      </c>
      <c r="DD39" s="102">
        <v>8</v>
      </c>
      <c r="DE39" s="102">
        <v>0</v>
      </c>
    </row>
    <row r="40" spans="1:109">
      <c r="A40" s="102">
        <v>49</v>
      </c>
      <c r="B40" s="102" t="s">
        <v>1702</v>
      </c>
      <c r="C40" s="102" t="s">
        <v>1702</v>
      </c>
      <c r="D40" s="102" t="s">
        <v>1711</v>
      </c>
      <c r="E40" s="102" t="s">
        <v>1706</v>
      </c>
      <c r="F40" s="102" t="s">
        <v>1701</v>
      </c>
      <c r="G40" s="102" t="s">
        <v>1707</v>
      </c>
      <c r="H40" s="102" t="s">
        <v>1706</v>
      </c>
      <c r="I40" s="102" t="s">
        <v>1720</v>
      </c>
      <c r="J40" s="102" t="s">
        <v>1711</v>
      </c>
      <c r="K40" s="102" t="s">
        <v>1702</v>
      </c>
      <c r="L40" s="102">
        <v>0</v>
      </c>
      <c r="M40" s="102">
        <v>0</v>
      </c>
      <c r="N40" s="102" t="s">
        <v>1714</v>
      </c>
      <c r="O40" s="102">
        <v>0</v>
      </c>
      <c r="P40" s="102" t="s">
        <v>1704</v>
      </c>
      <c r="Q40" s="102">
        <v>0</v>
      </c>
      <c r="R40" s="102">
        <v>0</v>
      </c>
      <c r="S40" s="102">
        <v>0</v>
      </c>
      <c r="T40" s="102" t="s">
        <v>1702</v>
      </c>
      <c r="U40" s="102" t="s">
        <v>1720</v>
      </c>
      <c r="V40" s="102">
        <v>0</v>
      </c>
      <c r="W40" s="102" t="s">
        <v>1704</v>
      </c>
      <c r="X40" s="102" t="s">
        <v>1702</v>
      </c>
      <c r="Y40" s="102" t="s">
        <v>1714</v>
      </c>
      <c r="Z40" s="102" t="s">
        <v>1752</v>
      </c>
      <c r="AA40" s="102">
        <v>0</v>
      </c>
      <c r="AB40" s="102" t="s">
        <v>1718</v>
      </c>
      <c r="AC40" s="102">
        <v>3</v>
      </c>
      <c r="AD40" s="102">
        <v>0</v>
      </c>
      <c r="AE40" s="102">
        <v>6</v>
      </c>
      <c r="AF40" s="102">
        <v>4</v>
      </c>
      <c r="AG40" s="102">
        <v>90</v>
      </c>
      <c r="AH40" s="102">
        <v>3</v>
      </c>
      <c r="AI40" s="102">
        <v>1</v>
      </c>
      <c r="AJ40" s="102" t="s">
        <v>1713</v>
      </c>
      <c r="AK40" s="102">
        <v>0</v>
      </c>
      <c r="AL40" s="102">
        <v>0</v>
      </c>
      <c r="AM40" s="102">
        <v>6</v>
      </c>
      <c r="AN40" s="102">
        <v>5</v>
      </c>
      <c r="AO40" s="102">
        <v>5</v>
      </c>
      <c r="AP40" s="102">
        <v>5</v>
      </c>
      <c r="AQ40" s="102">
        <v>5</v>
      </c>
      <c r="AR40" s="102">
        <v>0</v>
      </c>
      <c r="AS40" s="102">
        <v>0</v>
      </c>
      <c r="AT40" s="102">
        <v>0</v>
      </c>
      <c r="AU40" s="102">
        <v>3</v>
      </c>
      <c r="AV40" s="102">
        <v>1</v>
      </c>
      <c r="AW40" s="102">
        <v>3</v>
      </c>
      <c r="AX40" s="102">
        <v>3</v>
      </c>
      <c r="AY40" s="102">
        <v>3</v>
      </c>
      <c r="AZ40" s="102">
        <v>2</v>
      </c>
      <c r="BA40" s="102">
        <v>3</v>
      </c>
      <c r="BB40" s="102">
        <v>3</v>
      </c>
      <c r="BC40" s="102">
        <v>3</v>
      </c>
      <c r="BD40" s="102">
        <v>3</v>
      </c>
      <c r="BE40" s="102">
        <v>3</v>
      </c>
      <c r="BF40" s="102">
        <v>3</v>
      </c>
      <c r="BG40" s="102">
        <v>3</v>
      </c>
      <c r="BH40" s="102">
        <v>1</v>
      </c>
      <c r="BI40" s="102">
        <v>1</v>
      </c>
      <c r="BJ40" s="102">
        <v>1</v>
      </c>
      <c r="BK40" s="102">
        <v>1</v>
      </c>
      <c r="BL40" s="102">
        <v>2</v>
      </c>
      <c r="BM40" s="102">
        <v>1</v>
      </c>
      <c r="BN40" s="102">
        <v>1</v>
      </c>
      <c r="BO40" s="102">
        <v>5</v>
      </c>
      <c r="BP40" s="102">
        <v>5</v>
      </c>
      <c r="BQ40" s="102">
        <v>4</v>
      </c>
      <c r="BR40" s="102">
        <v>6</v>
      </c>
      <c r="BS40" s="102">
        <v>6</v>
      </c>
      <c r="BT40" s="102">
        <v>6</v>
      </c>
      <c r="BU40" s="102">
        <v>3</v>
      </c>
      <c r="BV40" s="102">
        <v>6</v>
      </c>
      <c r="BW40" s="102">
        <v>6</v>
      </c>
      <c r="BX40" s="102">
        <v>3</v>
      </c>
      <c r="BY40" s="102">
        <v>2</v>
      </c>
      <c r="BZ40" s="102">
        <v>2</v>
      </c>
      <c r="CA40" s="102">
        <v>1</v>
      </c>
      <c r="CB40" s="102">
        <v>5</v>
      </c>
      <c r="CC40" s="102">
        <v>2</v>
      </c>
      <c r="CD40" s="102">
        <v>3</v>
      </c>
      <c r="CE40" s="102">
        <v>2</v>
      </c>
      <c r="CF40" s="102">
        <v>0.428571429</v>
      </c>
      <c r="CG40" s="102">
        <v>0.428571429</v>
      </c>
      <c r="CH40" s="102">
        <v>0.71428571399999996</v>
      </c>
      <c r="CI40" s="102">
        <v>6.6666666999999999E-2</v>
      </c>
      <c r="CJ40" s="102">
        <v>0.28571428599999998</v>
      </c>
      <c r="CK40" s="102">
        <v>0.571428571</v>
      </c>
      <c r="CL40" s="102">
        <v>6.6666666999999999E-2</v>
      </c>
      <c r="CM40" s="102">
        <v>0.85714285700000004</v>
      </c>
      <c r="CN40" s="102">
        <v>0.71428571399999996</v>
      </c>
      <c r="CO40" s="102">
        <v>0.428571429</v>
      </c>
      <c r="CP40" s="102">
        <v>0</v>
      </c>
      <c r="CQ40" s="102">
        <v>0</v>
      </c>
      <c r="CR40" s="102">
        <v>0.14285714299999999</v>
      </c>
      <c r="CS40" s="102">
        <v>0</v>
      </c>
      <c r="CT40" s="102">
        <v>3.3333333E-2</v>
      </c>
      <c r="CU40" s="102">
        <v>0</v>
      </c>
      <c r="CV40" s="102">
        <v>0</v>
      </c>
      <c r="CW40" s="102">
        <v>0</v>
      </c>
      <c r="CX40" s="102">
        <v>0.428571429</v>
      </c>
      <c r="CY40" s="102">
        <v>0.85714285700000004</v>
      </c>
      <c r="CZ40" s="102">
        <v>0</v>
      </c>
      <c r="DA40" s="102">
        <v>3.3333333E-2</v>
      </c>
      <c r="DB40" s="102">
        <v>0.428571429</v>
      </c>
      <c r="DC40" s="102">
        <v>0.14285714299999999</v>
      </c>
      <c r="DD40" s="102">
        <v>6</v>
      </c>
      <c r="DE40" s="102">
        <v>0</v>
      </c>
    </row>
    <row r="41" spans="1:109">
      <c r="A41" s="102">
        <v>50</v>
      </c>
      <c r="B41" s="102" t="s">
        <v>1710</v>
      </c>
      <c r="C41" s="102" t="s">
        <v>1707</v>
      </c>
      <c r="D41" s="102" t="s">
        <v>1724</v>
      </c>
      <c r="E41" s="102" t="s">
        <v>1724</v>
      </c>
      <c r="F41" s="102">
        <v>0</v>
      </c>
      <c r="G41" s="102">
        <v>0</v>
      </c>
      <c r="H41" s="102" t="s">
        <v>1707</v>
      </c>
      <c r="I41" s="102" t="s">
        <v>1705</v>
      </c>
      <c r="J41" s="102" t="s">
        <v>1699</v>
      </c>
      <c r="K41" s="102" t="s">
        <v>1702</v>
      </c>
      <c r="L41" s="102">
        <v>0</v>
      </c>
      <c r="M41" s="102" t="s">
        <v>1724</v>
      </c>
      <c r="N41" s="102" t="s">
        <v>1724</v>
      </c>
      <c r="O41" s="102">
        <v>0</v>
      </c>
      <c r="P41" s="102">
        <v>0</v>
      </c>
      <c r="Q41" s="102" t="s">
        <v>1721</v>
      </c>
      <c r="R41" s="102">
        <v>0</v>
      </c>
      <c r="S41" s="102" t="s">
        <v>1721</v>
      </c>
      <c r="T41" s="102" t="s">
        <v>1707</v>
      </c>
      <c r="U41" s="102" t="s">
        <v>1699</v>
      </c>
      <c r="V41" s="102" t="s">
        <v>1702</v>
      </c>
      <c r="W41" s="102">
        <v>0</v>
      </c>
      <c r="X41" s="102">
        <v>0</v>
      </c>
      <c r="Y41" s="102" t="s">
        <v>1724</v>
      </c>
      <c r="Z41" s="102">
        <v>0</v>
      </c>
      <c r="AA41" s="102">
        <v>0</v>
      </c>
      <c r="AB41" s="102" t="s">
        <v>1712</v>
      </c>
      <c r="AC41" s="102">
        <v>1</v>
      </c>
      <c r="AD41" s="102">
        <v>9</v>
      </c>
      <c r="AE41" s="102">
        <v>8</v>
      </c>
      <c r="AF41" s="102">
        <v>0</v>
      </c>
      <c r="AG41" s="102">
        <v>0</v>
      </c>
      <c r="AH41" s="102">
        <v>3</v>
      </c>
      <c r="AI41" s="102">
        <v>2</v>
      </c>
      <c r="AJ41" s="102" t="s">
        <v>1759</v>
      </c>
      <c r="AK41" s="102">
        <v>0</v>
      </c>
      <c r="AL41" s="102">
        <v>0</v>
      </c>
      <c r="AM41" s="102">
        <v>5</v>
      </c>
      <c r="AN41" s="102">
        <v>5</v>
      </c>
      <c r="AO41" s="102">
        <v>5</v>
      </c>
      <c r="AP41" s="102">
        <v>5</v>
      </c>
      <c r="AQ41" s="102">
        <v>5</v>
      </c>
      <c r="AR41" s="102">
        <v>0</v>
      </c>
      <c r="AS41" s="102">
        <v>0</v>
      </c>
      <c r="AT41" s="102">
        <v>1</v>
      </c>
      <c r="AU41" s="102">
        <v>1</v>
      </c>
      <c r="AV41" s="102">
        <v>3</v>
      </c>
      <c r="AW41" s="102">
        <v>4</v>
      </c>
      <c r="AX41" s="102">
        <v>3</v>
      </c>
      <c r="AY41" s="102">
        <v>3</v>
      </c>
      <c r="AZ41" s="102">
        <v>3</v>
      </c>
      <c r="BA41" s="102">
        <v>3</v>
      </c>
      <c r="BB41" s="102">
        <v>3</v>
      </c>
      <c r="BC41" s="102">
        <v>3</v>
      </c>
      <c r="BD41" s="102">
        <v>3</v>
      </c>
      <c r="BE41" s="102">
        <v>3</v>
      </c>
      <c r="BF41" s="102">
        <v>3</v>
      </c>
      <c r="BG41" s="102">
        <v>3</v>
      </c>
      <c r="BH41" s="102">
        <v>2</v>
      </c>
      <c r="BI41" s="102">
        <v>2</v>
      </c>
      <c r="BJ41" s="102">
        <v>2</v>
      </c>
      <c r="BK41" s="102">
        <v>2</v>
      </c>
      <c r="BL41" s="102">
        <v>2</v>
      </c>
      <c r="BM41" s="102">
        <v>2</v>
      </c>
      <c r="BN41" s="102">
        <v>2</v>
      </c>
      <c r="BO41" s="102">
        <v>1</v>
      </c>
      <c r="BP41" s="102">
        <v>3</v>
      </c>
      <c r="BQ41" s="102">
        <v>2</v>
      </c>
      <c r="BR41" s="102">
        <v>2</v>
      </c>
      <c r="BS41" s="102">
        <v>3</v>
      </c>
      <c r="BT41" s="102">
        <v>6</v>
      </c>
      <c r="BU41" s="102">
        <v>3</v>
      </c>
      <c r="BV41" s="102">
        <v>2</v>
      </c>
      <c r="BW41" s="102">
        <v>6</v>
      </c>
      <c r="BX41" s="102">
        <v>4</v>
      </c>
      <c r="BY41" s="102">
        <v>2</v>
      </c>
      <c r="BZ41" s="102">
        <v>4</v>
      </c>
      <c r="CA41" s="102">
        <v>5</v>
      </c>
      <c r="CB41" s="102">
        <v>5</v>
      </c>
      <c r="CC41" s="102">
        <v>2</v>
      </c>
      <c r="CD41" s="102">
        <v>3</v>
      </c>
      <c r="CE41" s="102">
        <v>3</v>
      </c>
      <c r="CF41" s="102">
        <v>3</v>
      </c>
      <c r="CG41" s="102">
        <v>0.571428571</v>
      </c>
      <c r="CH41" s="102">
        <v>0.1</v>
      </c>
      <c r="CI41" s="102">
        <v>0.1</v>
      </c>
      <c r="CJ41" s="102">
        <v>0</v>
      </c>
      <c r="CK41" s="102">
        <v>0</v>
      </c>
      <c r="CL41" s="102">
        <v>0.571428571</v>
      </c>
      <c r="CM41" s="102">
        <v>0.133333333</v>
      </c>
      <c r="CN41" s="102">
        <v>1</v>
      </c>
      <c r="CO41" s="102">
        <v>0.428571429</v>
      </c>
      <c r="CP41" s="102">
        <v>0</v>
      </c>
      <c r="CQ41" s="102">
        <v>0.1</v>
      </c>
      <c r="CR41" s="102">
        <v>0.1</v>
      </c>
      <c r="CS41" s="102">
        <v>0</v>
      </c>
      <c r="CT41" s="102">
        <v>0</v>
      </c>
      <c r="CU41" s="102">
        <v>0.16666666699999999</v>
      </c>
      <c r="CV41" s="102">
        <v>0</v>
      </c>
      <c r="CW41" s="102">
        <v>0.16666666699999999</v>
      </c>
      <c r="CX41" s="102">
        <v>0.571428571</v>
      </c>
      <c r="CY41" s="102">
        <v>1</v>
      </c>
      <c r="CZ41" s="102">
        <v>0.428571429</v>
      </c>
      <c r="DA41" s="102">
        <v>0</v>
      </c>
      <c r="DB41" s="102">
        <v>0</v>
      </c>
      <c r="DC41" s="102">
        <v>0.1</v>
      </c>
      <c r="DD41" s="102">
        <v>0</v>
      </c>
      <c r="DE41" s="102">
        <v>0</v>
      </c>
    </row>
    <row r="42" spans="1:109">
      <c r="A42" s="102">
        <v>51</v>
      </c>
      <c r="B42" s="102" t="s">
        <v>1702</v>
      </c>
      <c r="C42" s="102" t="s">
        <v>1702</v>
      </c>
      <c r="D42" s="102" t="s">
        <v>1702</v>
      </c>
      <c r="E42" s="102">
        <v>0</v>
      </c>
      <c r="F42" s="102">
        <v>0</v>
      </c>
      <c r="G42" s="102" t="s">
        <v>1711</v>
      </c>
      <c r="H42" s="102" t="s">
        <v>1708</v>
      </c>
      <c r="I42" s="102" t="s">
        <v>1745</v>
      </c>
      <c r="J42" s="102" t="s">
        <v>1700</v>
      </c>
      <c r="K42" s="102" t="s">
        <v>1702</v>
      </c>
      <c r="L42" s="102" t="s">
        <v>1706</v>
      </c>
      <c r="M42" s="102" t="s">
        <v>1707</v>
      </c>
      <c r="N42" s="102">
        <v>0</v>
      </c>
      <c r="O42" s="102">
        <v>0</v>
      </c>
      <c r="P42" s="102">
        <v>0</v>
      </c>
      <c r="Q42" s="102" t="s">
        <v>1706</v>
      </c>
      <c r="R42" s="102">
        <v>0</v>
      </c>
      <c r="S42" s="102">
        <v>0</v>
      </c>
      <c r="T42" s="102" t="s">
        <v>1700</v>
      </c>
      <c r="U42" s="102" t="s">
        <v>1707</v>
      </c>
      <c r="V42" s="102">
        <v>0</v>
      </c>
      <c r="W42" s="102">
        <v>0</v>
      </c>
      <c r="X42" s="102">
        <v>0</v>
      </c>
      <c r="Y42" s="102" t="s">
        <v>1706</v>
      </c>
      <c r="Z42" s="102" t="s">
        <v>1702</v>
      </c>
      <c r="AA42" s="102">
        <v>0</v>
      </c>
      <c r="AB42" s="102" t="s">
        <v>1718</v>
      </c>
      <c r="AC42" s="102">
        <v>1</v>
      </c>
      <c r="AD42" s="102">
        <v>2</v>
      </c>
      <c r="AE42" s="102">
        <v>6</v>
      </c>
      <c r="AF42" s="102">
        <v>4</v>
      </c>
      <c r="AG42" s="102">
        <v>20</v>
      </c>
      <c r="AH42" s="102">
        <v>3</v>
      </c>
      <c r="AI42" s="102">
        <v>1</v>
      </c>
      <c r="AJ42" s="102" t="s">
        <v>1709</v>
      </c>
      <c r="AK42" s="102">
        <v>0</v>
      </c>
      <c r="AL42" s="102">
        <v>0</v>
      </c>
      <c r="AM42" s="102">
        <v>5</v>
      </c>
      <c r="AN42" s="102">
        <v>6</v>
      </c>
      <c r="AO42" s="102">
        <v>5</v>
      </c>
      <c r="AP42" s="102">
        <v>5</v>
      </c>
      <c r="AQ42" s="102">
        <v>5</v>
      </c>
      <c r="AR42" s="102">
        <v>1</v>
      </c>
      <c r="AS42" s="102">
        <v>1</v>
      </c>
      <c r="AT42" s="102">
        <v>1</v>
      </c>
      <c r="AU42" s="102">
        <v>0</v>
      </c>
      <c r="AV42" s="102">
        <v>4</v>
      </c>
      <c r="AW42" s="102">
        <v>4</v>
      </c>
      <c r="AX42" s="102">
        <v>3</v>
      </c>
      <c r="AY42" s="102">
        <v>3</v>
      </c>
      <c r="AZ42" s="102">
        <v>3</v>
      </c>
      <c r="BA42" s="102">
        <v>3</v>
      </c>
      <c r="BB42" s="102">
        <v>3</v>
      </c>
      <c r="BC42" s="102">
        <v>3</v>
      </c>
      <c r="BD42" s="102">
        <v>3</v>
      </c>
      <c r="BE42" s="102">
        <v>3</v>
      </c>
      <c r="BF42" s="102">
        <v>3</v>
      </c>
      <c r="BG42" s="102">
        <v>3</v>
      </c>
      <c r="BH42" s="102">
        <v>1</v>
      </c>
      <c r="BI42" s="102">
        <v>1</v>
      </c>
      <c r="BJ42" s="102">
        <v>1</v>
      </c>
      <c r="BK42" s="102">
        <v>2</v>
      </c>
      <c r="BL42" s="102">
        <v>2</v>
      </c>
      <c r="BM42" s="102">
        <v>1</v>
      </c>
      <c r="BN42" s="102">
        <v>2</v>
      </c>
      <c r="BO42" s="102">
        <v>3</v>
      </c>
      <c r="BP42" s="102">
        <v>2</v>
      </c>
      <c r="BQ42" s="102">
        <v>1</v>
      </c>
      <c r="BR42" s="102">
        <v>4</v>
      </c>
      <c r="BS42" s="102">
        <v>5</v>
      </c>
      <c r="BT42" s="102">
        <v>6</v>
      </c>
      <c r="BU42" s="102">
        <v>3</v>
      </c>
      <c r="BV42" s="102">
        <v>4</v>
      </c>
      <c r="BW42" s="102">
        <v>4</v>
      </c>
      <c r="BX42" s="102">
        <v>4</v>
      </c>
      <c r="BY42" s="102">
        <v>3</v>
      </c>
      <c r="BZ42" s="102">
        <v>2</v>
      </c>
      <c r="CA42" s="102">
        <v>3</v>
      </c>
      <c r="CB42" s="102">
        <v>4</v>
      </c>
      <c r="CC42" s="102">
        <v>4</v>
      </c>
      <c r="CD42" s="102">
        <v>3</v>
      </c>
      <c r="CE42" s="102">
        <v>4</v>
      </c>
      <c r="CF42" s="102">
        <v>0.428571429</v>
      </c>
      <c r="CG42" s="102">
        <v>0.428571429</v>
      </c>
      <c r="CH42" s="102">
        <v>0.428571429</v>
      </c>
      <c r="CI42" s="102">
        <v>0</v>
      </c>
      <c r="CJ42" s="102">
        <v>0</v>
      </c>
      <c r="CK42" s="102">
        <v>0.71428571399999996</v>
      </c>
      <c r="CL42" s="102">
        <v>5</v>
      </c>
      <c r="CM42" s="102" t="s">
        <v>1744</v>
      </c>
      <c r="CN42" s="102">
        <v>2</v>
      </c>
      <c r="CO42" s="102">
        <v>0.428571429</v>
      </c>
      <c r="CP42" s="102">
        <v>6.6666666999999999E-2</v>
      </c>
      <c r="CQ42" s="102">
        <v>0.571428571</v>
      </c>
      <c r="CR42" s="102">
        <v>0</v>
      </c>
      <c r="CS42" s="102">
        <v>0</v>
      </c>
      <c r="CT42" s="102">
        <v>0</v>
      </c>
      <c r="CU42" s="102">
        <v>6.6666666999999999E-2</v>
      </c>
      <c r="CV42" s="102">
        <v>0</v>
      </c>
      <c r="CW42" s="102">
        <v>0</v>
      </c>
      <c r="CX42" s="102">
        <v>2</v>
      </c>
      <c r="CY42" s="102">
        <v>0.571428571</v>
      </c>
      <c r="CZ42" s="102">
        <v>0</v>
      </c>
      <c r="DA42" s="102">
        <v>0</v>
      </c>
      <c r="DB42" s="102">
        <v>0</v>
      </c>
      <c r="DC42" s="102">
        <v>6.6666666999999999E-2</v>
      </c>
      <c r="DD42" s="102">
        <v>0.428571429</v>
      </c>
      <c r="DE42" s="102">
        <v>0</v>
      </c>
    </row>
    <row r="43" spans="1:109">
      <c r="A43" s="102">
        <v>52</v>
      </c>
      <c r="B43" s="102" t="s">
        <v>1701</v>
      </c>
      <c r="C43" s="102" t="s">
        <v>1701</v>
      </c>
      <c r="D43" s="102" t="s">
        <v>1707</v>
      </c>
      <c r="E43" s="102">
        <v>0</v>
      </c>
      <c r="F43" s="102" t="s">
        <v>1706</v>
      </c>
      <c r="G43" s="102" t="s">
        <v>1714</v>
      </c>
      <c r="H43" s="102">
        <v>0</v>
      </c>
      <c r="I43" s="102">
        <v>0</v>
      </c>
      <c r="J43" s="102" t="s">
        <v>1741</v>
      </c>
      <c r="K43" s="102" t="s">
        <v>1740</v>
      </c>
      <c r="L43" s="102" t="s">
        <v>1705</v>
      </c>
      <c r="M43" s="102">
        <v>0</v>
      </c>
      <c r="N43" s="102" t="s">
        <v>1700</v>
      </c>
      <c r="O43" s="102" t="s">
        <v>1724</v>
      </c>
      <c r="P43" s="102">
        <v>0</v>
      </c>
      <c r="Q43" s="102" t="s">
        <v>1760</v>
      </c>
      <c r="R43" s="102" t="s">
        <v>1707</v>
      </c>
      <c r="S43" s="102" t="s">
        <v>1724</v>
      </c>
      <c r="T43" s="102" t="s">
        <v>1722</v>
      </c>
      <c r="U43" s="102" t="s">
        <v>1761</v>
      </c>
      <c r="V43" s="102" t="s">
        <v>1722</v>
      </c>
      <c r="W43" s="102">
        <v>0</v>
      </c>
      <c r="X43" s="102">
        <v>0</v>
      </c>
      <c r="Y43" s="102" t="s">
        <v>1704</v>
      </c>
      <c r="Z43" s="102" t="s">
        <v>1710</v>
      </c>
      <c r="AA43" s="102">
        <v>0</v>
      </c>
      <c r="AB43" s="102" t="s">
        <v>1718</v>
      </c>
      <c r="AC43" s="102">
        <v>3</v>
      </c>
      <c r="AD43" s="102">
        <v>6</v>
      </c>
      <c r="AE43" s="102">
        <v>2</v>
      </c>
      <c r="AF43" s="102">
        <v>0</v>
      </c>
      <c r="AG43" s="102">
        <v>0</v>
      </c>
      <c r="AH43" s="102">
        <v>6</v>
      </c>
      <c r="AI43" s="102">
        <v>3</v>
      </c>
      <c r="AJ43" s="102" t="s">
        <v>1709</v>
      </c>
      <c r="AK43" s="102">
        <v>0</v>
      </c>
      <c r="AL43" s="102">
        <v>0</v>
      </c>
      <c r="AM43" s="102">
        <v>6</v>
      </c>
      <c r="AN43" s="102">
        <v>5</v>
      </c>
      <c r="AO43" s="102">
        <v>5</v>
      </c>
      <c r="AP43" s="102">
        <v>5</v>
      </c>
      <c r="AQ43" s="102">
        <v>5</v>
      </c>
      <c r="AR43" s="102">
        <v>0</v>
      </c>
      <c r="AS43" s="102">
        <v>1</v>
      </c>
      <c r="AT43" s="102">
        <v>0</v>
      </c>
      <c r="AU43" s="102">
        <v>0</v>
      </c>
      <c r="AV43" s="102">
        <v>5</v>
      </c>
      <c r="AW43" s="102">
        <v>5</v>
      </c>
      <c r="AX43" s="102">
        <v>2</v>
      </c>
      <c r="AY43" s="102">
        <v>1</v>
      </c>
      <c r="AZ43" s="102">
        <v>1</v>
      </c>
      <c r="BA43" s="102">
        <v>2</v>
      </c>
      <c r="BB43" s="102">
        <v>2</v>
      </c>
      <c r="BC43" s="102">
        <v>2</v>
      </c>
      <c r="BD43" s="102">
        <v>2</v>
      </c>
      <c r="BE43" s="102">
        <v>2</v>
      </c>
      <c r="BF43" s="102">
        <v>2</v>
      </c>
      <c r="BG43" s="102">
        <v>2</v>
      </c>
      <c r="BH43" s="102">
        <v>2</v>
      </c>
      <c r="BI43" s="102">
        <v>2</v>
      </c>
      <c r="BJ43" s="102">
        <v>2</v>
      </c>
      <c r="BK43" s="102">
        <v>2</v>
      </c>
      <c r="BL43" s="102">
        <v>2</v>
      </c>
      <c r="BM43" s="102">
        <v>2</v>
      </c>
      <c r="BN43" s="102">
        <v>2</v>
      </c>
      <c r="BO43" s="102">
        <v>3</v>
      </c>
      <c r="BP43" s="102">
        <v>3</v>
      </c>
      <c r="BQ43" s="102">
        <v>2</v>
      </c>
      <c r="BR43" s="102">
        <v>3</v>
      </c>
      <c r="BS43" s="102">
        <v>6</v>
      </c>
      <c r="BT43" s="102">
        <v>6</v>
      </c>
      <c r="BU43" s="102">
        <v>4</v>
      </c>
      <c r="BV43" s="102">
        <v>3</v>
      </c>
      <c r="BW43" s="102">
        <v>6</v>
      </c>
      <c r="BX43" s="102">
        <v>4</v>
      </c>
      <c r="BY43" s="102">
        <v>3</v>
      </c>
      <c r="BZ43" s="102">
        <v>3</v>
      </c>
      <c r="CA43" s="102">
        <v>4</v>
      </c>
      <c r="CB43" s="102">
        <v>3</v>
      </c>
      <c r="CC43" s="102">
        <v>5</v>
      </c>
      <c r="CD43" s="102">
        <v>5</v>
      </c>
      <c r="CE43" s="102">
        <v>5</v>
      </c>
      <c r="CF43" s="102">
        <v>0.28571428599999998</v>
      </c>
      <c r="CG43" s="102">
        <v>0.28571428599999998</v>
      </c>
      <c r="CH43" s="102">
        <v>0.571428571</v>
      </c>
      <c r="CI43" s="102">
        <v>0</v>
      </c>
      <c r="CJ43" s="102">
        <v>6.6666666999999999E-2</v>
      </c>
      <c r="CK43" s="102">
        <v>0.14285714299999999</v>
      </c>
      <c r="CL43" s="102">
        <v>0</v>
      </c>
      <c r="CM43" s="102">
        <v>0</v>
      </c>
      <c r="CN43" s="102">
        <v>1.1428571430000001</v>
      </c>
      <c r="CO43" s="102">
        <v>1.428571429</v>
      </c>
      <c r="CP43" s="102">
        <v>0.133333333</v>
      </c>
      <c r="CQ43" s="102">
        <v>0</v>
      </c>
      <c r="CR43" s="102">
        <v>2</v>
      </c>
      <c r="CS43" s="102">
        <v>0.1</v>
      </c>
      <c r="CT43" s="102">
        <v>0</v>
      </c>
      <c r="CU43" s="102">
        <v>2.1428571430000001</v>
      </c>
      <c r="CV43" s="102">
        <v>0.571428571</v>
      </c>
      <c r="CW43" s="102">
        <v>0.1</v>
      </c>
      <c r="CX43" s="102">
        <v>0.2</v>
      </c>
      <c r="CY43" s="102">
        <v>2</v>
      </c>
      <c r="CZ43" s="102">
        <v>0.2</v>
      </c>
      <c r="DA43" s="102">
        <v>0</v>
      </c>
      <c r="DB43" s="102">
        <v>0</v>
      </c>
      <c r="DC43" s="102">
        <v>3.3333333E-2</v>
      </c>
      <c r="DD43" s="102">
        <v>3</v>
      </c>
      <c r="DE43" s="102">
        <v>0</v>
      </c>
    </row>
    <row r="44" spans="1:109">
      <c r="A44" s="102">
        <v>53</v>
      </c>
      <c r="B44" s="102" t="s">
        <v>1714</v>
      </c>
      <c r="C44" s="102" t="s">
        <v>1707</v>
      </c>
      <c r="D44" s="102" t="s">
        <v>1704</v>
      </c>
      <c r="E44" s="102" t="s">
        <v>1707</v>
      </c>
      <c r="F44" s="102" t="s">
        <v>1700</v>
      </c>
      <c r="G44" s="102" t="s">
        <v>1702</v>
      </c>
      <c r="H44" s="102" t="s">
        <v>1704</v>
      </c>
      <c r="I44" s="102" t="s">
        <v>1710</v>
      </c>
      <c r="J44" s="102" t="s">
        <v>1700</v>
      </c>
      <c r="K44" s="102" t="s">
        <v>1701</v>
      </c>
      <c r="L44" s="102" t="s">
        <v>1704</v>
      </c>
      <c r="M44" s="102" t="s">
        <v>1701</v>
      </c>
      <c r="N44" s="102" t="s">
        <v>1700</v>
      </c>
      <c r="O44" s="102">
        <v>0</v>
      </c>
      <c r="P44" s="102">
        <v>0</v>
      </c>
      <c r="Q44" s="102">
        <v>0</v>
      </c>
      <c r="R44" s="102">
        <v>0</v>
      </c>
      <c r="S44" s="102" t="s">
        <v>1714</v>
      </c>
      <c r="T44" s="102" t="s">
        <v>1706</v>
      </c>
      <c r="U44" s="102" t="s">
        <v>1710</v>
      </c>
      <c r="V44" s="102" t="s">
        <v>1715</v>
      </c>
      <c r="W44" s="102">
        <v>0</v>
      </c>
      <c r="X44" s="102" t="s">
        <v>1700</v>
      </c>
      <c r="Y44" s="102" t="s">
        <v>1700</v>
      </c>
      <c r="Z44" s="102" t="s">
        <v>1717</v>
      </c>
      <c r="AA44" s="102">
        <v>0</v>
      </c>
      <c r="AB44" s="102" t="s">
        <v>1738</v>
      </c>
      <c r="AC44" s="102">
        <v>2</v>
      </c>
      <c r="AD44" s="102">
        <v>5</v>
      </c>
      <c r="AE44" s="102">
        <v>10</v>
      </c>
      <c r="AF44" s="102">
        <v>7</v>
      </c>
      <c r="AG44" s="102">
        <v>30</v>
      </c>
      <c r="AH44" s="102">
        <v>6</v>
      </c>
      <c r="AI44" s="102">
        <v>2</v>
      </c>
      <c r="AJ44" s="102" t="s">
        <v>1719</v>
      </c>
      <c r="AK44" s="102">
        <v>3</v>
      </c>
      <c r="AL44" s="102" t="s">
        <v>62</v>
      </c>
      <c r="AM44" s="102">
        <v>5</v>
      </c>
      <c r="AN44" s="102">
        <v>5</v>
      </c>
      <c r="AO44" s="102">
        <v>4</v>
      </c>
      <c r="AP44" s="102">
        <v>4</v>
      </c>
      <c r="AQ44" s="102">
        <v>2</v>
      </c>
      <c r="AR44" s="102">
        <v>3</v>
      </c>
      <c r="AS44" s="102">
        <v>3</v>
      </c>
      <c r="AT44" s="102">
        <v>3</v>
      </c>
      <c r="AU44" s="102">
        <v>3</v>
      </c>
      <c r="AV44" s="102">
        <v>4</v>
      </c>
      <c r="AW44" s="102">
        <v>3</v>
      </c>
      <c r="AX44" s="102">
        <v>3</v>
      </c>
      <c r="AY44" s="102">
        <v>3</v>
      </c>
      <c r="AZ44" s="102">
        <v>2</v>
      </c>
      <c r="BA44" s="102">
        <v>3</v>
      </c>
      <c r="BB44" s="102">
        <v>3</v>
      </c>
      <c r="BC44" s="102">
        <v>3</v>
      </c>
      <c r="BD44" s="102">
        <v>3</v>
      </c>
      <c r="BE44" s="102">
        <v>3</v>
      </c>
      <c r="BF44" s="102">
        <v>3</v>
      </c>
      <c r="BG44" s="102">
        <v>3</v>
      </c>
      <c r="BH44" s="102">
        <v>2</v>
      </c>
      <c r="BI44" s="102">
        <v>1</v>
      </c>
      <c r="BJ44" s="102">
        <v>1</v>
      </c>
      <c r="BK44" s="102">
        <v>2</v>
      </c>
      <c r="BL44" s="102">
        <v>1</v>
      </c>
      <c r="BM44" s="102">
        <v>1</v>
      </c>
      <c r="BN44" s="102">
        <v>1</v>
      </c>
      <c r="BO44" s="102">
        <v>4</v>
      </c>
      <c r="BP44" s="102">
        <v>5</v>
      </c>
      <c r="BQ44" s="102">
        <v>5</v>
      </c>
      <c r="BR44" s="102">
        <v>6</v>
      </c>
      <c r="BS44" s="102">
        <v>2</v>
      </c>
      <c r="BT44" s="102">
        <v>1</v>
      </c>
      <c r="BU44" s="102">
        <v>6</v>
      </c>
      <c r="BV44" s="102">
        <v>1</v>
      </c>
      <c r="BW44" s="102">
        <v>1</v>
      </c>
      <c r="BX44" s="102">
        <v>1</v>
      </c>
      <c r="BY44" s="102">
        <v>5</v>
      </c>
      <c r="BZ44" s="102">
        <v>1</v>
      </c>
      <c r="CA44" s="102">
        <v>2</v>
      </c>
      <c r="CB44" s="102">
        <v>5</v>
      </c>
      <c r="CC44" s="102">
        <v>3</v>
      </c>
      <c r="CD44" s="102">
        <v>3</v>
      </c>
      <c r="CE44" s="102">
        <v>3</v>
      </c>
      <c r="CF44" s="102">
        <v>0.14285714299999999</v>
      </c>
      <c r="CG44" s="102">
        <v>0.571428571</v>
      </c>
      <c r="CH44" s="102">
        <v>3.3333333E-2</v>
      </c>
      <c r="CI44" s="102">
        <v>0.571428571</v>
      </c>
      <c r="CJ44" s="102">
        <v>2</v>
      </c>
      <c r="CK44" s="102">
        <v>0.428571429</v>
      </c>
      <c r="CL44" s="102">
        <v>3.3333333E-2</v>
      </c>
      <c r="CM44" s="102">
        <v>3</v>
      </c>
      <c r="CN44" s="102">
        <v>2</v>
      </c>
      <c r="CO44" s="102">
        <v>0.28571428599999998</v>
      </c>
      <c r="CP44" s="102">
        <v>3.3333333E-2</v>
      </c>
      <c r="CQ44" s="102">
        <v>0.28571428599999998</v>
      </c>
      <c r="CR44" s="102">
        <v>2</v>
      </c>
      <c r="CS44" s="102">
        <v>0</v>
      </c>
      <c r="CT44" s="102">
        <v>0</v>
      </c>
      <c r="CU44" s="102">
        <v>0</v>
      </c>
      <c r="CV44" s="102">
        <v>0</v>
      </c>
      <c r="CW44" s="102">
        <v>0.14285714299999999</v>
      </c>
      <c r="CX44" s="102">
        <v>6.6666666999999999E-2</v>
      </c>
      <c r="CY44" s="102">
        <v>3</v>
      </c>
      <c r="CZ44" s="102">
        <v>1</v>
      </c>
      <c r="DA44" s="102">
        <v>0</v>
      </c>
      <c r="DB44" s="102">
        <v>2</v>
      </c>
      <c r="DC44" s="102">
        <v>2</v>
      </c>
      <c r="DD44" s="102">
        <v>8</v>
      </c>
      <c r="DE44" s="102">
        <v>0</v>
      </c>
    </row>
    <row r="45" spans="1:109">
      <c r="A45" s="102">
        <v>54</v>
      </c>
      <c r="B45" s="102" t="s">
        <v>1701</v>
      </c>
      <c r="C45" s="102" t="s">
        <v>1710</v>
      </c>
      <c r="D45" s="102" t="s">
        <v>1700</v>
      </c>
      <c r="E45" s="102" t="s">
        <v>1701</v>
      </c>
      <c r="F45" s="102">
        <v>0</v>
      </c>
      <c r="G45" s="102" t="s">
        <v>1701</v>
      </c>
      <c r="H45" s="102">
        <v>0</v>
      </c>
      <c r="I45" s="102" t="s">
        <v>1714</v>
      </c>
      <c r="J45" s="102" t="s">
        <v>1707</v>
      </c>
      <c r="K45" s="102" t="s">
        <v>1702</v>
      </c>
      <c r="L45" s="102">
        <v>0</v>
      </c>
      <c r="M45" s="102" t="s">
        <v>1707</v>
      </c>
      <c r="N45" s="102" t="s">
        <v>1700</v>
      </c>
      <c r="O45" s="102">
        <v>0</v>
      </c>
      <c r="P45" s="102">
        <v>0</v>
      </c>
      <c r="Q45" s="102" t="s">
        <v>1701</v>
      </c>
      <c r="R45" s="102">
        <v>0</v>
      </c>
      <c r="S45" s="102" t="s">
        <v>1701</v>
      </c>
      <c r="T45" s="102" t="s">
        <v>1702</v>
      </c>
      <c r="U45" s="102" t="s">
        <v>1720</v>
      </c>
      <c r="V45" s="102" t="s">
        <v>1720</v>
      </c>
      <c r="W45" s="102">
        <v>0</v>
      </c>
      <c r="X45" s="102" t="s">
        <v>1707</v>
      </c>
      <c r="Y45" s="102" t="s">
        <v>1701</v>
      </c>
      <c r="Z45" s="102" t="s">
        <v>1752</v>
      </c>
      <c r="AA45" s="102">
        <v>0</v>
      </c>
      <c r="AB45" s="102" t="s">
        <v>1738</v>
      </c>
      <c r="AC45" s="102">
        <v>3</v>
      </c>
      <c r="AD45" s="102">
        <v>10</v>
      </c>
      <c r="AE45" s="102">
        <v>8</v>
      </c>
      <c r="AF45" s="102">
        <v>2</v>
      </c>
      <c r="AG45" s="102">
        <v>45</v>
      </c>
      <c r="AH45" s="102">
        <v>3</v>
      </c>
      <c r="AI45" s="102">
        <v>2</v>
      </c>
      <c r="AJ45" s="102" t="s">
        <v>1713</v>
      </c>
      <c r="AK45" s="102">
        <v>0</v>
      </c>
      <c r="AL45" s="102">
        <v>0</v>
      </c>
      <c r="AM45" s="102">
        <v>6</v>
      </c>
      <c r="AN45" s="102">
        <v>5</v>
      </c>
      <c r="AO45" s="102">
        <v>5</v>
      </c>
      <c r="AP45" s="102">
        <v>5</v>
      </c>
      <c r="AQ45" s="102">
        <v>5</v>
      </c>
      <c r="AR45" s="102">
        <v>0</v>
      </c>
      <c r="AS45" s="102">
        <v>0</v>
      </c>
      <c r="AT45" s="102">
        <v>1</v>
      </c>
      <c r="AU45" s="102">
        <v>1</v>
      </c>
      <c r="AV45" s="102">
        <v>2</v>
      </c>
      <c r="AW45" s="102">
        <v>3</v>
      </c>
      <c r="AX45" s="102">
        <v>3</v>
      </c>
      <c r="AY45" s="102">
        <v>3</v>
      </c>
      <c r="AZ45" s="102">
        <v>2</v>
      </c>
      <c r="BA45" s="102">
        <v>3</v>
      </c>
      <c r="BB45" s="102">
        <v>3</v>
      </c>
      <c r="BC45" s="102">
        <v>3</v>
      </c>
      <c r="BD45" s="102">
        <v>3</v>
      </c>
      <c r="BE45" s="102">
        <v>3</v>
      </c>
      <c r="BF45" s="102">
        <v>3</v>
      </c>
      <c r="BG45" s="102">
        <v>3</v>
      </c>
      <c r="BH45" s="102">
        <v>2</v>
      </c>
      <c r="BI45" s="102">
        <v>2</v>
      </c>
      <c r="BJ45" s="102">
        <v>2</v>
      </c>
      <c r="BK45" s="102">
        <v>2</v>
      </c>
      <c r="BL45" s="102">
        <v>2</v>
      </c>
      <c r="BM45" s="102">
        <v>2</v>
      </c>
      <c r="BN45" s="102">
        <v>2</v>
      </c>
      <c r="BO45" s="102">
        <v>1</v>
      </c>
      <c r="BP45" s="102">
        <v>2</v>
      </c>
      <c r="BQ45" s="102">
        <v>1</v>
      </c>
      <c r="BR45" s="102">
        <v>2</v>
      </c>
      <c r="BS45" s="102">
        <v>6</v>
      </c>
      <c r="BT45" s="102">
        <v>6</v>
      </c>
      <c r="BU45" s="102">
        <v>2</v>
      </c>
      <c r="BV45" s="102">
        <v>2</v>
      </c>
      <c r="BW45" s="102">
        <v>6</v>
      </c>
      <c r="BX45" s="102">
        <v>6</v>
      </c>
      <c r="BY45" s="102">
        <v>2</v>
      </c>
      <c r="BZ45" s="102">
        <v>5</v>
      </c>
      <c r="CA45" s="102">
        <v>5</v>
      </c>
      <c r="CB45" s="102">
        <v>5</v>
      </c>
      <c r="CC45" s="102">
        <v>1</v>
      </c>
      <c r="CD45" s="102">
        <v>5</v>
      </c>
      <c r="CE45" s="102">
        <v>1</v>
      </c>
      <c r="CF45" s="102">
        <v>0.28571428599999998</v>
      </c>
      <c r="CG45" s="102">
        <v>3</v>
      </c>
      <c r="CH45" s="102">
        <v>2</v>
      </c>
      <c r="CI45" s="102">
        <v>0.28571428599999998</v>
      </c>
      <c r="CJ45" s="102">
        <v>0</v>
      </c>
      <c r="CK45" s="102">
        <v>0.28571428599999998</v>
      </c>
      <c r="CL45" s="102">
        <v>0</v>
      </c>
      <c r="CM45" s="102">
        <v>0.14285714299999999</v>
      </c>
      <c r="CN45" s="102">
        <v>0.571428571</v>
      </c>
      <c r="CO45" s="102">
        <v>0.428571429</v>
      </c>
      <c r="CP45" s="102">
        <v>0</v>
      </c>
      <c r="CQ45" s="102">
        <v>0.571428571</v>
      </c>
      <c r="CR45" s="102">
        <v>2</v>
      </c>
      <c r="CS45" s="102">
        <v>0</v>
      </c>
      <c r="CT45" s="102">
        <v>0</v>
      </c>
      <c r="CU45" s="102">
        <v>0.28571428599999998</v>
      </c>
      <c r="CV45" s="102">
        <v>0</v>
      </c>
      <c r="CW45" s="102">
        <v>0.28571428599999998</v>
      </c>
      <c r="CX45" s="102">
        <v>0.428571429</v>
      </c>
      <c r="CY45" s="102">
        <v>0.85714285700000004</v>
      </c>
      <c r="CZ45" s="102">
        <v>0.85714285700000004</v>
      </c>
      <c r="DA45" s="102">
        <v>0</v>
      </c>
      <c r="DB45" s="102">
        <v>0.571428571</v>
      </c>
      <c r="DC45" s="102">
        <v>0.28571428599999998</v>
      </c>
      <c r="DD45" s="102">
        <v>6</v>
      </c>
      <c r="DE45" s="102">
        <v>0</v>
      </c>
    </row>
    <row r="46" spans="1:109">
      <c r="A46" s="102">
        <v>55</v>
      </c>
      <c r="B46" s="102" t="s">
        <v>1710</v>
      </c>
      <c r="C46" s="102" t="s">
        <v>1710</v>
      </c>
      <c r="D46" s="102" t="s">
        <v>1702</v>
      </c>
      <c r="E46" s="102">
        <v>0</v>
      </c>
      <c r="F46" s="102" t="s">
        <v>1707</v>
      </c>
      <c r="G46" s="102" t="s">
        <v>1703</v>
      </c>
      <c r="H46" s="102" t="s">
        <v>1700</v>
      </c>
      <c r="I46" s="102" t="s">
        <v>1710</v>
      </c>
      <c r="J46" s="102" t="s">
        <v>1699</v>
      </c>
      <c r="K46" s="102" t="s">
        <v>1710</v>
      </c>
      <c r="L46" s="102" t="s">
        <v>1700</v>
      </c>
      <c r="M46" s="102" t="s">
        <v>1714</v>
      </c>
      <c r="N46" s="102">
        <v>0</v>
      </c>
      <c r="O46" s="102">
        <v>0</v>
      </c>
      <c r="P46" s="102">
        <v>0</v>
      </c>
      <c r="Q46" s="102" t="s">
        <v>1702</v>
      </c>
      <c r="R46" s="102">
        <v>0</v>
      </c>
      <c r="S46" s="102">
        <v>0</v>
      </c>
      <c r="T46" s="102" t="s">
        <v>1752</v>
      </c>
      <c r="U46" s="102" t="s">
        <v>1701</v>
      </c>
      <c r="V46" s="102">
        <v>0</v>
      </c>
      <c r="W46" s="102">
        <v>0</v>
      </c>
      <c r="X46" s="102">
        <v>0</v>
      </c>
      <c r="Y46" s="102">
        <v>0</v>
      </c>
      <c r="Z46" s="102" t="s">
        <v>1751</v>
      </c>
      <c r="AA46" s="102">
        <v>0</v>
      </c>
      <c r="AB46" s="102" t="s">
        <v>1718</v>
      </c>
      <c r="AC46" s="102">
        <v>1</v>
      </c>
      <c r="AD46" s="102">
        <v>3</v>
      </c>
      <c r="AE46" s="102">
        <v>10</v>
      </c>
      <c r="AF46" s="102">
        <v>5</v>
      </c>
      <c r="AG46" s="102">
        <v>40</v>
      </c>
      <c r="AH46" s="102">
        <v>5</v>
      </c>
      <c r="AI46" s="102">
        <v>3</v>
      </c>
      <c r="AJ46" s="102" t="s">
        <v>1709</v>
      </c>
      <c r="AK46" s="102">
        <v>0</v>
      </c>
      <c r="AL46" s="102">
        <v>0</v>
      </c>
      <c r="AM46" s="102">
        <v>5</v>
      </c>
      <c r="AN46" s="102">
        <v>5</v>
      </c>
      <c r="AO46" s="102">
        <v>5</v>
      </c>
      <c r="AP46" s="102">
        <v>5</v>
      </c>
      <c r="AQ46" s="102">
        <v>5</v>
      </c>
      <c r="AR46" s="102">
        <v>1</v>
      </c>
      <c r="AS46" s="102">
        <v>1</v>
      </c>
      <c r="AT46" s="102">
        <v>1</v>
      </c>
      <c r="AU46" s="102">
        <v>1</v>
      </c>
      <c r="AV46" s="102">
        <v>4</v>
      </c>
      <c r="AW46" s="102">
        <v>1</v>
      </c>
      <c r="AX46" s="102">
        <v>2</v>
      </c>
      <c r="AY46" s="102">
        <v>3</v>
      </c>
      <c r="AZ46" s="102">
        <v>2</v>
      </c>
      <c r="BA46" s="102">
        <v>3</v>
      </c>
      <c r="BB46" s="102">
        <v>3</v>
      </c>
      <c r="BC46" s="102">
        <v>3</v>
      </c>
      <c r="BD46" s="102">
        <v>3</v>
      </c>
      <c r="BE46" s="102">
        <v>3</v>
      </c>
      <c r="BF46" s="102">
        <v>3</v>
      </c>
      <c r="BG46" s="102">
        <v>3</v>
      </c>
      <c r="BH46" s="102">
        <v>1</v>
      </c>
      <c r="BI46" s="102">
        <v>1</v>
      </c>
      <c r="BJ46" s="102">
        <v>1</v>
      </c>
      <c r="BK46" s="102">
        <v>1</v>
      </c>
      <c r="BL46" s="102">
        <v>1</v>
      </c>
      <c r="BM46" s="102">
        <v>1</v>
      </c>
      <c r="BN46" s="102">
        <v>1</v>
      </c>
      <c r="BO46" s="102">
        <v>3</v>
      </c>
      <c r="BP46" s="102">
        <v>2</v>
      </c>
      <c r="BQ46" s="102">
        <v>2</v>
      </c>
      <c r="BR46" s="102">
        <v>2</v>
      </c>
      <c r="BS46" s="102">
        <v>2</v>
      </c>
      <c r="BT46" s="102">
        <v>1</v>
      </c>
      <c r="BU46" s="102">
        <v>2</v>
      </c>
      <c r="BV46" s="102">
        <v>3</v>
      </c>
      <c r="BW46" s="102">
        <v>3</v>
      </c>
      <c r="BX46" s="102">
        <v>3</v>
      </c>
      <c r="BY46" s="102">
        <v>2</v>
      </c>
      <c r="BZ46" s="102">
        <v>4</v>
      </c>
      <c r="CA46" s="102">
        <v>3</v>
      </c>
      <c r="CB46" s="102">
        <v>1</v>
      </c>
      <c r="CC46" s="102">
        <v>3</v>
      </c>
      <c r="CD46" s="102">
        <v>5</v>
      </c>
      <c r="CE46" s="102">
        <v>4</v>
      </c>
      <c r="CF46" s="102">
        <v>3</v>
      </c>
      <c r="CG46" s="102">
        <v>3</v>
      </c>
      <c r="CH46" s="102">
        <v>0.428571429</v>
      </c>
      <c r="CI46" s="102">
        <v>0</v>
      </c>
      <c r="CJ46" s="102">
        <v>0.571428571</v>
      </c>
      <c r="CK46" s="102">
        <v>4</v>
      </c>
      <c r="CL46" s="102">
        <v>2</v>
      </c>
      <c r="CM46" s="102">
        <v>3</v>
      </c>
      <c r="CN46" s="102">
        <v>1</v>
      </c>
      <c r="CO46" s="102">
        <v>3</v>
      </c>
      <c r="CP46" s="102">
        <v>2</v>
      </c>
      <c r="CQ46" s="102">
        <v>0.14285714299999999</v>
      </c>
      <c r="CR46" s="102">
        <v>0</v>
      </c>
      <c r="CS46" s="102">
        <v>0</v>
      </c>
      <c r="CT46" s="102">
        <v>0</v>
      </c>
      <c r="CU46" s="102">
        <v>0.428571429</v>
      </c>
      <c r="CV46" s="102">
        <v>0</v>
      </c>
      <c r="CW46" s="102">
        <v>0</v>
      </c>
      <c r="CX46" s="102">
        <v>6</v>
      </c>
      <c r="CY46" s="102">
        <v>0.28571428599999998</v>
      </c>
      <c r="CZ46" s="102">
        <v>0</v>
      </c>
      <c r="DA46" s="102">
        <v>0</v>
      </c>
      <c r="DB46" s="102">
        <v>0</v>
      </c>
      <c r="DC46" s="102">
        <v>0</v>
      </c>
      <c r="DD46" s="102">
        <v>10</v>
      </c>
      <c r="DE46" s="102">
        <v>0</v>
      </c>
    </row>
    <row r="47" spans="1:109">
      <c r="A47" s="102">
        <v>56</v>
      </c>
      <c r="B47" s="102" t="s">
        <v>1703</v>
      </c>
      <c r="C47" s="102" t="s">
        <v>1715</v>
      </c>
      <c r="D47" s="102" t="s">
        <v>1706</v>
      </c>
      <c r="E47" s="102">
        <v>0</v>
      </c>
      <c r="F47" s="102" t="s">
        <v>1714</v>
      </c>
      <c r="G47" s="102" t="s">
        <v>1700</v>
      </c>
      <c r="H47" s="102" t="s">
        <v>1703</v>
      </c>
      <c r="I47" s="102" t="s">
        <v>1745</v>
      </c>
      <c r="J47" s="102">
        <v>0</v>
      </c>
      <c r="K47" s="102" t="s">
        <v>1702</v>
      </c>
      <c r="L47" s="102">
        <v>0</v>
      </c>
      <c r="M47" s="102" t="s">
        <v>1700</v>
      </c>
      <c r="N47" s="102">
        <v>0</v>
      </c>
      <c r="O47" s="102">
        <v>0</v>
      </c>
      <c r="P47" s="102">
        <v>0</v>
      </c>
      <c r="Q47" s="102">
        <v>0</v>
      </c>
      <c r="R47" s="102">
        <v>0</v>
      </c>
      <c r="S47" s="102" t="s">
        <v>1702</v>
      </c>
      <c r="T47" s="102">
        <v>0</v>
      </c>
      <c r="U47" s="102" t="s">
        <v>1706</v>
      </c>
      <c r="V47" s="102">
        <v>0</v>
      </c>
      <c r="W47" s="102">
        <v>0</v>
      </c>
      <c r="X47" s="102">
        <v>0</v>
      </c>
      <c r="Y47" s="102">
        <v>0</v>
      </c>
      <c r="Z47" s="102" t="s">
        <v>1710</v>
      </c>
      <c r="AA47" s="102">
        <v>0</v>
      </c>
      <c r="AB47" s="102" t="s">
        <v>1718</v>
      </c>
      <c r="AC47" s="102">
        <v>1</v>
      </c>
      <c r="AD47" s="102">
        <v>1</v>
      </c>
      <c r="AE47" s="102">
        <v>3</v>
      </c>
      <c r="AF47" s="102">
        <v>6</v>
      </c>
      <c r="AG47" s="102">
        <v>45</v>
      </c>
      <c r="AH47" s="102">
        <v>6</v>
      </c>
      <c r="AI47" s="102">
        <v>2</v>
      </c>
      <c r="AJ47" s="102" t="s">
        <v>1709</v>
      </c>
      <c r="AK47" s="102">
        <v>0</v>
      </c>
      <c r="AL47" s="102">
        <v>0</v>
      </c>
      <c r="AM47" s="102">
        <v>5</v>
      </c>
      <c r="AN47" s="102">
        <v>5</v>
      </c>
      <c r="AO47" s="102">
        <v>5</v>
      </c>
      <c r="AP47" s="102">
        <v>4</v>
      </c>
      <c r="AQ47" s="102">
        <v>5</v>
      </c>
      <c r="AR47" s="102">
        <v>0</v>
      </c>
      <c r="AS47" s="102">
        <v>0</v>
      </c>
      <c r="AT47" s="102">
        <v>0</v>
      </c>
      <c r="AU47" s="102">
        <v>0</v>
      </c>
      <c r="AV47" s="102">
        <v>3</v>
      </c>
      <c r="AW47" s="102">
        <v>3</v>
      </c>
      <c r="AX47" s="102">
        <v>2</v>
      </c>
      <c r="AY47" s="102">
        <v>3</v>
      </c>
      <c r="AZ47" s="102">
        <v>1</v>
      </c>
      <c r="BA47" s="102">
        <v>2</v>
      </c>
      <c r="BB47" s="102">
        <v>3</v>
      </c>
      <c r="BC47" s="102">
        <v>2</v>
      </c>
      <c r="BD47" s="102">
        <v>2</v>
      </c>
      <c r="BE47" s="102">
        <v>2</v>
      </c>
      <c r="BF47" s="102">
        <v>3</v>
      </c>
      <c r="BG47" s="102">
        <v>3</v>
      </c>
      <c r="BH47" s="102">
        <v>1</v>
      </c>
      <c r="BI47" s="102">
        <v>1</v>
      </c>
      <c r="BJ47" s="102">
        <v>1</v>
      </c>
      <c r="BK47" s="102">
        <v>1</v>
      </c>
      <c r="BL47" s="102">
        <v>1</v>
      </c>
      <c r="BM47" s="102">
        <v>1</v>
      </c>
      <c r="BN47" s="102">
        <v>1</v>
      </c>
      <c r="BO47" s="102">
        <v>2</v>
      </c>
      <c r="BP47" s="102">
        <v>4</v>
      </c>
      <c r="BQ47" s="102">
        <v>3</v>
      </c>
      <c r="BR47" s="102">
        <v>4</v>
      </c>
      <c r="BS47" s="102">
        <v>6</v>
      </c>
      <c r="BT47" s="102">
        <v>6</v>
      </c>
      <c r="BU47" s="102">
        <v>2</v>
      </c>
      <c r="BV47" s="102">
        <v>4</v>
      </c>
      <c r="BW47" s="102">
        <v>6</v>
      </c>
      <c r="BX47" s="102">
        <v>4</v>
      </c>
      <c r="BY47" s="102">
        <v>1</v>
      </c>
      <c r="BZ47" s="102">
        <v>4</v>
      </c>
      <c r="CA47" s="102">
        <v>3</v>
      </c>
      <c r="CB47" s="102">
        <v>1</v>
      </c>
      <c r="CC47" s="102">
        <v>2</v>
      </c>
      <c r="CD47" s="102">
        <v>3</v>
      </c>
      <c r="CE47" s="102">
        <v>2</v>
      </c>
      <c r="CF47" s="102">
        <v>4</v>
      </c>
      <c r="CG47" s="102">
        <v>1</v>
      </c>
      <c r="CH47" s="102">
        <v>6.6666666999999999E-2</v>
      </c>
      <c r="CI47" s="102">
        <v>0</v>
      </c>
      <c r="CJ47" s="102">
        <v>0.14285714299999999</v>
      </c>
      <c r="CK47" s="102">
        <v>2</v>
      </c>
      <c r="CL47" s="102">
        <v>4</v>
      </c>
      <c r="CM47" s="102" t="s">
        <v>1744</v>
      </c>
      <c r="CN47" s="102">
        <v>0</v>
      </c>
      <c r="CO47" s="102">
        <v>0.428571429</v>
      </c>
      <c r="CP47" s="102">
        <v>0</v>
      </c>
      <c r="CQ47" s="102">
        <v>2</v>
      </c>
      <c r="CR47" s="102">
        <v>0</v>
      </c>
      <c r="CS47" s="102">
        <v>0</v>
      </c>
      <c r="CT47" s="102">
        <v>0</v>
      </c>
      <c r="CU47" s="102">
        <v>0</v>
      </c>
      <c r="CV47" s="102">
        <v>0</v>
      </c>
      <c r="CW47" s="102">
        <v>0.428571429</v>
      </c>
      <c r="CX47" s="102">
        <v>0</v>
      </c>
      <c r="CY47" s="102">
        <v>6.6666666999999999E-2</v>
      </c>
      <c r="CZ47" s="102">
        <v>0</v>
      </c>
      <c r="DA47" s="102">
        <v>0</v>
      </c>
      <c r="DB47" s="102">
        <v>0</v>
      </c>
      <c r="DC47" s="102">
        <v>0</v>
      </c>
      <c r="DD47" s="102">
        <v>3</v>
      </c>
      <c r="DE47" s="102">
        <v>0</v>
      </c>
    </row>
    <row r="48" spans="1:109">
      <c r="A48" s="102">
        <v>57</v>
      </c>
      <c r="B48" s="102" t="s">
        <v>1700</v>
      </c>
      <c r="C48" s="102" t="s">
        <v>1699</v>
      </c>
      <c r="D48" s="102">
        <v>0</v>
      </c>
      <c r="E48" s="102" t="s">
        <v>1704</v>
      </c>
      <c r="F48" s="102">
        <v>0</v>
      </c>
      <c r="G48" s="102" t="s">
        <v>1699</v>
      </c>
      <c r="H48" s="102" t="s">
        <v>1700</v>
      </c>
      <c r="I48" s="102" t="s">
        <v>1699</v>
      </c>
      <c r="J48" s="102" t="s">
        <v>1710</v>
      </c>
      <c r="K48" s="102" t="s">
        <v>1699</v>
      </c>
      <c r="L48" s="102">
        <v>0</v>
      </c>
      <c r="M48" s="102">
        <v>0</v>
      </c>
      <c r="N48" s="102">
        <v>0</v>
      </c>
      <c r="O48" s="102">
        <v>0</v>
      </c>
      <c r="P48" s="102">
        <v>0</v>
      </c>
      <c r="Q48" s="102" t="s">
        <v>1714</v>
      </c>
      <c r="R48" s="102">
        <v>0</v>
      </c>
      <c r="S48" s="102">
        <v>0</v>
      </c>
      <c r="T48" s="102" t="s">
        <v>1699</v>
      </c>
      <c r="U48" s="102" t="s">
        <v>1714</v>
      </c>
      <c r="V48" s="102" t="s">
        <v>1714</v>
      </c>
      <c r="W48" s="102" t="s">
        <v>1706</v>
      </c>
      <c r="X48" s="102">
        <v>0</v>
      </c>
      <c r="Y48" s="102">
        <v>0</v>
      </c>
      <c r="Z48" s="102" t="s">
        <v>1708</v>
      </c>
      <c r="AA48" s="102">
        <v>0</v>
      </c>
      <c r="AB48" s="102" t="s">
        <v>1712</v>
      </c>
      <c r="AC48" s="102">
        <v>1</v>
      </c>
      <c r="AD48" s="102">
        <v>4</v>
      </c>
      <c r="AE48" s="102">
        <v>8</v>
      </c>
      <c r="AF48" s="102">
        <v>4</v>
      </c>
      <c r="AG48" s="102">
        <v>60</v>
      </c>
      <c r="AH48" s="102">
        <v>5</v>
      </c>
      <c r="AI48" s="102">
        <v>1</v>
      </c>
      <c r="AJ48" s="102" t="s">
        <v>1739</v>
      </c>
      <c r="AK48" s="102">
        <v>0</v>
      </c>
      <c r="AL48" s="102">
        <v>0</v>
      </c>
      <c r="AM48" s="102">
        <v>6</v>
      </c>
      <c r="AN48" s="102">
        <v>5</v>
      </c>
      <c r="AO48" s="102">
        <v>5</v>
      </c>
      <c r="AP48" s="102">
        <v>3</v>
      </c>
      <c r="AQ48" s="102">
        <v>3</v>
      </c>
      <c r="AR48" s="102">
        <v>0</v>
      </c>
      <c r="AS48" s="102">
        <v>0</v>
      </c>
      <c r="AT48" s="102">
        <v>0</v>
      </c>
      <c r="AU48" s="102">
        <v>0</v>
      </c>
      <c r="AV48" s="102">
        <v>2</v>
      </c>
      <c r="AW48" s="102">
        <v>2</v>
      </c>
      <c r="AX48" s="102">
        <v>3</v>
      </c>
      <c r="AY48" s="102">
        <v>3</v>
      </c>
      <c r="AZ48" s="102">
        <v>2</v>
      </c>
      <c r="BA48" s="102">
        <v>3</v>
      </c>
      <c r="BB48" s="102">
        <v>3</v>
      </c>
      <c r="BC48" s="102">
        <v>2</v>
      </c>
      <c r="BD48" s="102">
        <v>3</v>
      </c>
      <c r="BE48" s="102">
        <v>3</v>
      </c>
      <c r="BF48" s="102">
        <v>3</v>
      </c>
      <c r="BG48" s="102">
        <v>3</v>
      </c>
      <c r="BH48" s="102">
        <v>2</v>
      </c>
      <c r="BI48" s="102">
        <v>2</v>
      </c>
      <c r="BJ48" s="102">
        <v>2</v>
      </c>
      <c r="BK48" s="102">
        <v>2</v>
      </c>
      <c r="BL48" s="102">
        <v>2</v>
      </c>
      <c r="BM48" s="102">
        <v>2</v>
      </c>
      <c r="BN48" s="102">
        <v>2</v>
      </c>
      <c r="BO48" s="102">
        <v>1</v>
      </c>
      <c r="BP48" s="102">
        <v>1</v>
      </c>
      <c r="BQ48" s="102">
        <v>1</v>
      </c>
      <c r="BR48" s="102">
        <v>1</v>
      </c>
      <c r="BS48" s="102">
        <v>6</v>
      </c>
      <c r="BT48" s="102">
        <v>6</v>
      </c>
      <c r="BU48" s="102">
        <v>1</v>
      </c>
      <c r="BV48" s="102">
        <v>1</v>
      </c>
      <c r="BW48" s="102">
        <v>6</v>
      </c>
      <c r="BX48" s="102">
        <v>6</v>
      </c>
      <c r="BY48" s="102">
        <v>1</v>
      </c>
      <c r="BZ48" s="102">
        <v>5</v>
      </c>
      <c r="CA48" s="102">
        <v>5</v>
      </c>
      <c r="CB48" s="102">
        <v>5</v>
      </c>
      <c r="CC48" s="102">
        <v>1</v>
      </c>
      <c r="CD48" s="102">
        <v>5</v>
      </c>
      <c r="CE48" s="102">
        <v>2</v>
      </c>
      <c r="CF48" s="102">
        <v>2</v>
      </c>
      <c r="CG48" s="102">
        <v>1</v>
      </c>
      <c r="CH48" s="102">
        <v>0</v>
      </c>
      <c r="CI48" s="102">
        <v>3.3333333E-2</v>
      </c>
      <c r="CJ48" s="102">
        <v>0</v>
      </c>
      <c r="CK48" s="102">
        <v>1</v>
      </c>
      <c r="CL48" s="102">
        <v>2</v>
      </c>
      <c r="CM48" s="102">
        <v>1</v>
      </c>
      <c r="CN48" s="102">
        <v>3</v>
      </c>
      <c r="CO48" s="102">
        <v>1</v>
      </c>
      <c r="CP48" s="102">
        <v>0</v>
      </c>
      <c r="CQ48" s="102">
        <v>0</v>
      </c>
      <c r="CR48" s="102">
        <v>0</v>
      </c>
      <c r="CS48" s="102">
        <v>0</v>
      </c>
      <c r="CT48" s="102">
        <v>0</v>
      </c>
      <c r="CU48" s="102">
        <v>0.14285714299999999</v>
      </c>
      <c r="CV48" s="102">
        <v>0</v>
      </c>
      <c r="CW48" s="102">
        <v>0</v>
      </c>
      <c r="CX48" s="102">
        <v>1</v>
      </c>
      <c r="CY48" s="102">
        <v>0.14285714299999999</v>
      </c>
      <c r="CZ48" s="102">
        <v>0.14285714299999999</v>
      </c>
      <c r="DA48" s="102">
        <v>6.6666666999999999E-2</v>
      </c>
      <c r="DB48" s="102">
        <v>0</v>
      </c>
      <c r="DC48" s="102">
        <v>0</v>
      </c>
      <c r="DD48" s="102">
        <v>5</v>
      </c>
      <c r="DE48" s="102">
        <v>0</v>
      </c>
    </row>
    <row r="49" spans="1:109">
      <c r="A49" s="102">
        <v>58</v>
      </c>
      <c r="B49" s="102" t="s">
        <v>1701</v>
      </c>
      <c r="C49" s="102" t="s">
        <v>1700</v>
      </c>
      <c r="D49" s="102" t="s">
        <v>1704</v>
      </c>
      <c r="E49" s="102" t="s">
        <v>1701</v>
      </c>
      <c r="F49" s="102" t="s">
        <v>1701</v>
      </c>
      <c r="G49" s="102" t="s">
        <v>1700</v>
      </c>
      <c r="H49" s="102" t="s">
        <v>1704</v>
      </c>
      <c r="I49" s="102" t="s">
        <v>1707</v>
      </c>
      <c r="J49" s="102" t="s">
        <v>1699</v>
      </c>
      <c r="K49" s="102" t="s">
        <v>1702</v>
      </c>
      <c r="L49" s="102">
        <v>0</v>
      </c>
      <c r="M49" s="102" t="s">
        <v>1714</v>
      </c>
      <c r="N49" s="102" t="s">
        <v>1714</v>
      </c>
      <c r="O49" s="102" t="s">
        <v>1714</v>
      </c>
      <c r="P49" s="102" t="s">
        <v>1714</v>
      </c>
      <c r="Q49" s="102" t="s">
        <v>1714</v>
      </c>
      <c r="R49" s="102">
        <v>0</v>
      </c>
      <c r="S49" s="102" t="s">
        <v>1714</v>
      </c>
      <c r="T49" s="102" t="s">
        <v>1714</v>
      </c>
      <c r="U49" s="102" t="s">
        <v>1699</v>
      </c>
      <c r="V49" s="102" t="s">
        <v>1714</v>
      </c>
      <c r="W49" s="102" t="s">
        <v>1714</v>
      </c>
      <c r="X49" s="102" t="s">
        <v>1704</v>
      </c>
      <c r="Y49" s="102" t="s">
        <v>1701</v>
      </c>
      <c r="Z49" s="102" t="s">
        <v>1700</v>
      </c>
      <c r="AA49" s="102" t="s">
        <v>1714</v>
      </c>
      <c r="AB49" s="102" t="s">
        <v>1712</v>
      </c>
      <c r="AC49" s="102">
        <v>1</v>
      </c>
      <c r="AD49" s="102">
        <v>2</v>
      </c>
      <c r="AE49" s="102">
        <v>3</v>
      </c>
      <c r="AF49" s="102">
        <v>5</v>
      </c>
      <c r="AG49" s="102">
        <v>45</v>
      </c>
      <c r="AH49" s="102">
        <v>4</v>
      </c>
      <c r="AI49" s="102">
        <v>3</v>
      </c>
      <c r="AJ49" s="102" t="s">
        <v>1713</v>
      </c>
      <c r="AK49" s="102">
        <v>0</v>
      </c>
      <c r="AL49" s="102">
        <v>0</v>
      </c>
      <c r="AM49" s="102">
        <v>5</v>
      </c>
      <c r="AN49" s="102">
        <v>5</v>
      </c>
      <c r="AO49" s="102">
        <v>5</v>
      </c>
      <c r="AP49" s="102">
        <v>5</v>
      </c>
      <c r="AQ49" s="102">
        <v>4</v>
      </c>
      <c r="AR49" s="102">
        <v>2</v>
      </c>
      <c r="AS49" s="102">
        <v>2</v>
      </c>
      <c r="AT49" s="102">
        <v>2</v>
      </c>
      <c r="AU49" s="102">
        <v>2</v>
      </c>
      <c r="AV49" s="102">
        <v>3</v>
      </c>
      <c r="AW49" s="102">
        <v>3</v>
      </c>
      <c r="AX49" s="102">
        <v>2</v>
      </c>
      <c r="AY49" s="102">
        <v>2</v>
      </c>
      <c r="AZ49" s="102">
        <v>1</v>
      </c>
      <c r="BA49" s="102">
        <v>2</v>
      </c>
      <c r="BB49" s="102">
        <v>2</v>
      </c>
      <c r="BC49" s="102">
        <v>1</v>
      </c>
      <c r="BD49" s="102">
        <v>1</v>
      </c>
      <c r="BE49" s="102">
        <v>1</v>
      </c>
      <c r="BF49" s="102">
        <v>1</v>
      </c>
      <c r="BG49" s="102">
        <v>3</v>
      </c>
      <c r="BH49" s="102">
        <v>1</v>
      </c>
      <c r="BI49" s="102">
        <v>1</v>
      </c>
      <c r="BJ49" s="102">
        <v>1</v>
      </c>
      <c r="BK49" s="102">
        <v>1</v>
      </c>
      <c r="BL49" s="102">
        <v>1</v>
      </c>
      <c r="BM49" s="102">
        <v>1</v>
      </c>
      <c r="BN49" s="102">
        <v>1</v>
      </c>
      <c r="BO49" s="102">
        <v>3</v>
      </c>
      <c r="BP49" s="102">
        <v>4</v>
      </c>
      <c r="BQ49" s="102">
        <v>4</v>
      </c>
      <c r="BR49" s="102">
        <v>5</v>
      </c>
      <c r="BS49" s="102">
        <v>6</v>
      </c>
      <c r="BT49" s="102">
        <v>3</v>
      </c>
      <c r="BU49" s="102">
        <v>5</v>
      </c>
      <c r="BV49" s="102">
        <v>3</v>
      </c>
      <c r="BW49" s="102">
        <v>3</v>
      </c>
      <c r="BX49" s="102">
        <v>3</v>
      </c>
      <c r="BY49" s="102">
        <v>5</v>
      </c>
      <c r="BZ49" s="102">
        <v>5</v>
      </c>
      <c r="CA49" s="102">
        <v>4</v>
      </c>
      <c r="CB49" s="102">
        <v>5</v>
      </c>
      <c r="CC49" s="102">
        <v>4</v>
      </c>
      <c r="CD49" s="102">
        <v>4</v>
      </c>
      <c r="CE49" s="102">
        <v>5</v>
      </c>
      <c r="CF49" s="102">
        <v>0.28571428599999998</v>
      </c>
      <c r="CG49" s="102">
        <v>2</v>
      </c>
      <c r="CH49" s="102">
        <v>3.3333333E-2</v>
      </c>
      <c r="CI49" s="102">
        <v>0.28571428599999998</v>
      </c>
      <c r="CJ49" s="102">
        <v>0.28571428599999998</v>
      </c>
      <c r="CK49" s="102">
        <v>2</v>
      </c>
      <c r="CL49" s="102">
        <v>3.3333333E-2</v>
      </c>
      <c r="CM49" s="102">
        <v>0.571428571</v>
      </c>
      <c r="CN49" s="102">
        <v>1</v>
      </c>
      <c r="CO49" s="102">
        <v>0.428571429</v>
      </c>
      <c r="CP49" s="102">
        <v>0</v>
      </c>
      <c r="CQ49" s="102">
        <v>0.14285714299999999</v>
      </c>
      <c r="CR49" s="102">
        <v>0.14285714299999999</v>
      </c>
      <c r="CS49" s="102">
        <v>0.14285714299999999</v>
      </c>
      <c r="CT49" s="102">
        <v>0.14285714299999999</v>
      </c>
      <c r="CU49" s="102">
        <v>0.14285714299999999</v>
      </c>
      <c r="CV49" s="102">
        <v>0</v>
      </c>
      <c r="CW49" s="102">
        <v>0.14285714299999999</v>
      </c>
      <c r="CX49" s="102">
        <v>0.14285714299999999</v>
      </c>
      <c r="CY49" s="102">
        <v>1</v>
      </c>
      <c r="CZ49" s="102">
        <v>0.14285714299999999</v>
      </c>
      <c r="DA49" s="102">
        <v>0.14285714299999999</v>
      </c>
      <c r="DB49" s="102">
        <v>3.3333333E-2</v>
      </c>
      <c r="DC49" s="102">
        <v>0.28571428599999998</v>
      </c>
      <c r="DD49" s="102">
        <v>2</v>
      </c>
      <c r="DE49" s="102">
        <v>0.14285714299999999</v>
      </c>
    </row>
    <row r="50" spans="1:109">
      <c r="A50" s="102">
        <v>59</v>
      </c>
      <c r="B50" s="102" t="s">
        <v>1714</v>
      </c>
      <c r="C50" s="102" t="s">
        <v>1702</v>
      </c>
      <c r="D50" s="102" t="s">
        <v>1707</v>
      </c>
      <c r="E50" s="102" t="s">
        <v>1704</v>
      </c>
      <c r="F50" s="102">
        <v>0</v>
      </c>
      <c r="G50" s="102" t="s">
        <v>1702</v>
      </c>
      <c r="H50" s="102" t="s">
        <v>1705</v>
      </c>
      <c r="I50" s="102">
        <v>0</v>
      </c>
      <c r="J50" s="102" t="s">
        <v>1704</v>
      </c>
      <c r="K50" s="102" t="s">
        <v>1699</v>
      </c>
      <c r="L50" s="102">
        <v>0</v>
      </c>
      <c r="M50" s="102" t="s">
        <v>1722</v>
      </c>
      <c r="N50" s="102" t="s">
        <v>1703</v>
      </c>
      <c r="O50" s="102">
        <v>0</v>
      </c>
      <c r="P50" s="102" t="s">
        <v>1701</v>
      </c>
      <c r="Q50" s="102" t="s">
        <v>1704</v>
      </c>
      <c r="R50" s="102" t="s">
        <v>1704</v>
      </c>
      <c r="S50" s="102" t="s">
        <v>1711</v>
      </c>
      <c r="T50" s="102" t="s">
        <v>1706</v>
      </c>
      <c r="U50" s="102" t="s">
        <v>1711</v>
      </c>
      <c r="V50" s="102" t="s">
        <v>1705</v>
      </c>
      <c r="W50" s="102" t="s">
        <v>1704</v>
      </c>
      <c r="X50" s="102" t="s">
        <v>1714</v>
      </c>
      <c r="Y50" s="102">
        <v>0</v>
      </c>
      <c r="Z50" s="102" t="s">
        <v>1708</v>
      </c>
      <c r="AA50" s="102">
        <v>0</v>
      </c>
      <c r="AB50" s="102" t="s">
        <v>1738</v>
      </c>
      <c r="AC50" s="102">
        <v>2</v>
      </c>
      <c r="AD50" s="102">
        <v>3</v>
      </c>
      <c r="AE50" s="102">
        <v>8</v>
      </c>
      <c r="AF50" s="102">
        <v>0</v>
      </c>
      <c r="AG50" s="102">
        <v>0</v>
      </c>
      <c r="AH50" s="102">
        <v>2</v>
      </c>
      <c r="AI50" s="102">
        <v>2</v>
      </c>
      <c r="AJ50" s="102" t="s">
        <v>1719</v>
      </c>
      <c r="AK50" s="102">
        <v>0</v>
      </c>
      <c r="AL50" s="102">
        <v>0</v>
      </c>
      <c r="AM50" s="102">
        <v>2</v>
      </c>
      <c r="AN50" s="102">
        <v>5</v>
      </c>
      <c r="AO50" s="102">
        <v>5</v>
      </c>
      <c r="AP50" s="102">
        <v>4</v>
      </c>
      <c r="AQ50" s="102">
        <v>5</v>
      </c>
      <c r="AR50" s="102">
        <v>1</v>
      </c>
      <c r="AS50" s="102">
        <v>0</v>
      </c>
      <c r="AT50" s="102">
        <v>3</v>
      </c>
      <c r="AU50" s="102">
        <v>2</v>
      </c>
      <c r="AV50" s="102">
        <v>5</v>
      </c>
      <c r="AW50" s="102">
        <v>4</v>
      </c>
      <c r="AX50" s="102">
        <v>1</v>
      </c>
      <c r="AY50" s="102">
        <v>2</v>
      </c>
      <c r="AZ50" s="102">
        <v>1</v>
      </c>
      <c r="BA50" s="102">
        <v>1</v>
      </c>
      <c r="BB50" s="102">
        <v>2</v>
      </c>
      <c r="BC50" s="102">
        <v>1</v>
      </c>
      <c r="BD50" s="102">
        <v>1</v>
      </c>
      <c r="BE50" s="102">
        <v>1</v>
      </c>
      <c r="BF50" s="102">
        <v>1</v>
      </c>
      <c r="BG50" s="102">
        <v>3</v>
      </c>
      <c r="BH50" s="102">
        <v>2</v>
      </c>
      <c r="BI50" s="102">
        <v>1</v>
      </c>
      <c r="BJ50" s="102">
        <v>1</v>
      </c>
      <c r="BK50" s="102">
        <v>1</v>
      </c>
      <c r="BL50" s="102">
        <v>2</v>
      </c>
      <c r="BM50" s="102">
        <v>1</v>
      </c>
      <c r="BN50" s="102">
        <v>2</v>
      </c>
      <c r="BO50" s="102">
        <v>4</v>
      </c>
      <c r="BP50" s="102">
        <v>5</v>
      </c>
      <c r="BQ50" s="102">
        <v>4</v>
      </c>
      <c r="BR50" s="102">
        <v>5</v>
      </c>
      <c r="BS50" s="102">
        <v>1</v>
      </c>
      <c r="BT50" s="102">
        <v>5</v>
      </c>
      <c r="BU50" s="102">
        <v>5</v>
      </c>
      <c r="BV50" s="102">
        <v>5</v>
      </c>
      <c r="BW50" s="102">
        <v>4</v>
      </c>
      <c r="BX50" s="102">
        <v>2</v>
      </c>
      <c r="BY50" s="102">
        <v>4</v>
      </c>
      <c r="BZ50" s="102" t="s">
        <v>62</v>
      </c>
      <c r="CA50" s="102">
        <v>3</v>
      </c>
      <c r="CB50" s="102">
        <v>3</v>
      </c>
      <c r="CC50" s="102">
        <v>4</v>
      </c>
      <c r="CD50" s="102">
        <v>3</v>
      </c>
      <c r="CE50" s="102">
        <v>5</v>
      </c>
      <c r="CF50" s="102">
        <v>0.14285714299999999</v>
      </c>
      <c r="CG50" s="102">
        <v>0.428571429</v>
      </c>
      <c r="CH50" s="102">
        <v>0.571428571</v>
      </c>
      <c r="CI50" s="102">
        <v>3.3333333E-2</v>
      </c>
      <c r="CJ50" s="102">
        <v>0</v>
      </c>
      <c r="CK50" s="102">
        <v>0.428571429</v>
      </c>
      <c r="CL50" s="102">
        <v>0.133333333</v>
      </c>
      <c r="CM50" s="102">
        <v>0</v>
      </c>
      <c r="CN50" s="102">
        <v>3.3333333E-2</v>
      </c>
      <c r="CO50" s="102">
        <v>1</v>
      </c>
      <c r="CP50" s="102">
        <v>0</v>
      </c>
      <c r="CQ50" s="102">
        <v>0.2</v>
      </c>
      <c r="CR50" s="102">
        <v>4</v>
      </c>
      <c r="CS50" s="102">
        <v>0</v>
      </c>
      <c r="CT50" s="102">
        <v>0.28571428599999998</v>
      </c>
      <c r="CU50" s="102">
        <v>3.3333333E-2</v>
      </c>
      <c r="CV50" s="102">
        <v>3.3333333E-2</v>
      </c>
      <c r="CW50" s="102">
        <v>0.71428571399999996</v>
      </c>
      <c r="CX50" s="102">
        <v>6.6666666999999999E-2</v>
      </c>
      <c r="CY50" s="102">
        <v>0.71428571399999996</v>
      </c>
      <c r="CZ50" s="102">
        <v>0.133333333</v>
      </c>
      <c r="DA50" s="102">
        <v>3.3333333E-2</v>
      </c>
      <c r="DB50" s="102">
        <v>0.14285714299999999</v>
      </c>
      <c r="DC50" s="102">
        <v>0</v>
      </c>
      <c r="DD50" s="102">
        <v>5</v>
      </c>
      <c r="DE50" s="102">
        <v>0</v>
      </c>
    </row>
    <row r="51" spans="1:109">
      <c r="A51" s="102">
        <v>60</v>
      </c>
      <c r="B51" s="102" t="s">
        <v>1702</v>
      </c>
      <c r="C51" s="102" t="s">
        <v>1707</v>
      </c>
      <c r="D51" s="102" t="s">
        <v>1702</v>
      </c>
      <c r="E51" s="102">
        <v>0</v>
      </c>
      <c r="F51" s="102" t="s">
        <v>1704</v>
      </c>
      <c r="G51" s="102" t="s">
        <v>1702</v>
      </c>
      <c r="H51" s="102" t="s">
        <v>1705</v>
      </c>
      <c r="I51" s="102" t="s">
        <v>1705</v>
      </c>
      <c r="J51" s="102" t="s">
        <v>1710</v>
      </c>
      <c r="K51" s="102">
        <v>0</v>
      </c>
      <c r="L51" s="102">
        <v>0</v>
      </c>
      <c r="M51" s="102" t="s">
        <v>1704</v>
      </c>
      <c r="N51" s="102">
        <v>0</v>
      </c>
      <c r="O51" s="102">
        <v>0</v>
      </c>
      <c r="P51" s="102">
        <v>0</v>
      </c>
      <c r="Q51" s="102">
        <v>0</v>
      </c>
      <c r="R51" s="102">
        <v>0</v>
      </c>
      <c r="S51" s="102">
        <v>0</v>
      </c>
      <c r="T51" s="102" t="s">
        <v>1752</v>
      </c>
      <c r="U51" s="102" t="s">
        <v>1711</v>
      </c>
      <c r="V51" s="102">
        <v>0</v>
      </c>
      <c r="W51" s="102">
        <v>0</v>
      </c>
      <c r="X51" s="102">
        <v>0</v>
      </c>
      <c r="Y51" s="102">
        <v>0</v>
      </c>
      <c r="Z51" s="102" t="s">
        <v>1708</v>
      </c>
      <c r="AA51" s="102">
        <v>0</v>
      </c>
      <c r="AB51" s="102" t="s">
        <v>1712</v>
      </c>
      <c r="AC51" s="102">
        <v>1</v>
      </c>
      <c r="AD51" s="102">
        <v>0</v>
      </c>
      <c r="AE51" s="102">
        <v>8</v>
      </c>
      <c r="AF51" s="102">
        <v>5</v>
      </c>
      <c r="AG51" s="102">
        <v>30</v>
      </c>
      <c r="AH51" s="102">
        <v>4</v>
      </c>
      <c r="AI51" s="102">
        <v>3</v>
      </c>
      <c r="AJ51" s="102" t="s">
        <v>1713</v>
      </c>
      <c r="AK51" s="102">
        <v>0</v>
      </c>
      <c r="AL51" s="102">
        <v>0</v>
      </c>
      <c r="AM51" s="102">
        <v>5</v>
      </c>
      <c r="AN51" s="102">
        <v>5</v>
      </c>
      <c r="AO51" s="102">
        <v>4</v>
      </c>
      <c r="AP51" s="102">
        <v>4</v>
      </c>
      <c r="AQ51" s="102">
        <v>5</v>
      </c>
      <c r="AR51" s="102">
        <v>1</v>
      </c>
      <c r="AS51" s="102">
        <v>2</v>
      </c>
      <c r="AT51" s="102">
        <v>2</v>
      </c>
      <c r="AU51" s="102">
        <v>3</v>
      </c>
      <c r="AV51" s="102">
        <v>5</v>
      </c>
      <c r="AW51" s="102">
        <v>5</v>
      </c>
      <c r="AX51" s="102">
        <v>3</v>
      </c>
      <c r="AY51" s="102">
        <v>2</v>
      </c>
      <c r="AZ51" s="102">
        <v>1</v>
      </c>
      <c r="BA51" s="102">
        <v>2</v>
      </c>
      <c r="BB51" s="102">
        <v>3</v>
      </c>
      <c r="BC51" s="102">
        <v>3</v>
      </c>
      <c r="BD51" s="102">
        <v>2</v>
      </c>
      <c r="BE51" s="102">
        <v>3</v>
      </c>
      <c r="BF51" s="102">
        <v>3</v>
      </c>
      <c r="BG51" s="102">
        <v>3</v>
      </c>
      <c r="BH51" s="102">
        <v>2</v>
      </c>
      <c r="BI51" s="102">
        <v>2</v>
      </c>
      <c r="BJ51" s="102">
        <v>2</v>
      </c>
      <c r="BK51" s="102">
        <v>1</v>
      </c>
      <c r="BL51" s="102">
        <v>2</v>
      </c>
      <c r="BM51" s="102">
        <v>1</v>
      </c>
      <c r="BN51" s="102">
        <v>2</v>
      </c>
      <c r="BO51" s="102">
        <v>4</v>
      </c>
      <c r="BP51" s="102">
        <v>5</v>
      </c>
      <c r="BQ51" s="102">
        <v>3</v>
      </c>
      <c r="BR51" s="102">
        <v>4</v>
      </c>
      <c r="BS51" s="102">
        <v>3</v>
      </c>
      <c r="BT51" s="102">
        <v>3</v>
      </c>
      <c r="BU51" s="102">
        <v>4</v>
      </c>
      <c r="BV51" s="102">
        <v>5</v>
      </c>
      <c r="BW51" s="102">
        <v>2</v>
      </c>
      <c r="BX51" s="102">
        <v>1</v>
      </c>
      <c r="BY51" s="102">
        <v>4</v>
      </c>
      <c r="BZ51" s="102">
        <v>1</v>
      </c>
      <c r="CA51" s="102">
        <v>4</v>
      </c>
      <c r="CB51" s="102">
        <v>2</v>
      </c>
      <c r="CC51" s="102">
        <v>4</v>
      </c>
      <c r="CD51" s="102">
        <v>3</v>
      </c>
      <c r="CE51" s="102">
        <v>5</v>
      </c>
      <c r="CF51" s="102">
        <v>0.428571429</v>
      </c>
      <c r="CG51" s="102">
        <v>0.571428571</v>
      </c>
      <c r="CH51" s="102">
        <v>0.428571429</v>
      </c>
      <c r="CI51" s="102">
        <v>0</v>
      </c>
      <c r="CJ51" s="102">
        <v>3.3333333E-2</v>
      </c>
      <c r="CK51" s="102">
        <v>0.428571429</v>
      </c>
      <c r="CL51" s="102">
        <v>0.133333333</v>
      </c>
      <c r="CM51" s="102">
        <v>0.133333333</v>
      </c>
      <c r="CN51" s="102">
        <v>3</v>
      </c>
      <c r="CO51" s="102">
        <v>0</v>
      </c>
      <c r="CP51" s="102">
        <v>0</v>
      </c>
      <c r="CQ51" s="102">
        <v>3.3333333E-2</v>
      </c>
      <c r="CR51" s="102">
        <v>0</v>
      </c>
      <c r="CS51" s="102">
        <v>0</v>
      </c>
      <c r="CT51" s="102">
        <v>0</v>
      </c>
      <c r="CU51" s="102">
        <v>0</v>
      </c>
      <c r="CV51" s="102">
        <v>0</v>
      </c>
      <c r="CW51" s="102">
        <v>0</v>
      </c>
      <c r="CX51" s="102">
        <v>6</v>
      </c>
      <c r="CY51" s="102">
        <v>0.71428571399999996</v>
      </c>
      <c r="CZ51" s="102">
        <v>0</v>
      </c>
      <c r="DA51" s="102">
        <v>0</v>
      </c>
      <c r="DB51" s="102">
        <v>0</v>
      </c>
      <c r="DC51" s="102">
        <v>0</v>
      </c>
      <c r="DD51" s="102">
        <v>5</v>
      </c>
      <c r="DE51" s="102">
        <v>0</v>
      </c>
    </row>
    <row r="52" spans="1:109">
      <c r="A52" s="102">
        <v>61</v>
      </c>
      <c r="B52" s="102" t="s">
        <v>1703</v>
      </c>
      <c r="C52" s="102" t="s">
        <v>1700</v>
      </c>
      <c r="D52" s="102" t="s">
        <v>1707</v>
      </c>
      <c r="E52" s="102" t="s">
        <v>1704</v>
      </c>
      <c r="F52" s="102">
        <v>0</v>
      </c>
      <c r="G52" s="102" t="s">
        <v>1701</v>
      </c>
      <c r="H52" s="102" t="s">
        <v>1710</v>
      </c>
      <c r="I52" s="102" t="s">
        <v>1745</v>
      </c>
      <c r="J52" s="102" t="s">
        <v>1710</v>
      </c>
      <c r="K52" s="102" t="s">
        <v>1699</v>
      </c>
      <c r="L52" s="102" t="s">
        <v>1699</v>
      </c>
      <c r="M52" s="102" t="s">
        <v>1706</v>
      </c>
      <c r="N52" s="102">
        <v>0</v>
      </c>
      <c r="O52" s="102">
        <v>0</v>
      </c>
      <c r="P52" s="102">
        <v>0</v>
      </c>
      <c r="Q52" s="102">
        <v>0</v>
      </c>
      <c r="R52" s="102">
        <v>0</v>
      </c>
      <c r="S52" s="102">
        <v>0</v>
      </c>
      <c r="T52" s="102" t="s">
        <v>1700</v>
      </c>
      <c r="U52" s="102" t="s">
        <v>1700</v>
      </c>
      <c r="V52" s="102">
        <v>0</v>
      </c>
      <c r="W52" s="102">
        <v>0</v>
      </c>
      <c r="X52" s="102" t="s">
        <v>1704</v>
      </c>
      <c r="Y52" s="102">
        <v>0</v>
      </c>
      <c r="Z52" s="102" t="s">
        <v>1708</v>
      </c>
      <c r="AA52" s="102">
        <v>0</v>
      </c>
      <c r="AB52" s="102" t="s">
        <v>1718</v>
      </c>
      <c r="AC52" s="102">
        <v>3</v>
      </c>
      <c r="AD52" s="102">
        <v>2</v>
      </c>
      <c r="AE52" s="102">
        <v>8</v>
      </c>
      <c r="AF52" s="102">
        <v>2</v>
      </c>
      <c r="AG52" s="102">
        <v>90</v>
      </c>
      <c r="AH52" s="102">
        <v>5</v>
      </c>
      <c r="AI52" s="102">
        <v>1</v>
      </c>
      <c r="AJ52" s="102" t="s">
        <v>1739</v>
      </c>
      <c r="AK52" s="102">
        <v>0</v>
      </c>
      <c r="AL52" s="102">
        <v>0</v>
      </c>
      <c r="AM52" s="102">
        <v>5</v>
      </c>
      <c r="AN52" s="102">
        <v>5</v>
      </c>
      <c r="AO52" s="102">
        <v>5</v>
      </c>
      <c r="AP52" s="102">
        <v>5</v>
      </c>
      <c r="AQ52" s="102">
        <v>5</v>
      </c>
      <c r="AR52" s="102">
        <v>0</v>
      </c>
      <c r="AS52" s="102">
        <v>0</v>
      </c>
      <c r="AT52" s="102">
        <v>3</v>
      </c>
      <c r="AU52" s="102">
        <v>1</v>
      </c>
      <c r="AV52" s="102">
        <v>3</v>
      </c>
      <c r="AW52" s="102">
        <v>4</v>
      </c>
      <c r="AX52" s="102">
        <v>3</v>
      </c>
      <c r="AY52" s="102">
        <v>3</v>
      </c>
      <c r="AZ52" s="102">
        <v>3</v>
      </c>
      <c r="BA52" s="102">
        <v>3</v>
      </c>
      <c r="BB52" s="102">
        <v>3</v>
      </c>
      <c r="BC52" s="102">
        <v>3</v>
      </c>
      <c r="BD52" s="102">
        <v>3</v>
      </c>
      <c r="BE52" s="102">
        <v>3</v>
      </c>
      <c r="BF52" s="102">
        <v>3</v>
      </c>
      <c r="BG52" s="102">
        <v>3</v>
      </c>
      <c r="BH52" s="102">
        <v>2</v>
      </c>
      <c r="BI52" s="102">
        <v>2</v>
      </c>
      <c r="BJ52" s="102">
        <v>2</v>
      </c>
      <c r="BK52" s="102">
        <v>2</v>
      </c>
      <c r="BL52" s="102">
        <v>1</v>
      </c>
      <c r="BM52" s="102">
        <v>1</v>
      </c>
      <c r="BN52" s="102">
        <v>2</v>
      </c>
      <c r="BO52" s="102">
        <v>1</v>
      </c>
      <c r="BP52" s="102">
        <v>3</v>
      </c>
      <c r="BQ52" s="102" t="s">
        <v>62</v>
      </c>
      <c r="BR52" s="102">
        <v>1</v>
      </c>
      <c r="BS52" s="102">
        <v>3</v>
      </c>
      <c r="BT52" s="102">
        <v>6</v>
      </c>
      <c r="BU52" s="102">
        <v>5</v>
      </c>
      <c r="BV52" s="102">
        <v>1</v>
      </c>
      <c r="BW52" s="102">
        <v>6</v>
      </c>
      <c r="BX52" s="102">
        <v>6</v>
      </c>
      <c r="BY52" s="102">
        <v>1</v>
      </c>
      <c r="BZ52" s="102">
        <v>1</v>
      </c>
      <c r="CA52" s="102">
        <v>5</v>
      </c>
      <c r="CB52" s="102">
        <v>5</v>
      </c>
      <c r="CC52" s="102">
        <v>2</v>
      </c>
      <c r="CD52" s="102">
        <v>5</v>
      </c>
      <c r="CE52" s="102">
        <v>2</v>
      </c>
      <c r="CF52" s="102">
        <v>4</v>
      </c>
      <c r="CG52" s="102">
        <v>2</v>
      </c>
      <c r="CH52" s="102">
        <v>0.571428571</v>
      </c>
      <c r="CI52" s="102">
        <v>3.3333333E-2</v>
      </c>
      <c r="CJ52" s="102">
        <v>0</v>
      </c>
      <c r="CK52" s="102">
        <v>0.28571428599999998</v>
      </c>
      <c r="CL52" s="102">
        <v>3</v>
      </c>
      <c r="CM52" s="102" t="s">
        <v>1744</v>
      </c>
      <c r="CN52" s="102">
        <v>3</v>
      </c>
      <c r="CO52" s="102">
        <v>1</v>
      </c>
      <c r="CP52" s="102">
        <v>1</v>
      </c>
      <c r="CQ52" s="102">
        <v>6.6666666999999999E-2</v>
      </c>
      <c r="CR52" s="102">
        <v>0</v>
      </c>
      <c r="CS52" s="102">
        <v>0</v>
      </c>
      <c r="CT52" s="102">
        <v>0</v>
      </c>
      <c r="CU52" s="102">
        <v>0</v>
      </c>
      <c r="CV52" s="102">
        <v>0</v>
      </c>
      <c r="CW52" s="102">
        <v>0</v>
      </c>
      <c r="CX52" s="102">
        <v>2</v>
      </c>
      <c r="CY52" s="102">
        <v>2</v>
      </c>
      <c r="CZ52" s="102">
        <v>0</v>
      </c>
      <c r="DA52" s="102">
        <v>0</v>
      </c>
      <c r="DB52" s="102">
        <v>3.3333333E-2</v>
      </c>
      <c r="DC52" s="102">
        <v>0</v>
      </c>
      <c r="DD52" s="102">
        <v>5</v>
      </c>
      <c r="DE52" s="102">
        <v>0</v>
      </c>
    </row>
    <row r="53" spans="1:109">
      <c r="A53" s="102">
        <v>63</v>
      </c>
      <c r="B53" s="102" t="s">
        <v>1702</v>
      </c>
      <c r="C53" s="102" t="s">
        <v>1707</v>
      </c>
      <c r="D53" s="102" t="s">
        <v>1702</v>
      </c>
      <c r="E53" s="102" t="s">
        <v>1711</v>
      </c>
      <c r="F53" s="102" t="s">
        <v>1700</v>
      </c>
      <c r="G53" s="102" t="s">
        <v>1707</v>
      </c>
      <c r="H53" s="102" t="s">
        <v>1702</v>
      </c>
      <c r="I53" s="102" t="s">
        <v>1720</v>
      </c>
      <c r="J53" s="102" t="s">
        <v>1715</v>
      </c>
      <c r="K53" s="102" t="s">
        <v>1701</v>
      </c>
      <c r="L53" s="102" t="s">
        <v>1720</v>
      </c>
      <c r="M53" s="102" t="s">
        <v>1724</v>
      </c>
      <c r="N53" s="102" t="s">
        <v>1714</v>
      </c>
      <c r="O53" s="102" t="s">
        <v>1741</v>
      </c>
      <c r="P53" s="102" t="s">
        <v>1715</v>
      </c>
      <c r="Q53" s="102" t="s">
        <v>1705</v>
      </c>
      <c r="R53" s="102" t="s">
        <v>1706</v>
      </c>
      <c r="S53" s="102" t="s">
        <v>1721</v>
      </c>
      <c r="T53" s="102" t="s">
        <v>1702</v>
      </c>
      <c r="U53" s="102" t="s">
        <v>1750</v>
      </c>
      <c r="V53" s="102" t="s">
        <v>1710</v>
      </c>
      <c r="W53" s="102" t="s">
        <v>1707</v>
      </c>
      <c r="X53" s="102" t="s">
        <v>1724</v>
      </c>
      <c r="Y53" s="102" t="s">
        <v>1710</v>
      </c>
      <c r="Z53" s="102" t="s">
        <v>1752</v>
      </c>
      <c r="AA53" s="102" t="s">
        <v>1705</v>
      </c>
      <c r="AB53" s="102" t="s">
        <v>1718</v>
      </c>
      <c r="AC53" s="102">
        <v>3</v>
      </c>
      <c r="AD53" s="102">
        <v>3</v>
      </c>
      <c r="AE53" s="102">
        <v>7</v>
      </c>
      <c r="AF53" s="102">
        <v>4</v>
      </c>
      <c r="AG53" s="102">
        <v>45</v>
      </c>
      <c r="AH53" s="102">
        <v>5</v>
      </c>
      <c r="AI53" s="102">
        <v>3</v>
      </c>
      <c r="AJ53" s="102" t="s">
        <v>1713</v>
      </c>
      <c r="AK53" s="102">
        <v>0</v>
      </c>
      <c r="AL53" s="102">
        <v>0</v>
      </c>
      <c r="AM53" s="102">
        <v>2</v>
      </c>
      <c r="AN53" s="102">
        <v>1</v>
      </c>
      <c r="AO53" s="102">
        <v>5</v>
      </c>
      <c r="AP53" s="102">
        <v>4</v>
      </c>
      <c r="AQ53" s="102">
        <v>3</v>
      </c>
      <c r="AR53" s="102">
        <v>1</v>
      </c>
      <c r="AS53" s="102">
        <v>1</v>
      </c>
      <c r="AT53" s="102">
        <v>2</v>
      </c>
      <c r="AU53" s="102">
        <v>1</v>
      </c>
      <c r="AV53" s="102">
        <v>4</v>
      </c>
      <c r="AW53" s="102">
        <v>3</v>
      </c>
      <c r="AX53" s="102">
        <v>3</v>
      </c>
      <c r="AY53" s="102">
        <v>3</v>
      </c>
      <c r="AZ53" s="102">
        <v>3</v>
      </c>
      <c r="BA53" s="102">
        <v>3</v>
      </c>
      <c r="BB53" s="102">
        <v>3</v>
      </c>
      <c r="BC53" s="102">
        <v>3</v>
      </c>
      <c r="BD53" s="102">
        <v>3</v>
      </c>
      <c r="BE53" s="102">
        <v>3</v>
      </c>
      <c r="BF53" s="102">
        <v>3</v>
      </c>
      <c r="BG53" s="102">
        <v>3</v>
      </c>
      <c r="BH53" s="102">
        <v>2</v>
      </c>
      <c r="BI53" s="102">
        <v>2</v>
      </c>
      <c r="BJ53" s="102">
        <v>2</v>
      </c>
      <c r="BK53" s="102">
        <v>2</v>
      </c>
      <c r="BL53" s="102">
        <v>2</v>
      </c>
      <c r="BM53" s="102">
        <v>2</v>
      </c>
      <c r="BN53" s="102">
        <v>2</v>
      </c>
      <c r="BO53" s="102">
        <v>3</v>
      </c>
      <c r="BP53" s="102">
        <v>1</v>
      </c>
      <c r="BQ53" s="102">
        <v>1</v>
      </c>
      <c r="BR53" s="102">
        <v>3</v>
      </c>
      <c r="BS53" s="102">
        <v>5</v>
      </c>
      <c r="BT53" s="102">
        <v>5</v>
      </c>
      <c r="BU53" s="102">
        <v>3</v>
      </c>
      <c r="BV53" s="102" t="s">
        <v>62</v>
      </c>
      <c r="BW53" s="102" t="s">
        <v>62</v>
      </c>
      <c r="BX53" s="102">
        <v>2</v>
      </c>
      <c r="BY53" s="102">
        <v>2</v>
      </c>
      <c r="BZ53" s="102">
        <v>1</v>
      </c>
      <c r="CA53" s="102">
        <v>3</v>
      </c>
      <c r="CB53" s="102">
        <v>5</v>
      </c>
      <c r="CC53" s="102">
        <v>4</v>
      </c>
      <c r="CD53" s="102">
        <v>5</v>
      </c>
      <c r="CE53" s="102">
        <v>3</v>
      </c>
      <c r="CF53" s="102">
        <v>0.428571429</v>
      </c>
      <c r="CG53" s="102">
        <v>0.571428571</v>
      </c>
      <c r="CH53" s="102">
        <v>0.428571429</v>
      </c>
      <c r="CI53" s="102">
        <v>0.71428571399999996</v>
      </c>
      <c r="CJ53" s="102">
        <v>2</v>
      </c>
      <c r="CK53" s="102">
        <v>0.571428571</v>
      </c>
      <c r="CL53" s="102">
        <v>0.428571429</v>
      </c>
      <c r="CM53" s="102">
        <v>0.85714285700000004</v>
      </c>
      <c r="CN53" s="102">
        <v>1</v>
      </c>
      <c r="CO53" s="102">
        <v>0.28571428599999998</v>
      </c>
      <c r="CP53" s="102">
        <v>0.85714285700000004</v>
      </c>
      <c r="CQ53" s="102">
        <v>0.1</v>
      </c>
      <c r="CR53" s="102">
        <v>0.14285714299999999</v>
      </c>
      <c r="CS53" s="102">
        <v>1.1428571430000001</v>
      </c>
      <c r="CT53" s="102">
        <v>1</v>
      </c>
      <c r="CU53" s="102">
        <v>0.133333333</v>
      </c>
      <c r="CV53" s="102">
        <v>6.6666666999999999E-2</v>
      </c>
      <c r="CW53" s="102">
        <v>0.16666666699999999</v>
      </c>
      <c r="CX53" s="102">
        <v>0.428571429</v>
      </c>
      <c r="CY53" s="102">
        <v>1.2857142859999999</v>
      </c>
      <c r="CZ53" s="102">
        <v>3</v>
      </c>
      <c r="DA53" s="102">
        <v>0.571428571</v>
      </c>
      <c r="DB53" s="102">
        <v>0.1</v>
      </c>
      <c r="DC53" s="102">
        <v>3</v>
      </c>
      <c r="DD53" s="102">
        <v>6</v>
      </c>
      <c r="DE53" s="102">
        <v>0.133333333</v>
      </c>
    </row>
    <row r="54" spans="1:109">
      <c r="A54" s="102">
        <v>64</v>
      </c>
      <c r="B54" s="102" t="s">
        <v>1707</v>
      </c>
      <c r="C54" s="102" t="s">
        <v>1702</v>
      </c>
      <c r="D54" s="102" t="s">
        <v>1702</v>
      </c>
      <c r="E54" s="102" t="s">
        <v>1706</v>
      </c>
      <c r="F54" s="102" t="s">
        <v>1714</v>
      </c>
      <c r="G54" s="102" t="s">
        <v>1706</v>
      </c>
      <c r="H54" s="102" t="s">
        <v>1702</v>
      </c>
      <c r="I54" s="102" t="s">
        <v>1707</v>
      </c>
      <c r="J54" s="102">
        <v>0</v>
      </c>
      <c r="K54" s="102" t="s">
        <v>1701</v>
      </c>
      <c r="L54" s="102">
        <v>0</v>
      </c>
      <c r="M54" s="102" t="s">
        <v>1706</v>
      </c>
      <c r="N54" s="102">
        <v>0</v>
      </c>
      <c r="O54" s="102">
        <v>0</v>
      </c>
      <c r="P54" s="102">
        <v>0</v>
      </c>
      <c r="Q54" s="102">
        <v>0</v>
      </c>
      <c r="R54" s="102">
        <v>0</v>
      </c>
      <c r="S54" s="102">
        <v>0</v>
      </c>
      <c r="T54" s="102" t="s">
        <v>1706</v>
      </c>
      <c r="U54" s="102" t="s">
        <v>1707</v>
      </c>
      <c r="V54" s="102" t="s">
        <v>1706</v>
      </c>
      <c r="W54" s="102">
        <v>0</v>
      </c>
      <c r="X54" s="102" t="s">
        <v>1704</v>
      </c>
      <c r="Y54" s="102">
        <v>0</v>
      </c>
      <c r="Z54" s="102" t="s">
        <v>1703</v>
      </c>
      <c r="AA54" s="102">
        <v>0</v>
      </c>
      <c r="AB54" s="102" t="s">
        <v>1718</v>
      </c>
      <c r="AC54" s="102">
        <v>3</v>
      </c>
      <c r="AD54" s="102">
        <v>1</v>
      </c>
      <c r="AE54" s="102">
        <v>4</v>
      </c>
      <c r="AF54" s="102">
        <v>1</v>
      </c>
      <c r="AG54" s="102">
        <v>45</v>
      </c>
      <c r="AH54" s="102">
        <v>5</v>
      </c>
      <c r="AI54" s="102">
        <v>3</v>
      </c>
      <c r="AJ54" s="102" t="s">
        <v>1709</v>
      </c>
      <c r="AK54" s="102">
        <v>0</v>
      </c>
      <c r="AL54" s="102">
        <v>0</v>
      </c>
      <c r="AM54" s="102">
        <v>5</v>
      </c>
      <c r="AN54" s="102">
        <v>5</v>
      </c>
      <c r="AO54" s="102">
        <v>5</v>
      </c>
      <c r="AP54" s="102">
        <v>5</v>
      </c>
      <c r="AQ54" s="102">
        <v>5</v>
      </c>
      <c r="AR54" s="102">
        <v>0</v>
      </c>
      <c r="AS54" s="102">
        <v>0</v>
      </c>
      <c r="AT54" s="102">
        <v>2</v>
      </c>
      <c r="AU54" s="102">
        <v>0</v>
      </c>
      <c r="AV54" s="102">
        <v>4</v>
      </c>
      <c r="AW54" s="102">
        <v>4</v>
      </c>
      <c r="AX54" s="102">
        <v>2</v>
      </c>
      <c r="AY54" s="102">
        <v>2</v>
      </c>
      <c r="AZ54" s="102">
        <v>3</v>
      </c>
      <c r="BA54" s="102">
        <v>1</v>
      </c>
      <c r="BB54" s="102">
        <v>3</v>
      </c>
      <c r="BC54" s="102">
        <v>2</v>
      </c>
      <c r="BD54" s="102">
        <v>2</v>
      </c>
      <c r="BE54" s="102">
        <v>3</v>
      </c>
      <c r="BF54" s="102">
        <v>3</v>
      </c>
      <c r="BG54" s="102">
        <v>3</v>
      </c>
      <c r="BH54" s="102">
        <v>1</v>
      </c>
      <c r="BI54" s="102">
        <v>1</v>
      </c>
      <c r="BJ54" s="102">
        <v>1</v>
      </c>
      <c r="BK54" s="102">
        <v>1</v>
      </c>
      <c r="BL54" s="102">
        <v>2</v>
      </c>
      <c r="BM54" s="102">
        <v>1</v>
      </c>
      <c r="BN54" s="102">
        <v>2</v>
      </c>
      <c r="BO54" s="102">
        <v>3</v>
      </c>
      <c r="BP54" s="102">
        <v>5</v>
      </c>
      <c r="BQ54" s="102">
        <v>3</v>
      </c>
      <c r="BR54" s="102">
        <v>5</v>
      </c>
      <c r="BS54" s="102">
        <v>4</v>
      </c>
      <c r="BT54" s="102">
        <v>6</v>
      </c>
      <c r="BU54" s="102">
        <v>3</v>
      </c>
      <c r="BV54" s="102">
        <v>4</v>
      </c>
      <c r="BW54" s="102">
        <v>5</v>
      </c>
      <c r="BX54" s="102">
        <v>6</v>
      </c>
      <c r="BY54" s="102">
        <v>5</v>
      </c>
      <c r="BZ54" s="102">
        <v>4</v>
      </c>
      <c r="CA54" s="102">
        <v>4</v>
      </c>
      <c r="CB54" s="102">
        <v>3</v>
      </c>
      <c r="CC54" s="102">
        <v>3</v>
      </c>
      <c r="CD54" s="102">
        <v>5</v>
      </c>
      <c r="CE54" s="102">
        <v>5</v>
      </c>
      <c r="CF54" s="102">
        <v>0.571428571</v>
      </c>
      <c r="CG54" s="102">
        <v>0.428571429</v>
      </c>
      <c r="CH54" s="102">
        <v>0.428571429</v>
      </c>
      <c r="CI54" s="102">
        <v>6.6666666999999999E-2</v>
      </c>
      <c r="CJ54" s="102">
        <v>0.14285714299999999</v>
      </c>
      <c r="CK54" s="102">
        <v>6.6666666999999999E-2</v>
      </c>
      <c r="CL54" s="102">
        <v>0.428571429</v>
      </c>
      <c r="CM54" s="102">
        <v>0.571428571</v>
      </c>
      <c r="CN54" s="102">
        <v>0</v>
      </c>
      <c r="CO54" s="102">
        <v>0.28571428599999998</v>
      </c>
      <c r="CP54" s="102">
        <v>0</v>
      </c>
      <c r="CQ54" s="102">
        <v>6.6666666999999999E-2</v>
      </c>
      <c r="CR54" s="102">
        <v>0</v>
      </c>
      <c r="CS54" s="102">
        <v>0</v>
      </c>
      <c r="CT54" s="102">
        <v>0</v>
      </c>
      <c r="CU54" s="102">
        <v>0</v>
      </c>
      <c r="CV54" s="102">
        <v>0</v>
      </c>
      <c r="CW54" s="102">
        <v>0</v>
      </c>
      <c r="CX54" s="102">
        <v>6.6666666999999999E-2</v>
      </c>
      <c r="CY54" s="102">
        <v>0.571428571</v>
      </c>
      <c r="CZ54" s="102">
        <v>6.6666666999999999E-2</v>
      </c>
      <c r="DA54" s="102">
        <v>0</v>
      </c>
      <c r="DB54" s="102">
        <v>3.3333333E-2</v>
      </c>
      <c r="DC54" s="102">
        <v>0</v>
      </c>
      <c r="DD54" s="102">
        <v>4</v>
      </c>
      <c r="DE54" s="102">
        <v>0</v>
      </c>
    </row>
    <row r="55" spans="1:109">
      <c r="A55" s="102">
        <v>65</v>
      </c>
      <c r="B55" s="102" t="s">
        <v>1699</v>
      </c>
      <c r="C55" s="102" t="s">
        <v>1714</v>
      </c>
      <c r="D55" s="102" t="s">
        <v>1699</v>
      </c>
      <c r="E55" s="102">
        <v>0</v>
      </c>
      <c r="F55" s="102" t="s">
        <v>1704</v>
      </c>
      <c r="G55" s="102" t="s">
        <v>1704</v>
      </c>
      <c r="H55" s="102">
        <v>0</v>
      </c>
      <c r="I55" s="102" t="s">
        <v>1699</v>
      </c>
      <c r="J55" s="102" t="s">
        <v>62</v>
      </c>
      <c r="K55" s="102" t="s">
        <v>1699</v>
      </c>
      <c r="L55" s="102">
        <v>0</v>
      </c>
      <c r="M55" s="102" t="s">
        <v>1714</v>
      </c>
      <c r="N55" s="102">
        <v>0</v>
      </c>
      <c r="O55" s="102">
        <v>0</v>
      </c>
      <c r="P55" s="102">
        <v>0</v>
      </c>
      <c r="Q55" s="102">
        <v>0</v>
      </c>
      <c r="R55" s="102">
        <v>0</v>
      </c>
      <c r="S55" s="102">
        <v>0</v>
      </c>
      <c r="T55" s="102" t="s">
        <v>1714</v>
      </c>
      <c r="U55" s="102" t="s">
        <v>1699</v>
      </c>
      <c r="V55" s="102" t="s">
        <v>1714</v>
      </c>
      <c r="W55" s="102">
        <v>0</v>
      </c>
      <c r="X55" s="102" t="s">
        <v>1699</v>
      </c>
      <c r="Y55" s="102" t="s">
        <v>1699</v>
      </c>
      <c r="Z55" s="102">
        <v>0</v>
      </c>
      <c r="AA55" s="102">
        <v>0</v>
      </c>
      <c r="AB55" s="102" t="s">
        <v>1718</v>
      </c>
      <c r="AC55" s="102">
        <v>3</v>
      </c>
      <c r="AD55" s="102">
        <v>3</v>
      </c>
      <c r="AE55" s="102">
        <v>8</v>
      </c>
      <c r="AF55" s="102">
        <v>3</v>
      </c>
      <c r="AG55" s="102" t="s">
        <v>62</v>
      </c>
      <c r="AH55" s="102">
        <v>4</v>
      </c>
      <c r="AI55" s="102">
        <v>2</v>
      </c>
      <c r="AJ55" s="102" t="s">
        <v>1713</v>
      </c>
      <c r="AK55" s="102">
        <v>0</v>
      </c>
      <c r="AL55" s="102">
        <v>0</v>
      </c>
      <c r="AM55" s="102">
        <v>5</v>
      </c>
      <c r="AN55" s="102">
        <v>5</v>
      </c>
      <c r="AO55" s="102">
        <v>5</v>
      </c>
      <c r="AP55" s="102">
        <v>5</v>
      </c>
      <c r="AQ55" s="102">
        <v>5</v>
      </c>
      <c r="AR55" s="102">
        <v>0</v>
      </c>
      <c r="AS55" s="102">
        <v>0</v>
      </c>
      <c r="AT55" s="102">
        <v>1</v>
      </c>
      <c r="AU55" s="102">
        <v>0</v>
      </c>
      <c r="AV55" s="102">
        <v>4</v>
      </c>
      <c r="AW55" s="102">
        <v>3</v>
      </c>
      <c r="AX55" s="102">
        <v>3</v>
      </c>
      <c r="AY55" s="102">
        <v>3</v>
      </c>
      <c r="AZ55" s="102">
        <v>3</v>
      </c>
      <c r="BA55" s="102">
        <v>3</v>
      </c>
      <c r="BB55" s="102">
        <v>3</v>
      </c>
      <c r="BC55" s="102">
        <v>3</v>
      </c>
      <c r="BD55" s="102">
        <v>2</v>
      </c>
      <c r="BE55" s="102">
        <v>3</v>
      </c>
      <c r="BF55" s="102">
        <v>3</v>
      </c>
      <c r="BG55" s="102">
        <v>3</v>
      </c>
      <c r="BH55" s="102">
        <v>2</v>
      </c>
      <c r="BI55" s="102">
        <v>2</v>
      </c>
      <c r="BJ55" s="102">
        <v>2</v>
      </c>
      <c r="BK55" s="102">
        <v>2</v>
      </c>
      <c r="BL55" s="102">
        <v>2</v>
      </c>
      <c r="BM55" s="102">
        <v>2</v>
      </c>
      <c r="BN55" s="102">
        <v>2</v>
      </c>
      <c r="BO55" s="102">
        <v>1</v>
      </c>
      <c r="BP55" s="102">
        <v>1</v>
      </c>
      <c r="BQ55" s="102">
        <v>1</v>
      </c>
      <c r="BR55" s="102">
        <v>2</v>
      </c>
      <c r="BS55" s="102">
        <v>6</v>
      </c>
      <c r="BT55" s="102">
        <v>6</v>
      </c>
      <c r="BU55" s="102">
        <v>2</v>
      </c>
      <c r="BV55" s="102">
        <v>2</v>
      </c>
      <c r="BW55" s="102">
        <v>2</v>
      </c>
      <c r="BX55" s="102">
        <v>4</v>
      </c>
      <c r="BY55" s="102">
        <v>2</v>
      </c>
      <c r="BZ55" s="102">
        <v>3</v>
      </c>
      <c r="CA55" s="102">
        <v>5</v>
      </c>
      <c r="CB55" s="102">
        <v>5</v>
      </c>
      <c r="CC55" s="102">
        <v>2</v>
      </c>
      <c r="CD55" s="102">
        <v>5</v>
      </c>
      <c r="CE55" s="102">
        <v>2</v>
      </c>
      <c r="CF55" s="102">
        <v>1</v>
      </c>
      <c r="CG55" s="102">
        <v>0.14285714299999999</v>
      </c>
      <c r="CH55" s="102">
        <v>1</v>
      </c>
      <c r="CI55" s="102">
        <v>0</v>
      </c>
      <c r="CJ55" s="102">
        <v>3.3333333E-2</v>
      </c>
      <c r="CK55" s="102">
        <v>3.3333333E-2</v>
      </c>
      <c r="CL55" s="102">
        <v>0</v>
      </c>
      <c r="CM55" s="102">
        <v>1</v>
      </c>
      <c r="CN55" s="102" t="s">
        <v>1744</v>
      </c>
      <c r="CO55" s="102">
        <v>1</v>
      </c>
      <c r="CP55" s="102">
        <v>0</v>
      </c>
      <c r="CQ55" s="102">
        <v>0.14285714299999999</v>
      </c>
      <c r="CR55" s="102">
        <v>0</v>
      </c>
      <c r="CS55" s="102">
        <v>0</v>
      </c>
      <c r="CT55" s="102">
        <v>0</v>
      </c>
      <c r="CU55" s="102">
        <v>0</v>
      </c>
      <c r="CV55" s="102">
        <v>0</v>
      </c>
      <c r="CW55" s="102">
        <v>0</v>
      </c>
      <c r="CX55" s="102">
        <v>0.14285714299999999</v>
      </c>
      <c r="CY55" s="102">
        <v>1</v>
      </c>
      <c r="CZ55" s="102">
        <v>0.14285714299999999</v>
      </c>
      <c r="DA55" s="102">
        <v>0</v>
      </c>
      <c r="DB55" s="102">
        <v>1</v>
      </c>
      <c r="DC55" s="102">
        <v>1</v>
      </c>
      <c r="DD55" s="102">
        <v>0</v>
      </c>
      <c r="DE55" s="102">
        <v>0</v>
      </c>
    </row>
    <row r="56" spans="1:109">
      <c r="A56" s="102">
        <v>68</v>
      </c>
      <c r="B56" s="102" t="s">
        <v>1711</v>
      </c>
      <c r="C56" s="102" t="s">
        <v>1714</v>
      </c>
      <c r="D56" s="102" t="s">
        <v>1717</v>
      </c>
      <c r="E56" s="102" t="s">
        <v>1724</v>
      </c>
      <c r="F56" s="102" t="s">
        <v>1701</v>
      </c>
      <c r="G56" s="102" t="s">
        <v>1699</v>
      </c>
      <c r="H56" s="102" t="s">
        <v>1749</v>
      </c>
      <c r="I56" s="102" t="s">
        <v>1705</v>
      </c>
      <c r="J56" s="102" t="s">
        <v>1707</v>
      </c>
      <c r="K56" s="102" t="s">
        <v>1714</v>
      </c>
      <c r="L56" s="102" t="s">
        <v>1714</v>
      </c>
      <c r="M56" s="102" t="s">
        <v>1714</v>
      </c>
      <c r="N56" s="102" t="s">
        <v>1706</v>
      </c>
      <c r="O56" s="102" t="s">
        <v>1704</v>
      </c>
      <c r="P56" s="102" t="s">
        <v>1706</v>
      </c>
      <c r="Q56" s="102" t="s">
        <v>1714</v>
      </c>
      <c r="R56" s="102" t="s">
        <v>1714</v>
      </c>
      <c r="S56" s="102" t="s">
        <v>1707</v>
      </c>
      <c r="T56" s="102" t="s">
        <v>1707</v>
      </c>
      <c r="U56" s="102" t="s">
        <v>1714</v>
      </c>
      <c r="V56" s="102" t="s">
        <v>1704</v>
      </c>
      <c r="W56" s="102" t="s">
        <v>1724</v>
      </c>
      <c r="X56" s="102" t="s">
        <v>1714</v>
      </c>
      <c r="Y56" s="102" t="s">
        <v>1701</v>
      </c>
      <c r="Z56" s="102" t="s">
        <v>1717</v>
      </c>
      <c r="AA56" s="102">
        <v>0</v>
      </c>
      <c r="AB56" s="102" t="s">
        <v>1718</v>
      </c>
      <c r="AC56" s="102">
        <v>1</v>
      </c>
      <c r="AD56" s="102">
        <v>4</v>
      </c>
      <c r="AE56" s="102">
        <v>4</v>
      </c>
      <c r="AF56" s="102">
        <v>2</v>
      </c>
      <c r="AG56" s="102">
        <v>30</v>
      </c>
      <c r="AH56" s="102">
        <v>4</v>
      </c>
      <c r="AI56" s="102">
        <v>2</v>
      </c>
      <c r="AJ56" s="102" t="s">
        <v>1709</v>
      </c>
      <c r="AK56" s="102">
        <v>0</v>
      </c>
      <c r="AL56" s="102">
        <v>0</v>
      </c>
      <c r="AM56" s="102">
        <v>5</v>
      </c>
      <c r="AN56" s="102">
        <v>5</v>
      </c>
      <c r="AO56" s="102">
        <v>5</v>
      </c>
      <c r="AP56" s="102">
        <v>5</v>
      </c>
      <c r="AQ56" s="102">
        <v>5</v>
      </c>
      <c r="AR56" s="102">
        <v>1</v>
      </c>
      <c r="AS56" s="102">
        <v>0</v>
      </c>
      <c r="AT56" s="102">
        <v>1</v>
      </c>
      <c r="AU56" s="102">
        <v>0</v>
      </c>
      <c r="AV56" s="102">
        <v>3</v>
      </c>
      <c r="AW56" s="102">
        <v>4</v>
      </c>
      <c r="AX56" s="102">
        <v>2</v>
      </c>
      <c r="AY56" s="102">
        <v>2</v>
      </c>
      <c r="AZ56" s="102">
        <v>2</v>
      </c>
      <c r="BA56" s="102">
        <v>2</v>
      </c>
      <c r="BB56" s="102">
        <v>2</v>
      </c>
      <c r="BC56" s="102">
        <v>3</v>
      </c>
      <c r="BD56" s="102">
        <v>3</v>
      </c>
      <c r="BE56" s="102">
        <v>3</v>
      </c>
      <c r="BF56" s="102">
        <v>3</v>
      </c>
      <c r="BG56" s="102">
        <v>3</v>
      </c>
      <c r="BH56" s="102">
        <v>2</v>
      </c>
      <c r="BI56" s="102">
        <v>2</v>
      </c>
      <c r="BJ56" s="102">
        <v>1</v>
      </c>
      <c r="BK56" s="102">
        <v>2</v>
      </c>
      <c r="BL56" s="102">
        <v>2</v>
      </c>
      <c r="BM56" s="102">
        <v>1</v>
      </c>
      <c r="BN56" s="102">
        <v>2</v>
      </c>
      <c r="BO56" s="102">
        <v>1</v>
      </c>
      <c r="BP56" s="102">
        <v>2</v>
      </c>
      <c r="BQ56" s="102">
        <v>1</v>
      </c>
      <c r="BR56" s="102">
        <v>3</v>
      </c>
      <c r="BS56" s="102">
        <v>6</v>
      </c>
      <c r="BT56" s="102">
        <v>6</v>
      </c>
      <c r="BU56" s="102">
        <v>3</v>
      </c>
      <c r="BV56" s="102">
        <v>3</v>
      </c>
      <c r="BW56" s="102">
        <v>6</v>
      </c>
      <c r="BX56" s="102">
        <v>6</v>
      </c>
      <c r="BY56" s="102">
        <v>1</v>
      </c>
      <c r="BZ56" s="102">
        <v>5</v>
      </c>
      <c r="CA56" s="102">
        <v>3</v>
      </c>
      <c r="CB56" s="102">
        <v>4</v>
      </c>
      <c r="CC56" s="102">
        <v>3</v>
      </c>
      <c r="CD56" s="102">
        <v>5</v>
      </c>
      <c r="CE56" s="102">
        <v>4</v>
      </c>
      <c r="CF56" s="102">
        <v>0.71428571399999996</v>
      </c>
      <c r="CG56" s="102">
        <v>0.14285714299999999</v>
      </c>
      <c r="CH56" s="102">
        <v>8</v>
      </c>
      <c r="CI56" s="102">
        <v>0.1</v>
      </c>
      <c r="CJ56" s="102">
        <v>0.28571428599999998</v>
      </c>
      <c r="CK56" s="102">
        <v>1</v>
      </c>
      <c r="CL56" s="102">
        <v>0.233333333</v>
      </c>
      <c r="CM56" s="102">
        <v>0.133333333</v>
      </c>
      <c r="CN56" s="102">
        <v>0.571428571</v>
      </c>
      <c r="CO56" s="102">
        <v>0.14285714299999999</v>
      </c>
      <c r="CP56" s="102">
        <v>0.14285714299999999</v>
      </c>
      <c r="CQ56" s="102">
        <v>0.14285714299999999</v>
      </c>
      <c r="CR56" s="102">
        <v>6.6666666999999999E-2</v>
      </c>
      <c r="CS56" s="102">
        <v>3.3333333E-2</v>
      </c>
      <c r="CT56" s="102">
        <v>6.6666666999999999E-2</v>
      </c>
      <c r="CU56" s="102">
        <v>0.14285714299999999</v>
      </c>
      <c r="CV56" s="102">
        <v>0.14285714299999999</v>
      </c>
      <c r="CW56" s="102">
        <v>0.571428571</v>
      </c>
      <c r="CX56" s="102">
        <v>0.571428571</v>
      </c>
      <c r="CY56" s="102">
        <v>0.14285714299999999</v>
      </c>
      <c r="CZ56" s="102">
        <v>3.3333333E-2</v>
      </c>
      <c r="DA56" s="102">
        <v>0.1</v>
      </c>
      <c r="DB56" s="102">
        <v>0.14285714299999999</v>
      </c>
      <c r="DC56" s="102">
        <v>0.28571428599999998</v>
      </c>
      <c r="DD56" s="102">
        <v>8</v>
      </c>
      <c r="DE56" s="102">
        <v>0</v>
      </c>
    </row>
    <row r="57" spans="1:109">
      <c r="A57" s="102">
        <v>69</v>
      </c>
      <c r="B57" s="102" t="s">
        <v>1740</v>
      </c>
      <c r="C57" s="102" t="s">
        <v>1700</v>
      </c>
      <c r="D57" s="102" t="s">
        <v>1702</v>
      </c>
      <c r="E57" s="102">
        <v>0</v>
      </c>
      <c r="F57" s="102">
        <v>0</v>
      </c>
      <c r="G57" s="102" t="s">
        <v>1702</v>
      </c>
      <c r="H57" s="102" t="s">
        <v>1740</v>
      </c>
      <c r="I57" s="102" t="s">
        <v>1745</v>
      </c>
      <c r="J57" s="102" t="s">
        <v>1703</v>
      </c>
      <c r="K57" s="102" t="s">
        <v>1699</v>
      </c>
      <c r="L57" s="102" t="s">
        <v>1700</v>
      </c>
      <c r="M57" s="102">
        <v>0</v>
      </c>
      <c r="N57" s="102">
        <v>0</v>
      </c>
      <c r="O57" s="102">
        <v>0</v>
      </c>
      <c r="P57" s="102">
        <v>0</v>
      </c>
      <c r="Q57" s="102" t="s">
        <v>1701</v>
      </c>
      <c r="R57" s="102">
        <v>0</v>
      </c>
      <c r="S57" s="102">
        <v>0</v>
      </c>
      <c r="T57" s="102" t="s">
        <v>1699</v>
      </c>
      <c r="U57" s="102" t="s">
        <v>1702</v>
      </c>
      <c r="V57" s="102">
        <v>0</v>
      </c>
      <c r="W57" s="102">
        <v>0</v>
      </c>
      <c r="X57" s="102">
        <v>0</v>
      </c>
      <c r="Y57" s="102">
        <v>0</v>
      </c>
      <c r="Z57" s="102" t="s">
        <v>1708</v>
      </c>
      <c r="AA57" s="102">
        <v>0</v>
      </c>
      <c r="AB57" s="102" t="s">
        <v>1712</v>
      </c>
      <c r="AC57" s="102">
        <v>2</v>
      </c>
      <c r="AD57" s="102">
        <v>1</v>
      </c>
      <c r="AE57" s="102">
        <v>4</v>
      </c>
      <c r="AF57" s="102">
        <v>2</v>
      </c>
      <c r="AG57" s="102">
        <v>20</v>
      </c>
      <c r="AH57" s="102">
        <v>5</v>
      </c>
      <c r="AI57" s="102">
        <v>2</v>
      </c>
      <c r="AJ57" s="102" t="s">
        <v>1747</v>
      </c>
      <c r="AK57" s="102">
        <v>0</v>
      </c>
      <c r="AL57" s="102">
        <v>0</v>
      </c>
      <c r="AM57" s="102">
        <v>5</v>
      </c>
      <c r="AN57" s="102">
        <v>5</v>
      </c>
      <c r="AO57" s="102">
        <v>5</v>
      </c>
      <c r="AP57" s="102">
        <v>5</v>
      </c>
      <c r="AQ57" s="102">
        <v>5</v>
      </c>
      <c r="AR57" s="102">
        <v>0</v>
      </c>
      <c r="AS57" s="102">
        <v>0</v>
      </c>
      <c r="AT57" s="102">
        <v>2</v>
      </c>
      <c r="AU57" s="102">
        <v>1</v>
      </c>
      <c r="AV57" s="102">
        <v>4</v>
      </c>
      <c r="AW57" s="102">
        <v>4</v>
      </c>
      <c r="AX57" s="102">
        <v>2</v>
      </c>
      <c r="AY57" s="102">
        <v>2</v>
      </c>
      <c r="AZ57" s="102">
        <v>1</v>
      </c>
      <c r="BA57" s="102">
        <v>1</v>
      </c>
      <c r="BB57" s="102">
        <v>2</v>
      </c>
      <c r="BC57" s="102">
        <v>2</v>
      </c>
      <c r="BD57" s="102">
        <v>2</v>
      </c>
      <c r="BE57" s="102">
        <v>1</v>
      </c>
      <c r="BF57" s="102">
        <v>2</v>
      </c>
      <c r="BG57" s="102">
        <v>3</v>
      </c>
      <c r="BH57" s="102">
        <v>1</v>
      </c>
      <c r="BI57" s="102">
        <v>1</v>
      </c>
      <c r="BJ57" s="102">
        <v>1</v>
      </c>
      <c r="BK57" s="102">
        <v>1</v>
      </c>
      <c r="BL57" s="102">
        <v>1</v>
      </c>
      <c r="BM57" s="102">
        <v>1</v>
      </c>
      <c r="BN57" s="102">
        <v>1</v>
      </c>
      <c r="BO57" s="102">
        <v>3</v>
      </c>
      <c r="BP57" s="102">
        <v>4</v>
      </c>
      <c r="BQ57" s="102">
        <v>4</v>
      </c>
      <c r="BR57" s="102">
        <v>4</v>
      </c>
      <c r="BS57" s="102">
        <v>5</v>
      </c>
      <c r="BT57" s="102">
        <v>4</v>
      </c>
      <c r="BU57" s="102">
        <v>5</v>
      </c>
      <c r="BV57" s="102">
        <v>4</v>
      </c>
      <c r="BW57" s="102">
        <v>4</v>
      </c>
      <c r="BX57" s="102">
        <v>3</v>
      </c>
      <c r="BY57" s="102">
        <v>3</v>
      </c>
      <c r="BZ57" s="102">
        <v>4</v>
      </c>
      <c r="CA57" s="102">
        <v>4</v>
      </c>
      <c r="CB57" s="102">
        <v>3</v>
      </c>
      <c r="CC57" s="102">
        <v>3</v>
      </c>
      <c r="CD57" s="102">
        <v>4</v>
      </c>
      <c r="CE57" s="102">
        <v>3</v>
      </c>
      <c r="CF57" s="102">
        <v>1.428571429</v>
      </c>
      <c r="CG57" s="102">
        <v>2</v>
      </c>
      <c r="CH57" s="102">
        <v>0.428571429</v>
      </c>
      <c r="CI57" s="102">
        <v>0</v>
      </c>
      <c r="CJ57" s="102">
        <v>0</v>
      </c>
      <c r="CK57" s="102">
        <v>0.428571429</v>
      </c>
      <c r="CL57" s="102">
        <v>1.428571429</v>
      </c>
      <c r="CM57" s="102" t="s">
        <v>1744</v>
      </c>
      <c r="CN57" s="102">
        <v>4</v>
      </c>
      <c r="CO57" s="102">
        <v>1</v>
      </c>
      <c r="CP57" s="102">
        <v>2</v>
      </c>
      <c r="CQ57" s="102">
        <v>0</v>
      </c>
      <c r="CR57" s="102">
        <v>0</v>
      </c>
      <c r="CS57" s="102">
        <v>0</v>
      </c>
      <c r="CT57" s="102">
        <v>0</v>
      </c>
      <c r="CU57" s="102">
        <v>0.28571428599999998</v>
      </c>
      <c r="CV57" s="102">
        <v>0</v>
      </c>
      <c r="CW57" s="102">
        <v>0</v>
      </c>
      <c r="CX57" s="102">
        <v>1</v>
      </c>
      <c r="CY57" s="102">
        <v>0.428571429</v>
      </c>
      <c r="CZ57" s="102">
        <v>0</v>
      </c>
      <c r="DA57" s="102">
        <v>0</v>
      </c>
      <c r="DB57" s="102">
        <v>0</v>
      </c>
      <c r="DC57" s="102">
        <v>0</v>
      </c>
      <c r="DD57" s="102">
        <v>5</v>
      </c>
      <c r="DE57" s="102">
        <v>0</v>
      </c>
    </row>
    <row r="58" spans="1:109">
      <c r="A58" s="102">
        <v>70</v>
      </c>
      <c r="B58" s="102" t="s">
        <v>1699</v>
      </c>
      <c r="C58" s="102" t="s">
        <v>1700</v>
      </c>
      <c r="D58" s="102" t="s">
        <v>1699</v>
      </c>
      <c r="E58" s="102" t="s">
        <v>1700</v>
      </c>
      <c r="F58" s="102" t="s">
        <v>1741</v>
      </c>
      <c r="G58" s="102" t="s">
        <v>1741</v>
      </c>
      <c r="H58" s="102" t="s">
        <v>1714</v>
      </c>
      <c r="I58" s="102" t="s">
        <v>1704</v>
      </c>
      <c r="J58" s="102" t="s">
        <v>1699</v>
      </c>
      <c r="K58" s="102" t="s">
        <v>1714</v>
      </c>
      <c r="L58" s="102">
        <v>0</v>
      </c>
      <c r="M58" s="102" t="s">
        <v>1714</v>
      </c>
      <c r="N58" s="102">
        <v>0</v>
      </c>
      <c r="O58" s="102">
        <v>0</v>
      </c>
      <c r="P58" s="102">
        <v>0</v>
      </c>
      <c r="Q58" s="102">
        <v>0</v>
      </c>
      <c r="R58" s="102">
        <v>0</v>
      </c>
      <c r="S58" s="102">
        <v>0</v>
      </c>
      <c r="T58" s="102" t="s">
        <v>1720</v>
      </c>
      <c r="U58" s="102" t="s">
        <v>1720</v>
      </c>
      <c r="V58" s="102" t="s">
        <v>1703</v>
      </c>
      <c r="W58" s="102">
        <v>0</v>
      </c>
      <c r="X58" s="102" t="s">
        <v>1706</v>
      </c>
      <c r="Y58" s="102" t="s">
        <v>1700</v>
      </c>
      <c r="Z58" s="102" t="s">
        <v>1717</v>
      </c>
      <c r="AA58" s="102">
        <v>0</v>
      </c>
      <c r="AB58" s="102" t="s">
        <v>1746</v>
      </c>
      <c r="AC58" s="102">
        <v>1</v>
      </c>
      <c r="AD58" s="102">
        <v>6</v>
      </c>
      <c r="AE58" s="102">
        <v>10</v>
      </c>
      <c r="AF58" s="102">
        <v>3</v>
      </c>
      <c r="AG58" s="102">
        <v>10</v>
      </c>
      <c r="AH58" s="102">
        <v>6</v>
      </c>
      <c r="AI58" s="102">
        <v>2</v>
      </c>
      <c r="AJ58" s="102" t="s">
        <v>1713</v>
      </c>
      <c r="AK58" s="102">
        <v>1</v>
      </c>
      <c r="AL58" s="102">
        <v>2</v>
      </c>
      <c r="AM58" s="102">
        <v>5</v>
      </c>
      <c r="AN58" s="102">
        <v>3</v>
      </c>
      <c r="AO58" s="102">
        <v>5</v>
      </c>
      <c r="AP58" s="102">
        <v>5</v>
      </c>
      <c r="AQ58" s="102">
        <v>5</v>
      </c>
      <c r="AR58" s="102">
        <v>0</v>
      </c>
      <c r="AS58" s="102">
        <v>0</v>
      </c>
      <c r="AT58" s="102">
        <v>1</v>
      </c>
      <c r="AU58" s="102">
        <v>1</v>
      </c>
      <c r="AV58" s="102">
        <v>4</v>
      </c>
      <c r="AW58" s="102">
        <v>4</v>
      </c>
      <c r="AX58" s="102">
        <v>2</v>
      </c>
      <c r="AY58" s="102">
        <v>1</v>
      </c>
      <c r="AZ58" s="102">
        <v>1</v>
      </c>
      <c r="BA58" s="102">
        <v>2</v>
      </c>
      <c r="BB58" s="102">
        <v>1</v>
      </c>
      <c r="BC58" s="102">
        <v>2</v>
      </c>
      <c r="BD58" s="102">
        <v>2</v>
      </c>
      <c r="BE58" s="102">
        <v>2</v>
      </c>
      <c r="BF58" s="102">
        <v>3</v>
      </c>
      <c r="BG58" s="102">
        <v>3</v>
      </c>
      <c r="BH58" s="102">
        <v>2</v>
      </c>
      <c r="BI58" s="102">
        <v>1</v>
      </c>
      <c r="BJ58" s="102">
        <v>1</v>
      </c>
      <c r="BK58" s="102">
        <v>1</v>
      </c>
      <c r="BL58" s="102">
        <v>2</v>
      </c>
      <c r="BM58" s="102">
        <v>2</v>
      </c>
      <c r="BN58" s="102">
        <v>2</v>
      </c>
      <c r="BO58" s="102">
        <v>3</v>
      </c>
      <c r="BP58" s="102">
        <v>4</v>
      </c>
      <c r="BQ58" s="102">
        <v>3</v>
      </c>
      <c r="BR58" s="102">
        <v>3</v>
      </c>
      <c r="BS58" s="102">
        <v>5</v>
      </c>
      <c r="BT58" s="102">
        <v>6</v>
      </c>
      <c r="BU58" s="102">
        <v>2</v>
      </c>
      <c r="BV58" s="102">
        <v>6</v>
      </c>
      <c r="BW58" s="102">
        <v>4</v>
      </c>
      <c r="BX58" s="102">
        <v>4</v>
      </c>
      <c r="BY58" s="102">
        <v>2</v>
      </c>
      <c r="BZ58" s="102">
        <v>2</v>
      </c>
      <c r="CA58" s="102">
        <v>3</v>
      </c>
      <c r="CB58" s="102">
        <v>3</v>
      </c>
      <c r="CC58" s="102">
        <v>5</v>
      </c>
      <c r="CD58" s="102">
        <v>4</v>
      </c>
      <c r="CE58" s="102">
        <v>5</v>
      </c>
      <c r="CF58" s="102">
        <v>1</v>
      </c>
      <c r="CG58" s="102">
        <v>2</v>
      </c>
      <c r="CH58" s="102">
        <v>1</v>
      </c>
      <c r="CI58" s="102">
        <v>2</v>
      </c>
      <c r="CJ58" s="102">
        <v>1.1428571430000001</v>
      </c>
      <c r="CK58" s="102">
        <v>1.1428571430000001</v>
      </c>
      <c r="CL58" s="102">
        <v>0.14285714299999999</v>
      </c>
      <c r="CM58" s="102">
        <v>3.3333333E-2</v>
      </c>
      <c r="CN58" s="102">
        <v>1</v>
      </c>
      <c r="CO58" s="102">
        <v>0.14285714299999999</v>
      </c>
      <c r="CP58" s="102">
        <v>0</v>
      </c>
      <c r="CQ58" s="102">
        <v>0.14285714299999999</v>
      </c>
      <c r="CR58" s="102">
        <v>0</v>
      </c>
      <c r="CS58" s="102">
        <v>0</v>
      </c>
      <c r="CT58" s="102">
        <v>0</v>
      </c>
      <c r="CU58" s="102">
        <v>0</v>
      </c>
      <c r="CV58" s="102">
        <v>0</v>
      </c>
      <c r="CW58" s="102">
        <v>0</v>
      </c>
      <c r="CX58" s="102">
        <v>0.85714285700000004</v>
      </c>
      <c r="CY58" s="102">
        <v>0.85714285700000004</v>
      </c>
      <c r="CZ58" s="102">
        <v>4</v>
      </c>
      <c r="DA58" s="102">
        <v>0</v>
      </c>
      <c r="DB58" s="102">
        <v>6.6666666999999999E-2</v>
      </c>
      <c r="DC58" s="102">
        <v>2</v>
      </c>
      <c r="DD58" s="102">
        <v>8</v>
      </c>
      <c r="DE58" s="102">
        <v>0</v>
      </c>
    </row>
    <row r="59" spans="1:109">
      <c r="A59" s="102">
        <v>71</v>
      </c>
      <c r="B59" s="102" t="s">
        <v>1699</v>
      </c>
      <c r="C59" s="102" t="s">
        <v>1700</v>
      </c>
      <c r="D59" s="102" t="s">
        <v>1700</v>
      </c>
      <c r="E59" s="102" t="s">
        <v>1704</v>
      </c>
      <c r="F59" s="102" t="s">
        <v>1714</v>
      </c>
      <c r="G59" s="102" t="s">
        <v>1714</v>
      </c>
      <c r="H59" s="102" t="s">
        <v>1701</v>
      </c>
      <c r="I59" s="102" t="s">
        <v>1745</v>
      </c>
      <c r="J59" s="102" t="s">
        <v>1700</v>
      </c>
      <c r="K59" s="102" t="s">
        <v>1699</v>
      </c>
      <c r="L59" s="102" t="s">
        <v>1700</v>
      </c>
      <c r="M59" s="102" t="s">
        <v>1699</v>
      </c>
      <c r="N59" s="102" t="s">
        <v>1699</v>
      </c>
      <c r="O59" s="102">
        <v>0</v>
      </c>
      <c r="P59" s="102">
        <v>0</v>
      </c>
      <c r="Q59" s="102" t="s">
        <v>1714</v>
      </c>
      <c r="R59" s="102" t="s">
        <v>1699</v>
      </c>
      <c r="S59" s="102" t="s">
        <v>1702</v>
      </c>
      <c r="T59" s="102" t="s">
        <v>1699</v>
      </c>
      <c r="U59" s="102" t="s">
        <v>1710</v>
      </c>
      <c r="V59" s="102" t="s">
        <v>1699</v>
      </c>
      <c r="W59" s="102" t="s">
        <v>1706</v>
      </c>
      <c r="X59" s="102" t="s">
        <v>1714</v>
      </c>
      <c r="Y59" s="102">
        <v>0</v>
      </c>
      <c r="Z59" s="102" t="s">
        <v>1708</v>
      </c>
      <c r="AA59" s="102">
        <v>0</v>
      </c>
      <c r="AB59" s="102" t="s">
        <v>1718</v>
      </c>
      <c r="AC59" s="102">
        <v>2</v>
      </c>
      <c r="AD59" s="102">
        <v>1</v>
      </c>
      <c r="AE59" s="102">
        <v>5</v>
      </c>
      <c r="AF59" s="102">
        <v>0</v>
      </c>
      <c r="AG59" s="102">
        <v>0</v>
      </c>
      <c r="AH59" s="102">
        <v>6</v>
      </c>
      <c r="AI59" s="102">
        <v>2</v>
      </c>
      <c r="AJ59" s="102" t="s">
        <v>1713</v>
      </c>
      <c r="AK59" s="102">
        <v>0</v>
      </c>
      <c r="AL59" s="102">
        <v>0</v>
      </c>
      <c r="AM59" s="102">
        <v>6</v>
      </c>
      <c r="AN59" s="102">
        <v>6</v>
      </c>
      <c r="AO59" s="102">
        <v>5</v>
      </c>
      <c r="AP59" s="102">
        <v>5</v>
      </c>
      <c r="AQ59" s="102">
        <v>5</v>
      </c>
      <c r="AR59" s="102">
        <v>0</v>
      </c>
      <c r="AS59" s="102">
        <v>0</v>
      </c>
      <c r="AT59" s="102" t="s">
        <v>62</v>
      </c>
      <c r="AU59" s="102">
        <v>0</v>
      </c>
      <c r="AV59" s="102">
        <v>3</v>
      </c>
      <c r="AW59" s="102">
        <v>3</v>
      </c>
      <c r="AX59" s="102">
        <v>3</v>
      </c>
      <c r="AY59" s="102">
        <v>3</v>
      </c>
      <c r="AZ59" s="102">
        <v>2</v>
      </c>
      <c r="BA59" s="102">
        <v>3</v>
      </c>
      <c r="BB59" s="102">
        <v>3</v>
      </c>
      <c r="BC59" s="102">
        <v>2</v>
      </c>
      <c r="BD59" s="102">
        <v>3</v>
      </c>
      <c r="BE59" s="102">
        <v>3</v>
      </c>
      <c r="BF59" s="102">
        <v>3</v>
      </c>
      <c r="BG59" s="102">
        <v>2</v>
      </c>
      <c r="BH59" s="102">
        <v>2</v>
      </c>
      <c r="BI59" s="102">
        <v>2</v>
      </c>
      <c r="BJ59" s="102">
        <v>2</v>
      </c>
      <c r="BK59" s="102">
        <v>2</v>
      </c>
      <c r="BL59" s="102">
        <v>2</v>
      </c>
      <c r="BM59" s="102">
        <v>1</v>
      </c>
      <c r="BN59" s="102">
        <v>1</v>
      </c>
      <c r="BO59" s="102">
        <v>1</v>
      </c>
      <c r="BP59" s="102">
        <v>3</v>
      </c>
      <c r="BQ59" s="102">
        <v>2</v>
      </c>
      <c r="BR59" s="102">
        <v>2</v>
      </c>
      <c r="BS59" s="102">
        <v>6</v>
      </c>
      <c r="BT59" s="102">
        <v>6</v>
      </c>
      <c r="BU59" s="102">
        <v>2</v>
      </c>
      <c r="BV59" s="102">
        <v>3</v>
      </c>
      <c r="BW59" s="102">
        <v>5</v>
      </c>
      <c r="BX59" s="102">
        <v>3</v>
      </c>
      <c r="BY59" s="102">
        <v>2</v>
      </c>
      <c r="BZ59" s="102">
        <v>2</v>
      </c>
      <c r="CA59" s="102">
        <v>5</v>
      </c>
      <c r="CB59" s="102">
        <v>5</v>
      </c>
      <c r="CC59" s="102">
        <v>2</v>
      </c>
      <c r="CD59" s="102">
        <v>5</v>
      </c>
      <c r="CE59" s="102">
        <v>2</v>
      </c>
      <c r="CF59" s="102">
        <v>1</v>
      </c>
      <c r="CG59" s="102">
        <v>2</v>
      </c>
      <c r="CH59" s="102">
        <v>2</v>
      </c>
      <c r="CI59" s="102">
        <v>3.3333333E-2</v>
      </c>
      <c r="CJ59" s="102">
        <v>0.14285714299999999</v>
      </c>
      <c r="CK59" s="102">
        <v>0.14285714299999999</v>
      </c>
      <c r="CL59" s="102">
        <v>0.28571428599999998</v>
      </c>
      <c r="CM59" s="102" t="s">
        <v>1744</v>
      </c>
      <c r="CN59" s="102">
        <v>2</v>
      </c>
      <c r="CO59" s="102">
        <v>1</v>
      </c>
      <c r="CP59" s="102">
        <v>2</v>
      </c>
      <c r="CQ59" s="102">
        <v>1</v>
      </c>
      <c r="CR59" s="102">
        <v>1</v>
      </c>
      <c r="CS59" s="102">
        <v>0</v>
      </c>
      <c r="CT59" s="102">
        <v>0</v>
      </c>
      <c r="CU59" s="102">
        <v>0.14285714299999999</v>
      </c>
      <c r="CV59" s="102">
        <v>1</v>
      </c>
      <c r="CW59" s="102">
        <v>0.428571429</v>
      </c>
      <c r="CX59" s="102">
        <v>1</v>
      </c>
      <c r="CY59" s="102">
        <v>3</v>
      </c>
      <c r="CZ59" s="102">
        <v>1</v>
      </c>
      <c r="DA59" s="102">
        <v>6.6666666999999999E-2</v>
      </c>
      <c r="DB59" s="102">
        <v>0.14285714299999999</v>
      </c>
      <c r="DC59" s="102">
        <v>0</v>
      </c>
      <c r="DD59" s="102">
        <v>5</v>
      </c>
      <c r="DE59" s="102">
        <v>0</v>
      </c>
    </row>
    <row r="60" spans="1:109">
      <c r="A60" s="102">
        <v>72</v>
      </c>
      <c r="B60" s="102" t="s">
        <v>1699</v>
      </c>
      <c r="C60" s="102" t="s">
        <v>1707</v>
      </c>
      <c r="D60" s="102" t="s">
        <v>1740</v>
      </c>
      <c r="E60" s="102">
        <v>0</v>
      </c>
      <c r="F60" s="102" t="s">
        <v>1700</v>
      </c>
      <c r="G60" s="102" t="s">
        <v>1702</v>
      </c>
      <c r="H60" s="102" t="s">
        <v>1741</v>
      </c>
      <c r="I60" s="102" t="s">
        <v>1704</v>
      </c>
      <c r="J60" s="102" t="s">
        <v>1700</v>
      </c>
      <c r="K60" s="102" t="s">
        <v>1699</v>
      </c>
      <c r="L60" s="102" t="s">
        <v>1704</v>
      </c>
      <c r="M60" s="102" t="s">
        <v>1699</v>
      </c>
      <c r="N60" s="102" t="s">
        <v>1702</v>
      </c>
      <c r="O60" s="102" t="s">
        <v>1706</v>
      </c>
      <c r="P60" s="102" t="s">
        <v>1720</v>
      </c>
      <c r="Q60" s="102" t="s">
        <v>1714</v>
      </c>
      <c r="R60" s="102" t="s">
        <v>1724</v>
      </c>
      <c r="S60" s="102" t="s">
        <v>1701</v>
      </c>
      <c r="T60" s="102" t="s">
        <v>1702</v>
      </c>
      <c r="U60" s="102" t="s">
        <v>1699</v>
      </c>
      <c r="V60" s="102" t="s">
        <v>1714</v>
      </c>
      <c r="W60" s="102" t="s">
        <v>1704</v>
      </c>
      <c r="X60" s="102" t="s">
        <v>1704</v>
      </c>
      <c r="Y60" s="102" t="s">
        <v>1714</v>
      </c>
      <c r="Z60" s="102" t="s">
        <v>1699</v>
      </c>
      <c r="AA60" s="102">
        <v>0</v>
      </c>
      <c r="AB60" s="102" t="s">
        <v>1746</v>
      </c>
      <c r="AC60" s="102">
        <v>3</v>
      </c>
      <c r="AD60" s="102">
        <v>1</v>
      </c>
      <c r="AE60" s="102">
        <v>6</v>
      </c>
      <c r="AF60" s="102">
        <v>4</v>
      </c>
      <c r="AG60" s="102">
        <v>60</v>
      </c>
      <c r="AH60" s="102">
        <v>6</v>
      </c>
      <c r="AI60" s="102">
        <v>2</v>
      </c>
      <c r="AJ60" s="102" t="s">
        <v>1747</v>
      </c>
      <c r="AK60" s="102">
        <v>0</v>
      </c>
      <c r="AL60" s="102">
        <v>0</v>
      </c>
      <c r="AM60" s="102">
        <v>6</v>
      </c>
      <c r="AN60" s="102">
        <v>6</v>
      </c>
      <c r="AO60" s="102">
        <v>5</v>
      </c>
      <c r="AP60" s="102">
        <v>5</v>
      </c>
      <c r="AQ60" s="102">
        <v>5</v>
      </c>
      <c r="AR60" s="102">
        <v>0</v>
      </c>
      <c r="AS60" s="102">
        <v>0</v>
      </c>
      <c r="AT60" s="102">
        <v>1</v>
      </c>
      <c r="AU60" s="102">
        <v>1</v>
      </c>
      <c r="AV60" s="102">
        <v>3</v>
      </c>
      <c r="AW60" s="102">
        <v>4</v>
      </c>
      <c r="AX60" s="102">
        <v>2</v>
      </c>
      <c r="AY60" s="102">
        <v>3</v>
      </c>
      <c r="AZ60" s="102">
        <v>1</v>
      </c>
      <c r="BA60" s="102">
        <v>1</v>
      </c>
      <c r="BB60" s="102">
        <v>2</v>
      </c>
      <c r="BC60" s="102">
        <v>1</v>
      </c>
      <c r="BD60" s="102">
        <v>3</v>
      </c>
      <c r="BE60" s="102">
        <v>3</v>
      </c>
      <c r="BF60" s="102">
        <v>3</v>
      </c>
      <c r="BG60" s="102">
        <v>3</v>
      </c>
      <c r="BH60" s="102">
        <v>2</v>
      </c>
      <c r="BI60" s="102">
        <v>1</v>
      </c>
      <c r="BJ60" s="102">
        <v>2</v>
      </c>
      <c r="BK60" s="102">
        <v>1</v>
      </c>
      <c r="BL60" s="102">
        <v>2</v>
      </c>
      <c r="BM60" s="102">
        <v>2</v>
      </c>
      <c r="BN60" s="102">
        <v>2</v>
      </c>
      <c r="BO60" s="102">
        <v>2</v>
      </c>
      <c r="BP60" s="102">
        <v>5</v>
      </c>
      <c r="BQ60" s="102">
        <v>4</v>
      </c>
      <c r="BR60" s="102">
        <v>4</v>
      </c>
      <c r="BS60" s="102">
        <v>5</v>
      </c>
      <c r="BT60" s="102">
        <v>6</v>
      </c>
      <c r="BU60" s="102">
        <v>4</v>
      </c>
      <c r="BV60" s="102">
        <v>3</v>
      </c>
      <c r="BW60" s="102">
        <v>6</v>
      </c>
      <c r="BX60" s="102">
        <v>4</v>
      </c>
      <c r="BY60" s="102">
        <v>2</v>
      </c>
      <c r="BZ60" s="102">
        <v>2</v>
      </c>
      <c r="CA60" s="102">
        <v>5</v>
      </c>
      <c r="CB60" s="102">
        <v>5</v>
      </c>
      <c r="CC60" s="102">
        <v>2</v>
      </c>
      <c r="CD60" s="102">
        <v>5</v>
      </c>
      <c r="CE60" s="102">
        <v>2</v>
      </c>
      <c r="CF60" s="102">
        <v>1</v>
      </c>
      <c r="CG60" s="102">
        <v>0.571428571</v>
      </c>
      <c r="CH60" s="102">
        <v>1.428571429</v>
      </c>
      <c r="CI60" s="102">
        <v>0</v>
      </c>
      <c r="CJ60" s="102">
        <v>2</v>
      </c>
      <c r="CK60" s="102">
        <v>0.428571429</v>
      </c>
      <c r="CL60" s="102">
        <v>1.1428571430000001</v>
      </c>
      <c r="CM60" s="102">
        <v>3.3333333E-2</v>
      </c>
      <c r="CN60" s="102">
        <v>2</v>
      </c>
      <c r="CO60" s="102">
        <v>1</v>
      </c>
      <c r="CP60" s="102">
        <v>3.3333333E-2</v>
      </c>
      <c r="CQ60" s="102">
        <v>1</v>
      </c>
      <c r="CR60" s="102">
        <v>0.428571429</v>
      </c>
      <c r="CS60" s="102">
        <v>6.6666666999999999E-2</v>
      </c>
      <c r="CT60" s="102">
        <v>0.85714285700000004</v>
      </c>
      <c r="CU60" s="102">
        <v>0.14285714299999999</v>
      </c>
      <c r="CV60" s="102">
        <v>0.1</v>
      </c>
      <c r="CW60" s="102">
        <v>0.28571428599999998</v>
      </c>
      <c r="CX60" s="102">
        <v>0.428571429</v>
      </c>
      <c r="CY60" s="102">
        <v>1</v>
      </c>
      <c r="CZ60" s="102">
        <v>0.14285714299999999</v>
      </c>
      <c r="DA60" s="102">
        <v>3.3333333E-2</v>
      </c>
      <c r="DB60" s="102">
        <v>3.3333333E-2</v>
      </c>
      <c r="DC60" s="102">
        <v>0.14285714299999999</v>
      </c>
      <c r="DD60" s="102">
        <v>1</v>
      </c>
      <c r="DE60" s="102">
        <v>0</v>
      </c>
    </row>
    <row r="61" spans="1:109">
      <c r="A61" s="102">
        <v>73</v>
      </c>
      <c r="B61" s="102" t="s">
        <v>1710</v>
      </c>
      <c r="C61" s="102" t="s">
        <v>1700</v>
      </c>
      <c r="D61" s="102" t="s">
        <v>1707</v>
      </c>
      <c r="E61" s="102" t="s">
        <v>1701</v>
      </c>
      <c r="F61" s="102" t="s">
        <v>1711</v>
      </c>
      <c r="G61" s="102" t="s">
        <v>1714</v>
      </c>
      <c r="H61" s="102" t="s">
        <v>1700</v>
      </c>
      <c r="I61" s="102" t="s">
        <v>1711</v>
      </c>
      <c r="J61" s="102" t="s">
        <v>1720</v>
      </c>
      <c r="K61" s="102" t="s">
        <v>1714</v>
      </c>
      <c r="L61" s="102" t="s">
        <v>62</v>
      </c>
      <c r="M61" s="102" t="s">
        <v>1714</v>
      </c>
      <c r="N61" s="102">
        <v>0</v>
      </c>
      <c r="O61" s="102" t="s">
        <v>1701</v>
      </c>
      <c r="P61" s="102" t="s">
        <v>1714</v>
      </c>
      <c r="Q61" s="102">
        <v>0</v>
      </c>
      <c r="R61" s="102">
        <v>0</v>
      </c>
      <c r="S61" s="102" t="s">
        <v>1714</v>
      </c>
      <c r="T61" s="102" t="s">
        <v>1740</v>
      </c>
      <c r="U61" s="102" t="s">
        <v>1707</v>
      </c>
      <c r="V61" s="102">
        <v>0</v>
      </c>
      <c r="W61" s="102" t="s">
        <v>1714</v>
      </c>
      <c r="X61" s="102">
        <v>0</v>
      </c>
      <c r="Y61" s="102">
        <v>0</v>
      </c>
      <c r="Z61" s="102" t="s">
        <v>1714</v>
      </c>
      <c r="AA61" s="102">
        <v>0</v>
      </c>
      <c r="AB61" s="102" t="s">
        <v>1712</v>
      </c>
      <c r="AC61" s="102">
        <v>1</v>
      </c>
      <c r="AD61" s="102">
        <v>1</v>
      </c>
      <c r="AE61" s="102">
        <v>10</v>
      </c>
      <c r="AF61" s="102">
        <v>6</v>
      </c>
      <c r="AG61" s="102">
        <v>60</v>
      </c>
      <c r="AH61" s="102">
        <v>6</v>
      </c>
      <c r="AI61" s="102">
        <v>3</v>
      </c>
      <c r="AJ61" s="102" t="s">
        <v>1709</v>
      </c>
      <c r="AK61" s="102">
        <v>0</v>
      </c>
      <c r="AL61" s="102">
        <v>0</v>
      </c>
      <c r="AM61" s="102">
        <v>5</v>
      </c>
      <c r="AN61" s="102">
        <v>4</v>
      </c>
      <c r="AO61" s="102">
        <v>5</v>
      </c>
      <c r="AP61" s="102">
        <v>5</v>
      </c>
      <c r="AQ61" s="102">
        <v>4</v>
      </c>
      <c r="AR61" s="102">
        <v>2</v>
      </c>
      <c r="AS61" s="102">
        <v>1</v>
      </c>
      <c r="AT61" s="102">
        <v>2</v>
      </c>
      <c r="AU61" s="102">
        <v>1</v>
      </c>
      <c r="AV61" s="102">
        <v>4</v>
      </c>
      <c r="AW61" s="102">
        <v>2</v>
      </c>
      <c r="AX61" s="102">
        <v>1</v>
      </c>
      <c r="AY61" s="102">
        <v>1</v>
      </c>
      <c r="AZ61" s="102">
        <v>2</v>
      </c>
      <c r="BA61" s="102">
        <v>2</v>
      </c>
      <c r="BB61" s="102">
        <v>2</v>
      </c>
      <c r="BC61" s="102">
        <v>2</v>
      </c>
      <c r="BD61" s="102">
        <v>2</v>
      </c>
      <c r="BE61" s="102">
        <v>3</v>
      </c>
      <c r="BF61" s="102">
        <v>3</v>
      </c>
      <c r="BG61" s="102">
        <v>3</v>
      </c>
      <c r="BH61" s="102">
        <v>1</v>
      </c>
      <c r="BI61" s="102">
        <v>2</v>
      </c>
      <c r="BJ61" s="102">
        <v>2</v>
      </c>
      <c r="BK61" s="102">
        <v>2</v>
      </c>
      <c r="BL61" s="102">
        <v>1</v>
      </c>
      <c r="BM61" s="102">
        <v>1</v>
      </c>
      <c r="BN61" s="102">
        <v>2</v>
      </c>
      <c r="BO61" s="102">
        <v>2</v>
      </c>
      <c r="BP61" s="102">
        <v>4</v>
      </c>
      <c r="BQ61" s="102">
        <v>2</v>
      </c>
      <c r="BR61" s="102">
        <v>3</v>
      </c>
      <c r="BS61" s="102">
        <v>5</v>
      </c>
      <c r="BT61" s="102">
        <v>4</v>
      </c>
      <c r="BU61" s="102">
        <v>5</v>
      </c>
      <c r="BV61" s="102">
        <v>3</v>
      </c>
      <c r="BW61" s="102">
        <v>3</v>
      </c>
      <c r="BX61" s="102">
        <v>5</v>
      </c>
      <c r="BY61" s="102">
        <v>2</v>
      </c>
      <c r="BZ61" s="102">
        <v>5</v>
      </c>
      <c r="CA61" s="102">
        <v>3</v>
      </c>
      <c r="CB61" s="102">
        <v>5</v>
      </c>
      <c r="CC61" s="102" t="s">
        <v>62</v>
      </c>
      <c r="CD61" s="102">
        <v>3</v>
      </c>
      <c r="CE61" s="102">
        <v>4</v>
      </c>
      <c r="CF61" s="102">
        <v>3</v>
      </c>
      <c r="CG61" s="102">
        <v>2</v>
      </c>
      <c r="CH61" s="102">
        <v>0.571428571</v>
      </c>
      <c r="CI61" s="102">
        <v>0.28571428599999998</v>
      </c>
      <c r="CJ61" s="102">
        <v>0.71428571399999996</v>
      </c>
      <c r="CK61" s="102">
        <v>0.14285714299999999</v>
      </c>
      <c r="CL61" s="102">
        <v>2</v>
      </c>
      <c r="CM61" s="102">
        <v>0.71428571399999996</v>
      </c>
      <c r="CN61" s="102">
        <v>0.85714285700000004</v>
      </c>
      <c r="CO61" s="102">
        <v>0.14285714299999999</v>
      </c>
      <c r="CP61" s="102" t="s">
        <v>1744</v>
      </c>
      <c r="CQ61" s="102">
        <v>0.14285714299999999</v>
      </c>
      <c r="CR61" s="102">
        <v>0</v>
      </c>
      <c r="CS61" s="102">
        <v>0.28571428599999998</v>
      </c>
      <c r="CT61" s="102">
        <v>0.14285714299999999</v>
      </c>
      <c r="CU61" s="102">
        <v>0</v>
      </c>
      <c r="CV61" s="102">
        <v>0</v>
      </c>
      <c r="CW61" s="102">
        <v>0.14285714299999999</v>
      </c>
      <c r="CX61" s="102">
        <v>1.428571429</v>
      </c>
      <c r="CY61" s="102">
        <v>0.571428571</v>
      </c>
      <c r="CZ61" s="102">
        <v>0</v>
      </c>
      <c r="DA61" s="102">
        <v>0.14285714299999999</v>
      </c>
      <c r="DB61" s="102">
        <v>0</v>
      </c>
      <c r="DC61" s="102">
        <v>0</v>
      </c>
      <c r="DD61" s="102">
        <v>0.14285714299999999</v>
      </c>
      <c r="DE61" s="102">
        <v>0</v>
      </c>
    </row>
    <row r="62" spans="1:109">
      <c r="A62" s="102">
        <v>74</v>
      </c>
      <c r="B62" s="102" t="s">
        <v>1699</v>
      </c>
      <c r="C62" s="102" t="s">
        <v>1699</v>
      </c>
      <c r="D62" s="102">
        <v>0</v>
      </c>
      <c r="E62" s="102">
        <v>0</v>
      </c>
      <c r="F62" s="102" t="s">
        <v>1699</v>
      </c>
      <c r="G62" s="102">
        <v>0</v>
      </c>
      <c r="H62" s="102" t="s">
        <v>1714</v>
      </c>
      <c r="I62" s="102" t="s">
        <v>1714</v>
      </c>
      <c r="J62" s="102" t="s">
        <v>1700</v>
      </c>
      <c r="K62" s="102" t="s">
        <v>1704</v>
      </c>
      <c r="L62" s="102">
        <v>0</v>
      </c>
      <c r="M62" s="102" t="s">
        <v>1704</v>
      </c>
      <c r="N62" s="102" t="s">
        <v>1704</v>
      </c>
      <c r="O62" s="102">
        <v>0</v>
      </c>
      <c r="P62" s="102">
        <v>0</v>
      </c>
      <c r="Q62" s="102">
        <v>0</v>
      </c>
      <c r="R62" s="102">
        <v>0</v>
      </c>
      <c r="S62" s="102" t="s">
        <v>1704</v>
      </c>
      <c r="T62" s="102" t="s">
        <v>1702</v>
      </c>
      <c r="U62" s="102" t="s">
        <v>1715</v>
      </c>
      <c r="V62" s="102" t="s">
        <v>1699</v>
      </c>
      <c r="W62" s="102" t="s">
        <v>1706</v>
      </c>
      <c r="X62" s="102">
        <v>0</v>
      </c>
      <c r="Y62" s="102" t="s">
        <v>1706</v>
      </c>
      <c r="Z62" s="102" t="s">
        <v>1700</v>
      </c>
      <c r="AA62" s="102">
        <v>0</v>
      </c>
      <c r="AB62" s="102" t="s">
        <v>1718</v>
      </c>
      <c r="AC62" s="102">
        <v>2</v>
      </c>
      <c r="AD62" s="102">
        <v>3</v>
      </c>
      <c r="AE62" s="102">
        <v>2</v>
      </c>
      <c r="AF62" s="102">
        <v>2</v>
      </c>
      <c r="AG62" s="102">
        <v>40</v>
      </c>
      <c r="AH62" s="102">
        <v>4</v>
      </c>
      <c r="AI62" s="102">
        <v>2</v>
      </c>
      <c r="AJ62" s="102" t="s">
        <v>1713</v>
      </c>
      <c r="AK62" s="102">
        <v>0</v>
      </c>
      <c r="AL62" s="102">
        <v>0</v>
      </c>
      <c r="AM62" s="102">
        <v>6</v>
      </c>
      <c r="AN62" s="102">
        <v>5</v>
      </c>
      <c r="AO62" s="102">
        <v>5</v>
      </c>
      <c r="AP62" s="102">
        <v>5</v>
      </c>
      <c r="AQ62" s="102">
        <v>5</v>
      </c>
      <c r="AR62" s="102">
        <v>0</v>
      </c>
      <c r="AS62" s="102">
        <v>0</v>
      </c>
      <c r="AT62" s="102">
        <v>1</v>
      </c>
      <c r="AU62" s="102">
        <v>1</v>
      </c>
      <c r="AV62" s="102">
        <v>3</v>
      </c>
      <c r="AW62" s="102">
        <v>3</v>
      </c>
      <c r="AX62" s="102">
        <v>3</v>
      </c>
      <c r="AY62" s="102">
        <v>3</v>
      </c>
      <c r="AZ62" s="102">
        <v>3</v>
      </c>
      <c r="BA62" s="102">
        <v>2</v>
      </c>
      <c r="BB62" s="102">
        <v>3</v>
      </c>
      <c r="BC62" s="102">
        <v>3</v>
      </c>
      <c r="BD62" s="102">
        <v>3</v>
      </c>
      <c r="BE62" s="102">
        <v>3</v>
      </c>
      <c r="BF62" s="102">
        <v>3</v>
      </c>
      <c r="BG62" s="102">
        <v>3</v>
      </c>
      <c r="BH62" s="102">
        <v>2</v>
      </c>
      <c r="BI62" s="102">
        <v>2</v>
      </c>
      <c r="BJ62" s="102">
        <v>2</v>
      </c>
      <c r="BK62" s="102">
        <v>1</v>
      </c>
      <c r="BL62" s="102">
        <v>2</v>
      </c>
      <c r="BM62" s="102">
        <v>2</v>
      </c>
      <c r="BN62" s="102">
        <v>1</v>
      </c>
      <c r="BO62" s="102">
        <v>2</v>
      </c>
      <c r="BP62" s="102">
        <v>3</v>
      </c>
      <c r="BQ62" s="102">
        <v>2</v>
      </c>
      <c r="BR62" s="102">
        <v>2</v>
      </c>
      <c r="BS62" s="102">
        <v>4</v>
      </c>
      <c r="BT62" s="102">
        <v>5</v>
      </c>
      <c r="BU62" s="102">
        <v>2</v>
      </c>
      <c r="BV62" s="102">
        <v>2</v>
      </c>
      <c r="BW62" s="102">
        <v>5</v>
      </c>
      <c r="BX62" s="102">
        <v>4</v>
      </c>
      <c r="BY62" s="102">
        <v>2</v>
      </c>
      <c r="BZ62" s="102">
        <v>4</v>
      </c>
      <c r="CA62" s="102">
        <v>5</v>
      </c>
      <c r="CB62" s="102">
        <v>4</v>
      </c>
      <c r="CC62" s="102">
        <v>1</v>
      </c>
      <c r="CD62" s="102">
        <v>2</v>
      </c>
      <c r="CE62" s="102">
        <v>3</v>
      </c>
      <c r="CF62" s="102">
        <v>1</v>
      </c>
      <c r="CG62" s="102">
        <v>1</v>
      </c>
      <c r="CH62" s="102">
        <v>0</v>
      </c>
      <c r="CI62" s="102">
        <v>0</v>
      </c>
      <c r="CJ62" s="102">
        <v>1</v>
      </c>
      <c r="CK62" s="102">
        <v>0</v>
      </c>
      <c r="CL62" s="102">
        <v>0.14285714299999999</v>
      </c>
      <c r="CM62" s="102">
        <v>0.14285714299999999</v>
      </c>
      <c r="CN62" s="102">
        <v>2</v>
      </c>
      <c r="CO62" s="102">
        <v>3.3333333E-2</v>
      </c>
      <c r="CP62" s="102">
        <v>0</v>
      </c>
      <c r="CQ62" s="102">
        <v>3.3333333E-2</v>
      </c>
      <c r="CR62" s="102">
        <v>3.3333333E-2</v>
      </c>
      <c r="CS62" s="102">
        <v>0</v>
      </c>
      <c r="CT62" s="102">
        <v>0</v>
      </c>
      <c r="CU62" s="102">
        <v>0</v>
      </c>
      <c r="CV62" s="102">
        <v>0</v>
      </c>
      <c r="CW62" s="102">
        <v>3.3333333E-2</v>
      </c>
      <c r="CX62" s="102">
        <v>0.428571429</v>
      </c>
      <c r="CY62" s="102">
        <v>1</v>
      </c>
      <c r="CZ62" s="102">
        <v>1</v>
      </c>
      <c r="DA62" s="102">
        <v>6.6666666999999999E-2</v>
      </c>
      <c r="DB62" s="102">
        <v>0</v>
      </c>
      <c r="DC62" s="102">
        <v>6.6666666999999999E-2</v>
      </c>
      <c r="DD62" s="102">
        <v>2</v>
      </c>
      <c r="DE62" s="102">
        <v>0</v>
      </c>
    </row>
    <row r="63" spans="1:109">
      <c r="A63" s="102">
        <v>76</v>
      </c>
      <c r="B63" s="102" t="s">
        <v>1707</v>
      </c>
      <c r="C63" s="102" t="s">
        <v>1707</v>
      </c>
      <c r="D63" s="102" t="s">
        <v>1707</v>
      </c>
      <c r="E63" s="102" t="s">
        <v>1702</v>
      </c>
      <c r="F63" s="102" t="s">
        <v>1702</v>
      </c>
      <c r="G63" s="102" t="s">
        <v>1702</v>
      </c>
      <c r="H63" s="102" t="s">
        <v>1702</v>
      </c>
      <c r="I63" s="102" t="s">
        <v>1714</v>
      </c>
      <c r="J63" s="102" t="s">
        <v>1701</v>
      </c>
      <c r="K63" s="102" t="s">
        <v>1707</v>
      </c>
      <c r="L63" s="102" t="s">
        <v>1714</v>
      </c>
      <c r="M63" s="102" t="s">
        <v>1714</v>
      </c>
      <c r="N63" s="102" t="s">
        <v>1707</v>
      </c>
      <c r="O63" s="102" t="s">
        <v>1707</v>
      </c>
      <c r="P63" s="102" t="s">
        <v>1701</v>
      </c>
      <c r="Q63" s="102" t="s">
        <v>1706</v>
      </c>
      <c r="R63" s="102" t="s">
        <v>1702</v>
      </c>
      <c r="S63" s="102" t="s">
        <v>1702</v>
      </c>
      <c r="T63" s="102" t="s">
        <v>1702</v>
      </c>
      <c r="U63" s="102" t="s">
        <v>1711</v>
      </c>
      <c r="V63" s="102" t="s">
        <v>1707</v>
      </c>
      <c r="W63" s="102" t="s">
        <v>62</v>
      </c>
      <c r="X63" s="102" t="s">
        <v>1714</v>
      </c>
      <c r="Y63" s="102" t="s">
        <v>1701</v>
      </c>
      <c r="Z63" s="102" t="s">
        <v>1707</v>
      </c>
      <c r="AA63" s="102">
        <v>0</v>
      </c>
      <c r="AB63" s="102" t="s">
        <v>1712</v>
      </c>
      <c r="AC63" s="102">
        <v>2</v>
      </c>
      <c r="AD63" s="102">
        <v>2</v>
      </c>
      <c r="AE63" s="102">
        <v>3</v>
      </c>
      <c r="AF63" s="102">
        <v>4</v>
      </c>
      <c r="AG63" s="102">
        <v>120</v>
      </c>
      <c r="AH63" s="102">
        <v>6</v>
      </c>
      <c r="AI63" s="102">
        <v>2</v>
      </c>
      <c r="AJ63" s="102" t="s">
        <v>1719</v>
      </c>
      <c r="AK63" s="102">
        <v>0</v>
      </c>
      <c r="AL63" s="102">
        <v>0</v>
      </c>
      <c r="AM63" s="102">
        <v>6</v>
      </c>
      <c r="AN63" s="102">
        <v>5</v>
      </c>
      <c r="AO63" s="102">
        <v>5</v>
      </c>
      <c r="AP63" s="102">
        <v>5</v>
      </c>
      <c r="AQ63" s="102">
        <v>5</v>
      </c>
      <c r="AR63" s="102">
        <v>0</v>
      </c>
      <c r="AS63" s="102">
        <v>0</v>
      </c>
      <c r="AT63" s="102">
        <v>0</v>
      </c>
      <c r="AU63" s="102">
        <v>1</v>
      </c>
      <c r="AV63" s="102">
        <v>2</v>
      </c>
      <c r="AW63" s="102">
        <v>3</v>
      </c>
      <c r="AX63" s="102">
        <v>3</v>
      </c>
      <c r="AY63" s="102">
        <v>3</v>
      </c>
      <c r="AZ63" s="102">
        <v>3</v>
      </c>
      <c r="BA63" s="102">
        <v>3</v>
      </c>
      <c r="BB63" s="102">
        <v>3</v>
      </c>
      <c r="BC63" s="102">
        <v>3</v>
      </c>
      <c r="BD63" s="102">
        <v>3</v>
      </c>
      <c r="BE63" s="102">
        <v>3</v>
      </c>
      <c r="BF63" s="102">
        <v>3</v>
      </c>
      <c r="BG63" s="102">
        <v>3</v>
      </c>
      <c r="BH63" s="102">
        <v>2</v>
      </c>
      <c r="BI63" s="102">
        <v>2</v>
      </c>
      <c r="BJ63" s="102">
        <v>2</v>
      </c>
      <c r="BK63" s="102">
        <v>2</v>
      </c>
      <c r="BL63" s="102">
        <v>2</v>
      </c>
      <c r="BM63" s="102">
        <v>2</v>
      </c>
      <c r="BN63" s="102">
        <v>2</v>
      </c>
      <c r="BO63" s="102">
        <v>1</v>
      </c>
      <c r="BP63" s="102">
        <v>2</v>
      </c>
      <c r="BQ63" s="102">
        <v>1</v>
      </c>
      <c r="BR63" s="102">
        <v>4</v>
      </c>
      <c r="BS63" s="102">
        <v>5</v>
      </c>
      <c r="BT63" s="102">
        <v>6</v>
      </c>
      <c r="BU63" s="102">
        <v>2</v>
      </c>
      <c r="BV63" s="102" t="s">
        <v>62</v>
      </c>
      <c r="BW63" s="102">
        <v>5</v>
      </c>
      <c r="BX63" s="102">
        <v>4</v>
      </c>
      <c r="BY63" s="102">
        <v>2</v>
      </c>
      <c r="BZ63" s="102">
        <v>5</v>
      </c>
      <c r="CA63" s="102">
        <v>5</v>
      </c>
      <c r="CB63" s="102">
        <v>5</v>
      </c>
      <c r="CC63" s="102">
        <v>1</v>
      </c>
      <c r="CD63" s="102">
        <v>5</v>
      </c>
      <c r="CE63" s="102">
        <v>2</v>
      </c>
      <c r="CF63" s="102">
        <v>0.571428571</v>
      </c>
      <c r="CG63" s="102">
        <v>0.571428571</v>
      </c>
      <c r="CH63" s="102">
        <v>0.571428571</v>
      </c>
      <c r="CI63" s="102">
        <v>0.428571429</v>
      </c>
      <c r="CJ63" s="102">
        <v>0.428571429</v>
      </c>
      <c r="CK63" s="102">
        <v>0.428571429</v>
      </c>
      <c r="CL63" s="102">
        <v>0.428571429</v>
      </c>
      <c r="CM63" s="102">
        <v>0.14285714299999999</v>
      </c>
      <c r="CN63" s="102">
        <v>0.28571428599999998</v>
      </c>
      <c r="CO63" s="102">
        <v>0.571428571</v>
      </c>
      <c r="CP63" s="102">
        <v>0.14285714299999999</v>
      </c>
      <c r="CQ63" s="102">
        <v>0.14285714299999999</v>
      </c>
      <c r="CR63" s="102">
        <v>0.571428571</v>
      </c>
      <c r="CS63" s="102">
        <v>0.571428571</v>
      </c>
      <c r="CT63" s="102">
        <v>0.28571428599999998</v>
      </c>
      <c r="CU63" s="102">
        <v>6.6666666999999999E-2</v>
      </c>
      <c r="CV63" s="102">
        <v>0.428571429</v>
      </c>
      <c r="CW63" s="102">
        <v>0.428571429</v>
      </c>
      <c r="CX63" s="102">
        <v>0.428571429</v>
      </c>
      <c r="CY63" s="102">
        <v>0.71428571399999996</v>
      </c>
      <c r="CZ63" s="102">
        <v>0.571428571</v>
      </c>
      <c r="DA63" s="102" t="s">
        <v>1744</v>
      </c>
      <c r="DB63" s="102">
        <v>0.14285714299999999</v>
      </c>
      <c r="DC63" s="102">
        <v>0.28571428599999998</v>
      </c>
      <c r="DD63" s="102">
        <v>0.571428571</v>
      </c>
      <c r="DE63" s="102">
        <v>0</v>
      </c>
    </row>
    <row r="64" spans="1:109">
      <c r="A64" s="102">
        <v>77</v>
      </c>
      <c r="B64" s="102" t="s">
        <v>1699</v>
      </c>
      <c r="C64" s="102" t="s">
        <v>1699</v>
      </c>
      <c r="D64" s="102" t="s">
        <v>1702</v>
      </c>
      <c r="E64" s="102" t="s">
        <v>1706</v>
      </c>
      <c r="F64" s="102" t="s">
        <v>1702</v>
      </c>
      <c r="G64" s="102" t="s">
        <v>1699</v>
      </c>
      <c r="H64" s="102" t="s">
        <v>1699</v>
      </c>
      <c r="I64" s="102" t="s">
        <v>1707</v>
      </c>
      <c r="J64" s="102" t="s">
        <v>1699</v>
      </c>
      <c r="K64" s="102" t="s">
        <v>1700</v>
      </c>
      <c r="L64" s="102" t="s">
        <v>1704</v>
      </c>
      <c r="M64" s="102" t="s">
        <v>1701</v>
      </c>
      <c r="N64" s="102" t="s">
        <v>1699</v>
      </c>
      <c r="O64" s="102" t="s">
        <v>1702</v>
      </c>
      <c r="P64" s="102" t="s">
        <v>1701</v>
      </c>
      <c r="Q64" s="102" t="s">
        <v>1706</v>
      </c>
      <c r="R64" s="102" t="s">
        <v>1707</v>
      </c>
      <c r="S64" s="102" t="s">
        <v>1711</v>
      </c>
      <c r="T64" s="102" t="s">
        <v>1702</v>
      </c>
      <c r="U64" s="102" t="s">
        <v>1715</v>
      </c>
      <c r="V64" s="102" t="s">
        <v>1715</v>
      </c>
      <c r="W64" s="102" t="s">
        <v>1701</v>
      </c>
      <c r="X64" s="102" t="s">
        <v>1720</v>
      </c>
      <c r="Y64" s="102" t="s">
        <v>1705</v>
      </c>
      <c r="Z64" s="102" t="s">
        <v>1715</v>
      </c>
      <c r="AA64" s="102">
        <v>0</v>
      </c>
      <c r="AB64" s="102" t="s">
        <v>1712</v>
      </c>
      <c r="AC64" s="102">
        <v>2</v>
      </c>
      <c r="AD64" s="102">
        <v>2</v>
      </c>
      <c r="AE64" s="102">
        <v>5</v>
      </c>
      <c r="AF64" s="102">
        <v>3</v>
      </c>
      <c r="AG64" s="102">
        <v>30</v>
      </c>
      <c r="AH64" s="102">
        <v>4</v>
      </c>
      <c r="AI64" s="102">
        <v>2</v>
      </c>
      <c r="AJ64" s="102" t="s">
        <v>1719</v>
      </c>
      <c r="AK64" s="102">
        <v>0</v>
      </c>
      <c r="AL64" s="102">
        <v>0</v>
      </c>
      <c r="AM64" s="102">
        <v>5</v>
      </c>
      <c r="AN64" s="102">
        <v>5</v>
      </c>
      <c r="AO64" s="102">
        <v>5</v>
      </c>
      <c r="AP64" s="102">
        <v>5</v>
      </c>
      <c r="AQ64" s="102">
        <v>4</v>
      </c>
      <c r="AR64" s="102">
        <v>0</v>
      </c>
      <c r="AS64" s="102">
        <v>0</v>
      </c>
      <c r="AT64" s="102">
        <v>1</v>
      </c>
      <c r="AU64" s="102">
        <v>0</v>
      </c>
      <c r="AV64" s="102">
        <v>3</v>
      </c>
      <c r="AW64" s="102">
        <v>4</v>
      </c>
      <c r="AX64" s="102">
        <v>3</v>
      </c>
      <c r="AY64" s="102">
        <v>3</v>
      </c>
      <c r="AZ64" s="102">
        <v>2</v>
      </c>
      <c r="BA64" s="102">
        <v>3</v>
      </c>
      <c r="BB64" s="102">
        <v>3</v>
      </c>
      <c r="BC64" s="102">
        <v>2</v>
      </c>
      <c r="BD64" s="102">
        <v>3</v>
      </c>
      <c r="BE64" s="102">
        <v>3</v>
      </c>
      <c r="BF64" s="102">
        <v>3</v>
      </c>
      <c r="BG64" s="102">
        <v>3</v>
      </c>
      <c r="BH64" s="102">
        <v>2</v>
      </c>
      <c r="BI64" s="102">
        <v>2</v>
      </c>
      <c r="BJ64" s="102">
        <v>2</v>
      </c>
      <c r="BK64" s="102">
        <v>2</v>
      </c>
      <c r="BL64" s="102">
        <v>2</v>
      </c>
      <c r="BM64" s="102">
        <v>2</v>
      </c>
      <c r="BN64" s="102">
        <v>2</v>
      </c>
      <c r="BO64" s="102">
        <v>1</v>
      </c>
      <c r="BP64" s="102">
        <v>2</v>
      </c>
      <c r="BQ64" s="102">
        <v>2</v>
      </c>
      <c r="BR64" s="102">
        <v>5</v>
      </c>
      <c r="BS64" s="102">
        <v>5</v>
      </c>
      <c r="BT64" s="102">
        <v>6</v>
      </c>
      <c r="BU64" s="102">
        <v>3</v>
      </c>
      <c r="BV64" s="102">
        <v>3</v>
      </c>
      <c r="BW64" s="102">
        <v>5</v>
      </c>
      <c r="BX64" s="102">
        <v>5</v>
      </c>
      <c r="BY64" s="102">
        <v>2</v>
      </c>
      <c r="BZ64" s="102">
        <v>4</v>
      </c>
      <c r="CA64" s="102">
        <v>5</v>
      </c>
      <c r="CB64" s="102">
        <v>4</v>
      </c>
      <c r="CC64" s="102">
        <v>2</v>
      </c>
      <c r="CD64" s="102">
        <v>4</v>
      </c>
      <c r="CE64" s="102">
        <v>2</v>
      </c>
      <c r="CF64" s="102">
        <v>1</v>
      </c>
      <c r="CG64" s="102">
        <v>1</v>
      </c>
      <c r="CH64" s="102">
        <v>0.428571429</v>
      </c>
      <c r="CI64" s="102">
        <v>6.6666666999999999E-2</v>
      </c>
      <c r="CJ64" s="102">
        <v>0.428571429</v>
      </c>
      <c r="CK64" s="102">
        <v>1</v>
      </c>
      <c r="CL64" s="102">
        <v>1</v>
      </c>
      <c r="CM64" s="102">
        <v>0.571428571</v>
      </c>
      <c r="CN64" s="102">
        <v>1</v>
      </c>
      <c r="CO64" s="102">
        <v>2</v>
      </c>
      <c r="CP64" s="102">
        <v>3.3333333E-2</v>
      </c>
      <c r="CQ64" s="102">
        <v>0.28571428599999998</v>
      </c>
      <c r="CR64" s="102">
        <v>1</v>
      </c>
      <c r="CS64" s="102">
        <v>0.428571429</v>
      </c>
      <c r="CT64" s="102">
        <v>0.28571428599999998</v>
      </c>
      <c r="CU64" s="102">
        <v>6.6666666999999999E-2</v>
      </c>
      <c r="CV64" s="102">
        <v>0.571428571</v>
      </c>
      <c r="CW64" s="102">
        <v>0.71428571399999996</v>
      </c>
      <c r="CX64" s="102">
        <v>0.428571429</v>
      </c>
      <c r="CY64" s="102">
        <v>1</v>
      </c>
      <c r="CZ64" s="102">
        <v>1</v>
      </c>
      <c r="DA64" s="102">
        <v>0.28571428599999998</v>
      </c>
      <c r="DB64" s="102">
        <v>0.85714285700000004</v>
      </c>
      <c r="DC64" s="102">
        <v>0.133333333</v>
      </c>
      <c r="DD64" s="102">
        <v>1</v>
      </c>
      <c r="DE64" s="102">
        <v>0</v>
      </c>
    </row>
    <row r="65" spans="1:109">
      <c r="A65" s="102">
        <v>78</v>
      </c>
      <c r="B65" s="102" t="s">
        <v>1711</v>
      </c>
      <c r="C65" s="102" t="s">
        <v>1700</v>
      </c>
      <c r="D65" s="102" t="s">
        <v>1701</v>
      </c>
      <c r="E65" s="102">
        <v>0</v>
      </c>
      <c r="F65" s="102">
        <v>0</v>
      </c>
      <c r="G65" s="102">
        <v>0</v>
      </c>
      <c r="H65" s="102" t="s">
        <v>1711</v>
      </c>
      <c r="I65" s="102" t="s">
        <v>1707</v>
      </c>
      <c r="J65" s="102" t="s">
        <v>1711</v>
      </c>
      <c r="K65" s="102" t="s">
        <v>1700</v>
      </c>
      <c r="L65" s="102">
        <v>0</v>
      </c>
      <c r="M65" s="102">
        <v>0</v>
      </c>
      <c r="N65" s="102" t="s">
        <v>1702</v>
      </c>
      <c r="O65" s="102">
        <v>0</v>
      </c>
      <c r="P65" s="102" t="s">
        <v>1702</v>
      </c>
      <c r="Q65" s="102">
        <v>0</v>
      </c>
      <c r="R65" s="102" t="s">
        <v>1707</v>
      </c>
      <c r="S65" s="102">
        <v>0</v>
      </c>
      <c r="T65" s="102">
        <v>0</v>
      </c>
      <c r="U65" s="102" t="s">
        <v>1711</v>
      </c>
      <c r="V65" s="102">
        <v>0</v>
      </c>
      <c r="W65" s="102">
        <v>0</v>
      </c>
      <c r="X65" s="102">
        <v>0</v>
      </c>
      <c r="Y65" s="102">
        <v>0</v>
      </c>
      <c r="Z65" s="102" t="s">
        <v>1752</v>
      </c>
      <c r="AA65" s="102">
        <v>0</v>
      </c>
      <c r="AB65" s="102" t="s">
        <v>1746</v>
      </c>
      <c r="AC65" s="102">
        <v>3</v>
      </c>
      <c r="AD65" s="102">
        <v>8</v>
      </c>
      <c r="AE65" s="102">
        <v>3</v>
      </c>
      <c r="AF65" s="102">
        <v>0</v>
      </c>
      <c r="AG65" s="102">
        <v>0</v>
      </c>
      <c r="AH65" s="102">
        <v>3</v>
      </c>
      <c r="AI65" s="102">
        <v>3</v>
      </c>
      <c r="AJ65" s="102" t="s">
        <v>1747</v>
      </c>
      <c r="AK65" s="102">
        <v>0</v>
      </c>
      <c r="AL65" s="102">
        <v>0</v>
      </c>
      <c r="AM65" s="102">
        <v>6</v>
      </c>
      <c r="AN65" s="102">
        <v>5</v>
      </c>
      <c r="AO65" s="102">
        <v>5</v>
      </c>
      <c r="AP65" s="102">
        <v>5</v>
      </c>
      <c r="AQ65" s="102">
        <v>5</v>
      </c>
      <c r="AR65" s="102">
        <v>2</v>
      </c>
      <c r="AS65" s="102">
        <v>1</v>
      </c>
      <c r="AT65" s="102">
        <v>2</v>
      </c>
      <c r="AU65" s="102">
        <v>3</v>
      </c>
      <c r="AV65" s="102">
        <v>4</v>
      </c>
      <c r="AW65" s="102">
        <v>4</v>
      </c>
      <c r="AX65" s="102">
        <v>2</v>
      </c>
      <c r="AY65" s="102">
        <v>3</v>
      </c>
      <c r="AZ65" s="102">
        <v>2</v>
      </c>
      <c r="BA65" s="102">
        <v>3</v>
      </c>
      <c r="BB65" s="102">
        <v>3</v>
      </c>
      <c r="BC65" s="102">
        <v>2</v>
      </c>
      <c r="BD65" s="102">
        <v>3</v>
      </c>
      <c r="BE65" s="102">
        <v>3</v>
      </c>
      <c r="BF65" s="102">
        <v>3</v>
      </c>
      <c r="BG65" s="102">
        <v>3</v>
      </c>
      <c r="BH65" s="102">
        <v>2</v>
      </c>
      <c r="BI65" s="102">
        <v>2</v>
      </c>
      <c r="BJ65" s="102">
        <v>2</v>
      </c>
      <c r="BK65" s="102">
        <v>2</v>
      </c>
      <c r="BL65" s="102">
        <v>1</v>
      </c>
      <c r="BM65" s="102">
        <v>1</v>
      </c>
      <c r="BN65" s="102">
        <v>2</v>
      </c>
      <c r="BO65" s="102">
        <v>3</v>
      </c>
      <c r="BP65" s="102">
        <v>4</v>
      </c>
      <c r="BQ65" s="102">
        <v>3</v>
      </c>
      <c r="BR65" s="102">
        <v>6</v>
      </c>
      <c r="BS65" s="102">
        <v>2</v>
      </c>
      <c r="BT65" s="102">
        <v>5</v>
      </c>
      <c r="BU65" s="102">
        <v>5</v>
      </c>
      <c r="BV65" s="102">
        <v>6</v>
      </c>
      <c r="BW65" s="102">
        <v>5</v>
      </c>
      <c r="BX65" s="102">
        <v>3</v>
      </c>
      <c r="BY65" s="102">
        <v>4</v>
      </c>
      <c r="BZ65" s="102">
        <v>2</v>
      </c>
      <c r="CA65" s="102">
        <v>2</v>
      </c>
      <c r="CB65" s="102">
        <v>2</v>
      </c>
      <c r="CC65" s="102">
        <v>3</v>
      </c>
      <c r="CD65" s="102">
        <v>2</v>
      </c>
      <c r="CE65" s="102">
        <v>4</v>
      </c>
      <c r="CF65" s="102">
        <v>0.71428571399999996</v>
      </c>
      <c r="CG65" s="102">
        <v>2</v>
      </c>
      <c r="CH65" s="102">
        <v>0.28571428599999998</v>
      </c>
      <c r="CI65" s="102">
        <v>0</v>
      </c>
      <c r="CJ65" s="102">
        <v>0</v>
      </c>
      <c r="CK65" s="102">
        <v>0</v>
      </c>
      <c r="CL65" s="102">
        <v>0.71428571399999996</v>
      </c>
      <c r="CM65" s="102">
        <v>0.571428571</v>
      </c>
      <c r="CN65" s="102">
        <v>0.71428571399999996</v>
      </c>
      <c r="CO65" s="102">
        <v>2</v>
      </c>
      <c r="CP65" s="102">
        <v>0</v>
      </c>
      <c r="CQ65" s="102">
        <v>0</v>
      </c>
      <c r="CR65" s="102">
        <v>0.428571429</v>
      </c>
      <c r="CS65" s="102">
        <v>0</v>
      </c>
      <c r="CT65" s="102">
        <v>0.428571429</v>
      </c>
      <c r="CU65" s="102">
        <v>0</v>
      </c>
      <c r="CV65" s="102">
        <v>0.571428571</v>
      </c>
      <c r="CW65" s="102">
        <v>0</v>
      </c>
      <c r="CX65" s="102">
        <v>0</v>
      </c>
      <c r="CY65" s="102">
        <v>0.71428571399999996</v>
      </c>
      <c r="CZ65" s="102">
        <v>0</v>
      </c>
      <c r="DA65" s="102">
        <v>0</v>
      </c>
      <c r="DB65" s="102">
        <v>0</v>
      </c>
      <c r="DC65" s="102">
        <v>0</v>
      </c>
      <c r="DD65" s="102">
        <v>6</v>
      </c>
      <c r="DE65" s="102">
        <v>0</v>
      </c>
    </row>
    <row r="66" spans="1:109">
      <c r="A66" s="102">
        <v>79</v>
      </c>
      <c r="B66" s="102">
        <v>0</v>
      </c>
      <c r="C66" s="102" t="s">
        <v>1701</v>
      </c>
      <c r="D66" s="102" t="s">
        <v>1707</v>
      </c>
      <c r="E66" s="102">
        <v>0</v>
      </c>
      <c r="F66" s="102" t="s">
        <v>1706</v>
      </c>
      <c r="G66" s="102">
        <v>0</v>
      </c>
      <c r="H66" s="102" t="s">
        <v>1762</v>
      </c>
      <c r="I66" s="102" t="s">
        <v>1724</v>
      </c>
      <c r="J66" s="102" t="s">
        <v>1711</v>
      </c>
      <c r="K66" s="102" t="s">
        <v>1743</v>
      </c>
      <c r="L66" s="102">
        <v>0</v>
      </c>
      <c r="M66" s="102">
        <v>0</v>
      </c>
      <c r="N66" s="102" t="s">
        <v>1704</v>
      </c>
      <c r="O66" s="102">
        <v>0</v>
      </c>
      <c r="P66" s="102">
        <v>0</v>
      </c>
      <c r="Q66" s="102">
        <v>0</v>
      </c>
      <c r="R66" s="102">
        <v>0</v>
      </c>
      <c r="S66" s="102" t="s">
        <v>1714</v>
      </c>
      <c r="T66" s="102" t="s">
        <v>1707</v>
      </c>
      <c r="U66" s="102" t="s">
        <v>1702</v>
      </c>
      <c r="V66" s="102" t="s">
        <v>1714</v>
      </c>
      <c r="W66" s="102">
        <v>0</v>
      </c>
      <c r="X66" s="102" t="s">
        <v>1711</v>
      </c>
      <c r="Y66" s="102" t="s">
        <v>1702</v>
      </c>
      <c r="Z66" s="102">
        <v>0</v>
      </c>
      <c r="AA66" s="102">
        <v>0</v>
      </c>
      <c r="AB66" s="102" t="s">
        <v>1712</v>
      </c>
      <c r="AC66" s="102">
        <v>1</v>
      </c>
      <c r="AD66" s="102">
        <v>4</v>
      </c>
      <c r="AE66" s="102">
        <v>2</v>
      </c>
      <c r="AF66" s="102">
        <v>0</v>
      </c>
      <c r="AG66" s="102">
        <v>5</v>
      </c>
      <c r="AH66" s="102">
        <v>4</v>
      </c>
      <c r="AI66" s="102">
        <v>2</v>
      </c>
      <c r="AJ66" s="102" t="s">
        <v>1713</v>
      </c>
      <c r="AK66" s="102">
        <v>0</v>
      </c>
      <c r="AL66" s="102">
        <v>0</v>
      </c>
      <c r="AM66" s="102">
        <v>1</v>
      </c>
      <c r="AN66" s="102">
        <v>5</v>
      </c>
      <c r="AO66" s="102">
        <v>5</v>
      </c>
      <c r="AP66" s="102">
        <v>5</v>
      </c>
      <c r="AQ66" s="102">
        <v>1</v>
      </c>
      <c r="AR66" s="102">
        <v>3</v>
      </c>
      <c r="AS66" s="102">
        <v>3</v>
      </c>
      <c r="AT66" s="102">
        <v>3</v>
      </c>
      <c r="AU66" s="102">
        <v>3</v>
      </c>
      <c r="AV66" s="102">
        <v>5</v>
      </c>
      <c r="AW66" s="102">
        <v>5</v>
      </c>
      <c r="AX66" s="102">
        <v>1</v>
      </c>
      <c r="AY66" s="102">
        <v>1</v>
      </c>
      <c r="AZ66" s="102">
        <v>1</v>
      </c>
      <c r="BA66" s="102">
        <v>1</v>
      </c>
      <c r="BB66" s="102">
        <v>2</v>
      </c>
      <c r="BC66" s="102">
        <v>1</v>
      </c>
      <c r="BD66" s="102">
        <v>1</v>
      </c>
      <c r="BE66" s="102" t="s">
        <v>62</v>
      </c>
      <c r="BF66" s="102" t="s">
        <v>62</v>
      </c>
      <c r="BG66" s="102">
        <v>3</v>
      </c>
      <c r="BH66" s="102">
        <v>1</v>
      </c>
      <c r="BI66" s="102">
        <v>1</v>
      </c>
      <c r="BJ66" s="102">
        <v>1</v>
      </c>
      <c r="BK66" s="102">
        <v>1</v>
      </c>
      <c r="BL66" s="102">
        <v>1</v>
      </c>
      <c r="BM66" s="102">
        <v>1</v>
      </c>
      <c r="BN66" s="102">
        <v>1</v>
      </c>
      <c r="BO66" s="102">
        <v>5</v>
      </c>
      <c r="BP66" s="102">
        <v>5</v>
      </c>
      <c r="BQ66" s="102">
        <v>5</v>
      </c>
      <c r="BR66" s="102">
        <v>5</v>
      </c>
      <c r="BS66" s="102">
        <v>1</v>
      </c>
      <c r="BT66" s="102">
        <v>2</v>
      </c>
      <c r="BU66" s="102">
        <v>5</v>
      </c>
      <c r="BV66" s="102">
        <v>5</v>
      </c>
      <c r="BW66" s="102">
        <v>4</v>
      </c>
      <c r="BX66" s="102">
        <v>3</v>
      </c>
      <c r="BY66" s="102">
        <v>5</v>
      </c>
      <c r="BZ66" s="102">
        <v>2</v>
      </c>
      <c r="CA66" s="102">
        <v>2</v>
      </c>
      <c r="CB66" s="102">
        <v>2</v>
      </c>
      <c r="CC66" s="102">
        <v>3</v>
      </c>
      <c r="CD66" s="102">
        <v>2</v>
      </c>
      <c r="CE66" s="102">
        <v>5</v>
      </c>
      <c r="CF66" s="102">
        <v>0</v>
      </c>
      <c r="CG66" s="102">
        <v>0.28571428599999998</v>
      </c>
      <c r="CH66" s="102">
        <v>0.571428571</v>
      </c>
      <c r="CI66" s="102">
        <v>0</v>
      </c>
      <c r="CJ66" s="102">
        <v>6.6666666999999999E-2</v>
      </c>
      <c r="CK66" s="102">
        <v>0</v>
      </c>
      <c r="CL66" s="102">
        <v>0.26666666700000002</v>
      </c>
      <c r="CM66" s="102">
        <v>0.1</v>
      </c>
      <c r="CN66" s="102">
        <v>0.71428571399999996</v>
      </c>
      <c r="CO66" s="102">
        <v>7</v>
      </c>
      <c r="CP66" s="102">
        <v>0</v>
      </c>
      <c r="CQ66" s="102">
        <v>0</v>
      </c>
      <c r="CR66" s="102">
        <v>3.3333333E-2</v>
      </c>
      <c r="CS66" s="102">
        <v>0</v>
      </c>
      <c r="CT66" s="102">
        <v>0</v>
      </c>
      <c r="CU66" s="102">
        <v>0</v>
      </c>
      <c r="CV66" s="102">
        <v>0</v>
      </c>
      <c r="CW66" s="102">
        <v>0.14285714299999999</v>
      </c>
      <c r="CX66" s="102">
        <v>0.571428571</v>
      </c>
      <c r="CY66" s="102">
        <v>0.428571429</v>
      </c>
      <c r="CZ66" s="102">
        <v>0.14285714299999999</v>
      </c>
      <c r="DA66" s="102">
        <v>0</v>
      </c>
      <c r="DB66" s="102">
        <v>0.71428571399999996</v>
      </c>
      <c r="DC66" s="102">
        <v>0.428571429</v>
      </c>
      <c r="DD66" s="102">
        <v>0</v>
      </c>
      <c r="DE66" s="102">
        <v>0</v>
      </c>
    </row>
    <row r="67" spans="1:109">
      <c r="A67" s="102">
        <v>80</v>
      </c>
      <c r="B67" s="102" t="s">
        <v>1699</v>
      </c>
      <c r="C67" s="102" t="s">
        <v>1699</v>
      </c>
      <c r="D67" s="102" t="s">
        <v>62</v>
      </c>
      <c r="E67" s="102" t="s">
        <v>1704</v>
      </c>
      <c r="F67" s="102" t="s">
        <v>1699</v>
      </c>
      <c r="G67" s="102" t="s">
        <v>1700</v>
      </c>
      <c r="H67" s="102" t="s">
        <v>1702</v>
      </c>
      <c r="I67" s="102" t="s">
        <v>1745</v>
      </c>
      <c r="J67" s="102" t="s">
        <v>1699</v>
      </c>
      <c r="K67" s="102" t="s">
        <v>1700</v>
      </c>
      <c r="L67" s="102">
        <v>0</v>
      </c>
      <c r="M67" s="102">
        <v>0</v>
      </c>
      <c r="N67" s="102">
        <v>0</v>
      </c>
      <c r="O67" s="102">
        <v>0</v>
      </c>
      <c r="P67" s="102">
        <v>0</v>
      </c>
      <c r="Q67" s="102">
        <v>0</v>
      </c>
      <c r="R67" s="102">
        <v>0</v>
      </c>
      <c r="S67" s="102">
        <v>0</v>
      </c>
      <c r="T67" s="102" t="s">
        <v>1699</v>
      </c>
      <c r="U67" s="102" t="s">
        <v>1700</v>
      </c>
      <c r="V67" s="102">
        <v>0</v>
      </c>
      <c r="W67" s="102">
        <v>0</v>
      </c>
      <c r="X67" s="102">
        <v>0</v>
      </c>
      <c r="Y67" s="102">
        <v>0</v>
      </c>
      <c r="Z67" s="102" t="s">
        <v>1752</v>
      </c>
      <c r="AA67" s="102">
        <v>0</v>
      </c>
      <c r="AB67" s="102" t="s">
        <v>1746</v>
      </c>
      <c r="AC67" s="102">
        <v>1</v>
      </c>
      <c r="AD67" s="102">
        <v>5</v>
      </c>
      <c r="AE67" s="102">
        <v>8</v>
      </c>
      <c r="AF67" s="102">
        <v>4</v>
      </c>
      <c r="AG67" s="102">
        <v>30</v>
      </c>
      <c r="AH67" s="102">
        <v>5</v>
      </c>
      <c r="AI67" s="102">
        <v>3</v>
      </c>
      <c r="AJ67" s="102" t="s">
        <v>1709</v>
      </c>
      <c r="AK67" s="102">
        <v>0</v>
      </c>
      <c r="AL67" s="102">
        <v>0</v>
      </c>
      <c r="AM67" s="102">
        <v>5</v>
      </c>
      <c r="AN67" s="102">
        <v>5</v>
      </c>
      <c r="AO67" s="102">
        <v>5</v>
      </c>
      <c r="AP67" s="102">
        <v>5</v>
      </c>
      <c r="AQ67" s="102">
        <v>5</v>
      </c>
      <c r="AR67" s="102">
        <v>0</v>
      </c>
      <c r="AS67" s="102">
        <v>0</v>
      </c>
      <c r="AT67" s="102">
        <v>0</v>
      </c>
      <c r="AU67" s="102">
        <v>0</v>
      </c>
      <c r="AV67" s="102">
        <v>3</v>
      </c>
      <c r="AW67" s="102">
        <v>2</v>
      </c>
      <c r="AX67" s="102">
        <v>3</v>
      </c>
      <c r="AY67" s="102">
        <v>3</v>
      </c>
      <c r="AZ67" s="102">
        <v>1</v>
      </c>
      <c r="BA67" s="102">
        <v>2</v>
      </c>
      <c r="BB67" s="102">
        <v>3</v>
      </c>
      <c r="BC67" s="102">
        <v>2</v>
      </c>
      <c r="BD67" s="102">
        <v>2</v>
      </c>
      <c r="BE67" s="102">
        <v>2</v>
      </c>
      <c r="BF67" s="102">
        <v>3</v>
      </c>
      <c r="BG67" s="102">
        <v>3</v>
      </c>
      <c r="BH67" s="102">
        <v>2</v>
      </c>
      <c r="BI67" s="102">
        <v>2</v>
      </c>
      <c r="BJ67" s="102">
        <v>2</v>
      </c>
      <c r="BK67" s="102">
        <v>2</v>
      </c>
      <c r="BL67" s="102">
        <v>2</v>
      </c>
      <c r="BM67" s="102">
        <v>2</v>
      </c>
      <c r="BN67" s="102">
        <v>2</v>
      </c>
      <c r="BO67" s="102">
        <v>1</v>
      </c>
      <c r="BP67" s="102">
        <v>3</v>
      </c>
      <c r="BQ67" s="102">
        <v>2</v>
      </c>
      <c r="BR67" s="102">
        <v>3</v>
      </c>
      <c r="BS67" s="102">
        <v>5</v>
      </c>
      <c r="BT67" s="102">
        <v>6</v>
      </c>
      <c r="BU67" s="102">
        <v>3</v>
      </c>
      <c r="BV67" s="102">
        <v>3</v>
      </c>
      <c r="BW67" s="102">
        <v>5</v>
      </c>
      <c r="BX67" s="102">
        <v>6</v>
      </c>
      <c r="BY67" s="102">
        <v>2</v>
      </c>
      <c r="BZ67" s="102">
        <v>5</v>
      </c>
      <c r="CA67" s="102">
        <v>4</v>
      </c>
      <c r="CB67" s="102">
        <v>4</v>
      </c>
      <c r="CC67" s="102">
        <v>3</v>
      </c>
      <c r="CD67" s="102">
        <v>5</v>
      </c>
      <c r="CE67" s="102">
        <v>3</v>
      </c>
      <c r="CF67" s="102">
        <v>1</v>
      </c>
      <c r="CG67" s="102">
        <v>1</v>
      </c>
      <c r="CH67" s="102" t="s">
        <v>1744</v>
      </c>
      <c r="CI67" s="102">
        <v>3.3333333E-2</v>
      </c>
      <c r="CJ67" s="102">
        <v>1</v>
      </c>
      <c r="CK67" s="102">
        <v>2</v>
      </c>
      <c r="CL67" s="102">
        <v>0.428571429</v>
      </c>
      <c r="CM67" s="102" t="s">
        <v>1744</v>
      </c>
      <c r="CN67" s="102" t="s">
        <v>1744</v>
      </c>
      <c r="CO67" s="102">
        <v>2</v>
      </c>
      <c r="CP67" s="102">
        <v>0</v>
      </c>
      <c r="CQ67" s="102">
        <v>0</v>
      </c>
      <c r="CR67" s="102">
        <v>0</v>
      </c>
      <c r="CS67" s="102">
        <v>0</v>
      </c>
      <c r="CT67" s="102">
        <v>0</v>
      </c>
      <c r="CU67" s="102">
        <v>0</v>
      </c>
      <c r="CV67" s="102">
        <v>0</v>
      </c>
      <c r="CW67" s="102">
        <v>0</v>
      </c>
      <c r="CX67" s="102">
        <v>1</v>
      </c>
      <c r="CY67" s="102">
        <v>2</v>
      </c>
      <c r="CZ67" s="102">
        <v>0</v>
      </c>
      <c r="DA67" s="102">
        <v>0</v>
      </c>
      <c r="DB67" s="102">
        <v>0</v>
      </c>
      <c r="DC67" s="102">
        <v>0</v>
      </c>
      <c r="DD67" s="102">
        <v>6</v>
      </c>
      <c r="DE67" s="102">
        <v>0</v>
      </c>
    </row>
    <row r="68" spans="1:109">
      <c r="A68" s="102">
        <v>81</v>
      </c>
      <c r="B68" s="102" t="s">
        <v>1701</v>
      </c>
      <c r="C68" s="102" t="s">
        <v>1701</v>
      </c>
      <c r="D68" s="102" t="s">
        <v>1720</v>
      </c>
      <c r="E68" s="102" t="s">
        <v>1711</v>
      </c>
      <c r="F68" s="102" t="s">
        <v>1701</v>
      </c>
      <c r="G68" s="102">
        <v>0</v>
      </c>
      <c r="H68" s="102">
        <v>0</v>
      </c>
      <c r="I68" s="102">
        <v>0</v>
      </c>
      <c r="J68" s="102" t="s">
        <v>1724</v>
      </c>
      <c r="K68" s="102">
        <v>0</v>
      </c>
      <c r="L68" s="102">
        <v>0</v>
      </c>
      <c r="M68" s="102">
        <v>0</v>
      </c>
      <c r="N68" s="102" t="s">
        <v>1715</v>
      </c>
      <c r="O68" s="102" t="s">
        <v>1706</v>
      </c>
      <c r="P68" s="102" t="s">
        <v>1721</v>
      </c>
      <c r="Q68" s="102" t="s">
        <v>1748</v>
      </c>
      <c r="R68" s="102">
        <v>0</v>
      </c>
      <c r="S68" s="102" t="s">
        <v>1721</v>
      </c>
      <c r="T68" s="102" t="s">
        <v>1721</v>
      </c>
      <c r="U68" s="102" t="s">
        <v>1715</v>
      </c>
      <c r="V68" s="102" t="s">
        <v>1749</v>
      </c>
      <c r="W68" s="102" t="s">
        <v>1707</v>
      </c>
      <c r="X68" s="102" t="s">
        <v>1748</v>
      </c>
      <c r="Y68" s="102" t="s">
        <v>1715</v>
      </c>
      <c r="Z68" s="102" t="s">
        <v>1699</v>
      </c>
      <c r="AA68" s="102">
        <v>0</v>
      </c>
      <c r="AB68" s="102" t="s">
        <v>1718</v>
      </c>
      <c r="AC68" s="102">
        <v>3</v>
      </c>
      <c r="AD68" s="102">
        <v>10</v>
      </c>
      <c r="AE68" s="102">
        <v>2</v>
      </c>
      <c r="AF68" s="102">
        <v>0</v>
      </c>
      <c r="AG68" s="102">
        <v>0</v>
      </c>
      <c r="AH68" s="102">
        <v>1</v>
      </c>
      <c r="AI68" s="102">
        <v>2</v>
      </c>
      <c r="AJ68" s="102" t="s">
        <v>1709</v>
      </c>
      <c r="AK68" s="102">
        <v>0</v>
      </c>
      <c r="AL68" s="102">
        <v>0</v>
      </c>
      <c r="AM68" s="102">
        <v>5</v>
      </c>
      <c r="AN68" s="102">
        <v>5</v>
      </c>
      <c r="AO68" s="102">
        <v>4</v>
      </c>
      <c r="AP68" s="102">
        <v>4</v>
      </c>
      <c r="AQ68" s="102">
        <v>4</v>
      </c>
      <c r="AR68" s="102">
        <v>2</v>
      </c>
      <c r="AS68" s="102">
        <v>2</v>
      </c>
      <c r="AT68" s="102">
        <v>2</v>
      </c>
      <c r="AU68" s="102">
        <v>2</v>
      </c>
      <c r="AV68" s="102">
        <v>5</v>
      </c>
      <c r="AW68" s="102">
        <v>5</v>
      </c>
      <c r="AX68" s="102">
        <v>1</v>
      </c>
      <c r="AY68" s="102">
        <v>1</v>
      </c>
      <c r="AZ68" s="102">
        <v>1</v>
      </c>
      <c r="BA68" s="102">
        <v>1</v>
      </c>
      <c r="BB68" s="102">
        <v>1</v>
      </c>
      <c r="BC68" s="102">
        <v>1</v>
      </c>
      <c r="BD68" s="102">
        <v>1</v>
      </c>
      <c r="BE68" s="102">
        <v>1</v>
      </c>
      <c r="BF68" s="102">
        <v>1</v>
      </c>
      <c r="BG68" s="102">
        <v>3</v>
      </c>
      <c r="BH68" s="102">
        <v>1</v>
      </c>
      <c r="BI68" s="102">
        <v>1</v>
      </c>
      <c r="BJ68" s="102">
        <v>1</v>
      </c>
      <c r="BK68" s="102">
        <v>1</v>
      </c>
      <c r="BL68" s="102">
        <v>1</v>
      </c>
      <c r="BM68" s="102">
        <v>1</v>
      </c>
      <c r="BN68" s="102">
        <v>1</v>
      </c>
      <c r="BO68" s="102">
        <v>4</v>
      </c>
      <c r="BP68" s="102">
        <v>5</v>
      </c>
      <c r="BQ68" s="102">
        <v>4</v>
      </c>
      <c r="BR68" s="102">
        <v>6</v>
      </c>
      <c r="BS68" s="102">
        <v>4</v>
      </c>
      <c r="BT68" s="102">
        <v>4</v>
      </c>
      <c r="BU68" s="102">
        <v>6</v>
      </c>
      <c r="BV68" s="102">
        <v>6</v>
      </c>
      <c r="BW68" s="102">
        <v>1</v>
      </c>
      <c r="BX68" s="102">
        <v>1</v>
      </c>
      <c r="BY68" s="102">
        <v>6</v>
      </c>
      <c r="BZ68" s="102">
        <v>1</v>
      </c>
      <c r="CA68" s="102">
        <v>1</v>
      </c>
      <c r="CB68" s="102">
        <v>1</v>
      </c>
      <c r="CC68" s="102">
        <v>3</v>
      </c>
      <c r="CD68" s="102">
        <v>3</v>
      </c>
      <c r="CE68" s="102">
        <v>5</v>
      </c>
      <c r="CF68" s="102">
        <v>0.28571428599999998</v>
      </c>
      <c r="CG68" s="102">
        <v>0.28571428599999998</v>
      </c>
      <c r="CH68" s="102">
        <v>0.85714285700000004</v>
      </c>
      <c r="CI68" s="102">
        <v>0.71428571399999996</v>
      </c>
      <c r="CJ68" s="102">
        <v>0.28571428599999998</v>
      </c>
      <c r="CK68" s="102">
        <v>0</v>
      </c>
      <c r="CL68" s="102">
        <v>0</v>
      </c>
      <c r="CM68" s="102">
        <v>0</v>
      </c>
      <c r="CN68" s="102">
        <v>0.1</v>
      </c>
      <c r="CO68" s="102">
        <v>0</v>
      </c>
      <c r="CP68" s="102">
        <v>0</v>
      </c>
      <c r="CQ68" s="102">
        <v>0</v>
      </c>
      <c r="CR68" s="102">
        <v>1</v>
      </c>
      <c r="CS68" s="102">
        <v>6.6666666999999999E-2</v>
      </c>
      <c r="CT68" s="102">
        <v>0.16666666699999999</v>
      </c>
      <c r="CU68" s="102">
        <v>0.33333333300000001</v>
      </c>
      <c r="CV68" s="102">
        <v>0</v>
      </c>
      <c r="CW68" s="102">
        <v>0.16666666699999999</v>
      </c>
      <c r="CX68" s="102">
        <v>0.16666666699999999</v>
      </c>
      <c r="CY68" s="102">
        <v>1</v>
      </c>
      <c r="CZ68" s="102">
        <v>0.233333333</v>
      </c>
      <c r="DA68" s="102">
        <v>0.571428571</v>
      </c>
      <c r="DB68" s="102">
        <v>0.33333333300000001</v>
      </c>
      <c r="DC68" s="102">
        <v>1</v>
      </c>
      <c r="DD68" s="102">
        <v>1</v>
      </c>
      <c r="DE68" s="102">
        <v>0</v>
      </c>
    </row>
    <row r="69" spans="1:109">
      <c r="A69" s="102">
        <v>82</v>
      </c>
      <c r="B69" s="102" t="s">
        <v>1740</v>
      </c>
      <c r="C69" s="102" t="s">
        <v>1711</v>
      </c>
      <c r="D69" s="102" t="s">
        <v>1724</v>
      </c>
      <c r="E69" s="102" t="s">
        <v>1704</v>
      </c>
      <c r="F69" s="102" t="s">
        <v>1702</v>
      </c>
      <c r="G69" s="102" t="s">
        <v>1707</v>
      </c>
      <c r="H69" s="102" t="s">
        <v>1707</v>
      </c>
      <c r="I69" s="102" t="s">
        <v>1711</v>
      </c>
      <c r="J69" s="102" t="s">
        <v>1702</v>
      </c>
      <c r="K69" s="102" t="s">
        <v>1714</v>
      </c>
      <c r="L69" s="102">
        <v>0</v>
      </c>
      <c r="M69" s="102" t="s">
        <v>1702</v>
      </c>
      <c r="N69" s="102">
        <v>0</v>
      </c>
      <c r="O69" s="102">
        <v>0</v>
      </c>
      <c r="P69" s="102" t="s">
        <v>1704</v>
      </c>
      <c r="Q69" s="102" t="s">
        <v>1704</v>
      </c>
      <c r="R69" s="102" t="s">
        <v>1714</v>
      </c>
      <c r="S69" s="102" t="s">
        <v>1704</v>
      </c>
      <c r="T69" s="102" t="s">
        <v>1702</v>
      </c>
      <c r="U69" s="102" t="s">
        <v>1700</v>
      </c>
      <c r="V69" s="102" t="s">
        <v>1699</v>
      </c>
      <c r="W69" s="102" t="s">
        <v>1714</v>
      </c>
      <c r="X69" s="102" t="s">
        <v>1721</v>
      </c>
      <c r="Y69" s="102">
        <v>0</v>
      </c>
      <c r="Z69" s="102" t="s">
        <v>1703</v>
      </c>
      <c r="AA69" s="102">
        <v>0</v>
      </c>
      <c r="AB69" s="102" t="s">
        <v>1718</v>
      </c>
      <c r="AC69" s="102">
        <v>2</v>
      </c>
      <c r="AD69" s="102">
        <v>3</v>
      </c>
      <c r="AE69" s="102">
        <v>5</v>
      </c>
      <c r="AF69" s="102">
        <v>1</v>
      </c>
      <c r="AG69" s="102">
        <v>20</v>
      </c>
      <c r="AH69" s="102">
        <v>3</v>
      </c>
      <c r="AI69" s="102">
        <v>2</v>
      </c>
      <c r="AJ69" s="102" t="s">
        <v>1713</v>
      </c>
      <c r="AK69" s="102">
        <v>0</v>
      </c>
      <c r="AL69" s="102">
        <v>0</v>
      </c>
      <c r="AM69" s="102">
        <v>5</v>
      </c>
      <c r="AN69" s="102">
        <v>4</v>
      </c>
      <c r="AO69" s="102">
        <v>5</v>
      </c>
      <c r="AP69" s="102">
        <v>5</v>
      </c>
      <c r="AQ69" s="102">
        <v>5</v>
      </c>
      <c r="AR69" s="102">
        <v>0</v>
      </c>
      <c r="AS69" s="102">
        <v>1</v>
      </c>
      <c r="AT69" s="102">
        <v>1</v>
      </c>
      <c r="AU69" s="102">
        <v>0</v>
      </c>
      <c r="AV69" s="102">
        <v>4</v>
      </c>
      <c r="AW69" s="102">
        <v>4</v>
      </c>
      <c r="AX69" s="102">
        <v>2</v>
      </c>
      <c r="AY69" s="102">
        <v>2</v>
      </c>
      <c r="AZ69" s="102">
        <v>1</v>
      </c>
      <c r="BA69" s="102">
        <v>1</v>
      </c>
      <c r="BB69" s="102">
        <v>2</v>
      </c>
      <c r="BC69" s="102">
        <v>2</v>
      </c>
      <c r="BD69" s="102">
        <v>1</v>
      </c>
      <c r="BE69" s="102">
        <v>2</v>
      </c>
      <c r="BF69" s="102">
        <v>3</v>
      </c>
      <c r="BG69" s="102">
        <v>2</v>
      </c>
      <c r="BH69" s="102">
        <v>2</v>
      </c>
      <c r="BI69" s="102">
        <v>1</v>
      </c>
      <c r="BJ69" s="102">
        <v>1</v>
      </c>
      <c r="BK69" s="102">
        <v>1</v>
      </c>
      <c r="BL69" s="102">
        <v>1</v>
      </c>
      <c r="BM69" s="102">
        <v>1</v>
      </c>
      <c r="BN69" s="102">
        <v>2</v>
      </c>
      <c r="BO69" s="102">
        <v>2</v>
      </c>
      <c r="BP69" s="102">
        <v>3</v>
      </c>
      <c r="BQ69" s="102">
        <v>2</v>
      </c>
      <c r="BR69" s="102">
        <v>3</v>
      </c>
      <c r="BS69" s="102">
        <v>5</v>
      </c>
      <c r="BT69" s="102">
        <v>6</v>
      </c>
      <c r="BU69" s="102">
        <v>2</v>
      </c>
      <c r="BV69" s="102">
        <v>4</v>
      </c>
      <c r="BW69" s="102">
        <v>5</v>
      </c>
      <c r="BX69" s="102">
        <v>5</v>
      </c>
      <c r="BY69" s="102">
        <v>3</v>
      </c>
      <c r="BZ69" s="102">
        <v>3</v>
      </c>
      <c r="CA69" s="102">
        <v>4</v>
      </c>
      <c r="CB69" s="102">
        <v>5</v>
      </c>
      <c r="CC69" s="102">
        <v>3</v>
      </c>
      <c r="CD69" s="102">
        <v>5</v>
      </c>
      <c r="CE69" s="102">
        <v>5</v>
      </c>
      <c r="CF69" s="102">
        <v>1.428571429</v>
      </c>
      <c r="CG69" s="102">
        <v>0.71428571399999996</v>
      </c>
      <c r="CH69" s="102">
        <v>0.1</v>
      </c>
      <c r="CI69" s="102">
        <v>3.3333333E-2</v>
      </c>
      <c r="CJ69" s="102">
        <v>0.428571429</v>
      </c>
      <c r="CK69" s="102">
        <v>0.571428571</v>
      </c>
      <c r="CL69" s="102">
        <v>0.571428571</v>
      </c>
      <c r="CM69" s="102">
        <v>0.71428571399999996</v>
      </c>
      <c r="CN69" s="102">
        <v>0.428571429</v>
      </c>
      <c r="CO69" s="102">
        <v>0.14285714299999999</v>
      </c>
      <c r="CP69" s="102">
        <v>0</v>
      </c>
      <c r="CQ69" s="102">
        <v>0.428571429</v>
      </c>
      <c r="CR69" s="102">
        <v>0</v>
      </c>
      <c r="CS69" s="102">
        <v>0</v>
      </c>
      <c r="CT69" s="102">
        <v>3.3333333E-2</v>
      </c>
      <c r="CU69" s="102">
        <v>3.3333333E-2</v>
      </c>
      <c r="CV69" s="102">
        <v>0.14285714299999999</v>
      </c>
      <c r="CW69" s="102">
        <v>3.3333333E-2</v>
      </c>
      <c r="CX69" s="102">
        <v>0.428571429</v>
      </c>
      <c r="CY69" s="102">
        <v>2</v>
      </c>
      <c r="CZ69" s="102">
        <v>1</v>
      </c>
      <c r="DA69" s="102">
        <v>0.14285714299999999</v>
      </c>
      <c r="DB69" s="102">
        <v>0.16666666699999999</v>
      </c>
      <c r="DC69" s="102">
        <v>0</v>
      </c>
      <c r="DD69" s="102">
        <v>4</v>
      </c>
      <c r="DE69" s="102">
        <v>0</v>
      </c>
    </row>
    <row r="70" spans="1:109">
      <c r="A70" s="102">
        <v>83</v>
      </c>
      <c r="B70" s="102" t="s">
        <v>1702</v>
      </c>
      <c r="C70" s="102" t="s">
        <v>1707</v>
      </c>
      <c r="D70" s="102" t="s">
        <v>1707</v>
      </c>
      <c r="E70" s="102">
        <v>0</v>
      </c>
      <c r="F70" s="102" t="s">
        <v>1711</v>
      </c>
      <c r="G70" s="102" t="s">
        <v>1702</v>
      </c>
      <c r="H70" s="102">
        <v>0</v>
      </c>
      <c r="I70" s="102" t="s">
        <v>1714</v>
      </c>
      <c r="J70" s="102" t="s">
        <v>1714</v>
      </c>
      <c r="K70" s="102" t="s">
        <v>1701</v>
      </c>
      <c r="L70" s="102">
        <v>0</v>
      </c>
      <c r="M70" s="102" t="s">
        <v>1711</v>
      </c>
      <c r="N70" s="102" t="s">
        <v>1702</v>
      </c>
      <c r="O70" s="102" t="s">
        <v>1706</v>
      </c>
      <c r="P70" s="102">
        <v>0</v>
      </c>
      <c r="Q70" s="102" t="s">
        <v>1704</v>
      </c>
      <c r="R70" s="102" t="s">
        <v>1715</v>
      </c>
      <c r="S70" s="102" t="s">
        <v>1701</v>
      </c>
      <c r="T70" s="102" t="s">
        <v>1699</v>
      </c>
      <c r="U70" s="102" t="s">
        <v>1707</v>
      </c>
      <c r="V70" s="102" t="s">
        <v>1701</v>
      </c>
      <c r="W70" s="102" t="s">
        <v>1704</v>
      </c>
      <c r="X70" s="102" t="s">
        <v>1706</v>
      </c>
      <c r="Y70" s="102" t="s">
        <v>1710</v>
      </c>
      <c r="Z70" s="102" t="s">
        <v>1699</v>
      </c>
      <c r="AA70" s="102">
        <v>0</v>
      </c>
      <c r="AB70" s="102">
        <v>2</v>
      </c>
      <c r="AC70" s="102">
        <v>2</v>
      </c>
      <c r="AD70" s="102">
        <v>2</v>
      </c>
      <c r="AE70" s="102">
        <v>1</v>
      </c>
      <c r="AF70" s="102">
        <v>3</v>
      </c>
      <c r="AG70" s="102">
        <v>30</v>
      </c>
      <c r="AH70" s="102">
        <v>5</v>
      </c>
      <c r="AI70" s="102">
        <v>2</v>
      </c>
      <c r="AJ70" s="102" t="s">
        <v>1713</v>
      </c>
      <c r="AK70" s="102">
        <v>0</v>
      </c>
      <c r="AL70" s="102">
        <v>0</v>
      </c>
      <c r="AM70" s="102">
        <v>5</v>
      </c>
      <c r="AN70" s="102">
        <v>2</v>
      </c>
      <c r="AO70" s="102">
        <v>5</v>
      </c>
      <c r="AP70" s="102">
        <v>5</v>
      </c>
      <c r="AQ70" s="102">
        <v>4</v>
      </c>
      <c r="AR70" s="102">
        <v>0</v>
      </c>
      <c r="AS70" s="102">
        <v>0</v>
      </c>
      <c r="AT70" s="102">
        <v>0</v>
      </c>
      <c r="AU70" s="102">
        <v>0</v>
      </c>
      <c r="AV70" s="102">
        <v>4</v>
      </c>
      <c r="AW70" s="102">
        <v>5</v>
      </c>
      <c r="AX70" s="102">
        <v>3</v>
      </c>
      <c r="AY70" s="102">
        <v>3</v>
      </c>
      <c r="AZ70" s="102">
        <v>2</v>
      </c>
      <c r="BA70" s="102">
        <v>3</v>
      </c>
      <c r="BB70" s="102">
        <v>3</v>
      </c>
      <c r="BC70" s="102">
        <v>3</v>
      </c>
      <c r="BD70" s="102">
        <v>3</v>
      </c>
      <c r="BE70" s="102">
        <v>3</v>
      </c>
      <c r="BF70" s="102">
        <v>3</v>
      </c>
      <c r="BG70" s="102">
        <v>3</v>
      </c>
      <c r="BH70" s="102">
        <v>2</v>
      </c>
      <c r="BI70" s="102">
        <v>2</v>
      </c>
      <c r="BJ70" s="102">
        <v>2</v>
      </c>
      <c r="BK70" s="102">
        <v>2</v>
      </c>
      <c r="BL70" s="102">
        <v>2</v>
      </c>
      <c r="BM70" s="102">
        <v>2</v>
      </c>
      <c r="BN70" s="102">
        <v>2</v>
      </c>
      <c r="BO70" s="102">
        <v>2</v>
      </c>
      <c r="BP70" s="102">
        <v>4</v>
      </c>
      <c r="BQ70" s="102">
        <v>2</v>
      </c>
      <c r="BR70" s="102">
        <v>4</v>
      </c>
      <c r="BS70" s="102">
        <v>4</v>
      </c>
      <c r="BT70" s="102">
        <v>6</v>
      </c>
      <c r="BU70" s="102">
        <v>2</v>
      </c>
      <c r="BV70" s="102">
        <v>3</v>
      </c>
      <c r="BW70" s="102">
        <v>4</v>
      </c>
      <c r="BX70" s="102">
        <v>4</v>
      </c>
      <c r="BY70" s="102">
        <v>2</v>
      </c>
      <c r="BZ70" s="102">
        <v>3</v>
      </c>
      <c r="CA70" s="102">
        <v>4</v>
      </c>
      <c r="CB70" s="102">
        <v>2</v>
      </c>
      <c r="CC70" s="102">
        <v>5</v>
      </c>
      <c r="CD70" s="102">
        <v>2</v>
      </c>
      <c r="CE70" s="102">
        <v>5</v>
      </c>
      <c r="CF70" s="102">
        <v>0.428571429</v>
      </c>
      <c r="CG70" s="102">
        <v>0.571428571</v>
      </c>
      <c r="CH70" s="102">
        <v>0.571428571</v>
      </c>
      <c r="CI70" s="102">
        <v>0</v>
      </c>
      <c r="CJ70" s="102">
        <v>0.71428571399999996</v>
      </c>
      <c r="CK70" s="102">
        <v>0.428571429</v>
      </c>
      <c r="CL70" s="102">
        <v>0</v>
      </c>
      <c r="CM70" s="102">
        <v>0.14285714299999999</v>
      </c>
      <c r="CN70" s="102">
        <v>0.14285714299999999</v>
      </c>
      <c r="CO70" s="102">
        <v>0.28571428599999998</v>
      </c>
      <c r="CP70" s="102">
        <v>0</v>
      </c>
      <c r="CQ70" s="102">
        <v>0.71428571399999996</v>
      </c>
      <c r="CR70" s="102">
        <v>0.428571429</v>
      </c>
      <c r="CS70" s="102">
        <v>6.6666666999999999E-2</v>
      </c>
      <c r="CT70" s="102">
        <v>0</v>
      </c>
      <c r="CU70" s="102">
        <v>3.3333333E-2</v>
      </c>
      <c r="CV70" s="102">
        <v>1</v>
      </c>
      <c r="CW70" s="102">
        <v>0.28571428599999998</v>
      </c>
      <c r="CX70" s="102">
        <v>1</v>
      </c>
      <c r="CY70" s="102">
        <v>0.571428571</v>
      </c>
      <c r="CZ70" s="102">
        <v>0.28571428599999998</v>
      </c>
      <c r="DA70" s="102">
        <v>3.3333333E-2</v>
      </c>
      <c r="DB70" s="102">
        <v>6.6666666999999999E-2</v>
      </c>
      <c r="DC70" s="102">
        <v>3</v>
      </c>
      <c r="DD70" s="102">
        <v>1</v>
      </c>
      <c r="DE70" s="102">
        <v>0</v>
      </c>
    </row>
    <row r="71" spans="1:109">
      <c r="A71" s="102">
        <v>84</v>
      </c>
      <c r="B71" s="102" t="s">
        <v>1705</v>
      </c>
      <c r="C71" s="102" t="s">
        <v>1702</v>
      </c>
      <c r="D71" s="102" t="s">
        <v>1715</v>
      </c>
      <c r="E71" s="102" t="s">
        <v>1706</v>
      </c>
      <c r="F71" s="102" t="s">
        <v>1699</v>
      </c>
      <c r="G71" s="102" t="s">
        <v>1707</v>
      </c>
      <c r="H71" s="102" t="s">
        <v>1722</v>
      </c>
      <c r="I71" s="102" t="s">
        <v>1703</v>
      </c>
      <c r="J71" s="102" t="s">
        <v>1711</v>
      </c>
      <c r="K71" s="102" t="s">
        <v>1702</v>
      </c>
      <c r="L71" s="102">
        <v>0</v>
      </c>
      <c r="M71" s="102">
        <v>0</v>
      </c>
      <c r="N71" s="102">
        <v>0</v>
      </c>
      <c r="O71" s="102">
        <v>0</v>
      </c>
      <c r="P71" s="102" t="s">
        <v>1701</v>
      </c>
      <c r="Q71" s="102" t="s">
        <v>1707</v>
      </c>
      <c r="R71" s="102">
        <v>0</v>
      </c>
      <c r="S71" s="102">
        <v>0</v>
      </c>
      <c r="T71" s="102" t="s">
        <v>1724</v>
      </c>
      <c r="U71" s="102" t="s">
        <v>1705</v>
      </c>
      <c r="V71" s="102">
        <v>0</v>
      </c>
      <c r="W71" s="102">
        <v>0</v>
      </c>
      <c r="X71" s="102" t="s">
        <v>1714</v>
      </c>
      <c r="Y71" s="102">
        <v>0</v>
      </c>
      <c r="Z71" s="102" t="s">
        <v>1700</v>
      </c>
      <c r="AA71" s="102">
        <v>0</v>
      </c>
      <c r="AB71" s="102" t="s">
        <v>1746</v>
      </c>
      <c r="AC71" s="102">
        <v>3</v>
      </c>
      <c r="AD71" s="102">
        <v>2</v>
      </c>
      <c r="AE71" s="102">
        <v>3</v>
      </c>
      <c r="AF71" s="102">
        <v>0</v>
      </c>
      <c r="AG71" s="102" t="s">
        <v>62</v>
      </c>
      <c r="AH71" s="102">
        <v>4</v>
      </c>
      <c r="AI71" s="102">
        <v>2</v>
      </c>
      <c r="AJ71" s="102" t="s">
        <v>1713</v>
      </c>
      <c r="AK71" s="102">
        <v>0</v>
      </c>
      <c r="AL71" s="102">
        <v>0</v>
      </c>
      <c r="AM71" s="102">
        <v>5</v>
      </c>
      <c r="AN71" s="102">
        <v>5</v>
      </c>
      <c r="AO71" s="102">
        <v>5</v>
      </c>
      <c r="AP71" s="102">
        <v>5</v>
      </c>
      <c r="AQ71" s="102">
        <v>5</v>
      </c>
      <c r="AR71" s="102">
        <v>0</v>
      </c>
      <c r="AS71" s="102">
        <v>0</v>
      </c>
      <c r="AT71" s="102">
        <v>0</v>
      </c>
      <c r="AU71" s="102">
        <v>0</v>
      </c>
      <c r="AV71" s="102">
        <v>4</v>
      </c>
      <c r="AW71" s="102">
        <v>1</v>
      </c>
      <c r="AX71" s="102">
        <v>2</v>
      </c>
      <c r="AY71" s="102" t="s">
        <v>62</v>
      </c>
      <c r="AZ71" s="102">
        <v>2</v>
      </c>
      <c r="BA71" s="102">
        <v>3</v>
      </c>
      <c r="BB71" s="102">
        <v>3</v>
      </c>
      <c r="BC71" s="102">
        <v>2</v>
      </c>
      <c r="BD71" s="102">
        <v>2</v>
      </c>
      <c r="BE71" s="102">
        <v>2</v>
      </c>
      <c r="BF71" s="102">
        <v>3</v>
      </c>
      <c r="BG71" s="102">
        <v>3</v>
      </c>
      <c r="BH71" s="102">
        <v>1</v>
      </c>
      <c r="BI71" s="102" t="s">
        <v>62</v>
      </c>
      <c r="BJ71" s="102">
        <v>1</v>
      </c>
      <c r="BK71" s="102">
        <v>1</v>
      </c>
      <c r="BL71" s="102">
        <v>2</v>
      </c>
      <c r="BM71" s="102">
        <v>1</v>
      </c>
      <c r="BN71" s="102">
        <v>2</v>
      </c>
      <c r="BO71" s="102">
        <v>1</v>
      </c>
      <c r="BP71" s="102">
        <v>5</v>
      </c>
      <c r="BQ71" s="102">
        <v>3</v>
      </c>
      <c r="BR71" s="102">
        <v>2</v>
      </c>
      <c r="BS71" s="102">
        <v>6</v>
      </c>
      <c r="BT71" s="102">
        <v>6</v>
      </c>
      <c r="BU71" s="102">
        <v>3</v>
      </c>
      <c r="BV71" s="102" t="s">
        <v>62</v>
      </c>
      <c r="BW71" s="102">
        <v>6</v>
      </c>
      <c r="BX71" s="102">
        <v>4</v>
      </c>
      <c r="BY71" s="102">
        <v>3</v>
      </c>
      <c r="BZ71" s="102">
        <v>4</v>
      </c>
      <c r="CA71" s="105" t="s">
        <v>62</v>
      </c>
      <c r="CB71" s="102">
        <v>5</v>
      </c>
      <c r="CC71" s="102">
        <v>2</v>
      </c>
      <c r="CD71" s="102">
        <v>5</v>
      </c>
      <c r="CE71" s="102">
        <v>2</v>
      </c>
      <c r="CF71" s="102">
        <v>0.133333333</v>
      </c>
      <c r="CG71" s="102">
        <v>0.428571429</v>
      </c>
      <c r="CH71" s="102">
        <v>1</v>
      </c>
      <c r="CI71" s="102">
        <v>6.6666666999999999E-2</v>
      </c>
      <c r="CJ71" s="102">
        <v>1</v>
      </c>
      <c r="CK71" s="102">
        <v>0.571428571</v>
      </c>
      <c r="CL71" s="102">
        <v>0.2</v>
      </c>
      <c r="CM71" s="102">
        <v>4</v>
      </c>
      <c r="CN71" s="102">
        <v>0.71428571399999996</v>
      </c>
      <c r="CO71" s="102">
        <v>0.428571429</v>
      </c>
      <c r="CP71" s="102">
        <v>0</v>
      </c>
      <c r="CQ71" s="102">
        <v>0</v>
      </c>
      <c r="CR71" s="102">
        <v>0</v>
      </c>
      <c r="CS71" s="102">
        <v>0</v>
      </c>
      <c r="CT71" s="102">
        <v>0.28571428599999998</v>
      </c>
      <c r="CU71" s="102">
        <v>0.571428571</v>
      </c>
      <c r="CV71" s="102">
        <v>0</v>
      </c>
      <c r="CW71" s="102">
        <v>0</v>
      </c>
      <c r="CX71" s="102">
        <v>0.1</v>
      </c>
      <c r="CY71" s="102">
        <v>0.133333333</v>
      </c>
      <c r="CZ71" s="102">
        <v>0</v>
      </c>
      <c r="DA71" s="102">
        <v>0</v>
      </c>
      <c r="DB71" s="102">
        <v>0.14285714299999999</v>
      </c>
      <c r="DC71" s="102">
        <v>0</v>
      </c>
      <c r="DD71" s="102">
        <v>2</v>
      </c>
      <c r="DE71" s="102">
        <v>0</v>
      </c>
    </row>
    <row r="72" spans="1:109">
      <c r="A72" s="102">
        <v>86</v>
      </c>
      <c r="B72" s="102" t="s">
        <v>1706</v>
      </c>
      <c r="C72" s="102" t="s">
        <v>1706</v>
      </c>
      <c r="D72" s="102" t="s">
        <v>1706</v>
      </c>
      <c r="E72" s="102" t="s">
        <v>1706</v>
      </c>
      <c r="F72" s="102" t="s">
        <v>1704</v>
      </c>
      <c r="G72" s="102" t="s">
        <v>1704</v>
      </c>
      <c r="H72" s="102" t="s">
        <v>1706</v>
      </c>
      <c r="I72" s="102">
        <v>0</v>
      </c>
      <c r="J72" s="102" t="s">
        <v>1705</v>
      </c>
      <c r="K72" s="102" t="s">
        <v>1699</v>
      </c>
      <c r="L72" s="102">
        <v>0</v>
      </c>
      <c r="M72" s="102" t="s">
        <v>1724</v>
      </c>
      <c r="N72" s="102" t="s">
        <v>1715</v>
      </c>
      <c r="O72" s="102" t="s">
        <v>1715</v>
      </c>
      <c r="P72" s="102" t="s">
        <v>1715</v>
      </c>
      <c r="Q72" s="102" t="s">
        <v>1707</v>
      </c>
      <c r="R72" s="102" t="s">
        <v>1704</v>
      </c>
      <c r="S72" s="102" t="s">
        <v>1714</v>
      </c>
      <c r="T72" s="102" t="s">
        <v>1702</v>
      </c>
      <c r="U72" s="102" t="s">
        <v>1711</v>
      </c>
      <c r="V72" s="102" t="s">
        <v>1720</v>
      </c>
      <c r="W72" s="102" t="s">
        <v>1702</v>
      </c>
      <c r="X72" s="102" t="s">
        <v>1706</v>
      </c>
      <c r="Y72" s="102" t="s">
        <v>1706</v>
      </c>
      <c r="Z72" s="102" t="s">
        <v>1700</v>
      </c>
      <c r="AA72" s="102">
        <v>0</v>
      </c>
      <c r="AB72" s="102" t="s">
        <v>1718</v>
      </c>
      <c r="AC72" s="102">
        <v>3</v>
      </c>
      <c r="AD72" s="102">
        <v>7</v>
      </c>
      <c r="AE72" s="102">
        <v>2</v>
      </c>
      <c r="AF72" s="102">
        <v>0</v>
      </c>
      <c r="AG72" s="102">
        <v>0</v>
      </c>
      <c r="AH72" s="102">
        <v>2</v>
      </c>
      <c r="AI72" s="102">
        <v>2</v>
      </c>
      <c r="AJ72" s="102" t="s">
        <v>1713</v>
      </c>
      <c r="AK72" s="102">
        <v>0</v>
      </c>
      <c r="AL72" s="102">
        <v>0</v>
      </c>
      <c r="AM72" s="102">
        <v>5</v>
      </c>
      <c r="AN72" s="102">
        <v>5</v>
      </c>
      <c r="AO72" s="102">
        <v>5</v>
      </c>
      <c r="AP72" s="102">
        <v>5</v>
      </c>
      <c r="AQ72" s="102">
        <v>5</v>
      </c>
      <c r="AR72" s="102">
        <v>2</v>
      </c>
      <c r="AS72" s="102">
        <v>2</v>
      </c>
      <c r="AT72" s="102">
        <v>0</v>
      </c>
      <c r="AU72" s="102">
        <v>0</v>
      </c>
      <c r="AV72" s="102">
        <v>4</v>
      </c>
      <c r="AW72" s="102">
        <v>4</v>
      </c>
      <c r="AX72" s="102">
        <v>1</v>
      </c>
      <c r="AY72" s="102">
        <v>3</v>
      </c>
      <c r="AZ72" s="102">
        <v>1</v>
      </c>
      <c r="BA72" s="102">
        <v>1</v>
      </c>
      <c r="BB72" s="102">
        <v>2</v>
      </c>
      <c r="BC72" s="102">
        <v>1</v>
      </c>
      <c r="BD72" s="102">
        <v>1</v>
      </c>
      <c r="BE72" s="102">
        <v>2</v>
      </c>
      <c r="BF72" s="102">
        <v>3</v>
      </c>
      <c r="BG72" s="102">
        <v>2</v>
      </c>
      <c r="BH72" s="102">
        <v>1</v>
      </c>
      <c r="BI72" s="102">
        <v>1</v>
      </c>
      <c r="BJ72" s="102">
        <v>2</v>
      </c>
      <c r="BK72" s="102">
        <v>1</v>
      </c>
      <c r="BL72" s="102">
        <v>1</v>
      </c>
      <c r="BM72" s="102">
        <v>1</v>
      </c>
      <c r="BN72" s="102">
        <v>1</v>
      </c>
      <c r="BO72" s="102">
        <v>4</v>
      </c>
      <c r="BP72" s="102">
        <v>4</v>
      </c>
      <c r="BQ72" s="102">
        <v>3</v>
      </c>
      <c r="BR72" s="102">
        <v>6</v>
      </c>
      <c r="BS72" s="102">
        <v>6</v>
      </c>
      <c r="BT72" s="102">
        <v>4</v>
      </c>
      <c r="BU72" s="102">
        <v>3</v>
      </c>
      <c r="BV72" s="102">
        <v>6</v>
      </c>
      <c r="BW72" s="102">
        <v>4</v>
      </c>
      <c r="BX72" s="102">
        <v>3</v>
      </c>
      <c r="BY72" s="102">
        <v>2</v>
      </c>
      <c r="BZ72" s="102">
        <v>3</v>
      </c>
      <c r="CA72" s="102">
        <v>2</v>
      </c>
      <c r="CB72" s="102">
        <v>3</v>
      </c>
      <c r="CC72" s="102">
        <v>4</v>
      </c>
      <c r="CD72" s="102">
        <v>2</v>
      </c>
      <c r="CE72" s="102">
        <v>5</v>
      </c>
      <c r="CF72" s="102">
        <v>6.6666666999999999E-2</v>
      </c>
      <c r="CG72" s="102">
        <v>6.6666666999999999E-2</v>
      </c>
      <c r="CH72" s="102">
        <v>6.6666666999999999E-2</v>
      </c>
      <c r="CI72" s="102">
        <v>6.6666666999999999E-2</v>
      </c>
      <c r="CJ72" s="102">
        <v>3.3333333E-2</v>
      </c>
      <c r="CK72" s="102">
        <v>3.3333333E-2</v>
      </c>
      <c r="CL72" s="102">
        <v>6.6666666999999999E-2</v>
      </c>
      <c r="CM72" s="102">
        <v>0</v>
      </c>
      <c r="CN72" s="102">
        <v>0.133333333</v>
      </c>
      <c r="CO72" s="102">
        <v>1</v>
      </c>
      <c r="CP72" s="102">
        <v>0</v>
      </c>
      <c r="CQ72" s="102">
        <v>0.1</v>
      </c>
      <c r="CR72" s="102">
        <v>1</v>
      </c>
      <c r="CS72" s="102">
        <v>1</v>
      </c>
      <c r="CT72" s="102">
        <v>1</v>
      </c>
      <c r="CU72" s="102">
        <v>0.571428571</v>
      </c>
      <c r="CV72" s="102">
        <v>3.3333333E-2</v>
      </c>
      <c r="CW72" s="102">
        <v>0.14285714299999999</v>
      </c>
      <c r="CX72" s="102">
        <v>0.428571429</v>
      </c>
      <c r="CY72" s="102">
        <v>0.71428571399999996</v>
      </c>
      <c r="CZ72" s="102">
        <v>0.85714285700000004</v>
      </c>
      <c r="DA72" s="102">
        <v>0.428571429</v>
      </c>
      <c r="DB72" s="102">
        <v>6.6666666999999999E-2</v>
      </c>
      <c r="DC72" s="102">
        <v>6.6666666999999999E-2</v>
      </c>
      <c r="DD72" s="102">
        <v>2</v>
      </c>
      <c r="DE72" s="102">
        <v>0</v>
      </c>
    </row>
    <row r="73" spans="1:109">
      <c r="A73" s="102">
        <v>88</v>
      </c>
      <c r="B73" s="102" t="s">
        <v>1699</v>
      </c>
      <c r="C73" s="102" t="s">
        <v>1714</v>
      </c>
      <c r="D73" s="102" t="s">
        <v>1701</v>
      </c>
      <c r="E73" s="102" t="s">
        <v>1706</v>
      </c>
      <c r="F73" s="102" t="s">
        <v>1706</v>
      </c>
      <c r="G73" s="102" t="s">
        <v>1699</v>
      </c>
      <c r="H73" s="102" t="s">
        <v>1704</v>
      </c>
      <c r="I73" s="102" t="s">
        <v>1699</v>
      </c>
      <c r="J73" s="102" t="s">
        <v>1699</v>
      </c>
      <c r="K73" s="102" t="s">
        <v>1699</v>
      </c>
      <c r="L73" s="102" t="s">
        <v>1704</v>
      </c>
      <c r="M73" s="102" t="s">
        <v>1701</v>
      </c>
      <c r="N73" s="102" t="s">
        <v>1701</v>
      </c>
      <c r="O73" s="102">
        <v>0</v>
      </c>
      <c r="P73" s="102">
        <v>0</v>
      </c>
      <c r="Q73" s="102">
        <v>0</v>
      </c>
      <c r="R73" s="102">
        <v>0</v>
      </c>
      <c r="S73" s="102">
        <v>0</v>
      </c>
      <c r="T73" s="102" t="s">
        <v>1710</v>
      </c>
      <c r="U73" s="102" t="s">
        <v>1703</v>
      </c>
      <c r="V73" s="102">
        <v>0</v>
      </c>
      <c r="W73" s="102">
        <v>0</v>
      </c>
      <c r="X73" s="102" t="s">
        <v>1707</v>
      </c>
      <c r="Y73" s="102">
        <v>0</v>
      </c>
      <c r="Z73" s="102" t="s">
        <v>1743</v>
      </c>
      <c r="AA73" s="102">
        <v>0</v>
      </c>
      <c r="AB73" s="102" t="s">
        <v>1718</v>
      </c>
      <c r="AC73" s="102">
        <v>1</v>
      </c>
      <c r="AD73" s="102">
        <v>0</v>
      </c>
      <c r="AE73" s="102">
        <v>7</v>
      </c>
      <c r="AF73" s="102">
        <v>2</v>
      </c>
      <c r="AG73" s="102">
        <v>30</v>
      </c>
      <c r="AH73" s="102">
        <v>5</v>
      </c>
      <c r="AI73" s="102">
        <v>2</v>
      </c>
      <c r="AJ73" s="102" t="s">
        <v>1709</v>
      </c>
      <c r="AK73" s="102">
        <v>0</v>
      </c>
      <c r="AL73" s="102">
        <v>0</v>
      </c>
      <c r="AM73" s="102">
        <v>6</v>
      </c>
      <c r="AN73" s="102">
        <v>5</v>
      </c>
      <c r="AO73" s="102">
        <v>5</v>
      </c>
      <c r="AP73" s="102">
        <v>5</v>
      </c>
      <c r="AQ73" s="102">
        <v>4</v>
      </c>
      <c r="AR73" s="102">
        <v>0</v>
      </c>
      <c r="AS73" s="102">
        <v>1</v>
      </c>
      <c r="AT73" s="102">
        <v>1</v>
      </c>
      <c r="AU73" s="102">
        <v>3</v>
      </c>
      <c r="AV73" s="102">
        <v>4</v>
      </c>
      <c r="AW73" s="102">
        <v>4</v>
      </c>
      <c r="AX73" s="102">
        <v>2</v>
      </c>
      <c r="AY73" s="102">
        <v>2</v>
      </c>
      <c r="AZ73" s="102">
        <v>2</v>
      </c>
      <c r="BA73" s="102">
        <v>2</v>
      </c>
      <c r="BB73" s="102">
        <v>2</v>
      </c>
      <c r="BC73" s="102">
        <v>3</v>
      </c>
      <c r="BD73" s="102">
        <v>3</v>
      </c>
      <c r="BE73" s="102">
        <v>3</v>
      </c>
      <c r="BF73" s="102">
        <v>3</v>
      </c>
      <c r="BG73" s="102">
        <v>3</v>
      </c>
      <c r="BH73" s="102">
        <v>1</v>
      </c>
      <c r="BI73" s="102">
        <v>1</v>
      </c>
      <c r="BJ73" s="102">
        <v>1</v>
      </c>
      <c r="BK73" s="102">
        <v>1</v>
      </c>
      <c r="BL73" s="102">
        <v>1</v>
      </c>
      <c r="BM73" s="102">
        <v>1</v>
      </c>
      <c r="BN73" s="102">
        <v>1</v>
      </c>
      <c r="BO73" s="102">
        <v>2</v>
      </c>
      <c r="BP73" s="102">
        <v>3</v>
      </c>
      <c r="BQ73" s="102">
        <v>1</v>
      </c>
      <c r="BR73" s="102">
        <v>5</v>
      </c>
      <c r="BS73" s="102">
        <v>4</v>
      </c>
      <c r="BT73" s="102">
        <v>3</v>
      </c>
      <c r="BU73" s="102">
        <v>6</v>
      </c>
      <c r="BV73" s="102">
        <v>6</v>
      </c>
      <c r="BW73" s="102">
        <v>2</v>
      </c>
      <c r="BX73" s="102">
        <v>1</v>
      </c>
      <c r="BY73" s="102">
        <v>5</v>
      </c>
      <c r="BZ73" s="102">
        <v>1</v>
      </c>
      <c r="CA73" s="102">
        <v>3</v>
      </c>
      <c r="CB73" s="102">
        <v>4</v>
      </c>
      <c r="CC73" s="102">
        <v>5</v>
      </c>
      <c r="CD73" s="102">
        <v>3</v>
      </c>
      <c r="CE73" s="102">
        <v>5</v>
      </c>
      <c r="CF73" s="102">
        <v>1</v>
      </c>
      <c r="CG73" s="102">
        <v>0.14285714299999999</v>
      </c>
      <c r="CH73" s="102">
        <v>0.28571428599999998</v>
      </c>
      <c r="CI73" s="102">
        <v>6.6666666999999999E-2</v>
      </c>
      <c r="CJ73" s="102">
        <v>6.6666666999999999E-2</v>
      </c>
      <c r="CK73" s="102">
        <v>1</v>
      </c>
      <c r="CL73" s="102">
        <v>3.3333333E-2</v>
      </c>
      <c r="CM73" s="102">
        <v>1</v>
      </c>
      <c r="CN73" s="102">
        <v>1</v>
      </c>
      <c r="CO73" s="102">
        <v>1</v>
      </c>
      <c r="CP73" s="102">
        <v>3.3333333E-2</v>
      </c>
      <c r="CQ73" s="102">
        <v>0.28571428599999998</v>
      </c>
      <c r="CR73" s="102">
        <v>0.28571428599999998</v>
      </c>
      <c r="CS73" s="102">
        <v>0</v>
      </c>
      <c r="CT73" s="102">
        <v>0</v>
      </c>
      <c r="CU73" s="102">
        <v>0</v>
      </c>
      <c r="CV73" s="102">
        <v>0</v>
      </c>
      <c r="CW73" s="102">
        <v>0</v>
      </c>
      <c r="CX73" s="102">
        <v>3</v>
      </c>
      <c r="CY73" s="102">
        <v>4</v>
      </c>
      <c r="CZ73" s="102">
        <v>0</v>
      </c>
      <c r="DA73" s="102">
        <v>0</v>
      </c>
      <c r="DB73" s="102">
        <v>0.571428571</v>
      </c>
      <c r="DC73" s="102">
        <v>0</v>
      </c>
      <c r="DD73" s="102">
        <v>7</v>
      </c>
      <c r="DE73" s="102">
        <v>0</v>
      </c>
    </row>
    <row r="74" spans="1:109">
      <c r="A74" s="102">
        <v>89</v>
      </c>
      <c r="B74" s="102" t="s">
        <v>1741</v>
      </c>
      <c r="C74" s="102" t="s">
        <v>1711</v>
      </c>
      <c r="D74" s="102" t="s">
        <v>1707</v>
      </c>
      <c r="E74" s="102">
        <v>0</v>
      </c>
      <c r="F74" s="102">
        <v>0</v>
      </c>
      <c r="G74" s="102">
        <v>0</v>
      </c>
      <c r="H74" s="102" t="s">
        <v>1701</v>
      </c>
      <c r="I74" s="102" t="s">
        <v>1699</v>
      </c>
      <c r="J74" s="102" t="s">
        <v>1720</v>
      </c>
      <c r="K74" s="102" t="s">
        <v>1699</v>
      </c>
      <c r="L74" s="102" t="s">
        <v>1701</v>
      </c>
      <c r="M74" s="102" t="s">
        <v>1714</v>
      </c>
      <c r="N74" s="102">
        <v>0</v>
      </c>
      <c r="O74" s="102">
        <v>0</v>
      </c>
      <c r="P74" s="102">
        <v>0</v>
      </c>
      <c r="Q74" s="102">
        <v>0</v>
      </c>
      <c r="R74" s="102">
        <v>0</v>
      </c>
      <c r="S74" s="102">
        <v>0</v>
      </c>
      <c r="T74" s="102" t="s">
        <v>1715</v>
      </c>
      <c r="U74" s="102" t="s">
        <v>1715</v>
      </c>
      <c r="V74" s="102">
        <v>0</v>
      </c>
      <c r="W74" s="102">
        <v>0</v>
      </c>
      <c r="X74" s="102">
        <v>0</v>
      </c>
      <c r="Y74" s="102" t="s">
        <v>1704</v>
      </c>
      <c r="Z74" s="102" t="s">
        <v>1752</v>
      </c>
      <c r="AA74" s="102">
        <v>0</v>
      </c>
      <c r="AB74" s="102" t="s">
        <v>1712</v>
      </c>
      <c r="AC74" s="102">
        <v>2</v>
      </c>
      <c r="AD74" s="102">
        <v>4</v>
      </c>
      <c r="AE74" s="102">
        <v>10</v>
      </c>
      <c r="AF74" s="102">
        <v>6</v>
      </c>
      <c r="AG74" s="102">
        <v>15</v>
      </c>
      <c r="AH74" s="102">
        <v>4</v>
      </c>
      <c r="AI74" s="102">
        <v>3</v>
      </c>
      <c r="AJ74" s="102" t="s">
        <v>1709</v>
      </c>
      <c r="AK74" s="102">
        <v>0</v>
      </c>
      <c r="AL74" s="102">
        <v>0</v>
      </c>
      <c r="AM74" s="102">
        <v>1</v>
      </c>
      <c r="AN74" s="102">
        <v>5</v>
      </c>
      <c r="AO74" s="102">
        <v>5</v>
      </c>
      <c r="AP74" s="102">
        <v>5</v>
      </c>
      <c r="AQ74" s="102">
        <v>1</v>
      </c>
      <c r="AR74" s="102">
        <v>0</v>
      </c>
      <c r="AS74" s="102">
        <v>0</v>
      </c>
      <c r="AT74" s="102">
        <v>0</v>
      </c>
      <c r="AU74" s="102">
        <v>0</v>
      </c>
      <c r="AV74" s="102">
        <v>4</v>
      </c>
      <c r="AW74" s="102">
        <v>4</v>
      </c>
      <c r="AX74" s="102">
        <v>3</v>
      </c>
      <c r="AY74" s="102">
        <v>3</v>
      </c>
      <c r="AZ74" s="102">
        <v>3</v>
      </c>
      <c r="BA74" s="102">
        <v>3</v>
      </c>
      <c r="BB74" s="102">
        <v>3</v>
      </c>
      <c r="BC74" s="102">
        <v>3</v>
      </c>
      <c r="BD74" s="102">
        <v>3</v>
      </c>
      <c r="BE74" s="102">
        <v>3</v>
      </c>
      <c r="BF74" s="102">
        <v>3</v>
      </c>
      <c r="BG74" s="102">
        <v>3</v>
      </c>
      <c r="BH74" s="102">
        <v>1</v>
      </c>
      <c r="BI74" s="102">
        <v>2</v>
      </c>
      <c r="BJ74" s="102">
        <v>2</v>
      </c>
      <c r="BK74" s="102">
        <v>2</v>
      </c>
      <c r="BL74" s="102">
        <v>2</v>
      </c>
      <c r="BM74" s="102">
        <v>2</v>
      </c>
      <c r="BN74" s="102">
        <v>2</v>
      </c>
      <c r="BO74" s="102">
        <v>1</v>
      </c>
      <c r="BP74" s="102">
        <v>3</v>
      </c>
      <c r="BQ74" s="102">
        <v>1</v>
      </c>
      <c r="BR74" s="102">
        <v>2</v>
      </c>
      <c r="BS74" s="102">
        <v>5</v>
      </c>
      <c r="BT74" s="102">
        <v>6</v>
      </c>
      <c r="BU74" s="102">
        <v>2</v>
      </c>
      <c r="BV74" s="102">
        <v>2</v>
      </c>
      <c r="BW74" s="102">
        <v>5</v>
      </c>
      <c r="BX74" s="102">
        <v>5</v>
      </c>
      <c r="BY74" s="102">
        <v>2</v>
      </c>
      <c r="BZ74" s="102">
        <v>5</v>
      </c>
      <c r="CA74" s="102">
        <v>5</v>
      </c>
      <c r="CB74" s="102">
        <v>5</v>
      </c>
      <c r="CC74" s="102">
        <v>3</v>
      </c>
      <c r="CD74" s="102">
        <v>5</v>
      </c>
      <c r="CE74" s="102">
        <v>2</v>
      </c>
      <c r="CF74" s="102">
        <v>1.1428571430000001</v>
      </c>
      <c r="CG74" s="102">
        <v>0.71428571399999996</v>
      </c>
      <c r="CH74" s="102">
        <v>0.571428571</v>
      </c>
      <c r="CI74" s="102">
        <v>0</v>
      </c>
      <c r="CJ74" s="102">
        <v>0</v>
      </c>
      <c r="CK74" s="102">
        <v>0</v>
      </c>
      <c r="CL74" s="102">
        <v>0.28571428599999998</v>
      </c>
      <c r="CM74" s="102">
        <v>1</v>
      </c>
      <c r="CN74" s="102">
        <v>0.85714285700000004</v>
      </c>
      <c r="CO74" s="102">
        <v>1</v>
      </c>
      <c r="CP74" s="102">
        <v>0.28571428599999998</v>
      </c>
      <c r="CQ74" s="102">
        <v>0.14285714299999999</v>
      </c>
      <c r="CR74" s="102">
        <v>0</v>
      </c>
      <c r="CS74" s="102">
        <v>0</v>
      </c>
      <c r="CT74" s="102">
        <v>0</v>
      </c>
      <c r="CU74" s="102">
        <v>0</v>
      </c>
      <c r="CV74" s="102">
        <v>0</v>
      </c>
      <c r="CW74" s="102">
        <v>0</v>
      </c>
      <c r="CX74" s="102">
        <v>1</v>
      </c>
      <c r="CY74" s="102">
        <v>1</v>
      </c>
      <c r="CZ74" s="102">
        <v>0</v>
      </c>
      <c r="DA74" s="102">
        <v>0</v>
      </c>
      <c r="DB74" s="102">
        <v>0</v>
      </c>
      <c r="DC74" s="102">
        <v>3.3333333E-2</v>
      </c>
      <c r="DD74" s="102">
        <v>6</v>
      </c>
      <c r="DE74" s="102">
        <v>0</v>
      </c>
    </row>
    <row r="75" spans="1:109">
      <c r="A75" s="102">
        <v>94</v>
      </c>
      <c r="B75" s="102" t="s">
        <v>1700</v>
      </c>
      <c r="C75" s="102" t="s">
        <v>1700</v>
      </c>
      <c r="D75" s="102" t="s">
        <v>1699</v>
      </c>
      <c r="E75" s="102">
        <v>0</v>
      </c>
      <c r="F75" s="102">
        <v>0</v>
      </c>
      <c r="G75" s="102" t="s">
        <v>1699</v>
      </c>
      <c r="H75" s="102" t="s">
        <v>1714</v>
      </c>
      <c r="I75" s="102" t="s">
        <v>1699</v>
      </c>
      <c r="J75" s="102" t="s">
        <v>1699</v>
      </c>
      <c r="K75" s="102" t="s">
        <v>1701</v>
      </c>
      <c r="L75" s="102">
        <v>0</v>
      </c>
      <c r="M75" s="102">
        <v>0</v>
      </c>
      <c r="N75" s="102">
        <v>0</v>
      </c>
      <c r="O75" s="102">
        <v>0</v>
      </c>
      <c r="P75" s="102">
        <v>0</v>
      </c>
      <c r="Q75" s="102">
        <v>0</v>
      </c>
      <c r="R75" s="102">
        <v>0</v>
      </c>
      <c r="S75" s="102">
        <v>0</v>
      </c>
      <c r="T75" s="102" t="s">
        <v>1699</v>
      </c>
      <c r="U75" s="102" t="s">
        <v>1700</v>
      </c>
      <c r="V75" s="102">
        <v>0</v>
      </c>
      <c r="W75" s="102">
        <v>0</v>
      </c>
      <c r="X75" s="102">
        <v>0</v>
      </c>
      <c r="Y75" s="102" t="s">
        <v>1714</v>
      </c>
      <c r="Z75" s="102" t="s">
        <v>1752</v>
      </c>
      <c r="AA75" s="102">
        <v>0</v>
      </c>
      <c r="AB75" s="102" t="s">
        <v>1746</v>
      </c>
      <c r="AC75" s="102">
        <v>1</v>
      </c>
      <c r="AD75" s="102">
        <v>0</v>
      </c>
      <c r="AE75" s="102">
        <v>10</v>
      </c>
      <c r="AF75" s="102">
        <v>6</v>
      </c>
      <c r="AG75" s="102">
        <v>30</v>
      </c>
      <c r="AH75" s="102">
        <v>5</v>
      </c>
      <c r="AI75" s="102">
        <v>3</v>
      </c>
      <c r="AJ75" s="102" t="s">
        <v>1709</v>
      </c>
      <c r="AK75" s="102">
        <v>0</v>
      </c>
      <c r="AL75" s="102">
        <v>0</v>
      </c>
      <c r="AM75" s="102">
        <v>5</v>
      </c>
      <c r="AN75" s="102">
        <v>5</v>
      </c>
      <c r="AO75" s="102">
        <v>5</v>
      </c>
      <c r="AP75" s="102">
        <v>5</v>
      </c>
      <c r="AQ75" s="102">
        <v>5</v>
      </c>
      <c r="AR75" s="102">
        <v>0</v>
      </c>
      <c r="AS75" s="102">
        <v>0</v>
      </c>
      <c r="AT75" s="102">
        <v>0</v>
      </c>
      <c r="AU75" s="102">
        <v>0</v>
      </c>
      <c r="AV75" s="102">
        <v>1</v>
      </c>
      <c r="AW75" s="102">
        <v>1</v>
      </c>
      <c r="AX75" s="102">
        <v>3</v>
      </c>
      <c r="AY75" s="102">
        <v>3</v>
      </c>
      <c r="AZ75" s="102">
        <v>2</v>
      </c>
      <c r="BA75" s="102">
        <v>3</v>
      </c>
      <c r="BB75" s="102">
        <v>3</v>
      </c>
      <c r="BC75" s="102">
        <v>2</v>
      </c>
      <c r="BD75" s="102">
        <v>3</v>
      </c>
      <c r="BE75" s="102">
        <v>3</v>
      </c>
      <c r="BF75" s="102">
        <v>3</v>
      </c>
      <c r="BG75" s="102">
        <v>3</v>
      </c>
      <c r="BH75" s="102">
        <v>2</v>
      </c>
      <c r="BI75" s="102">
        <v>2</v>
      </c>
      <c r="BJ75" s="102">
        <v>2</v>
      </c>
      <c r="BK75" s="102">
        <v>2</v>
      </c>
      <c r="BL75" s="102">
        <v>2</v>
      </c>
      <c r="BM75" s="102">
        <v>2</v>
      </c>
      <c r="BN75" s="102">
        <v>2</v>
      </c>
      <c r="BO75" s="102">
        <v>1</v>
      </c>
      <c r="BP75" s="102">
        <v>1</v>
      </c>
      <c r="BQ75" s="102">
        <v>1</v>
      </c>
      <c r="BR75" s="102">
        <v>2</v>
      </c>
      <c r="BS75" s="102">
        <v>6</v>
      </c>
      <c r="BT75" s="102">
        <v>6</v>
      </c>
      <c r="BU75" s="102">
        <v>5</v>
      </c>
      <c r="BV75" s="102">
        <v>2</v>
      </c>
      <c r="BW75" s="102">
        <v>6</v>
      </c>
      <c r="BX75" s="102">
        <v>6</v>
      </c>
      <c r="BY75" s="102">
        <v>2</v>
      </c>
      <c r="BZ75" s="102">
        <v>6</v>
      </c>
      <c r="CA75" s="102">
        <v>5</v>
      </c>
      <c r="CB75" s="102">
        <v>5</v>
      </c>
      <c r="CC75" s="102">
        <v>4</v>
      </c>
      <c r="CD75" s="102">
        <v>5</v>
      </c>
      <c r="CE75" s="102">
        <v>1</v>
      </c>
      <c r="CF75" s="102">
        <v>2</v>
      </c>
      <c r="CG75" s="102">
        <v>2</v>
      </c>
      <c r="CH75" s="102">
        <v>1</v>
      </c>
      <c r="CI75" s="102">
        <v>0</v>
      </c>
      <c r="CJ75" s="102">
        <v>0</v>
      </c>
      <c r="CK75" s="102">
        <v>1</v>
      </c>
      <c r="CL75" s="102">
        <v>0.14285714299999999</v>
      </c>
      <c r="CM75" s="102">
        <v>1</v>
      </c>
      <c r="CN75" s="102" t="s">
        <v>1744</v>
      </c>
      <c r="CO75" s="102">
        <v>0.28571428599999998</v>
      </c>
      <c r="CP75" s="102">
        <v>0</v>
      </c>
      <c r="CQ75" s="102">
        <v>0</v>
      </c>
      <c r="CR75" s="102">
        <v>0</v>
      </c>
      <c r="CS75" s="102">
        <v>0</v>
      </c>
      <c r="CT75" s="102">
        <v>0</v>
      </c>
      <c r="CU75" s="102">
        <v>0</v>
      </c>
      <c r="CV75" s="102">
        <v>0</v>
      </c>
      <c r="CW75" s="102">
        <v>0</v>
      </c>
      <c r="CX75" s="102">
        <v>1</v>
      </c>
      <c r="CY75" s="102">
        <v>2</v>
      </c>
      <c r="CZ75" s="102">
        <v>0</v>
      </c>
      <c r="DA75" s="102">
        <v>0</v>
      </c>
      <c r="DB75" s="102">
        <v>0</v>
      </c>
      <c r="DC75" s="102">
        <v>0.14285714299999999</v>
      </c>
      <c r="DD75" s="102">
        <v>6</v>
      </c>
      <c r="DE75" s="102">
        <v>0</v>
      </c>
    </row>
    <row r="76" spans="1:109">
      <c r="A76" s="102">
        <v>95</v>
      </c>
      <c r="B76" s="102" t="s">
        <v>1700</v>
      </c>
      <c r="C76" s="102" t="s">
        <v>1700</v>
      </c>
      <c r="D76" s="102" t="s">
        <v>1699</v>
      </c>
      <c r="E76" s="102" t="s">
        <v>1724</v>
      </c>
      <c r="F76" s="102" t="s">
        <v>1724</v>
      </c>
      <c r="G76" s="102" t="s">
        <v>1710</v>
      </c>
      <c r="H76" s="102" t="s">
        <v>1699</v>
      </c>
      <c r="I76" s="102" t="s">
        <v>1745</v>
      </c>
      <c r="J76" s="102" t="s">
        <v>1707</v>
      </c>
      <c r="K76" s="102" t="s">
        <v>1703</v>
      </c>
      <c r="L76" s="102" t="s">
        <v>1699</v>
      </c>
      <c r="M76" s="102" t="s">
        <v>1702</v>
      </c>
      <c r="N76" s="102" t="s">
        <v>1702</v>
      </c>
      <c r="O76" s="102" t="s">
        <v>1706</v>
      </c>
      <c r="P76" s="102" t="s">
        <v>1705</v>
      </c>
      <c r="Q76" s="102" t="s">
        <v>1704</v>
      </c>
      <c r="R76" s="102" t="s">
        <v>1704</v>
      </c>
      <c r="S76" s="102" t="s">
        <v>1706</v>
      </c>
      <c r="T76" s="102" t="s">
        <v>1700</v>
      </c>
      <c r="U76" s="102" t="s">
        <v>1700</v>
      </c>
      <c r="V76" s="102" t="s">
        <v>1710</v>
      </c>
      <c r="W76" s="102" t="s">
        <v>1704</v>
      </c>
      <c r="X76" s="102" t="s">
        <v>1707</v>
      </c>
      <c r="Y76" s="102" t="s">
        <v>1701</v>
      </c>
      <c r="Z76" s="102" t="s">
        <v>1751</v>
      </c>
      <c r="AA76" s="102">
        <v>0</v>
      </c>
      <c r="AB76" s="102" t="s">
        <v>1718</v>
      </c>
      <c r="AC76" s="102">
        <v>1</v>
      </c>
      <c r="AD76" s="102">
        <v>3</v>
      </c>
      <c r="AE76" s="102">
        <v>8</v>
      </c>
      <c r="AF76" s="102">
        <v>5</v>
      </c>
      <c r="AG76" s="102">
        <v>35</v>
      </c>
      <c r="AH76" s="102">
        <v>5</v>
      </c>
      <c r="AI76" s="102">
        <v>3</v>
      </c>
      <c r="AJ76" s="102" t="s">
        <v>1709</v>
      </c>
      <c r="AK76" s="102">
        <v>0</v>
      </c>
      <c r="AL76" s="102">
        <v>0</v>
      </c>
      <c r="AM76" s="102">
        <v>6</v>
      </c>
      <c r="AN76" s="102">
        <v>5</v>
      </c>
      <c r="AO76" s="102">
        <v>4</v>
      </c>
      <c r="AP76" s="102">
        <v>4</v>
      </c>
      <c r="AQ76" s="102">
        <v>4</v>
      </c>
      <c r="AR76" s="102">
        <v>1</v>
      </c>
      <c r="AS76" s="102">
        <v>2</v>
      </c>
      <c r="AT76" s="102">
        <v>1</v>
      </c>
      <c r="AU76" s="102">
        <v>0</v>
      </c>
      <c r="AV76" s="102">
        <v>2</v>
      </c>
      <c r="AW76" s="102">
        <v>3</v>
      </c>
      <c r="AX76" s="102">
        <v>3</v>
      </c>
      <c r="AY76" s="102">
        <v>3</v>
      </c>
      <c r="AZ76" s="102">
        <v>2</v>
      </c>
      <c r="BA76" s="102">
        <v>3</v>
      </c>
      <c r="BB76" s="102">
        <v>3</v>
      </c>
      <c r="BC76" s="102">
        <v>1</v>
      </c>
      <c r="BD76" s="102">
        <v>2</v>
      </c>
      <c r="BE76" s="102">
        <v>3</v>
      </c>
      <c r="BF76" s="102">
        <v>3</v>
      </c>
      <c r="BG76" s="102">
        <v>3</v>
      </c>
      <c r="BH76" s="102">
        <v>2</v>
      </c>
      <c r="BI76" s="102">
        <v>1</v>
      </c>
      <c r="BJ76" s="102">
        <v>1</v>
      </c>
      <c r="BK76" s="102">
        <v>2</v>
      </c>
      <c r="BL76" s="102">
        <v>1</v>
      </c>
      <c r="BM76" s="102">
        <v>1</v>
      </c>
      <c r="BN76" s="102">
        <v>1</v>
      </c>
      <c r="BO76" s="102">
        <v>3</v>
      </c>
      <c r="BP76" s="102">
        <v>3</v>
      </c>
      <c r="BQ76" s="102">
        <v>2</v>
      </c>
      <c r="BR76" s="102">
        <v>6</v>
      </c>
      <c r="BS76" s="102">
        <v>5</v>
      </c>
      <c r="BT76" s="102">
        <v>3</v>
      </c>
      <c r="BU76" s="102">
        <v>4</v>
      </c>
      <c r="BV76" s="102">
        <v>6</v>
      </c>
      <c r="BW76" s="102">
        <v>3</v>
      </c>
      <c r="BX76" s="102">
        <v>4</v>
      </c>
      <c r="BY76" s="102">
        <v>4</v>
      </c>
      <c r="BZ76" s="102">
        <v>4</v>
      </c>
      <c r="CA76" s="102">
        <v>2</v>
      </c>
      <c r="CB76" s="102">
        <v>5</v>
      </c>
      <c r="CC76" s="102">
        <v>3</v>
      </c>
      <c r="CD76" s="102">
        <v>3</v>
      </c>
      <c r="CE76" s="102">
        <v>2</v>
      </c>
      <c r="CF76" s="102">
        <v>2</v>
      </c>
      <c r="CG76" s="102">
        <v>2</v>
      </c>
      <c r="CH76" s="102">
        <v>1</v>
      </c>
      <c r="CI76" s="102">
        <v>0.1</v>
      </c>
      <c r="CJ76" s="102">
        <v>0.1</v>
      </c>
      <c r="CK76" s="102">
        <v>3</v>
      </c>
      <c r="CL76" s="102">
        <v>1</v>
      </c>
      <c r="CM76" s="102" t="s">
        <v>1744</v>
      </c>
      <c r="CN76" s="102">
        <v>0.571428571</v>
      </c>
      <c r="CO76" s="102">
        <v>4</v>
      </c>
      <c r="CP76" s="102">
        <v>1</v>
      </c>
      <c r="CQ76" s="102">
        <v>0.428571429</v>
      </c>
      <c r="CR76" s="102">
        <v>0.428571429</v>
      </c>
      <c r="CS76" s="102">
        <v>6.6666666999999999E-2</v>
      </c>
      <c r="CT76" s="102">
        <v>0.133333333</v>
      </c>
      <c r="CU76" s="102">
        <v>3.3333333E-2</v>
      </c>
      <c r="CV76" s="102">
        <v>3.3333333E-2</v>
      </c>
      <c r="CW76" s="102">
        <v>6.6666666999999999E-2</v>
      </c>
      <c r="CX76" s="102">
        <v>2</v>
      </c>
      <c r="CY76" s="102">
        <v>2</v>
      </c>
      <c r="CZ76" s="102">
        <v>3</v>
      </c>
      <c r="DA76" s="102">
        <v>3.3333333E-2</v>
      </c>
      <c r="DB76" s="102">
        <v>0.571428571</v>
      </c>
      <c r="DC76" s="102">
        <v>0.28571428599999998</v>
      </c>
      <c r="DD76" s="102">
        <v>10</v>
      </c>
      <c r="DE76" s="102">
        <v>0</v>
      </c>
    </row>
    <row r="77" spans="1:109">
      <c r="A77" s="102">
        <v>96</v>
      </c>
      <c r="B77" s="102" t="s">
        <v>1702</v>
      </c>
      <c r="C77" s="102" t="s">
        <v>1702</v>
      </c>
      <c r="D77" s="102" t="s">
        <v>1702</v>
      </c>
      <c r="E77" s="102">
        <v>0</v>
      </c>
      <c r="F77" s="102">
        <v>0</v>
      </c>
      <c r="G77" s="102" t="s">
        <v>1707</v>
      </c>
      <c r="H77" s="102" t="s">
        <v>1715</v>
      </c>
      <c r="I77" s="102" t="s">
        <v>1701</v>
      </c>
      <c r="J77" s="102" t="s">
        <v>1702</v>
      </c>
      <c r="K77" s="102" t="s">
        <v>1707</v>
      </c>
      <c r="L77" s="102" t="s">
        <v>62</v>
      </c>
      <c r="M77" s="102">
        <v>0</v>
      </c>
      <c r="N77" s="102">
        <v>0</v>
      </c>
      <c r="O77" s="102">
        <v>0</v>
      </c>
      <c r="P77" s="102">
        <v>0</v>
      </c>
      <c r="Q77" s="102">
        <v>0</v>
      </c>
      <c r="R77" s="102">
        <v>0</v>
      </c>
      <c r="S77" s="102">
        <v>0</v>
      </c>
      <c r="T77" s="102" t="s">
        <v>1720</v>
      </c>
      <c r="U77" s="102" t="s">
        <v>1711</v>
      </c>
      <c r="V77" s="102">
        <v>0</v>
      </c>
      <c r="W77" s="102">
        <v>0</v>
      </c>
      <c r="X77" s="102">
        <v>0</v>
      </c>
      <c r="Y77" s="102">
        <v>0</v>
      </c>
      <c r="Z77" s="102">
        <v>0</v>
      </c>
      <c r="AA77" s="102">
        <v>0</v>
      </c>
      <c r="AB77" s="102" t="s">
        <v>1718</v>
      </c>
      <c r="AC77" s="102">
        <v>2</v>
      </c>
      <c r="AD77" s="102">
        <v>3</v>
      </c>
      <c r="AE77" s="102">
        <v>5</v>
      </c>
      <c r="AF77" s="102">
        <v>3</v>
      </c>
      <c r="AG77" s="102">
        <v>10</v>
      </c>
      <c r="AH77" s="102">
        <v>3</v>
      </c>
      <c r="AI77" s="102">
        <v>2</v>
      </c>
      <c r="AJ77" s="102" t="s">
        <v>1713</v>
      </c>
      <c r="AK77" s="102">
        <v>0</v>
      </c>
      <c r="AL77" s="102">
        <v>0</v>
      </c>
      <c r="AM77" s="102">
        <v>5</v>
      </c>
      <c r="AN77" s="102">
        <v>5</v>
      </c>
      <c r="AO77" s="102">
        <v>5</v>
      </c>
      <c r="AP77" s="102">
        <v>5</v>
      </c>
      <c r="AQ77" s="102">
        <v>5</v>
      </c>
      <c r="AR77" s="102">
        <v>0</v>
      </c>
      <c r="AS77" s="102">
        <v>0</v>
      </c>
      <c r="AT77" s="102">
        <v>0</v>
      </c>
      <c r="AU77" s="102">
        <v>0</v>
      </c>
      <c r="AV77" s="102">
        <v>2</v>
      </c>
      <c r="AW77" s="102">
        <v>3</v>
      </c>
      <c r="AX77" s="102">
        <v>3</v>
      </c>
      <c r="AY77" s="102">
        <v>3</v>
      </c>
      <c r="AZ77" s="102">
        <v>2</v>
      </c>
      <c r="BA77" s="102">
        <v>2</v>
      </c>
      <c r="BB77" s="102">
        <v>3</v>
      </c>
      <c r="BC77" s="102">
        <v>3</v>
      </c>
      <c r="BD77" s="102">
        <v>2</v>
      </c>
      <c r="BE77" s="102">
        <v>2</v>
      </c>
      <c r="BF77" s="102">
        <v>3</v>
      </c>
      <c r="BG77" s="102">
        <v>3</v>
      </c>
      <c r="BH77" s="102">
        <v>2</v>
      </c>
      <c r="BI77" s="102">
        <v>2</v>
      </c>
      <c r="BJ77" s="102">
        <v>1</v>
      </c>
      <c r="BK77" s="102">
        <v>1</v>
      </c>
      <c r="BL77" s="102">
        <v>3</v>
      </c>
      <c r="BM77" s="102">
        <v>3</v>
      </c>
      <c r="BN77" s="102">
        <v>3</v>
      </c>
      <c r="BO77" s="102">
        <v>1</v>
      </c>
      <c r="BP77" s="102">
        <v>2</v>
      </c>
      <c r="BQ77" s="102">
        <v>2</v>
      </c>
      <c r="BR77" s="102">
        <v>2</v>
      </c>
      <c r="BS77" s="102">
        <v>6</v>
      </c>
      <c r="BT77" s="102">
        <v>6</v>
      </c>
      <c r="BU77" s="102">
        <v>1</v>
      </c>
      <c r="BV77" s="102">
        <v>2</v>
      </c>
      <c r="BW77" s="102">
        <v>6</v>
      </c>
      <c r="BX77" s="102" t="s">
        <v>62</v>
      </c>
      <c r="BY77" s="102">
        <v>5</v>
      </c>
      <c r="BZ77" s="102">
        <v>4</v>
      </c>
      <c r="CA77" s="102">
        <v>5</v>
      </c>
      <c r="CB77" s="102">
        <v>5</v>
      </c>
      <c r="CC77" s="102">
        <v>1</v>
      </c>
      <c r="CD77" s="102">
        <v>5</v>
      </c>
      <c r="CE77" s="102">
        <v>2</v>
      </c>
      <c r="CF77" s="102">
        <v>0.428571429</v>
      </c>
      <c r="CG77" s="102">
        <v>0.428571429</v>
      </c>
      <c r="CH77" s="102">
        <v>0.428571429</v>
      </c>
      <c r="CI77" s="102">
        <v>0</v>
      </c>
      <c r="CJ77" s="102">
        <v>0</v>
      </c>
      <c r="CK77" s="102">
        <v>0.571428571</v>
      </c>
      <c r="CL77" s="102">
        <v>1</v>
      </c>
      <c r="CM77" s="102">
        <v>0.28571428599999998</v>
      </c>
      <c r="CN77" s="102">
        <v>0.428571429</v>
      </c>
      <c r="CO77" s="102">
        <v>0.571428571</v>
      </c>
      <c r="CP77" s="102" t="s">
        <v>1744</v>
      </c>
      <c r="CQ77" s="102">
        <v>0</v>
      </c>
      <c r="CR77" s="102">
        <v>0</v>
      </c>
      <c r="CS77" s="102">
        <v>0</v>
      </c>
      <c r="CT77" s="102">
        <v>0</v>
      </c>
      <c r="CU77" s="102">
        <v>0</v>
      </c>
      <c r="CV77" s="102">
        <v>0</v>
      </c>
      <c r="CW77" s="102">
        <v>0</v>
      </c>
      <c r="CX77" s="102">
        <v>0.85714285700000004</v>
      </c>
      <c r="CY77" s="102">
        <v>0.71428571399999996</v>
      </c>
      <c r="CZ77" s="102">
        <v>0</v>
      </c>
      <c r="DA77" s="102">
        <v>0</v>
      </c>
      <c r="DB77" s="102">
        <v>0</v>
      </c>
      <c r="DC77" s="102">
        <v>0</v>
      </c>
      <c r="DD77" s="102">
        <v>0</v>
      </c>
      <c r="DE77" s="102">
        <v>0</v>
      </c>
    </row>
    <row r="78" spans="1:109">
      <c r="A78" s="102">
        <v>97</v>
      </c>
      <c r="B78" s="102" t="s">
        <v>1722</v>
      </c>
      <c r="C78" s="102" t="s">
        <v>1722</v>
      </c>
      <c r="D78" s="102" t="s">
        <v>1711</v>
      </c>
      <c r="E78" s="102">
        <v>0</v>
      </c>
      <c r="F78" s="102" t="s">
        <v>1702</v>
      </c>
      <c r="G78" s="102" t="s">
        <v>1711</v>
      </c>
      <c r="H78" s="102" t="s">
        <v>1702</v>
      </c>
      <c r="I78" s="102" t="s">
        <v>1702</v>
      </c>
      <c r="J78" s="102" t="s">
        <v>1702</v>
      </c>
      <c r="K78" s="102" t="s">
        <v>1707</v>
      </c>
      <c r="L78" s="102" t="s">
        <v>1702</v>
      </c>
      <c r="M78" s="102" t="s">
        <v>1707</v>
      </c>
      <c r="N78" s="102" t="s">
        <v>1706</v>
      </c>
      <c r="O78" s="102">
        <v>0</v>
      </c>
      <c r="P78" s="102">
        <v>0</v>
      </c>
      <c r="Q78" s="102" t="s">
        <v>1702</v>
      </c>
      <c r="R78" s="102" t="s">
        <v>1701</v>
      </c>
      <c r="S78" s="102" t="s">
        <v>1706</v>
      </c>
      <c r="T78" s="102" t="s">
        <v>1707</v>
      </c>
      <c r="U78" s="102" t="s">
        <v>1711</v>
      </c>
      <c r="V78" s="102">
        <v>0</v>
      </c>
      <c r="W78" s="102">
        <v>0</v>
      </c>
      <c r="X78" s="102">
        <v>0</v>
      </c>
      <c r="Y78" s="102">
        <v>0</v>
      </c>
      <c r="Z78" s="102" t="s">
        <v>1741</v>
      </c>
      <c r="AA78" s="102">
        <v>0</v>
      </c>
      <c r="AB78" s="102" t="s">
        <v>1738</v>
      </c>
      <c r="AC78" s="102">
        <v>2</v>
      </c>
      <c r="AD78" s="102">
        <v>4</v>
      </c>
      <c r="AE78" s="102">
        <v>5</v>
      </c>
      <c r="AF78" s="102">
        <v>0</v>
      </c>
      <c r="AG78" s="102" t="s">
        <v>62</v>
      </c>
      <c r="AH78" s="102">
        <v>3</v>
      </c>
      <c r="AI78" s="102">
        <v>3</v>
      </c>
      <c r="AJ78" s="102" t="s">
        <v>1713</v>
      </c>
      <c r="AK78" s="102">
        <v>0</v>
      </c>
      <c r="AL78" s="102">
        <v>0</v>
      </c>
      <c r="AM78" s="102">
        <v>5</v>
      </c>
      <c r="AN78" s="102">
        <v>3</v>
      </c>
      <c r="AO78" s="102">
        <v>3</v>
      </c>
      <c r="AP78" s="102">
        <v>3</v>
      </c>
      <c r="AQ78" s="102">
        <v>3</v>
      </c>
      <c r="AR78" s="102">
        <v>1</v>
      </c>
      <c r="AS78" s="102">
        <v>1</v>
      </c>
      <c r="AT78" s="102">
        <v>1</v>
      </c>
      <c r="AU78" s="102">
        <v>1</v>
      </c>
      <c r="AV78" s="102">
        <v>4</v>
      </c>
      <c r="AW78" s="102">
        <v>4</v>
      </c>
      <c r="AX78" s="102">
        <v>3</v>
      </c>
      <c r="AY78" s="102">
        <v>3</v>
      </c>
      <c r="AZ78" s="102">
        <v>2</v>
      </c>
      <c r="BA78" s="102">
        <v>2</v>
      </c>
      <c r="BB78" s="102">
        <v>3</v>
      </c>
      <c r="BC78" s="102">
        <v>3</v>
      </c>
      <c r="BD78" s="102">
        <v>2</v>
      </c>
      <c r="BE78" s="102">
        <v>2</v>
      </c>
      <c r="BF78" s="102">
        <v>2</v>
      </c>
      <c r="BG78" s="102">
        <v>3</v>
      </c>
      <c r="BH78" s="102">
        <v>2</v>
      </c>
      <c r="BI78" s="102">
        <v>2</v>
      </c>
      <c r="BJ78" s="102">
        <v>1</v>
      </c>
      <c r="BK78" s="102">
        <v>2</v>
      </c>
      <c r="BL78" s="102">
        <v>2</v>
      </c>
      <c r="BM78" s="102">
        <v>2</v>
      </c>
      <c r="BN78" s="102">
        <v>2</v>
      </c>
      <c r="BO78" s="102">
        <v>3</v>
      </c>
      <c r="BP78" s="102">
        <v>4</v>
      </c>
      <c r="BQ78" s="102">
        <v>3</v>
      </c>
      <c r="BR78" s="102">
        <v>5</v>
      </c>
      <c r="BS78" s="102">
        <v>3</v>
      </c>
      <c r="BT78" s="102">
        <v>3</v>
      </c>
      <c r="BU78" s="102">
        <v>5</v>
      </c>
      <c r="BV78" s="102">
        <v>5</v>
      </c>
      <c r="BW78" s="102">
        <v>3</v>
      </c>
      <c r="BX78" s="102">
        <v>3</v>
      </c>
      <c r="BY78" s="102">
        <v>5</v>
      </c>
      <c r="BZ78" s="102">
        <v>3</v>
      </c>
      <c r="CA78" s="102">
        <v>3</v>
      </c>
      <c r="CB78" s="102">
        <v>4</v>
      </c>
      <c r="CC78" s="102">
        <v>2</v>
      </c>
      <c r="CD78" s="102">
        <v>3</v>
      </c>
      <c r="CE78" s="102">
        <v>3</v>
      </c>
      <c r="CF78" s="102">
        <v>0.2</v>
      </c>
      <c r="CG78" s="102">
        <v>0.2</v>
      </c>
      <c r="CH78" s="102">
        <v>0.71428571399999996</v>
      </c>
      <c r="CI78" s="102">
        <v>0</v>
      </c>
      <c r="CJ78" s="102">
        <v>0.428571429</v>
      </c>
      <c r="CK78" s="102">
        <v>0.71428571399999996</v>
      </c>
      <c r="CL78" s="102">
        <v>0.428571429</v>
      </c>
      <c r="CM78" s="102">
        <v>0.428571429</v>
      </c>
      <c r="CN78" s="102">
        <v>0.428571429</v>
      </c>
      <c r="CO78" s="102">
        <v>0.571428571</v>
      </c>
      <c r="CP78" s="102">
        <v>0.428571429</v>
      </c>
      <c r="CQ78" s="102">
        <v>0.571428571</v>
      </c>
      <c r="CR78" s="102">
        <v>6.6666666999999999E-2</v>
      </c>
      <c r="CS78" s="102">
        <v>0</v>
      </c>
      <c r="CT78" s="102">
        <v>0</v>
      </c>
      <c r="CU78" s="102">
        <v>0.428571429</v>
      </c>
      <c r="CV78" s="102">
        <v>0.28571428599999998</v>
      </c>
      <c r="CW78" s="102">
        <v>6.6666666999999999E-2</v>
      </c>
      <c r="CX78" s="102">
        <v>0.571428571</v>
      </c>
      <c r="CY78" s="102">
        <v>0.71428571399999996</v>
      </c>
      <c r="CZ78" s="102">
        <v>0</v>
      </c>
      <c r="DA78" s="102">
        <v>0</v>
      </c>
      <c r="DB78" s="102">
        <v>0</v>
      </c>
      <c r="DC78" s="102">
        <v>0</v>
      </c>
      <c r="DD78" s="102">
        <v>1.1428571430000001</v>
      </c>
      <c r="DE78" s="102">
        <v>0</v>
      </c>
    </row>
    <row r="79" spans="1:109">
      <c r="A79" s="102">
        <v>98</v>
      </c>
      <c r="B79" s="102" t="s">
        <v>1700</v>
      </c>
      <c r="C79" s="102" t="s">
        <v>1711</v>
      </c>
      <c r="D79" s="102" t="s">
        <v>1715</v>
      </c>
      <c r="E79" s="102">
        <v>0</v>
      </c>
      <c r="F79" s="102" t="s">
        <v>1711</v>
      </c>
      <c r="G79" s="102" t="s">
        <v>1711</v>
      </c>
      <c r="H79" s="102" t="s">
        <v>1701</v>
      </c>
      <c r="I79" s="102" t="s">
        <v>1699</v>
      </c>
      <c r="J79" s="102" t="s">
        <v>1699</v>
      </c>
      <c r="K79" s="102" t="s">
        <v>1714</v>
      </c>
      <c r="L79" s="102">
        <v>0</v>
      </c>
      <c r="M79" s="102">
        <v>0</v>
      </c>
      <c r="N79" s="102" t="s">
        <v>1699</v>
      </c>
      <c r="O79" s="102">
        <v>0</v>
      </c>
      <c r="P79" s="102">
        <v>0</v>
      </c>
      <c r="Q79" s="102" t="s">
        <v>1704</v>
      </c>
      <c r="R79" s="102" t="s">
        <v>1699</v>
      </c>
      <c r="S79" s="102">
        <v>0</v>
      </c>
      <c r="T79" s="102" t="s">
        <v>1699</v>
      </c>
      <c r="U79" s="102" t="s">
        <v>1700</v>
      </c>
      <c r="V79" s="102">
        <v>0</v>
      </c>
      <c r="W79" s="102">
        <v>0</v>
      </c>
      <c r="X79" s="102">
        <v>0</v>
      </c>
      <c r="Y79" s="102">
        <v>0</v>
      </c>
      <c r="Z79" s="102">
        <v>0</v>
      </c>
      <c r="AA79" s="102">
        <v>0</v>
      </c>
      <c r="AB79" s="102" t="s">
        <v>1718</v>
      </c>
      <c r="AC79" s="102">
        <v>3</v>
      </c>
      <c r="AD79" s="102">
        <v>2</v>
      </c>
      <c r="AE79" s="102">
        <v>3</v>
      </c>
      <c r="AF79" s="102">
        <v>2</v>
      </c>
      <c r="AG79" s="102" t="s">
        <v>62</v>
      </c>
      <c r="AH79" s="102">
        <v>6</v>
      </c>
      <c r="AI79" s="102">
        <v>4</v>
      </c>
      <c r="AJ79" s="102" t="s">
        <v>1739</v>
      </c>
      <c r="AK79" s="102">
        <v>0</v>
      </c>
      <c r="AL79" s="102">
        <v>0</v>
      </c>
      <c r="AM79" s="102">
        <v>6</v>
      </c>
      <c r="AN79" s="102">
        <v>5</v>
      </c>
      <c r="AO79" s="102">
        <v>5</v>
      </c>
      <c r="AP79" s="102">
        <v>5</v>
      </c>
      <c r="AQ79" s="102">
        <v>5</v>
      </c>
      <c r="AR79" s="102">
        <v>0</v>
      </c>
      <c r="AS79" s="102">
        <v>0</v>
      </c>
      <c r="AT79" s="102">
        <v>0</v>
      </c>
      <c r="AU79" s="102">
        <v>0</v>
      </c>
      <c r="AV79" s="102">
        <v>4</v>
      </c>
      <c r="AW79" s="102">
        <v>2</v>
      </c>
      <c r="AX79" s="102">
        <v>2</v>
      </c>
      <c r="AY79" s="102">
        <v>2</v>
      </c>
      <c r="AZ79" s="102">
        <v>3</v>
      </c>
      <c r="BA79" s="102">
        <v>3</v>
      </c>
      <c r="BB79" s="102">
        <v>3</v>
      </c>
      <c r="BC79" s="102">
        <v>3</v>
      </c>
      <c r="BD79" s="102">
        <v>2</v>
      </c>
      <c r="BE79" s="102">
        <v>2</v>
      </c>
      <c r="BF79" s="102">
        <v>2</v>
      </c>
      <c r="BG79" s="102" t="s">
        <v>62</v>
      </c>
      <c r="BH79" s="102">
        <v>2</v>
      </c>
      <c r="BI79" s="102">
        <v>1</v>
      </c>
      <c r="BJ79" s="102">
        <v>1</v>
      </c>
      <c r="BK79" s="102">
        <v>1</v>
      </c>
      <c r="BL79" s="102">
        <v>1</v>
      </c>
      <c r="BM79" s="102">
        <v>1</v>
      </c>
      <c r="BN79" s="102">
        <v>2</v>
      </c>
      <c r="BO79" s="102">
        <v>1</v>
      </c>
      <c r="BP79" s="102">
        <v>1</v>
      </c>
      <c r="BQ79" s="102">
        <v>1</v>
      </c>
      <c r="BR79" s="102">
        <v>1</v>
      </c>
      <c r="BS79" s="102">
        <v>6</v>
      </c>
      <c r="BT79" s="102">
        <v>6</v>
      </c>
      <c r="BU79" s="102">
        <v>2</v>
      </c>
      <c r="BV79" s="102">
        <v>1</v>
      </c>
      <c r="BW79" s="102">
        <v>6</v>
      </c>
      <c r="BX79" s="102">
        <v>6</v>
      </c>
      <c r="BY79" s="102">
        <v>2</v>
      </c>
      <c r="BZ79" s="102">
        <v>5</v>
      </c>
      <c r="CA79" s="102">
        <v>4</v>
      </c>
      <c r="CB79" s="102">
        <v>3</v>
      </c>
      <c r="CC79" s="102">
        <v>3</v>
      </c>
      <c r="CD79" s="102">
        <v>3</v>
      </c>
      <c r="CE79" s="102">
        <v>3</v>
      </c>
      <c r="CF79" s="102">
        <v>2</v>
      </c>
      <c r="CG79" s="102">
        <v>0.71428571399999996</v>
      </c>
      <c r="CH79" s="102">
        <v>1</v>
      </c>
      <c r="CI79" s="102">
        <v>0</v>
      </c>
      <c r="CJ79" s="102">
        <v>0.71428571399999996</v>
      </c>
      <c r="CK79" s="102">
        <v>0.71428571399999996</v>
      </c>
      <c r="CL79" s="102">
        <v>0.28571428599999998</v>
      </c>
      <c r="CM79" s="102">
        <v>1</v>
      </c>
      <c r="CN79" s="102">
        <v>1</v>
      </c>
      <c r="CO79" s="102">
        <v>0.14285714299999999</v>
      </c>
      <c r="CP79" s="102">
        <v>0</v>
      </c>
      <c r="CQ79" s="102">
        <v>0</v>
      </c>
      <c r="CR79" s="102">
        <v>1</v>
      </c>
      <c r="CS79" s="102">
        <v>0</v>
      </c>
      <c r="CT79" s="102">
        <v>0</v>
      </c>
      <c r="CU79" s="102">
        <v>3.3333333E-2</v>
      </c>
      <c r="CV79" s="102">
        <v>1</v>
      </c>
      <c r="CW79" s="102">
        <v>0</v>
      </c>
      <c r="CX79" s="102">
        <v>1</v>
      </c>
      <c r="CY79" s="102">
        <v>2</v>
      </c>
      <c r="CZ79" s="102">
        <v>0</v>
      </c>
      <c r="DA79" s="102">
        <v>0</v>
      </c>
      <c r="DB79" s="102">
        <v>0</v>
      </c>
      <c r="DC79" s="102">
        <v>0</v>
      </c>
      <c r="DD79" s="102">
        <v>0</v>
      </c>
      <c r="DE79" s="102">
        <v>0</v>
      </c>
    </row>
    <row r="80" spans="1:109">
      <c r="A80" s="102">
        <v>99</v>
      </c>
      <c r="B80" s="102" t="s">
        <v>1700</v>
      </c>
      <c r="C80" s="102" t="s">
        <v>1699</v>
      </c>
      <c r="D80" s="102" t="s">
        <v>1714</v>
      </c>
      <c r="E80" s="102" t="s">
        <v>1702</v>
      </c>
      <c r="F80" s="102" t="s">
        <v>1706</v>
      </c>
      <c r="G80" s="102" t="s">
        <v>1704</v>
      </c>
      <c r="H80" s="102" t="s">
        <v>1704</v>
      </c>
      <c r="I80" s="102" t="s">
        <v>1701</v>
      </c>
      <c r="J80" s="102" t="s">
        <v>1700</v>
      </c>
      <c r="K80" s="102" t="s">
        <v>1714</v>
      </c>
      <c r="L80" s="102" t="s">
        <v>1704</v>
      </c>
      <c r="M80" s="102" t="s">
        <v>1706</v>
      </c>
      <c r="N80" s="102" t="s">
        <v>1699</v>
      </c>
      <c r="O80" s="102" t="s">
        <v>1707</v>
      </c>
      <c r="P80" s="102" t="s">
        <v>1711</v>
      </c>
      <c r="Q80" s="102" t="s">
        <v>1707</v>
      </c>
      <c r="R80" s="102" t="s">
        <v>1706</v>
      </c>
      <c r="S80" s="102" t="s">
        <v>1702</v>
      </c>
      <c r="T80" s="102" t="s">
        <v>1721</v>
      </c>
      <c r="U80" s="102" t="s">
        <v>1721</v>
      </c>
      <c r="V80" s="102" t="s">
        <v>1722</v>
      </c>
      <c r="W80" s="102" t="s">
        <v>1705</v>
      </c>
      <c r="X80" s="102" t="s">
        <v>1721</v>
      </c>
      <c r="Y80" s="102" t="s">
        <v>1700</v>
      </c>
      <c r="Z80" s="102" t="s">
        <v>1703</v>
      </c>
      <c r="AA80" s="102">
        <v>0</v>
      </c>
      <c r="AB80" s="102" t="s">
        <v>1738</v>
      </c>
      <c r="AC80" s="102">
        <v>3</v>
      </c>
      <c r="AD80" s="102">
        <v>3</v>
      </c>
      <c r="AE80" s="102">
        <v>4</v>
      </c>
      <c r="AF80" s="102">
        <v>2</v>
      </c>
      <c r="AG80" s="102">
        <v>20</v>
      </c>
      <c r="AH80" s="102">
        <v>4</v>
      </c>
      <c r="AI80" s="102">
        <v>3</v>
      </c>
      <c r="AJ80" s="102" t="s">
        <v>1713</v>
      </c>
      <c r="AK80" s="102">
        <v>0</v>
      </c>
      <c r="AL80" s="102">
        <v>0</v>
      </c>
      <c r="AM80" s="102">
        <v>5</v>
      </c>
      <c r="AN80" s="102">
        <v>6</v>
      </c>
      <c r="AO80" s="102">
        <v>5</v>
      </c>
      <c r="AP80" s="102">
        <v>4</v>
      </c>
      <c r="AQ80" s="102">
        <v>5</v>
      </c>
      <c r="AR80" s="102">
        <v>0</v>
      </c>
      <c r="AS80" s="102" t="s">
        <v>62</v>
      </c>
      <c r="AT80" s="102">
        <v>0</v>
      </c>
      <c r="AU80" s="102">
        <v>1</v>
      </c>
      <c r="AV80" s="102">
        <v>3</v>
      </c>
      <c r="AW80" s="102">
        <v>4</v>
      </c>
      <c r="AX80" s="102">
        <v>3</v>
      </c>
      <c r="AY80" s="102">
        <v>3</v>
      </c>
      <c r="AZ80" s="102">
        <v>2</v>
      </c>
      <c r="BA80" s="102">
        <v>2</v>
      </c>
      <c r="BB80" s="102">
        <v>3</v>
      </c>
      <c r="BC80" s="102">
        <v>2</v>
      </c>
      <c r="BD80" s="102">
        <v>2</v>
      </c>
      <c r="BE80" s="102">
        <v>2</v>
      </c>
      <c r="BF80" s="102">
        <v>3</v>
      </c>
      <c r="BG80" s="102">
        <v>3</v>
      </c>
      <c r="BH80" s="102">
        <v>2</v>
      </c>
      <c r="BI80" s="102">
        <v>1</v>
      </c>
      <c r="BJ80" s="102">
        <v>1</v>
      </c>
      <c r="BK80" s="102">
        <v>1</v>
      </c>
      <c r="BL80" s="102">
        <v>2</v>
      </c>
      <c r="BM80" s="102">
        <v>2</v>
      </c>
      <c r="BN80" s="102">
        <v>2</v>
      </c>
      <c r="BO80" s="102">
        <v>1</v>
      </c>
      <c r="BP80" s="102">
        <v>2</v>
      </c>
      <c r="BQ80" s="102">
        <v>2</v>
      </c>
      <c r="BR80" s="102">
        <v>3</v>
      </c>
      <c r="BS80" s="102">
        <v>6</v>
      </c>
      <c r="BT80" s="102">
        <v>6</v>
      </c>
      <c r="BU80" s="102">
        <v>2</v>
      </c>
      <c r="BV80" s="102">
        <v>3</v>
      </c>
      <c r="BW80" s="102">
        <v>6</v>
      </c>
      <c r="BX80" s="102">
        <v>5</v>
      </c>
      <c r="BY80" s="102">
        <v>2</v>
      </c>
      <c r="BZ80" s="102">
        <v>5</v>
      </c>
      <c r="CA80" s="102">
        <v>5</v>
      </c>
      <c r="CB80" s="102">
        <v>5</v>
      </c>
      <c r="CC80" s="102">
        <v>2</v>
      </c>
      <c r="CD80" s="102">
        <v>5</v>
      </c>
      <c r="CE80" s="102">
        <v>2</v>
      </c>
      <c r="CF80" s="102">
        <v>2</v>
      </c>
      <c r="CG80" s="102">
        <v>1</v>
      </c>
      <c r="CH80" s="102">
        <v>0.14285714299999999</v>
      </c>
      <c r="CI80" s="102">
        <v>0.428571429</v>
      </c>
      <c r="CJ80" s="102">
        <v>6.6666666999999999E-2</v>
      </c>
      <c r="CK80" s="102">
        <v>3.3333333E-2</v>
      </c>
      <c r="CL80" s="102">
        <v>3.3333333E-2</v>
      </c>
      <c r="CM80" s="102">
        <v>0.28571428599999998</v>
      </c>
      <c r="CN80" s="102">
        <v>2</v>
      </c>
      <c r="CO80" s="102">
        <v>0.14285714299999999</v>
      </c>
      <c r="CP80" s="102">
        <v>3.3333333E-2</v>
      </c>
      <c r="CQ80" s="102">
        <v>6.6666666999999999E-2</v>
      </c>
      <c r="CR80" s="102">
        <v>1</v>
      </c>
      <c r="CS80" s="102">
        <v>0.571428571</v>
      </c>
      <c r="CT80" s="102">
        <v>0.71428571399999996</v>
      </c>
      <c r="CU80" s="102">
        <v>0.571428571</v>
      </c>
      <c r="CV80" s="102">
        <v>6.6666666999999999E-2</v>
      </c>
      <c r="CW80" s="102">
        <v>0.428571429</v>
      </c>
      <c r="CX80" s="102">
        <v>0.16666666699999999</v>
      </c>
      <c r="CY80" s="102">
        <v>0.16666666699999999</v>
      </c>
      <c r="CZ80" s="102">
        <v>0.2</v>
      </c>
      <c r="DA80" s="102">
        <v>0.133333333</v>
      </c>
      <c r="DB80" s="102">
        <v>0.16666666699999999</v>
      </c>
      <c r="DC80" s="102">
        <v>2</v>
      </c>
      <c r="DD80" s="102">
        <v>4</v>
      </c>
      <c r="DE80" s="102">
        <v>0</v>
      </c>
    </row>
    <row r="81" spans="1:109">
      <c r="A81" s="102">
        <v>100</v>
      </c>
      <c r="B81" s="102" t="s">
        <v>1699</v>
      </c>
      <c r="C81" s="102" t="s">
        <v>1699</v>
      </c>
      <c r="D81" s="102" t="s">
        <v>1704</v>
      </c>
      <c r="E81" s="102" t="s">
        <v>1724</v>
      </c>
      <c r="F81" s="102" t="s">
        <v>1705</v>
      </c>
      <c r="G81" s="102">
        <v>0</v>
      </c>
      <c r="H81" s="102">
        <v>0</v>
      </c>
      <c r="I81" s="102" t="s">
        <v>1699</v>
      </c>
      <c r="J81" s="102" t="s">
        <v>1699</v>
      </c>
      <c r="K81" s="102" t="s">
        <v>1699</v>
      </c>
      <c r="L81" s="102">
        <v>0</v>
      </c>
      <c r="M81" s="102" t="s">
        <v>1699</v>
      </c>
      <c r="N81" s="102">
        <v>0</v>
      </c>
      <c r="O81" s="102" t="s">
        <v>1699</v>
      </c>
      <c r="P81" s="102" t="s">
        <v>1699</v>
      </c>
      <c r="Q81" s="102" t="s">
        <v>1699</v>
      </c>
      <c r="R81" s="102" t="s">
        <v>1704</v>
      </c>
      <c r="S81" s="102" t="s">
        <v>1704</v>
      </c>
      <c r="T81" s="102" t="s">
        <v>1705</v>
      </c>
      <c r="U81" s="102" t="s">
        <v>1705</v>
      </c>
      <c r="V81" s="102">
        <v>0</v>
      </c>
      <c r="W81" s="102" t="s">
        <v>1724</v>
      </c>
      <c r="X81" s="102" t="s">
        <v>1704</v>
      </c>
      <c r="Y81" s="102">
        <v>0</v>
      </c>
      <c r="Z81" s="102" t="s">
        <v>1699</v>
      </c>
      <c r="AA81" s="102">
        <v>0</v>
      </c>
      <c r="AB81" s="102" t="s">
        <v>1718</v>
      </c>
      <c r="AC81" s="102">
        <v>1</v>
      </c>
      <c r="AD81" s="102">
        <v>3</v>
      </c>
      <c r="AE81" s="102">
        <v>3</v>
      </c>
      <c r="AF81" s="102">
        <v>5</v>
      </c>
      <c r="AG81" s="102">
        <v>45</v>
      </c>
      <c r="AH81" s="102">
        <v>6</v>
      </c>
      <c r="AI81" s="102">
        <v>2</v>
      </c>
      <c r="AJ81" s="102" t="s">
        <v>1719</v>
      </c>
      <c r="AK81" s="102">
        <v>0</v>
      </c>
      <c r="AL81" s="102">
        <v>0</v>
      </c>
      <c r="AM81" s="102">
        <v>5</v>
      </c>
      <c r="AN81" s="102">
        <v>5</v>
      </c>
      <c r="AO81" s="102">
        <v>5</v>
      </c>
      <c r="AP81" s="102">
        <v>5</v>
      </c>
      <c r="AQ81" s="102">
        <v>5</v>
      </c>
      <c r="AR81" s="102">
        <v>0</v>
      </c>
      <c r="AS81" s="102">
        <v>0</v>
      </c>
      <c r="AT81" s="102">
        <v>1</v>
      </c>
      <c r="AU81" s="102">
        <v>1</v>
      </c>
      <c r="AV81" s="102">
        <v>3</v>
      </c>
      <c r="AW81" s="102">
        <v>3</v>
      </c>
      <c r="AX81" s="102">
        <v>1</v>
      </c>
      <c r="AY81" s="102">
        <v>1</v>
      </c>
      <c r="AZ81" s="102">
        <v>1</v>
      </c>
      <c r="BA81" s="102">
        <v>3</v>
      </c>
      <c r="BB81" s="102">
        <v>3</v>
      </c>
      <c r="BC81" s="102">
        <v>3</v>
      </c>
      <c r="BD81" s="102">
        <v>3</v>
      </c>
      <c r="BE81" s="102">
        <v>3</v>
      </c>
      <c r="BF81" s="102">
        <v>3</v>
      </c>
      <c r="BG81" s="102">
        <v>3</v>
      </c>
      <c r="BH81" s="102">
        <v>2</v>
      </c>
      <c r="BI81" s="102">
        <v>2</v>
      </c>
      <c r="BJ81" s="102">
        <v>1</v>
      </c>
      <c r="BK81" s="102">
        <v>2</v>
      </c>
      <c r="BL81" s="102">
        <v>2</v>
      </c>
      <c r="BM81" s="102">
        <v>2</v>
      </c>
      <c r="BN81" s="102">
        <v>2</v>
      </c>
      <c r="BO81" s="102">
        <v>2</v>
      </c>
      <c r="BP81" s="102">
        <v>1</v>
      </c>
      <c r="BQ81" s="102">
        <v>1</v>
      </c>
      <c r="BR81" s="102">
        <v>5</v>
      </c>
      <c r="BS81" s="102">
        <v>5</v>
      </c>
      <c r="BT81" s="102">
        <v>6</v>
      </c>
      <c r="BU81" s="102">
        <v>5</v>
      </c>
      <c r="BV81" s="102">
        <v>5</v>
      </c>
      <c r="BW81" s="102">
        <v>6</v>
      </c>
      <c r="BX81" s="102">
        <v>6</v>
      </c>
      <c r="BY81" s="102">
        <v>4</v>
      </c>
      <c r="BZ81" s="102">
        <v>4</v>
      </c>
      <c r="CA81" s="102">
        <v>3</v>
      </c>
      <c r="CB81" s="102">
        <v>5</v>
      </c>
      <c r="CC81" s="102">
        <v>4</v>
      </c>
      <c r="CD81" s="102">
        <v>5</v>
      </c>
      <c r="CE81" s="102">
        <v>2</v>
      </c>
      <c r="CF81" s="102">
        <v>1</v>
      </c>
      <c r="CG81" s="102">
        <v>1</v>
      </c>
      <c r="CH81" s="102">
        <v>3.3333333E-2</v>
      </c>
      <c r="CI81" s="102">
        <v>0.1</v>
      </c>
      <c r="CJ81" s="102">
        <v>0.133333333</v>
      </c>
      <c r="CK81" s="102">
        <v>0</v>
      </c>
      <c r="CL81" s="102">
        <v>0</v>
      </c>
      <c r="CM81" s="102">
        <v>1</v>
      </c>
      <c r="CN81" s="102" t="s">
        <v>1744</v>
      </c>
      <c r="CO81" s="102">
        <v>1</v>
      </c>
      <c r="CP81" s="102">
        <v>0</v>
      </c>
      <c r="CQ81" s="102">
        <v>1</v>
      </c>
      <c r="CR81" s="102">
        <v>0</v>
      </c>
      <c r="CS81" s="102">
        <v>1</v>
      </c>
      <c r="CT81" s="102">
        <v>1</v>
      </c>
      <c r="CU81" s="102">
        <v>1</v>
      </c>
      <c r="CV81" s="102">
        <v>3.3333333E-2</v>
      </c>
      <c r="CW81" s="102">
        <v>3.3333333E-2</v>
      </c>
      <c r="CX81" s="102">
        <v>0.133333333</v>
      </c>
      <c r="CY81" s="102">
        <v>0.133333333</v>
      </c>
      <c r="CZ81" s="102">
        <v>0</v>
      </c>
      <c r="DA81" s="102">
        <v>0.1</v>
      </c>
      <c r="DB81" s="102">
        <v>3.3333333E-2</v>
      </c>
      <c r="DC81" s="102">
        <v>0</v>
      </c>
      <c r="DD81" s="102">
        <v>1</v>
      </c>
      <c r="DE81" s="102">
        <v>0</v>
      </c>
    </row>
    <row r="82" spans="1:109">
      <c r="A82" s="102">
        <v>101</v>
      </c>
      <c r="B82" s="102" t="s">
        <v>1701</v>
      </c>
      <c r="C82" s="102" t="s">
        <v>1700</v>
      </c>
      <c r="D82" s="102" t="s">
        <v>1702</v>
      </c>
      <c r="E82" s="102" t="s">
        <v>1714</v>
      </c>
      <c r="F82" s="102" t="s">
        <v>1700</v>
      </c>
      <c r="G82" s="102" t="s">
        <v>1707</v>
      </c>
      <c r="H82" s="102" t="s">
        <v>1701</v>
      </c>
      <c r="I82" s="102" t="s">
        <v>1702</v>
      </c>
      <c r="J82" s="102" t="s">
        <v>1702</v>
      </c>
      <c r="K82" s="102" t="s">
        <v>1699</v>
      </c>
      <c r="L82" s="102" t="s">
        <v>1702</v>
      </c>
      <c r="M82" s="102" t="s">
        <v>1702</v>
      </c>
      <c r="N82" s="102" t="s">
        <v>1702</v>
      </c>
      <c r="O82" s="102" t="s">
        <v>1701</v>
      </c>
      <c r="P82" s="102" t="s">
        <v>1714</v>
      </c>
      <c r="Q82" s="102" t="s">
        <v>1706</v>
      </c>
      <c r="R82" s="102" t="s">
        <v>1701</v>
      </c>
      <c r="S82" s="102" t="s">
        <v>1702</v>
      </c>
      <c r="T82" s="102" t="s">
        <v>1711</v>
      </c>
      <c r="U82" s="102" t="s">
        <v>1707</v>
      </c>
      <c r="V82" s="102" t="s">
        <v>1707</v>
      </c>
      <c r="W82" s="102" t="s">
        <v>1701</v>
      </c>
      <c r="X82" s="102" t="s">
        <v>1707</v>
      </c>
      <c r="Y82" s="102" t="s">
        <v>1701</v>
      </c>
      <c r="Z82" s="102" t="s">
        <v>1708</v>
      </c>
      <c r="AA82" s="102">
        <v>0</v>
      </c>
      <c r="AB82" s="102" t="s">
        <v>1738</v>
      </c>
      <c r="AC82" s="102">
        <v>2</v>
      </c>
      <c r="AD82" s="102">
        <v>1</v>
      </c>
      <c r="AE82" s="102">
        <v>7</v>
      </c>
      <c r="AF82" s="102">
        <v>4</v>
      </c>
      <c r="AG82" s="102">
        <v>25</v>
      </c>
      <c r="AH82" s="102">
        <v>5</v>
      </c>
      <c r="AI82" s="102">
        <v>2</v>
      </c>
      <c r="AJ82" s="102" t="s">
        <v>1747</v>
      </c>
      <c r="AK82" s="102">
        <v>0</v>
      </c>
      <c r="AL82" s="102">
        <v>0</v>
      </c>
      <c r="AM82" s="102">
        <v>5</v>
      </c>
      <c r="AN82" s="102">
        <v>5</v>
      </c>
      <c r="AO82" s="102">
        <v>5</v>
      </c>
      <c r="AP82" s="102">
        <v>5</v>
      </c>
      <c r="AQ82" s="102">
        <v>5</v>
      </c>
      <c r="AR82" s="102">
        <v>0</v>
      </c>
      <c r="AS82" s="102">
        <v>0</v>
      </c>
      <c r="AT82" s="102">
        <v>0</v>
      </c>
      <c r="AU82" s="102">
        <v>0</v>
      </c>
      <c r="AV82" s="102">
        <v>3</v>
      </c>
      <c r="AW82" s="102">
        <v>2</v>
      </c>
      <c r="AX82" s="102">
        <v>3</v>
      </c>
      <c r="AY82" s="102">
        <v>3</v>
      </c>
      <c r="AZ82" s="102">
        <v>1</v>
      </c>
      <c r="BA82" s="102">
        <v>2</v>
      </c>
      <c r="BB82" s="102">
        <v>3</v>
      </c>
      <c r="BC82" s="102">
        <v>1</v>
      </c>
      <c r="BD82" s="102">
        <v>3</v>
      </c>
      <c r="BE82" s="102">
        <v>3</v>
      </c>
      <c r="BF82" s="102">
        <v>3</v>
      </c>
      <c r="BG82" s="102">
        <v>3</v>
      </c>
      <c r="BH82" s="102">
        <v>2</v>
      </c>
      <c r="BI82" s="102">
        <v>2</v>
      </c>
      <c r="BJ82" s="102">
        <v>2</v>
      </c>
      <c r="BK82" s="102">
        <v>2</v>
      </c>
      <c r="BL82" s="102">
        <v>2</v>
      </c>
      <c r="BM82" s="102">
        <v>2</v>
      </c>
      <c r="BN82" s="102">
        <v>2</v>
      </c>
      <c r="BO82" s="102">
        <v>1</v>
      </c>
      <c r="BP82" s="102">
        <v>2</v>
      </c>
      <c r="BQ82" s="102">
        <v>2</v>
      </c>
      <c r="BR82" s="102">
        <v>3</v>
      </c>
      <c r="BS82" s="102">
        <v>6</v>
      </c>
      <c r="BT82" s="102">
        <v>6</v>
      </c>
      <c r="BU82" s="102">
        <v>2</v>
      </c>
      <c r="BV82" s="102">
        <v>3</v>
      </c>
      <c r="BW82" s="102">
        <v>6</v>
      </c>
      <c r="BX82" s="102">
        <v>6</v>
      </c>
      <c r="BY82" s="102">
        <v>1</v>
      </c>
      <c r="BZ82" s="102">
        <v>5</v>
      </c>
      <c r="CA82" s="102">
        <v>4</v>
      </c>
      <c r="CB82" s="102">
        <v>4</v>
      </c>
      <c r="CC82" s="102">
        <v>2</v>
      </c>
      <c r="CD82" s="102">
        <v>4</v>
      </c>
      <c r="CE82" s="102">
        <v>3</v>
      </c>
      <c r="CF82" s="102">
        <v>0.28571428599999998</v>
      </c>
      <c r="CG82" s="102">
        <v>2</v>
      </c>
      <c r="CH82" s="102">
        <v>0.428571429</v>
      </c>
      <c r="CI82" s="102">
        <v>0.14285714299999999</v>
      </c>
      <c r="CJ82" s="102">
        <v>2</v>
      </c>
      <c r="CK82" s="102">
        <v>0.571428571</v>
      </c>
      <c r="CL82" s="102">
        <v>0.28571428599999998</v>
      </c>
      <c r="CM82" s="102">
        <v>0.428571429</v>
      </c>
      <c r="CN82" s="102">
        <v>0.428571429</v>
      </c>
      <c r="CO82" s="102">
        <v>1</v>
      </c>
      <c r="CP82" s="102">
        <v>0.428571429</v>
      </c>
      <c r="CQ82" s="102">
        <v>0.428571429</v>
      </c>
      <c r="CR82" s="102">
        <v>0.428571429</v>
      </c>
      <c r="CS82" s="102">
        <v>0.28571428599999998</v>
      </c>
      <c r="CT82" s="102">
        <v>0.14285714299999999</v>
      </c>
      <c r="CU82" s="102">
        <v>6.6666666999999999E-2</v>
      </c>
      <c r="CV82" s="102">
        <v>0.28571428599999998</v>
      </c>
      <c r="CW82" s="102">
        <v>0.428571429</v>
      </c>
      <c r="CX82" s="102">
        <v>0.71428571399999996</v>
      </c>
      <c r="CY82" s="102">
        <v>0.571428571</v>
      </c>
      <c r="CZ82" s="102">
        <v>0.571428571</v>
      </c>
      <c r="DA82" s="102">
        <v>0.28571428599999998</v>
      </c>
      <c r="DB82" s="102">
        <v>0.571428571</v>
      </c>
      <c r="DC82" s="102">
        <v>0.28571428599999998</v>
      </c>
      <c r="DD82" s="102">
        <v>5</v>
      </c>
      <c r="DE82" s="102">
        <v>0</v>
      </c>
    </row>
    <row r="83" spans="1:109">
      <c r="A83" s="102">
        <v>102</v>
      </c>
      <c r="B83" s="102" t="s">
        <v>1708</v>
      </c>
      <c r="C83" s="102" t="s">
        <v>1708</v>
      </c>
      <c r="D83" s="102" t="s">
        <v>1708</v>
      </c>
      <c r="E83" s="102">
        <v>0</v>
      </c>
      <c r="F83" s="102" t="s">
        <v>1724</v>
      </c>
      <c r="G83" s="102" t="s">
        <v>1711</v>
      </c>
      <c r="H83" s="102">
        <v>0</v>
      </c>
      <c r="I83" s="102" t="s">
        <v>1708</v>
      </c>
      <c r="J83" s="102" t="s">
        <v>1703</v>
      </c>
      <c r="K83" s="102" t="s">
        <v>1700</v>
      </c>
      <c r="L83" s="102">
        <v>0</v>
      </c>
      <c r="M83" s="102" t="s">
        <v>1704</v>
      </c>
      <c r="N83" s="102" t="s">
        <v>1699</v>
      </c>
      <c r="O83" s="102" t="s">
        <v>1741</v>
      </c>
      <c r="P83" s="102" t="s">
        <v>1705</v>
      </c>
      <c r="Q83" s="102" t="s">
        <v>1762</v>
      </c>
      <c r="R83" s="102" t="s">
        <v>1703</v>
      </c>
      <c r="S83" s="102" t="s">
        <v>1708</v>
      </c>
      <c r="T83" s="102">
        <v>0</v>
      </c>
      <c r="U83" s="102" t="s">
        <v>1703</v>
      </c>
      <c r="V83" s="102" t="s">
        <v>1700</v>
      </c>
      <c r="W83" s="102" t="s">
        <v>1704</v>
      </c>
      <c r="X83" s="102">
        <v>0</v>
      </c>
      <c r="Y83" s="102">
        <v>0</v>
      </c>
      <c r="Z83" s="102" t="s">
        <v>1717</v>
      </c>
      <c r="AA83" s="102" t="s">
        <v>62</v>
      </c>
      <c r="AB83" s="102">
        <v>3</v>
      </c>
      <c r="AC83" s="102">
        <v>3</v>
      </c>
      <c r="AD83" s="102">
        <v>4</v>
      </c>
      <c r="AE83" s="102">
        <v>9</v>
      </c>
      <c r="AF83" s="102">
        <v>3</v>
      </c>
      <c r="AG83" s="102">
        <v>30</v>
      </c>
      <c r="AH83" s="102">
        <v>5</v>
      </c>
      <c r="AI83" s="102">
        <v>3</v>
      </c>
      <c r="AJ83" s="102" t="s">
        <v>1763</v>
      </c>
      <c r="AK83" s="102">
        <v>0</v>
      </c>
      <c r="AL83" s="102">
        <v>0</v>
      </c>
      <c r="AM83" s="102">
        <v>1</v>
      </c>
      <c r="AN83" s="102">
        <v>5</v>
      </c>
      <c r="AO83" s="102">
        <v>5</v>
      </c>
      <c r="AP83" s="102">
        <v>5</v>
      </c>
      <c r="AQ83" s="102">
        <v>5</v>
      </c>
      <c r="AR83" s="102">
        <v>0</v>
      </c>
      <c r="AS83" s="102">
        <v>0</v>
      </c>
      <c r="AT83" s="102">
        <v>0</v>
      </c>
      <c r="AU83" s="102">
        <v>0</v>
      </c>
      <c r="AV83" s="102">
        <v>2</v>
      </c>
      <c r="AW83" s="102">
        <v>3</v>
      </c>
      <c r="AX83" s="102">
        <v>3</v>
      </c>
      <c r="AY83" s="102">
        <v>3</v>
      </c>
      <c r="AZ83" s="102">
        <v>2</v>
      </c>
      <c r="BA83" s="102">
        <v>2</v>
      </c>
      <c r="BB83" s="102">
        <v>2</v>
      </c>
      <c r="BC83" s="102">
        <v>2</v>
      </c>
      <c r="BD83" s="102">
        <v>2</v>
      </c>
      <c r="BE83" s="102">
        <v>2</v>
      </c>
      <c r="BF83" s="102">
        <v>2</v>
      </c>
      <c r="BG83" s="102">
        <v>2</v>
      </c>
      <c r="BH83" s="102">
        <v>2</v>
      </c>
      <c r="BI83" s="102">
        <v>2</v>
      </c>
      <c r="BJ83" s="102">
        <v>2</v>
      </c>
      <c r="BK83" s="102">
        <v>2</v>
      </c>
      <c r="BL83" s="102">
        <v>2</v>
      </c>
      <c r="BM83" s="102">
        <v>2</v>
      </c>
      <c r="BN83" s="102">
        <v>2</v>
      </c>
      <c r="BO83" s="102">
        <v>1</v>
      </c>
      <c r="BP83" s="102">
        <v>4</v>
      </c>
      <c r="BQ83" s="102">
        <v>3</v>
      </c>
      <c r="BR83" s="102">
        <v>2</v>
      </c>
      <c r="BS83" s="102">
        <v>1</v>
      </c>
      <c r="BT83" s="102" t="s">
        <v>62</v>
      </c>
      <c r="BU83" s="102">
        <v>2</v>
      </c>
      <c r="BV83" s="102">
        <v>2</v>
      </c>
      <c r="BW83" s="102">
        <v>6</v>
      </c>
      <c r="BX83" s="102">
        <v>6</v>
      </c>
      <c r="BY83" s="102">
        <v>1</v>
      </c>
      <c r="BZ83" s="102">
        <v>5</v>
      </c>
      <c r="CA83" s="102">
        <v>5</v>
      </c>
      <c r="CB83" s="102">
        <v>5</v>
      </c>
      <c r="CC83" s="102">
        <v>2</v>
      </c>
      <c r="CD83" s="102">
        <v>5</v>
      </c>
      <c r="CE83" s="102">
        <v>1</v>
      </c>
      <c r="CF83" s="102">
        <v>5</v>
      </c>
      <c r="CG83" s="102">
        <v>5</v>
      </c>
      <c r="CH83" s="102">
        <v>5</v>
      </c>
      <c r="CI83" s="102">
        <v>0</v>
      </c>
      <c r="CJ83" s="102">
        <v>0.1</v>
      </c>
      <c r="CK83" s="102">
        <v>0.71428571399999996</v>
      </c>
      <c r="CL83" s="102">
        <v>0</v>
      </c>
      <c r="CM83" s="102">
        <v>5</v>
      </c>
      <c r="CN83" s="102">
        <v>4</v>
      </c>
      <c r="CO83" s="102">
        <v>2</v>
      </c>
      <c r="CP83" s="102">
        <v>0</v>
      </c>
      <c r="CQ83" s="102">
        <v>3.3333333E-2</v>
      </c>
      <c r="CR83" s="102">
        <v>1</v>
      </c>
      <c r="CS83" s="102">
        <v>1.1428571430000001</v>
      </c>
      <c r="CT83" s="102">
        <v>0.133333333</v>
      </c>
      <c r="CU83" s="102">
        <v>0.26666666700000002</v>
      </c>
      <c r="CV83" s="102">
        <v>4</v>
      </c>
      <c r="CW83" s="102">
        <v>5</v>
      </c>
      <c r="CX83" s="102">
        <v>0</v>
      </c>
      <c r="CY83" s="102">
        <v>4</v>
      </c>
      <c r="CZ83" s="102">
        <v>2</v>
      </c>
      <c r="DA83" s="102">
        <v>3.3333333E-2</v>
      </c>
      <c r="DB83" s="102">
        <v>0</v>
      </c>
      <c r="DC83" s="102">
        <v>0</v>
      </c>
      <c r="DD83" s="102">
        <v>8</v>
      </c>
      <c r="DE83" s="102" t="s">
        <v>1744</v>
      </c>
    </row>
    <row r="84" spans="1:109">
      <c r="A84" s="102">
        <v>103</v>
      </c>
      <c r="B84" s="102" t="s">
        <v>1700</v>
      </c>
      <c r="C84" s="102" t="s">
        <v>1700</v>
      </c>
      <c r="D84" s="102" t="s">
        <v>1699</v>
      </c>
      <c r="E84" s="102" t="s">
        <v>1702</v>
      </c>
      <c r="F84" s="102" t="s">
        <v>1714</v>
      </c>
      <c r="G84" s="102" t="s">
        <v>1699</v>
      </c>
      <c r="H84" s="102" t="s">
        <v>1714</v>
      </c>
      <c r="I84" s="102" t="s">
        <v>1701</v>
      </c>
      <c r="J84" s="102" t="s">
        <v>1699</v>
      </c>
      <c r="K84" s="102" t="s">
        <v>1701</v>
      </c>
      <c r="L84" s="102" t="s">
        <v>1700</v>
      </c>
      <c r="M84" s="102" t="s">
        <v>1714</v>
      </c>
      <c r="N84" s="102" t="s">
        <v>1714</v>
      </c>
      <c r="O84" s="102" t="s">
        <v>1706</v>
      </c>
      <c r="P84" s="102" t="s">
        <v>1707</v>
      </c>
      <c r="Q84" s="102" t="s">
        <v>1714</v>
      </c>
      <c r="R84" s="102">
        <v>0</v>
      </c>
      <c r="S84" s="102" t="s">
        <v>1701</v>
      </c>
      <c r="T84" s="102" t="s">
        <v>1711</v>
      </c>
      <c r="U84" s="102" t="s">
        <v>1702</v>
      </c>
      <c r="V84" s="102" t="s">
        <v>1702</v>
      </c>
      <c r="W84" s="102" t="s">
        <v>1701</v>
      </c>
      <c r="X84" s="102" t="s">
        <v>1714</v>
      </c>
      <c r="Y84" s="102" t="s">
        <v>1714</v>
      </c>
      <c r="Z84" s="102" t="s">
        <v>1703</v>
      </c>
      <c r="AA84" s="102">
        <v>0</v>
      </c>
      <c r="AB84" s="102" t="s">
        <v>1738</v>
      </c>
      <c r="AC84" s="102">
        <v>2</v>
      </c>
      <c r="AD84" s="102">
        <v>1</v>
      </c>
      <c r="AE84" s="102">
        <v>4</v>
      </c>
      <c r="AF84" s="102">
        <v>1</v>
      </c>
      <c r="AG84" s="102">
        <v>20</v>
      </c>
      <c r="AH84" s="102">
        <v>3</v>
      </c>
      <c r="AI84" s="102">
        <v>2</v>
      </c>
      <c r="AJ84" s="102" t="s">
        <v>1709</v>
      </c>
      <c r="AK84" s="102">
        <v>0</v>
      </c>
      <c r="AL84" s="102">
        <v>0</v>
      </c>
      <c r="AM84" s="102">
        <v>2</v>
      </c>
      <c r="AN84" s="102">
        <v>5</v>
      </c>
      <c r="AO84" s="102">
        <v>5</v>
      </c>
      <c r="AP84" s="102">
        <v>5</v>
      </c>
      <c r="AQ84" s="102">
        <v>5</v>
      </c>
      <c r="AR84" s="102">
        <v>0</v>
      </c>
      <c r="AS84" s="102">
        <v>0</v>
      </c>
      <c r="AT84" s="102">
        <v>0</v>
      </c>
      <c r="AU84" s="102">
        <v>0</v>
      </c>
      <c r="AV84" s="102">
        <v>4</v>
      </c>
      <c r="AW84" s="102">
        <v>2</v>
      </c>
      <c r="AX84" s="102">
        <v>1</v>
      </c>
      <c r="AY84" s="102">
        <v>2</v>
      </c>
      <c r="AZ84" s="102">
        <v>1</v>
      </c>
      <c r="BA84" s="102">
        <v>1</v>
      </c>
      <c r="BB84" s="102">
        <v>2</v>
      </c>
      <c r="BC84" s="102">
        <v>1</v>
      </c>
      <c r="BD84" s="102">
        <v>1</v>
      </c>
      <c r="BE84" s="102">
        <v>1</v>
      </c>
      <c r="BF84" s="102">
        <v>2</v>
      </c>
      <c r="BG84" s="102">
        <v>3</v>
      </c>
      <c r="BH84" s="102">
        <v>1</v>
      </c>
      <c r="BI84" s="102">
        <v>1</v>
      </c>
      <c r="BJ84" s="102">
        <v>1</v>
      </c>
      <c r="BK84" s="102">
        <v>1</v>
      </c>
      <c r="BL84" s="102">
        <v>2</v>
      </c>
      <c r="BM84" s="102">
        <v>2</v>
      </c>
      <c r="BN84" s="102">
        <v>2</v>
      </c>
      <c r="BO84" s="102">
        <v>3</v>
      </c>
      <c r="BP84" s="102">
        <v>3</v>
      </c>
      <c r="BQ84" s="102">
        <v>1</v>
      </c>
      <c r="BR84" s="102">
        <v>3</v>
      </c>
      <c r="BS84" s="102">
        <v>6</v>
      </c>
      <c r="BT84" s="102">
        <v>6</v>
      </c>
      <c r="BU84" s="102">
        <v>1</v>
      </c>
      <c r="BV84" s="102">
        <v>4</v>
      </c>
      <c r="BW84" s="102">
        <v>6</v>
      </c>
      <c r="BX84" s="102">
        <v>4</v>
      </c>
      <c r="BY84" s="102">
        <v>2</v>
      </c>
      <c r="BZ84" s="102">
        <v>3</v>
      </c>
      <c r="CA84" s="102">
        <v>3</v>
      </c>
      <c r="CB84" s="102">
        <v>5</v>
      </c>
      <c r="CC84" s="102">
        <v>5</v>
      </c>
      <c r="CD84" s="102">
        <v>4</v>
      </c>
      <c r="CE84" s="102" t="s">
        <v>62</v>
      </c>
      <c r="CF84" s="102">
        <v>2</v>
      </c>
      <c r="CG84" s="102">
        <v>2</v>
      </c>
      <c r="CH84" s="102">
        <v>1</v>
      </c>
      <c r="CI84" s="102">
        <v>0.428571429</v>
      </c>
      <c r="CJ84" s="102">
        <v>0.14285714299999999</v>
      </c>
      <c r="CK84" s="102">
        <v>1</v>
      </c>
      <c r="CL84" s="102">
        <v>0.14285714299999999</v>
      </c>
      <c r="CM84" s="102">
        <v>0.28571428599999998</v>
      </c>
      <c r="CN84" s="102" t="s">
        <v>1744</v>
      </c>
      <c r="CO84" s="102">
        <v>0.28571428599999998</v>
      </c>
      <c r="CP84" s="102">
        <v>2</v>
      </c>
      <c r="CQ84" s="102">
        <v>0.14285714299999999</v>
      </c>
      <c r="CR84" s="102">
        <v>0.14285714299999999</v>
      </c>
      <c r="CS84" s="102">
        <v>6.6666666999999999E-2</v>
      </c>
      <c r="CT84" s="102">
        <v>0.571428571</v>
      </c>
      <c r="CU84" s="102">
        <v>0.14285714299999999</v>
      </c>
      <c r="CV84" s="102">
        <v>0</v>
      </c>
      <c r="CW84" s="102">
        <v>0.28571428599999998</v>
      </c>
      <c r="CX84" s="102">
        <v>0.71428571399999996</v>
      </c>
      <c r="CY84" s="102">
        <v>0.428571429</v>
      </c>
      <c r="CZ84" s="102">
        <v>0.428571429</v>
      </c>
      <c r="DA84" s="102">
        <v>0.28571428599999998</v>
      </c>
      <c r="DB84" s="102">
        <v>0.14285714299999999</v>
      </c>
      <c r="DC84" s="102">
        <v>0.14285714299999999</v>
      </c>
      <c r="DD84" s="102">
        <v>4</v>
      </c>
      <c r="DE84" s="102">
        <v>0</v>
      </c>
    </row>
    <row r="85" spans="1:109">
      <c r="A85" s="102">
        <v>104</v>
      </c>
      <c r="B85" s="102" t="s">
        <v>1702</v>
      </c>
      <c r="C85" s="102" t="s">
        <v>1724</v>
      </c>
      <c r="D85" s="102" t="s">
        <v>1710</v>
      </c>
      <c r="E85" s="102" t="s">
        <v>1724</v>
      </c>
      <c r="F85" s="102" t="s">
        <v>1702</v>
      </c>
      <c r="G85" s="102" t="s">
        <v>1702</v>
      </c>
      <c r="H85" s="102" t="s">
        <v>1699</v>
      </c>
      <c r="I85" s="102" t="s">
        <v>1702</v>
      </c>
      <c r="J85" s="102" t="s">
        <v>1702</v>
      </c>
      <c r="K85" s="102" t="s">
        <v>1714</v>
      </c>
      <c r="L85" s="102" t="s">
        <v>1714</v>
      </c>
      <c r="M85" s="102" t="s">
        <v>1702</v>
      </c>
      <c r="N85" s="102" t="s">
        <v>1714</v>
      </c>
      <c r="O85" s="102" t="s">
        <v>1714</v>
      </c>
      <c r="P85" s="102" t="s">
        <v>1714</v>
      </c>
      <c r="Q85" s="102" t="s">
        <v>1714</v>
      </c>
      <c r="R85" s="102">
        <v>0</v>
      </c>
      <c r="S85" s="102" t="s">
        <v>1714</v>
      </c>
      <c r="T85" s="102" t="s">
        <v>1702</v>
      </c>
      <c r="U85" s="102" t="s">
        <v>1714</v>
      </c>
      <c r="V85" s="102">
        <v>0</v>
      </c>
      <c r="W85" s="102">
        <v>0</v>
      </c>
      <c r="X85" s="102" t="s">
        <v>80</v>
      </c>
      <c r="Y85" s="102">
        <v>0</v>
      </c>
      <c r="Z85" s="102" t="s">
        <v>62</v>
      </c>
      <c r="AA85" s="102" t="s">
        <v>62</v>
      </c>
      <c r="AB85" s="102" t="s">
        <v>1718</v>
      </c>
      <c r="AC85" s="102">
        <v>1</v>
      </c>
      <c r="AD85" s="102">
        <v>4</v>
      </c>
      <c r="AE85" s="102">
        <v>8</v>
      </c>
      <c r="AF85" s="102">
        <v>7</v>
      </c>
      <c r="AG85" s="102">
        <v>90</v>
      </c>
      <c r="AH85" s="102">
        <v>6</v>
      </c>
      <c r="AI85" s="102">
        <v>4</v>
      </c>
      <c r="AJ85" s="102" t="s">
        <v>1709</v>
      </c>
      <c r="AK85" s="102">
        <v>0</v>
      </c>
      <c r="AL85" s="102">
        <v>0</v>
      </c>
      <c r="AM85" s="102">
        <v>3</v>
      </c>
      <c r="AN85" s="102">
        <v>5</v>
      </c>
      <c r="AO85" s="102">
        <v>5</v>
      </c>
      <c r="AP85" s="102">
        <v>5</v>
      </c>
      <c r="AQ85" s="102">
        <v>3</v>
      </c>
      <c r="AR85" s="102">
        <v>2</v>
      </c>
      <c r="AS85" s="102">
        <v>2</v>
      </c>
      <c r="AT85" s="102">
        <v>2</v>
      </c>
      <c r="AU85" s="102">
        <v>2</v>
      </c>
      <c r="AV85" s="102">
        <v>4</v>
      </c>
      <c r="AW85" s="102">
        <v>5</v>
      </c>
      <c r="AX85" s="102">
        <v>2</v>
      </c>
      <c r="AY85" s="102">
        <v>2</v>
      </c>
      <c r="AZ85" s="102">
        <v>2</v>
      </c>
      <c r="BA85" s="102">
        <v>2</v>
      </c>
      <c r="BB85" s="102">
        <v>2</v>
      </c>
      <c r="BC85" s="102">
        <v>2</v>
      </c>
      <c r="BD85" s="102">
        <v>2</v>
      </c>
      <c r="BE85" s="102">
        <v>2</v>
      </c>
      <c r="BF85" s="102">
        <v>2</v>
      </c>
      <c r="BG85" s="102">
        <v>2</v>
      </c>
      <c r="BH85" s="102">
        <v>1</v>
      </c>
      <c r="BI85" s="102">
        <v>1</v>
      </c>
      <c r="BJ85" s="102">
        <v>1</v>
      </c>
      <c r="BK85" s="102">
        <v>1</v>
      </c>
      <c r="BL85" s="102">
        <v>1</v>
      </c>
      <c r="BM85" s="102">
        <v>1</v>
      </c>
      <c r="BN85" s="102">
        <v>1</v>
      </c>
      <c r="BO85" s="102">
        <v>3</v>
      </c>
      <c r="BP85" s="102">
        <v>4</v>
      </c>
      <c r="BQ85" s="102">
        <v>2</v>
      </c>
      <c r="BR85" s="102">
        <v>5</v>
      </c>
      <c r="BS85" s="102">
        <v>4</v>
      </c>
      <c r="BT85" s="102">
        <v>4</v>
      </c>
      <c r="BU85" s="102">
        <v>4</v>
      </c>
      <c r="BV85" s="102">
        <v>5</v>
      </c>
      <c r="BW85" s="102">
        <v>5</v>
      </c>
      <c r="BX85" s="102">
        <v>5</v>
      </c>
      <c r="BY85" s="102">
        <v>2</v>
      </c>
      <c r="BZ85" s="102">
        <v>5</v>
      </c>
      <c r="CA85" s="102">
        <v>4</v>
      </c>
      <c r="CB85" s="102">
        <v>1</v>
      </c>
      <c r="CC85" s="102">
        <v>3</v>
      </c>
      <c r="CD85" s="102">
        <v>5</v>
      </c>
      <c r="CE85" s="102">
        <v>5</v>
      </c>
      <c r="CF85" s="102">
        <v>0.428571429</v>
      </c>
      <c r="CG85" s="102">
        <v>0.1</v>
      </c>
      <c r="CH85" s="102">
        <v>3</v>
      </c>
      <c r="CI85" s="102">
        <v>0.1</v>
      </c>
      <c r="CJ85" s="102">
        <v>0.428571429</v>
      </c>
      <c r="CK85" s="102">
        <v>0.428571429</v>
      </c>
      <c r="CL85" s="102">
        <v>1</v>
      </c>
      <c r="CM85" s="102">
        <v>0.428571429</v>
      </c>
      <c r="CN85" s="102">
        <v>0.428571429</v>
      </c>
      <c r="CO85" s="102">
        <v>0.14285714299999999</v>
      </c>
      <c r="CP85" s="102">
        <v>0.14285714299999999</v>
      </c>
      <c r="CQ85" s="102">
        <v>0.428571429</v>
      </c>
      <c r="CR85" s="102">
        <v>0.14285714299999999</v>
      </c>
      <c r="CS85" s="102">
        <v>0.14285714299999999</v>
      </c>
      <c r="CT85" s="102">
        <v>0.14285714299999999</v>
      </c>
      <c r="CU85" s="102">
        <v>0.14285714299999999</v>
      </c>
      <c r="CV85" s="102">
        <v>0</v>
      </c>
      <c r="CW85" s="102">
        <v>0.14285714299999999</v>
      </c>
      <c r="CX85" s="102">
        <v>0.428571429</v>
      </c>
      <c r="CY85" s="102">
        <v>0.14285714299999999</v>
      </c>
      <c r="CZ85" s="102">
        <v>0</v>
      </c>
      <c r="DA85" s="102">
        <v>0</v>
      </c>
      <c r="DB85" s="102" t="s">
        <v>1744</v>
      </c>
      <c r="DC85" s="102">
        <v>0</v>
      </c>
      <c r="DD85" s="102" t="s">
        <v>1744</v>
      </c>
      <c r="DE85" s="102" t="s">
        <v>1744</v>
      </c>
    </row>
    <row r="86" spans="1:109">
      <c r="A86" s="102">
        <v>105</v>
      </c>
      <c r="B86" s="102" t="s">
        <v>1700</v>
      </c>
      <c r="C86" s="102" t="s">
        <v>1700</v>
      </c>
      <c r="D86" s="102" t="s">
        <v>1700</v>
      </c>
      <c r="E86" s="102" t="s">
        <v>1705</v>
      </c>
      <c r="F86" s="102" t="s">
        <v>1707</v>
      </c>
      <c r="G86" s="102" t="s">
        <v>1699</v>
      </c>
      <c r="H86" s="102">
        <v>0</v>
      </c>
      <c r="I86" s="102" t="s">
        <v>1745</v>
      </c>
      <c r="J86" s="102" t="s">
        <v>1700</v>
      </c>
      <c r="K86" s="102" t="s">
        <v>1700</v>
      </c>
      <c r="L86" s="102" t="s">
        <v>1714</v>
      </c>
      <c r="M86" s="102" t="s">
        <v>1699</v>
      </c>
      <c r="N86" s="102">
        <v>0</v>
      </c>
      <c r="O86" s="102">
        <v>0</v>
      </c>
      <c r="P86" s="102" t="s">
        <v>1701</v>
      </c>
      <c r="Q86" s="102" t="s">
        <v>1706</v>
      </c>
      <c r="R86" s="102">
        <v>0</v>
      </c>
      <c r="S86" s="102">
        <v>0</v>
      </c>
      <c r="T86" s="102" t="s">
        <v>1714</v>
      </c>
      <c r="U86" s="102" t="s">
        <v>1699</v>
      </c>
      <c r="V86" s="102" t="s">
        <v>62</v>
      </c>
      <c r="W86" s="102" t="s">
        <v>62</v>
      </c>
      <c r="X86" s="102">
        <v>0</v>
      </c>
      <c r="Y86" s="102">
        <v>0</v>
      </c>
      <c r="Z86" s="102" t="s">
        <v>1703</v>
      </c>
      <c r="AA86" s="102">
        <v>0</v>
      </c>
      <c r="AB86" s="102" t="s">
        <v>1712</v>
      </c>
      <c r="AC86" s="102">
        <v>2</v>
      </c>
      <c r="AD86" s="102">
        <v>2</v>
      </c>
      <c r="AE86" s="102">
        <v>5</v>
      </c>
      <c r="AF86" s="102">
        <v>4</v>
      </c>
      <c r="AG86" s="102">
        <v>60</v>
      </c>
      <c r="AH86" s="102">
        <v>4</v>
      </c>
      <c r="AI86" s="102">
        <v>4</v>
      </c>
      <c r="AJ86" s="102" t="s">
        <v>1709</v>
      </c>
      <c r="AK86" s="102">
        <v>0</v>
      </c>
      <c r="AL86" s="102">
        <v>0</v>
      </c>
      <c r="AM86" s="102">
        <v>6</v>
      </c>
      <c r="AN86" s="102">
        <v>6</v>
      </c>
      <c r="AO86" s="102">
        <v>5</v>
      </c>
      <c r="AP86" s="102">
        <v>5</v>
      </c>
      <c r="AQ86" s="102">
        <v>5</v>
      </c>
      <c r="AR86" s="102">
        <v>3</v>
      </c>
      <c r="AS86" s="102">
        <v>3</v>
      </c>
      <c r="AT86" s="102">
        <v>3</v>
      </c>
      <c r="AU86" s="102">
        <v>2</v>
      </c>
      <c r="AV86" s="102">
        <v>5</v>
      </c>
      <c r="AW86" s="102">
        <v>5</v>
      </c>
      <c r="AX86" s="102">
        <v>1</v>
      </c>
      <c r="AY86" s="102">
        <v>1</v>
      </c>
      <c r="AZ86" s="102">
        <v>1</v>
      </c>
      <c r="BA86" s="102">
        <v>2</v>
      </c>
      <c r="BB86" s="102">
        <v>2</v>
      </c>
      <c r="BC86" s="102">
        <v>2</v>
      </c>
      <c r="BD86" s="102">
        <v>1</v>
      </c>
      <c r="BE86" s="102">
        <v>1</v>
      </c>
      <c r="BF86" s="102">
        <v>2</v>
      </c>
      <c r="BG86" s="102">
        <v>2</v>
      </c>
      <c r="BH86" s="102">
        <v>1</v>
      </c>
      <c r="BI86" s="102">
        <v>1</v>
      </c>
      <c r="BJ86" s="102">
        <v>1</v>
      </c>
      <c r="BK86" s="102">
        <v>1</v>
      </c>
      <c r="BL86" s="102">
        <v>1</v>
      </c>
      <c r="BM86" s="102">
        <v>1</v>
      </c>
      <c r="BN86" s="102">
        <v>1</v>
      </c>
      <c r="BO86" s="102">
        <v>4</v>
      </c>
      <c r="BP86" s="102">
        <v>5</v>
      </c>
      <c r="BQ86" s="102">
        <v>4</v>
      </c>
      <c r="BR86" s="102" t="s">
        <v>62</v>
      </c>
      <c r="BS86" s="102">
        <v>2</v>
      </c>
      <c r="BT86" s="102">
        <v>3</v>
      </c>
      <c r="BU86" s="102">
        <v>4</v>
      </c>
      <c r="BV86" s="102">
        <v>5</v>
      </c>
      <c r="BW86" s="102">
        <v>4</v>
      </c>
      <c r="BX86" s="102">
        <v>4</v>
      </c>
      <c r="BY86" s="102">
        <v>4</v>
      </c>
      <c r="BZ86" s="102">
        <v>2</v>
      </c>
      <c r="CA86" s="102">
        <v>1</v>
      </c>
      <c r="CB86" s="102">
        <v>1</v>
      </c>
      <c r="CC86" s="102">
        <v>5</v>
      </c>
      <c r="CD86" s="102">
        <v>2</v>
      </c>
      <c r="CE86" s="102">
        <v>5</v>
      </c>
      <c r="CF86" s="102">
        <v>2</v>
      </c>
      <c r="CG86" s="102">
        <v>2</v>
      </c>
      <c r="CH86" s="102">
        <v>2</v>
      </c>
      <c r="CI86" s="102">
        <v>0.133333333</v>
      </c>
      <c r="CJ86" s="102">
        <v>0.571428571</v>
      </c>
      <c r="CK86" s="102">
        <v>1</v>
      </c>
      <c r="CL86" s="102">
        <v>0</v>
      </c>
      <c r="CM86" s="102" t="s">
        <v>1744</v>
      </c>
      <c r="CN86" s="102">
        <v>2</v>
      </c>
      <c r="CO86" s="102">
        <v>2</v>
      </c>
      <c r="CP86" s="102">
        <v>0.14285714299999999</v>
      </c>
      <c r="CQ86" s="102">
        <v>1</v>
      </c>
      <c r="CR86" s="102">
        <v>0</v>
      </c>
      <c r="CS86" s="102">
        <v>0</v>
      </c>
      <c r="CT86" s="102">
        <v>0.28571428599999998</v>
      </c>
      <c r="CU86" s="102">
        <v>6.6666666999999999E-2</v>
      </c>
      <c r="CV86" s="102">
        <v>0</v>
      </c>
      <c r="CW86" s="102">
        <v>0</v>
      </c>
      <c r="CX86" s="102">
        <v>0.14285714299999999</v>
      </c>
      <c r="CY86" s="102">
        <v>1</v>
      </c>
      <c r="CZ86" s="102" t="s">
        <v>1744</v>
      </c>
      <c r="DA86" s="102" t="s">
        <v>1744</v>
      </c>
      <c r="DB86" s="102">
        <v>0</v>
      </c>
      <c r="DC86" s="102">
        <v>0</v>
      </c>
      <c r="DD86" s="102">
        <v>4</v>
      </c>
      <c r="DE86" s="102">
        <v>0</v>
      </c>
    </row>
    <row r="87" spans="1:109">
      <c r="A87" s="102">
        <v>106</v>
      </c>
      <c r="B87" s="102" t="s">
        <v>1741</v>
      </c>
      <c r="C87" s="102" t="s">
        <v>1701</v>
      </c>
      <c r="D87" s="102" t="s">
        <v>1701</v>
      </c>
      <c r="E87" s="102" t="s">
        <v>1701</v>
      </c>
      <c r="F87" s="102" t="s">
        <v>1704</v>
      </c>
      <c r="G87" s="102" t="s">
        <v>1706</v>
      </c>
      <c r="H87" s="102" t="s">
        <v>1701</v>
      </c>
      <c r="I87" s="102" t="s">
        <v>1701</v>
      </c>
      <c r="J87" s="102" t="s">
        <v>1699</v>
      </c>
      <c r="K87" s="102" t="s">
        <v>1714</v>
      </c>
      <c r="L87" s="102">
        <v>0</v>
      </c>
      <c r="M87" s="102" t="s">
        <v>1714</v>
      </c>
      <c r="N87" s="102" t="s">
        <v>1701</v>
      </c>
      <c r="O87" s="102" t="s">
        <v>1704</v>
      </c>
      <c r="P87" s="102" t="s">
        <v>1706</v>
      </c>
      <c r="Q87" s="102" t="s">
        <v>1714</v>
      </c>
      <c r="R87" s="102" t="s">
        <v>1706</v>
      </c>
      <c r="S87" s="102" t="s">
        <v>1707</v>
      </c>
      <c r="T87" s="102" t="s">
        <v>1701</v>
      </c>
      <c r="U87" s="102" t="s">
        <v>1714</v>
      </c>
      <c r="V87" s="102">
        <v>0</v>
      </c>
      <c r="W87" s="102" t="s">
        <v>1706</v>
      </c>
      <c r="X87" s="102" t="s">
        <v>1706</v>
      </c>
      <c r="Y87" s="102">
        <v>0</v>
      </c>
      <c r="Z87" s="102" t="s">
        <v>1703</v>
      </c>
      <c r="AA87" s="102" t="s">
        <v>1707</v>
      </c>
      <c r="AB87" s="102" t="s">
        <v>1718</v>
      </c>
      <c r="AC87" s="102">
        <v>1</v>
      </c>
      <c r="AD87" s="102">
        <v>3</v>
      </c>
      <c r="AE87" s="102">
        <v>8</v>
      </c>
      <c r="AF87" s="102">
        <v>1</v>
      </c>
      <c r="AG87" s="102">
        <v>60</v>
      </c>
      <c r="AH87" s="102">
        <v>3</v>
      </c>
      <c r="AI87" s="102">
        <v>2</v>
      </c>
      <c r="AJ87" s="102" t="s">
        <v>1739</v>
      </c>
      <c r="AK87" s="102">
        <v>0</v>
      </c>
      <c r="AL87" s="102">
        <v>0</v>
      </c>
      <c r="AM87" s="102">
        <v>6</v>
      </c>
      <c r="AN87" s="102">
        <v>4</v>
      </c>
      <c r="AO87" s="102">
        <v>5</v>
      </c>
      <c r="AP87" s="102">
        <v>4</v>
      </c>
      <c r="AQ87" s="102">
        <v>4</v>
      </c>
      <c r="AR87" s="102">
        <v>0</v>
      </c>
      <c r="AS87" s="102">
        <v>0</v>
      </c>
      <c r="AT87" s="102">
        <v>1</v>
      </c>
      <c r="AU87" s="102">
        <v>0</v>
      </c>
      <c r="AV87" s="102">
        <v>4</v>
      </c>
      <c r="AW87" s="102">
        <v>3</v>
      </c>
      <c r="AX87" s="102">
        <v>3</v>
      </c>
      <c r="AY87" s="102">
        <v>3</v>
      </c>
      <c r="AZ87" s="102">
        <v>1</v>
      </c>
      <c r="BA87" s="102">
        <v>2</v>
      </c>
      <c r="BB87" s="102">
        <v>3</v>
      </c>
      <c r="BC87" s="102">
        <v>3</v>
      </c>
      <c r="BD87" s="102">
        <v>3</v>
      </c>
      <c r="BE87" s="102">
        <v>3</v>
      </c>
      <c r="BF87" s="102">
        <v>3</v>
      </c>
      <c r="BG87" s="102">
        <v>3</v>
      </c>
      <c r="BH87" s="102">
        <v>2</v>
      </c>
      <c r="BI87" s="102">
        <v>2</v>
      </c>
      <c r="BJ87" s="102">
        <v>2</v>
      </c>
      <c r="BK87" s="102">
        <v>2</v>
      </c>
      <c r="BL87" s="102">
        <v>2</v>
      </c>
      <c r="BM87" s="102">
        <v>2</v>
      </c>
      <c r="BN87" s="102">
        <v>2</v>
      </c>
      <c r="BO87" s="102">
        <v>1</v>
      </c>
      <c r="BP87" s="102">
        <v>1</v>
      </c>
      <c r="BQ87" s="102">
        <v>1</v>
      </c>
      <c r="BR87" s="102">
        <v>3</v>
      </c>
      <c r="BS87" s="102">
        <v>5</v>
      </c>
      <c r="BT87" s="102">
        <v>6</v>
      </c>
      <c r="BU87" s="102">
        <v>4</v>
      </c>
      <c r="BV87" s="102">
        <v>3</v>
      </c>
      <c r="BW87" s="102">
        <v>6</v>
      </c>
      <c r="BX87" s="102">
        <v>5</v>
      </c>
      <c r="BY87" s="102">
        <v>4</v>
      </c>
      <c r="BZ87" s="102">
        <v>5</v>
      </c>
      <c r="CA87" s="102">
        <v>5</v>
      </c>
      <c r="CB87" s="102">
        <v>5</v>
      </c>
      <c r="CC87" s="102">
        <v>2</v>
      </c>
      <c r="CD87" s="102">
        <v>4</v>
      </c>
      <c r="CE87" s="102">
        <v>4</v>
      </c>
      <c r="CF87" s="102">
        <v>1.1428571430000001</v>
      </c>
      <c r="CG87" s="102">
        <v>0.28571428599999998</v>
      </c>
      <c r="CH87" s="102">
        <v>0.28571428599999998</v>
      </c>
      <c r="CI87" s="102">
        <v>0.28571428599999998</v>
      </c>
      <c r="CJ87" s="102">
        <v>3.3333333E-2</v>
      </c>
      <c r="CK87" s="102">
        <v>6.6666666999999999E-2</v>
      </c>
      <c r="CL87" s="102">
        <v>0.28571428599999998</v>
      </c>
      <c r="CM87" s="102">
        <v>0.28571428599999998</v>
      </c>
      <c r="CN87" s="102" t="s">
        <v>1744</v>
      </c>
      <c r="CO87" s="102">
        <v>0.14285714299999999</v>
      </c>
      <c r="CP87" s="102">
        <v>0</v>
      </c>
      <c r="CQ87" s="102">
        <v>0.14285714299999999</v>
      </c>
      <c r="CR87" s="102">
        <v>0.28571428599999998</v>
      </c>
      <c r="CS87" s="102">
        <v>3.3333333E-2</v>
      </c>
      <c r="CT87" s="102">
        <v>6.6666666999999999E-2</v>
      </c>
      <c r="CU87" s="102">
        <v>0.14285714299999999</v>
      </c>
      <c r="CV87" s="102">
        <v>6.6666666999999999E-2</v>
      </c>
      <c r="CW87" s="102">
        <v>0.571428571</v>
      </c>
      <c r="CX87" s="102">
        <v>0.28571428599999998</v>
      </c>
      <c r="CY87" s="102">
        <v>0.14285714299999999</v>
      </c>
      <c r="CZ87" s="102">
        <v>0</v>
      </c>
      <c r="DA87" s="102">
        <v>6.6666666999999999E-2</v>
      </c>
      <c r="DB87" s="102">
        <v>6.6666666999999999E-2</v>
      </c>
      <c r="DC87" s="102">
        <v>0</v>
      </c>
      <c r="DD87" s="102">
        <v>4</v>
      </c>
      <c r="DE87" s="102">
        <v>0.571428571</v>
      </c>
    </row>
    <row r="88" spans="1:109">
      <c r="A88" s="102">
        <v>107</v>
      </c>
      <c r="B88" s="102" t="s">
        <v>1701</v>
      </c>
      <c r="C88" s="102" t="s">
        <v>1711</v>
      </c>
      <c r="D88" s="102" t="s">
        <v>1702</v>
      </c>
      <c r="E88" s="102" t="s">
        <v>1706</v>
      </c>
      <c r="F88" s="102" t="s">
        <v>1701</v>
      </c>
      <c r="G88" s="102" t="s">
        <v>1720</v>
      </c>
      <c r="H88" s="102" t="s">
        <v>1702</v>
      </c>
      <c r="I88" s="102" t="s">
        <v>1702</v>
      </c>
      <c r="J88" s="102" t="s">
        <v>1702</v>
      </c>
      <c r="K88" s="102" t="s">
        <v>1702</v>
      </c>
      <c r="L88" s="102" t="s">
        <v>1701</v>
      </c>
      <c r="M88" s="102" t="s">
        <v>1701</v>
      </c>
      <c r="N88" s="102" t="s">
        <v>1714</v>
      </c>
      <c r="O88" s="102">
        <v>0</v>
      </c>
      <c r="P88" s="102">
        <v>0</v>
      </c>
      <c r="Q88" s="102">
        <v>0</v>
      </c>
      <c r="R88" s="102" t="s">
        <v>1701</v>
      </c>
      <c r="S88" s="102" t="s">
        <v>1714</v>
      </c>
      <c r="T88" s="102" t="s">
        <v>1702</v>
      </c>
      <c r="U88" s="102" t="s">
        <v>1720</v>
      </c>
      <c r="V88" s="102" t="s">
        <v>1707</v>
      </c>
      <c r="W88" s="102" t="s">
        <v>1714</v>
      </c>
      <c r="X88" s="102">
        <v>0</v>
      </c>
      <c r="Y88" s="102">
        <v>0</v>
      </c>
      <c r="Z88" s="102" t="s">
        <v>1710</v>
      </c>
      <c r="AA88" s="102">
        <v>0</v>
      </c>
      <c r="AB88" s="102" t="s">
        <v>1746</v>
      </c>
      <c r="AC88" s="102">
        <v>1</v>
      </c>
      <c r="AD88" s="102">
        <v>4</v>
      </c>
      <c r="AE88" s="102">
        <v>4</v>
      </c>
      <c r="AF88" s="102">
        <v>3</v>
      </c>
      <c r="AG88" s="102">
        <v>30</v>
      </c>
      <c r="AH88" s="102">
        <v>4</v>
      </c>
      <c r="AI88" s="102">
        <v>3</v>
      </c>
      <c r="AJ88" s="102" t="s">
        <v>1713</v>
      </c>
      <c r="AK88" s="102">
        <v>0</v>
      </c>
      <c r="AL88" s="102">
        <v>0</v>
      </c>
      <c r="AM88" s="102">
        <v>6</v>
      </c>
      <c r="AN88" s="102">
        <v>5</v>
      </c>
      <c r="AO88" s="102">
        <v>5</v>
      </c>
      <c r="AP88" s="102">
        <v>5</v>
      </c>
      <c r="AQ88" s="102">
        <v>5</v>
      </c>
      <c r="AR88" s="102">
        <v>0</v>
      </c>
      <c r="AS88" s="102">
        <v>0</v>
      </c>
      <c r="AT88" s="102">
        <v>1</v>
      </c>
      <c r="AU88" s="102">
        <v>0</v>
      </c>
      <c r="AV88" s="102">
        <v>2</v>
      </c>
      <c r="AW88" s="102">
        <v>3</v>
      </c>
      <c r="AX88" s="102">
        <v>3</v>
      </c>
      <c r="AY88" s="102">
        <v>3</v>
      </c>
      <c r="AZ88" s="102">
        <v>2</v>
      </c>
      <c r="BA88" s="102">
        <v>3</v>
      </c>
      <c r="BB88" s="102">
        <v>3</v>
      </c>
      <c r="BC88" s="102">
        <v>3</v>
      </c>
      <c r="BD88" s="102">
        <v>3</v>
      </c>
      <c r="BE88" s="102">
        <v>3</v>
      </c>
      <c r="BF88" s="102">
        <v>3</v>
      </c>
      <c r="BG88" s="102">
        <v>3</v>
      </c>
      <c r="BH88" s="102">
        <v>2</v>
      </c>
      <c r="BI88" s="102">
        <v>2</v>
      </c>
      <c r="BJ88" s="102">
        <v>2</v>
      </c>
      <c r="BK88" s="102">
        <v>2</v>
      </c>
      <c r="BL88" s="102">
        <v>2</v>
      </c>
      <c r="BM88" s="102">
        <v>2</v>
      </c>
      <c r="BN88" s="102">
        <v>2</v>
      </c>
      <c r="BO88" s="102">
        <v>1</v>
      </c>
      <c r="BP88" s="102">
        <v>1</v>
      </c>
      <c r="BQ88" s="102">
        <v>1</v>
      </c>
      <c r="BR88" s="102">
        <v>2</v>
      </c>
      <c r="BS88" s="102">
        <v>5</v>
      </c>
      <c r="BT88" s="102">
        <v>6</v>
      </c>
      <c r="BU88" s="102">
        <v>2</v>
      </c>
      <c r="BV88" s="102">
        <v>2</v>
      </c>
      <c r="BW88" s="102">
        <v>6</v>
      </c>
      <c r="BX88" s="102">
        <v>5</v>
      </c>
      <c r="BY88" s="102">
        <v>1</v>
      </c>
      <c r="BZ88" s="102">
        <v>5</v>
      </c>
      <c r="CA88" s="102">
        <v>5</v>
      </c>
      <c r="CB88" s="102">
        <v>5</v>
      </c>
      <c r="CC88" s="102">
        <v>2</v>
      </c>
      <c r="CD88" s="102">
        <v>5</v>
      </c>
      <c r="CE88" s="102">
        <v>2</v>
      </c>
      <c r="CF88" s="102">
        <v>0.28571428599999998</v>
      </c>
      <c r="CG88" s="102">
        <v>0.71428571399999996</v>
      </c>
      <c r="CH88" s="102">
        <v>0.428571429</v>
      </c>
      <c r="CI88" s="102">
        <v>6.6666666999999999E-2</v>
      </c>
      <c r="CJ88" s="102">
        <v>0.28571428599999998</v>
      </c>
      <c r="CK88" s="102">
        <v>0.85714285700000004</v>
      </c>
      <c r="CL88" s="102">
        <v>0.428571429</v>
      </c>
      <c r="CM88" s="102">
        <v>0.428571429</v>
      </c>
      <c r="CN88" s="102">
        <v>0.428571429</v>
      </c>
      <c r="CO88" s="102">
        <v>0.428571429</v>
      </c>
      <c r="CP88" s="102">
        <v>0.28571428599999998</v>
      </c>
      <c r="CQ88" s="102">
        <v>0.28571428599999998</v>
      </c>
      <c r="CR88" s="102">
        <v>0.14285714299999999</v>
      </c>
      <c r="CS88" s="102">
        <v>0</v>
      </c>
      <c r="CT88" s="102">
        <v>0</v>
      </c>
      <c r="CU88" s="102">
        <v>0</v>
      </c>
      <c r="CV88" s="102">
        <v>0.28571428599999998</v>
      </c>
      <c r="CW88" s="102">
        <v>0.14285714299999999</v>
      </c>
      <c r="CX88" s="102">
        <v>0.428571429</v>
      </c>
      <c r="CY88" s="102">
        <v>0.85714285700000004</v>
      </c>
      <c r="CZ88" s="102">
        <v>0.571428571</v>
      </c>
      <c r="DA88" s="102">
        <v>0.14285714299999999</v>
      </c>
      <c r="DB88" s="102">
        <v>0</v>
      </c>
      <c r="DC88" s="102">
        <v>0</v>
      </c>
      <c r="DD88" s="102">
        <v>3</v>
      </c>
      <c r="DE88" s="102">
        <v>0</v>
      </c>
    </row>
    <row r="89" spans="1:109">
      <c r="A89" s="102">
        <v>108</v>
      </c>
      <c r="B89" s="102" t="s">
        <v>1702</v>
      </c>
      <c r="C89" s="102" t="s">
        <v>1702</v>
      </c>
      <c r="D89" s="102" t="s">
        <v>1701</v>
      </c>
      <c r="E89" s="102" t="s">
        <v>1701</v>
      </c>
      <c r="F89" s="102" t="s">
        <v>1699</v>
      </c>
      <c r="G89" s="102" t="s">
        <v>1701</v>
      </c>
      <c r="H89" s="102" t="s">
        <v>1701</v>
      </c>
      <c r="I89" s="102" t="s">
        <v>1702</v>
      </c>
      <c r="J89" s="102" t="s">
        <v>1700</v>
      </c>
      <c r="K89" s="102" t="s">
        <v>1700</v>
      </c>
      <c r="L89" s="102">
        <v>0</v>
      </c>
      <c r="M89" s="102">
        <v>0</v>
      </c>
      <c r="N89" s="102">
        <v>0</v>
      </c>
      <c r="O89" s="102">
        <v>0</v>
      </c>
      <c r="P89" s="102" t="s">
        <v>1699</v>
      </c>
      <c r="Q89" s="102" t="s">
        <v>1701</v>
      </c>
      <c r="R89" s="102">
        <v>0</v>
      </c>
      <c r="S89" s="102" t="s">
        <v>1711</v>
      </c>
      <c r="T89" s="102" t="s">
        <v>1707</v>
      </c>
      <c r="U89" s="102">
        <v>0</v>
      </c>
      <c r="V89" s="102" t="s">
        <v>1702</v>
      </c>
      <c r="W89" s="102">
        <v>0</v>
      </c>
      <c r="X89" s="102">
        <v>0</v>
      </c>
      <c r="Y89" s="102" t="s">
        <v>1714</v>
      </c>
      <c r="Z89" s="102" t="s">
        <v>1710</v>
      </c>
      <c r="AA89" s="102">
        <v>0</v>
      </c>
      <c r="AB89" s="102" t="s">
        <v>1712</v>
      </c>
      <c r="AC89" s="102">
        <v>1</v>
      </c>
      <c r="AD89" s="102">
        <v>0</v>
      </c>
      <c r="AE89" s="102">
        <v>4</v>
      </c>
      <c r="AF89" s="102">
        <v>3</v>
      </c>
      <c r="AG89" s="102">
        <v>30</v>
      </c>
      <c r="AH89" s="102">
        <v>6</v>
      </c>
      <c r="AI89" s="102">
        <v>4</v>
      </c>
      <c r="AJ89" s="102" t="s">
        <v>1709</v>
      </c>
      <c r="AK89" s="102">
        <v>0</v>
      </c>
      <c r="AL89" s="102">
        <v>0</v>
      </c>
      <c r="AM89" s="102">
        <v>2</v>
      </c>
      <c r="AN89" s="102">
        <v>5</v>
      </c>
      <c r="AO89" s="102">
        <v>3</v>
      </c>
      <c r="AP89" s="102">
        <v>3</v>
      </c>
      <c r="AQ89" s="102">
        <v>3</v>
      </c>
      <c r="AR89" s="102">
        <v>0</v>
      </c>
      <c r="AS89" s="102">
        <v>0</v>
      </c>
      <c r="AT89" s="102">
        <v>0</v>
      </c>
      <c r="AU89" s="102">
        <v>0</v>
      </c>
      <c r="AV89" s="102">
        <v>4</v>
      </c>
      <c r="AW89" s="102">
        <v>4</v>
      </c>
      <c r="AX89" s="102">
        <v>1</v>
      </c>
      <c r="AY89" s="102">
        <v>1</v>
      </c>
      <c r="AZ89" s="102">
        <v>1</v>
      </c>
      <c r="BA89" s="102">
        <v>1</v>
      </c>
      <c r="BB89" s="102">
        <v>1</v>
      </c>
      <c r="BC89" s="102">
        <v>1</v>
      </c>
      <c r="BD89" s="102">
        <v>1</v>
      </c>
      <c r="BE89" s="102">
        <v>1</v>
      </c>
      <c r="BF89" s="102">
        <v>1</v>
      </c>
      <c r="BG89" s="102">
        <v>2</v>
      </c>
      <c r="BH89" s="102">
        <v>1</v>
      </c>
      <c r="BI89" s="102">
        <v>1</v>
      </c>
      <c r="BJ89" s="102">
        <v>1</v>
      </c>
      <c r="BK89" s="102">
        <v>1</v>
      </c>
      <c r="BL89" s="102">
        <v>1</v>
      </c>
      <c r="BM89" s="102">
        <v>1</v>
      </c>
      <c r="BN89" s="102">
        <v>1</v>
      </c>
      <c r="BO89" s="102">
        <v>2</v>
      </c>
      <c r="BP89" s="102">
        <v>2</v>
      </c>
      <c r="BQ89" s="102">
        <v>2</v>
      </c>
      <c r="BR89" s="102">
        <v>5</v>
      </c>
      <c r="BS89" s="102">
        <v>1</v>
      </c>
      <c r="BT89" s="102">
        <v>1</v>
      </c>
      <c r="BU89" s="102">
        <v>2</v>
      </c>
      <c r="BV89" s="102">
        <v>1</v>
      </c>
      <c r="BW89" s="102">
        <v>6</v>
      </c>
      <c r="BX89" s="102">
        <v>6</v>
      </c>
      <c r="BY89" s="102">
        <v>2</v>
      </c>
      <c r="BZ89" s="102">
        <v>4</v>
      </c>
      <c r="CA89" s="102">
        <v>2</v>
      </c>
      <c r="CB89" s="102">
        <v>3</v>
      </c>
      <c r="CC89" s="102">
        <v>3</v>
      </c>
      <c r="CD89" s="102">
        <v>3</v>
      </c>
      <c r="CE89" s="102">
        <v>3</v>
      </c>
      <c r="CF89" s="102">
        <v>0.428571429</v>
      </c>
      <c r="CG89" s="102">
        <v>0.428571429</v>
      </c>
      <c r="CH89" s="102">
        <v>0.28571428599999998</v>
      </c>
      <c r="CI89" s="102">
        <v>0.28571428599999998</v>
      </c>
      <c r="CJ89" s="102">
        <v>1</v>
      </c>
      <c r="CK89" s="102">
        <v>0.28571428599999998</v>
      </c>
      <c r="CL89" s="102">
        <v>0.28571428599999998</v>
      </c>
      <c r="CM89" s="102">
        <v>0.428571429</v>
      </c>
      <c r="CN89" s="102">
        <v>2</v>
      </c>
      <c r="CO89" s="102">
        <v>2</v>
      </c>
      <c r="CP89" s="102">
        <v>0</v>
      </c>
      <c r="CQ89" s="102">
        <v>0</v>
      </c>
      <c r="CR89" s="102">
        <v>0</v>
      </c>
      <c r="CS89" s="102">
        <v>0</v>
      </c>
      <c r="CT89" s="102">
        <v>1</v>
      </c>
      <c r="CU89" s="102">
        <v>0.28571428599999998</v>
      </c>
      <c r="CV89" s="102">
        <v>0</v>
      </c>
      <c r="CW89" s="102">
        <v>0.71428571399999996</v>
      </c>
      <c r="CX89" s="102">
        <v>0.571428571</v>
      </c>
      <c r="CY89" s="102">
        <v>0</v>
      </c>
      <c r="CZ89" s="102">
        <v>0.428571429</v>
      </c>
      <c r="DA89" s="102">
        <v>0</v>
      </c>
      <c r="DB89" s="102">
        <v>0</v>
      </c>
      <c r="DC89" s="102">
        <v>0.14285714299999999</v>
      </c>
      <c r="DD89" s="102">
        <v>3</v>
      </c>
      <c r="DE89" s="102">
        <v>0</v>
      </c>
    </row>
    <row r="90" spans="1:109">
      <c r="A90" s="102">
        <v>109</v>
      </c>
      <c r="B90" s="102" t="s">
        <v>1699</v>
      </c>
      <c r="C90" s="102" t="s">
        <v>1701</v>
      </c>
      <c r="D90" s="102" t="s">
        <v>1699</v>
      </c>
      <c r="E90" s="102" t="s">
        <v>1701</v>
      </c>
      <c r="F90" s="102" t="s">
        <v>1701</v>
      </c>
      <c r="G90" s="102" t="s">
        <v>1704</v>
      </c>
      <c r="H90" s="102" t="s">
        <v>1701</v>
      </c>
      <c r="I90" s="102" t="s">
        <v>1701</v>
      </c>
      <c r="J90" s="102" t="s">
        <v>1699</v>
      </c>
      <c r="K90" s="102" t="s">
        <v>1699</v>
      </c>
      <c r="L90" s="102">
        <v>0</v>
      </c>
      <c r="M90" s="102" t="s">
        <v>1699</v>
      </c>
      <c r="N90" s="102" t="s">
        <v>1699</v>
      </c>
      <c r="O90" s="102" t="s">
        <v>1701</v>
      </c>
      <c r="P90" s="102" t="s">
        <v>1714</v>
      </c>
      <c r="Q90" s="102" t="s">
        <v>1714</v>
      </c>
      <c r="R90" s="102" t="s">
        <v>1699</v>
      </c>
      <c r="S90" s="102" t="s">
        <v>1714</v>
      </c>
      <c r="T90" s="102" t="s">
        <v>1714</v>
      </c>
      <c r="U90" s="102" t="s">
        <v>1699</v>
      </c>
      <c r="V90" s="102" t="s">
        <v>62</v>
      </c>
      <c r="W90" s="102" t="s">
        <v>1701</v>
      </c>
      <c r="X90" s="102" t="s">
        <v>1714</v>
      </c>
      <c r="Y90" s="102">
        <v>0</v>
      </c>
      <c r="Z90" s="102" t="s">
        <v>1710</v>
      </c>
      <c r="AA90" s="102">
        <v>0</v>
      </c>
      <c r="AB90" s="102" t="s">
        <v>1718</v>
      </c>
      <c r="AC90" s="102">
        <v>3</v>
      </c>
      <c r="AD90" s="102">
        <v>0</v>
      </c>
      <c r="AE90" s="102">
        <v>3</v>
      </c>
      <c r="AF90" s="102">
        <v>4</v>
      </c>
      <c r="AG90" s="102">
        <v>30</v>
      </c>
      <c r="AH90" s="102">
        <v>4</v>
      </c>
      <c r="AI90" s="102">
        <v>3</v>
      </c>
      <c r="AJ90" s="102" t="s">
        <v>1713</v>
      </c>
      <c r="AK90" s="102">
        <v>0</v>
      </c>
      <c r="AL90" s="102">
        <v>0</v>
      </c>
      <c r="AM90" s="102">
        <v>5</v>
      </c>
      <c r="AN90" s="102">
        <v>5</v>
      </c>
      <c r="AO90" s="102">
        <v>4</v>
      </c>
      <c r="AP90" s="102">
        <v>4</v>
      </c>
      <c r="AQ90" s="102">
        <v>1</v>
      </c>
      <c r="AR90" s="102">
        <v>2</v>
      </c>
      <c r="AS90" s="102">
        <v>3</v>
      </c>
      <c r="AT90" s="102">
        <v>3</v>
      </c>
      <c r="AU90" s="102">
        <v>3</v>
      </c>
      <c r="AV90" s="102">
        <v>3</v>
      </c>
      <c r="AW90" s="102">
        <v>2</v>
      </c>
      <c r="AX90" s="102">
        <v>3</v>
      </c>
      <c r="AY90" s="102">
        <v>3</v>
      </c>
      <c r="AZ90" s="102">
        <v>2</v>
      </c>
      <c r="BA90" s="102">
        <v>2</v>
      </c>
      <c r="BB90" s="102">
        <v>2</v>
      </c>
      <c r="BC90" s="102">
        <v>3</v>
      </c>
      <c r="BD90" s="102">
        <v>3</v>
      </c>
      <c r="BE90" s="102">
        <v>3</v>
      </c>
      <c r="BF90" s="102">
        <v>3</v>
      </c>
      <c r="BG90" s="102">
        <v>3</v>
      </c>
      <c r="BH90" s="102">
        <v>1</v>
      </c>
      <c r="BI90" s="102">
        <v>2</v>
      </c>
      <c r="BJ90" s="102">
        <v>1</v>
      </c>
      <c r="BK90" s="102">
        <v>2</v>
      </c>
      <c r="BL90" s="102">
        <v>1</v>
      </c>
      <c r="BM90" s="102">
        <v>2</v>
      </c>
      <c r="BN90" s="102">
        <v>1</v>
      </c>
      <c r="BO90" s="102">
        <v>3</v>
      </c>
      <c r="BP90" s="102">
        <v>1</v>
      </c>
      <c r="BQ90" s="102">
        <v>1</v>
      </c>
      <c r="BR90" s="102">
        <v>6</v>
      </c>
      <c r="BS90" s="102">
        <v>1</v>
      </c>
      <c r="BT90" s="102">
        <v>2</v>
      </c>
      <c r="BU90" s="102">
        <v>2</v>
      </c>
      <c r="BV90" s="102">
        <v>2</v>
      </c>
      <c r="BW90" s="102">
        <v>2</v>
      </c>
      <c r="BX90" s="102">
        <v>1</v>
      </c>
      <c r="BY90" s="102">
        <v>5</v>
      </c>
      <c r="BZ90" s="102">
        <v>1</v>
      </c>
      <c r="CA90" s="102">
        <v>2</v>
      </c>
      <c r="CB90" s="102">
        <v>3</v>
      </c>
      <c r="CC90" s="102">
        <v>5</v>
      </c>
      <c r="CD90" s="102">
        <v>2</v>
      </c>
      <c r="CE90" s="102">
        <v>5</v>
      </c>
      <c r="CF90" s="102">
        <v>1</v>
      </c>
      <c r="CG90" s="102">
        <v>0.28571428599999998</v>
      </c>
      <c r="CH90" s="102">
        <v>1</v>
      </c>
      <c r="CI90" s="102">
        <v>0.28571428599999998</v>
      </c>
      <c r="CJ90" s="102">
        <v>0.28571428599999998</v>
      </c>
      <c r="CK90" s="102">
        <v>3.3333333E-2</v>
      </c>
      <c r="CL90" s="102">
        <v>0.28571428599999998</v>
      </c>
      <c r="CM90" s="102">
        <v>0.28571428599999998</v>
      </c>
      <c r="CN90" s="102" t="s">
        <v>1744</v>
      </c>
      <c r="CO90" s="102">
        <v>1</v>
      </c>
      <c r="CP90" s="102">
        <v>0</v>
      </c>
      <c r="CQ90" s="102">
        <v>1</v>
      </c>
      <c r="CR90" s="102">
        <v>1</v>
      </c>
      <c r="CS90" s="102">
        <v>0.28571428599999998</v>
      </c>
      <c r="CT90" s="102">
        <v>0.14285714299999999</v>
      </c>
      <c r="CU90" s="102">
        <v>0.14285714299999999</v>
      </c>
      <c r="CV90" s="102">
        <v>1</v>
      </c>
      <c r="CW90" s="102">
        <v>0.14285714299999999</v>
      </c>
      <c r="CX90" s="102">
        <v>0.14285714299999999</v>
      </c>
      <c r="CY90" s="102">
        <v>1</v>
      </c>
      <c r="CZ90" s="102" t="s">
        <v>1744</v>
      </c>
      <c r="DA90" s="102">
        <v>0.28571428599999998</v>
      </c>
      <c r="DB90" s="102">
        <v>0.14285714299999999</v>
      </c>
      <c r="DC90" s="102">
        <v>0</v>
      </c>
      <c r="DD90" s="102">
        <v>3</v>
      </c>
      <c r="DE90" s="102">
        <v>0</v>
      </c>
    </row>
    <row r="91" spans="1:109">
      <c r="A91" s="102">
        <v>110</v>
      </c>
      <c r="B91" s="102" t="s">
        <v>1704</v>
      </c>
      <c r="C91" s="102" t="s">
        <v>1711</v>
      </c>
      <c r="D91" s="102" t="s">
        <v>1711</v>
      </c>
      <c r="E91" s="102" t="s">
        <v>1714</v>
      </c>
      <c r="F91" s="102">
        <v>0</v>
      </c>
      <c r="G91" s="102" t="s">
        <v>1700</v>
      </c>
      <c r="H91" s="102" t="s">
        <v>1702</v>
      </c>
      <c r="I91" s="102" t="s">
        <v>1710</v>
      </c>
      <c r="J91" s="102">
        <v>0</v>
      </c>
      <c r="K91" s="102" t="s">
        <v>1699</v>
      </c>
      <c r="L91" s="102">
        <v>0</v>
      </c>
      <c r="M91" s="102" t="s">
        <v>1714</v>
      </c>
      <c r="N91" s="102">
        <v>0</v>
      </c>
      <c r="O91" s="102" t="s">
        <v>1714</v>
      </c>
      <c r="P91" s="102" t="s">
        <v>1700</v>
      </c>
      <c r="Q91" s="102">
        <v>0</v>
      </c>
      <c r="R91" s="102">
        <v>0</v>
      </c>
      <c r="S91" s="102" t="s">
        <v>1714</v>
      </c>
      <c r="T91" s="102">
        <v>0</v>
      </c>
      <c r="U91" s="102" t="s">
        <v>1700</v>
      </c>
      <c r="V91" s="102" t="s">
        <v>1714</v>
      </c>
      <c r="W91" s="102">
        <v>0</v>
      </c>
      <c r="X91" s="102">
        <v>0</v>
      </c>
      <c r="Y91" s="102">
        <v>0</v>
      </c>
      <c r="Z91" s="102" t="s">
        <v>1743</v>
      </c>
      <c r="AA91" s="102">
        <v>0</v>
      </c>
      <c r="AB91" s="102" t="s">
        <v>1718</v>
      </c>
      <c r="AC91" s="102">
        <v>1</v>
      </c>
      <c r="AD91" s="102">
        <v>0</v>
      </c>
      <c r="AE91" s="102">
        <v>8</v>
      </c>
      <c r="AF91" s="102">
        <v>5</v>
      </c>
      <c r="AG91" s="102">
        <v>90</v>
      </c>
      <c r="AH91" s="102">
        <v>4</v>
      </c>
      <c r="AI91" s="102">
        <v>3</v>
      </c>
      <c r="AJ91" s="102" t="s">
        <v>1713</v>
      </c>
      <c r="AK91" s="102">
        <v>0</v>
      </c>
      <c r="AL91" s="102">
        <v>0</v>
      </c>
      <c r="AM91" s="102">
        <v>6</v>
      </c>
      <c r="AN91" s="102">
        <v>6</v>
      </c>
      <c r="AO91" s="102">
        <v>5</v>
      </c>
      <c r="AP91" s="102">
        <v>5</v>
      </c>
      <c r="AQ91" s="102">
        <v>5</v>
      </c>
      <c r="AR91" s="102">
        <v>0</v>
      </c>
      <c r="AS91" s="102">
        <v>1</v>
      </c>
      <c r="AT91" s="102">
        <v>3</v>
      </c>
      <c r="AU91" s="102">
        <v>3</v>
      </c>
      <c r="AV91" s="102">
        <v>2</v>
      </c>
      <c r="AW91" s="102">
        <v>2</v>
      </c>
      <c r="AX91" s="102">
        <v>3</v>
      </c>
      <c r="AY91" s="102">
        <v>3</v>
      </c>
      <c r="AZ91" s="102">
        <v>3</v>
      </c>
      <c r="BA91" s="102">
        <v>3</v>
      </c>
      <c r="BB91" s="102">
        <v>3</v>
      </c>
      <c r="BC91" s="102">
        <v>3</v>
      </c>
      <c r="BD91" s="102">
        <v>3</v>
      </c>
      <c r="BE91" s="102">
        <v>3</v>
      </c>
      <c r="BF91" s="102">
        <v>3</v>
      </c>
      <c r="BG91" s="102">
        <v>3</v>
      </c>
      <c r="BH91" s="102">
        <v>2</v>
      </c>
      <c r="BI91" s="102">
        <v>2</v>
      </c>
      <c r="BJ91" s="102">
        <v>2</v>
      </c>
      <c r="BK91" s="102">
        <v>2</v>
      </c>
      <c r="BL91" s="102">
        <v>2</v>
      </c>
      <c r="BM91" s="102">
        <v>2</v>
      </c>
      <c r="BN91" s="102">
        <v>2</v>
      </c>
      <c r="BO91" s="102">
        <v>2</v>
      </c>
      <c r="BP91" s="102">
        <v>1</v>
      </c>
      <c r="BQ91" s="102">
        <v>1</v>
      </c>
      <c r="BR91" s="102">
        <v>4</v>
      </c>
      <c r="BS91" s="102">
        <v>2</v>
      </c>
      <c r="BT91" s="102">
        <v>5</v>
      </c>
      <c r="BU91" s="102">
        <v>4</v>
      </c>
      <c r="BV91" s="102">
        <v>3</v>
      </c>
      <c r="BW91" s="102">
        <v>3</v>
      </c>
      <c r="BX91" s="102">
        <v>4</v>
      </c>
      <c r="BY91" s="102">
        <v>5</v>
      </c>
      <c r="BZ91" s="102">
        <v>4</v>
      </c>
      <c r="CA91" s="102">
        <v>4</v>
      </c>
      <c r="CB91" s="102">
        <v>5</v>
      </c>
      <c r="CC91" s="102">
        <v>1</v>
      </c>
      <c r="CD91" s="102">
        <v>5</v>
      </c>
      <c r="CE91" s="102">
        <v>1</v>
      </c>
      <c r="CF91" s="102">
        <v>3.3333333E-2</v>
      </c>
      <c r="CG91" s="102">
        <v>0.71428571399999996</v>
      </c>
      <c r="CH91" s="102">
        <v>0.71428571399999996</v>
      </c>
      <c r="CI91" s="102">
        <v>0.14285714299999999</v>
      </c>
      <c r="CJ91" s="102">
        <v>0</v>
      </c>
      <c r="CK91" s="102">
        <v>2</v>
      </c>
      <c r="CL91" s="102">
        <v>0.428571429</v>
      </c>
      <c r="CM91" s="102">
        <v>3</v>
      </c>
      <c r="CN91" s="102">
        <v>0</v>
      </c>
      <c r="CO91" s="102">
        <v>1</v>
      </c>
      <c r="CP91" s="102">
        <v>0</v>
      </c>
      <c r="CQ91" s="102">
        <v>0.14285714299999999</v>
      </c>
      <c r="CR91" s="102">
        <v>0</v>
      </c>
      <c r="CS91" s="102">
        <v>0.14285714299999999</v>
      </c>
      <c r="CT91" s="102">
        <v>2</v>
      </c>
      <c r="CU91" s="102">
        <v>0</v>
      </c>
      <c r="CV91" s="102">
        <v>0</v>
      </c>
      <c r="CW91" s="102">
        <v>0.14285714299999999</v>
      </c>
      <c r="CX91" s="102">
        <v>0</v>
      </c>
      <c r="CY91" s="102">
        <v>2</v>
      </c>
      <c r="CZ91" s="102">
        <v>0.14285714299999999</v>
      </c>
      <c r="DA91" s="102">
        <v>0</v>
      </c>
      <c r="DB91" s="102">
        <v>0</v>
      </c>
      <c r="DC91" s="102">
        <v>0</v>
      </c>
      <c r="DD91" s="102">
        <v>7</v>
      </c>
      <c r="DE91" s="102">
        <v>0</v>
      </c>
    </row>
    <row r="92" spans="1:109">
      <c r="A92" s="102">
        <v>111</v>
      </c>
      <c r="B92" s="102" t="s">
        <v>1702</v>
      </c>
      <c r="C92" s="102" t="s">
        <v>1699</v>
      </c>
      <c r="D92" s="102" t="s">
        <v>1699</v>
      </c>
      <c r="E92" s="102">
        <v>0</v>
      </c>
      <c r="F92" s="102" t="s">
        <v>1714</v>
      </c>
      <c r="G92" s="102" t="s">
        <v>1701</v>
      </c>
      <c r="H92" s="102" t="s">
        <v>1702</v>
      </c>
      <c r="I92" s="102" t="s">
        <v>1701</v>
      </c>
      <c r="J92" s="102" t="s">
        <v>1700</v>
      </c>
      <c r="K92" s="102" t="s">
        <v>1702</v>
      </c>
      <c r="L92" s="102">
        <v>0</v>
      </c>
      <c r="M92" s="102" t="s">
        <v>1701</v>
      </c>
      <c r="N92" s="102">
        <v>0</v>
      </c>
      <c r="O92" s="102">
        <v>0</v>
      </c>
      <c r="P92" s="102">
        <v>0</v>
      </c>
      <c r="Q92" s="102" t="s">
        <v>1702</v>
      </c>
      <c r="R92" s="102">
        <v>0</v>
      </c>
      <c r="S92" s="102" t="s">
        <v>1714</v>
      </c>
      <c r="T92" s="102" t="s">
        <v>1714</v>
      </c>
      <c r="U92" s="102" t="s">
        <v>1702</v>
      </c>
      <c r="V92" s="102" t="s">
        <v>1714</v>
      </c>
      <c r="W92" s="102">
        <v>0</v>
      </c>
      <c r="X92" s="102" t="s">
        <v>1706</v>
      </c>
      <c r="Y92" s="102" t="s">
        <v>1714</v>
      </c>
      <c r="Z92" s="102" t="s">
        <v>1699</v>
      </c>
      <c r="AA92" s="102">
        <v>0</v>
      </c>
      <c r="AB92" s="102" t="s">
        <v>1718</v>
      </c>
      <c r="AC92" s="102">
        <v>2</v>
      </c>
      <c r="AD92" s="102">
        <v>2</v>
      </c>
      <c r="AE92" s="102">
        <v>5</v>
      </c>
      <c r="AF92" s="102">
        <v>2</v>
      </c>
      <c r="AG92" s="102">
        <v>60</v>
      </c>
      <c r="AH92" s="102">
        <v>6</v>
      </c>
      <c r="AI92" s="102">
        <v>2</v>
      </c>
      <c r="AJ92" s="102" t="s">
        <v>1709</v>
      </c>
      <c r="AK92" s="102">
        <v>0</v>
      </c>
      <c r="AL92" s="102">
        <v>0</v>
      </c>
      <c r="AM92" s="102">
        <v>5</v>
      </c>
      <c r="AN92" s="102">
        <v>5</v>
      </c>
      <c r="AO92" s="102">
        <v>4</v>
      </c>
      <c r="AP92" s="102">
        <v>4</v>
      </c>
      <c r="AQ92" s="102">
        <v>4</v>
      </c>
      <c r="AR92" s="102">
        <v>0</v>
      </c>
      <c r="AS92" s="102">
        <v>0</v>
      </c>
      <c r="AT92" s="102">
        <v>0</v>
      </c>
      <c r="AU92" s="102">
        <v>0</v>
      </c>
      <c r="AV92" s="102">
        <v>4</v>
      </c>
      <c r="AW92" s="102">
        <v>4</v>
      </c>
      <c r="AX92" s="102">
        <v>1</v>
      </c>
      <c r="AY92" s="102">
        <v>1</v>
      </c>
      <c r="AZ92" s="102">
        <v>1</v>
      </c>
      <c r="BA92" s="102">
        <v>1</v>
      </c>
      <c r="BB92" s="102">
        <v>2</v>
      </c>
      <c r="BC92" s="102">
        <v>2</v>
      </c>
      <c r="BD92" s="102">
        <v>2</v>
      </c>
      <c r="BE92" s="102">
        <v>2</v>
      </c>
      <c r="BF92" s="102">
        <v>3</v>
      </c>
      <c r="BG92" s="102">
        <v>3</v>
      </c>
      <c r="BH92" s="102">
        <v>1</v>
      </c>
      <c r="BI92" s="102">
        <v>1</v>
      </c>
      <c r="BJ92" s="102">
        <v>1</v>
      </c>
      <c r="BK92" s="102">
        <v>1</v>
      </c>
      <c r="BL92" s="102">
        <v>2</v>
      </c>
      <c r="BM92" s="102">
        <v>2</v>
      </c>
      <c r="BN92" s="102">
        <v>2</v>
      </c>
      <c r="BO92" s="102">
        <v>2</v>
      </c>
      <c r="BP92" s="102">
        <v>3</v>
      </c>
      <c r="BQ92" s="102">
        <v>3</v>
      </c>
      <c r="BR92" s="102">
        <v>4</v>
      </c>
      <c r="BS92" s="102">
        <v>6</v>
      </c>
      <c r="BT92" s="102">
        <v>6</v>
      </c>
      <c r="BU92" s="102">
        <v>4</v>
      </c>
      <c r="BV92" s="102">
        <v>3</v>
      </c>
      <c r="BW92" s="102">
        <v>6</v>
      </c>
      <c r="BX92" s="102">
        <v>6</v>
      </c>
      <c r="BY92" s="102">
        <v>4</v>
      </c>
      <c r="BZ92" s="102">
        <v>4</v>
      </c>
      <c r="CA92" s="102">
        <v>3</v>
      </c>
      <c r="CB92" s="102">
        <v>4</v>
      </c>
      <c r="CC92" s="102">
        <v>4</v>
      </c>
      <c r="CD92" s="102">
        <v>3</v>
      </c>
      <c r="CE92" s="102">
        <v>5</v>
      </c>
      <c r="CF92" s="102">
        <v>0.428571429</v>
      </c>
      <c r="CG92" s="102">
        <v>1</v>
      </c>
      <c r="CH92" s="102">
        <v>1</v>
      </c>
      <c r="CI92" s="102">
        <v>0</v>
      </c>
      <c r="CJ92" s="102">
        <v>0.14285714299999999</v>
      </c>
      <c r="CK92" s="102">
        <v>0.28571428599999998</v>
      </c>
      <c r="CL92" s="102">
        <v>0.428571429</v>
      </c>
      <c r="CM92" s="102">
        <v>0.28571428599999998</v>
      </c>
      <c r="CN92" s="102">
        <v>2</v>
      </c>
      <c r="CO92" s="102">
        <v>0.428571429</v>
      </c>
      <c r="CP92" s="102">
        <v>0</v>
      </c>
      <c r="CQ92" s="102">
        <v>0.28571428599999998</v>
      </c>
      <c r="CR92" s="102">
        <v>0</v>
      </c>
      <c r="CS92" s="102">
        <v>0</v>
      </c>
      <c r="CT92" s="102">
        <v>0</v>
      </c>
      <c r="CU92" s="102">
        <v>0.428571429</v>
      </c>
      <c r="CV92" s="102">
        <v>0</v>
      </c>
      <c r="CW92" s="102">
        <v>0.14285714299999999</v>
      </c>
      <c r="CX92" s="102">
        <v>0.14285714299999999</v>
      </c>
      <c r="CY92" s="102">
        <v>0.428571429</v>
      </c>
      <c r="CZ92" s="102">
        <v>0.14285714299999999</v>
      </c>
      <c r="DA92" s="102">
        <v>0</v>
      </c>
      <c r="DB92" s="102">
        <v>6.6666666999999999E-2</v>
      </c>
      <c r="DC92" s="102">
        <v>0.14285714299999999</v>
      </c>
      <c r="DD92" s="102">
        <v>1</v>
      </c>
      <c r="DE92" s="102">
        <v>0</v>
      </c>
    </row>
    <row r="93" spans="1:109">
      <c r="A93" s="102">
        <v>112</v>
      </c>
      <c r="B93" s="102" t="s">
        <v>1706</v>
      </c>
      <c r="C93" s="102" t="s">
        <v>1702</v>
      </c>
      <c r="D93" s="102" t="s">
        <v>1724</v>
      </c>
      <c r="E93" s="102" t="s">
        <v>1702</v>
      </c>
      <c r="F93" s="102" t="s">
        <v>1724</v>
      </c>
      <c r="G93" s="102">
        <v>0</v>
      </c>
      <c r="H93" s="102">
        <v>0</v>
      </c>
      <c r="I93" s="102" t="s">
        <v>1724</v>
      </c>
      <c r="J93" s="102" t="s">
        <v>1705</v>
      </c>
      <c r="K93" s="102">
        <v>0</v>
      </c>
      <c r="L93" s="102">
        <v>0</v>
      </c>
      <c r="M93" s="102">
        <v>0</v>
      </c>
      <c r="N93" s="102" t="s">
        <v>1702</v>
      </c>
      <c r="O93" s="102" t="s">
        <v>1707</v>
      </c>
      <c r="P93" s="102" t="s">
        <v>1702</v>
      </c>
      <c r="Q93" s="102" t="s">
        <v>1704</v>
      </c>
      <c r="R93" s="102" t="s">
        <v>1741</v>
      </c>
      <c r="S93" s="102" t="s">
        <v>1750</v>
      </c>
      <c r="T93" s="102">
        <v>0</v>
      </c>
      <c r="U93" s="102" t="s">
        <v>1724</v>
      </c>
      <c r="V93" s="102" t="s">
        <v>1700</v>
      </c>
      <c r="W93" s="102" t="s">
        <v>1714</v>
      </c>
      <c r="X93" s="102" t="s">
        <v>1711</v>
      </c>
      <c r="Y93" s="102" t="s">
        <v>1708</v>
      </c>
      <c r="Z93" s="102" t="s">
        <v>1708</v>
      </c>
      <c r="AA93" s="102">
        <v>0</v>
      </c>
      <c r="AB93" s="102">
        <v>3</v>
      </c>
      <c r="AC93" s="102">
        <v>3</v>
      </c>
      <c r="AD93" s="102">
        <v>2</v>
      </c>
      <c r="AE93" s="102">
        <v>4</v>
      </c>
      <c r="AF93" s="102">
        <v>0</v>
      </c>
      <c r="AG93" s="102">
        <v>0</v>
      </c>
      <c r="AH93" s="102">
        <v>3</v>
      </c>
      <c r="AI93" s="102">
        <v>3</v>
      </c>
      <c r="AJ93" s="102" t="s">
        <v>1754</v>
      </c>
      <c r="AK93" s="102">
        <v>0</v>
      </c>
      <c r="AL93" s="102">
        <v>0</v>
      </c>
      <c r="AM93" s="102">
        <v>3</v>
      </c>
      <c r="AN93" s="102">
        <v>5</v>
      </c>
      <c r="AO93" s="102">
        <v>5</v>
      </c>
      <c r="AP93" s="102">
        <v>5</v>
      </c>
      <c r="AQ93" s="102">
        <v>4</v>
      </c>
      <c r="AR93" s="102">
        <v>2</v>
      </c>
      <c r="AS93" s="102">
        <v>1</v>
      </c>
      <c r="AT93" s="102">
        <v>1</v>
      </c>
      <c r="AU93" s="102">
        <v>1</v>
      </c>
      <c r="AV93" s="102">
        <v>5</v>
      </c>
      <c r="AW93" s="102">
        <v>5</v>
      </c>
      <c r="AX93" s="102">
        <v>2</v>
      </c>
      <c r="AY93" s="102">
        <v>2</v>
      </c>
      <c r="AZ93" s="102">
        <v>1</v>
      </c>
      <c r="BA93" s="102">
        <v>1</v>
      </c>
      <c r="BB93" s="102">
        <v>2</v>
      </c>
      <c r="BC93" s="102">
        <v>1</v>
      </c>
      <c r="BD93" s="102">
        <v>1</v>
      </c>
      <c r="BE93" s="102">
        <v>2</v>
      </c>
      <c r="BF93" s="102">
        <v>2</v>
      </c>
      <c r="BG93" s="102">
        <v>3</v>
      </c>
      <c r="BH93" s="102">
        <v>1</v>
      </c>
      <c r="BI93" s="102">
        <v>1</v>
      </c>
      <c r="BJ93" s="102">
        <v>1</v>
      </c>
      <c r="BK93" s="102">
        <v>1</v>
      </c>
      <c r="BL93" s="102">
        <v>2</v>
      </c>
      <c r="BM93" s="102">
        <v>2</v>
      </c>
      <c r="BN93" s="102">
        <v>2</v>
      </c>
      <c r="BO93" s="102">
        <v>3</v>
      </c>
      <c r="BP93" s="102">
        <v>5</v>
      </c>
      <c r="BQ93" s="102">
        <v>3</v>
      </c>
      <c r="BR93" s="102">
        <v>6</v>
      </c>
      <c r="BS93" s="102">
        <v>6</v>
      </c>
      <c r="BT93" s="102">
        <v>3</v>
      </c>
      <c r="BU93" s="102">
        <v>5</v>
      </c>
      <c r="BV93" s="102">
        <v>6</v>
      </c>
      <c r="BW93" s="102">
        <v>3</v>
      </c>
      <c r="BX93" s="102">
        <v>2</v>
      </c>
      <c r="BY93" s="102">
        <v>4</v>
      </c>
      <c r="BZ93" s="102">
        <v>2</v>
      </c>
      <c r="CA93" s="102">
        <v>2</v>
      </c>
      <c r="CB93" s="102">
        <v>4</v>
      </c>
      <c r="CC93" s="102">
        <v>5</v>
      </c>
      <c r="CD93" s="102">
        <v>3</v>
      </c>
      <c r="CE93" s="102">
        <v>5</v>
      </c>
      <c r="CF93" s="102">
        <v>6.6666666999999999E-2</v>
      </c>
      <c r="CG93" s="102">
        <v>0.428571429</v>
      </c>
      <c r="CH93" s="102">
        <v>0.1</v>
      </c>
      <c r="CI93" s="102">
        <v>0.428571429</v>
      </c>
      <c r="CJ93" s="102">
        <v>0.1</v>
      </c>
      <c r="CK93" s="102">
        <v>0</v>
      </c>
      <c r="CL93" s="102">
        <v>0</v>
      </c>
      <c r="CM93" s="102">
        <v>0.1</v>
      </c>
      <c r="CN93" s="102">
        <v>0.133333333</v>
      </c>
      <c r="CO93" s="102">
        <v>0</v>
      </c>
      <c r="CP93" s="102">
        <v>0</v>
      </c>
      <c r="CQ93" s="102">
        <v>0</v>
      </c>
      <c r="CR93" s="102">
        <v>0.428571429</v>
      </c>
      <c r="CS93" s="102">
        <v>0.571428571</v>
      </c>
      <c r="CT93" s="102">
        <v>0.428571429</v>
      </c>
      <c r="CU93" s="102">
        <v>3.3333333E-2</v>
      </c>
      <c r="CV93" s="102">
        <v>1.1428571430000001</v>
      </c>
      <c r="CW93" s="102">
        <v>1.2857142859999999</v>
      </c>
      <c r="CX93" s="102">
        <v>0</v>
      </c>
      <c r="CY93" s="102">
        <v>0.1</v>
      </c>
      <c r="CZ93" s="102">
        <v>2</v>
      </c>
      <c r="DA93" s="102">
        <v>0.14285714299999999</v>
      </c>
      <c r="DB93" s="102">
        <v>0.71428571399999996</v>
      </c>
      <c r="DC93" s="102">
        <v>5</v>
      </c>
      <c r="DD93" s="102">
        <v>5</v>
      </c>
      <c r="DE93" s="102">
        <v>0</v>
      </c>
    </row>
    <row r="94" spans="1:109">
      <c r="A94" s="102">
        <v>113</v>
      </c>
      <c r="B94" s="102" t="s">
        <v>1700</v>
      </c>
      <c r="C94" s="102" t="s">
        <v>1700</v>
      </c>
      <c r="D94" s="102" t="s">
        <v>1701</v>
      </c>
      <c r="E94" s="102">
        <v>0</v>
      </c>
      <c r="F94" s="102">
        <v>0</v>
      </c>
      <c r="G94" s="102">
        <v>0</v>
      </c>
      <c r="H94" s="102" t="s">
        <v>1705</v>
      </c>
      <c r="I94" s="102" t="s">
        <v>1714</v>
      </c>
      <c r="J94" s="102" t="s">
        <v>1710</v>
      </c>
      <c r="K94" s="102">
        <v>0</v>
      </c>
      <c r="L94" s="102">
        <v>0</v>
      </c>
      <c r="M94" s="102" t="s">
        <v>1699</v>
      </c>
      <c r="N94" s="102">
        <v>0</v>
      </c>
      <c r="O94" s="102">
        <v>0</v>
      </c>
      <c r="P94" s="102" t="s">
        <v>1699</v>
      </c>
      <c r="Q94" s="102" t="s">
        <v>1706</v>
      </c>
      <c r="R94" s="102">
        <v>0</v>
      </c>
      <c r="S94" s="102">
        <v>0</v>
      </c>
      <c r="T94" s="102" t="s">
        <v>1702</v>
      </c>
      <c r="U94" s="102" t="s">
        <v>1700</v>
      </c>
      <c r="V94" s="102" t="s">
        <v>1706</v>
      </c>
      <c r="W94" s="102" t="s">
        <v>1704</v>
      </c>
      <c r="X94" s="102">
        <v>0</v>
      </c>
      <c r="Y94" s="102" t="s">
        <v>1701</v>
      </c>
      <c r="Z94" s="102" t="s">
        <v>1703</v>
      </c>
      <c r="AA94" s="102">
        <v>0</v>
      </c>
      <c r="AB94" s="102" t="s">
        <v>1718</v>
      </c>
      <c r="AC94" s="102">
        <v>2</v>
      </c>
      <c r="AD94" s="102">
        <v>1</v>
      </c>
      <c r="AE94" s="102">
        <v>5</v>
      </c>
      <c r="AF94" s="102">
        <v>3</v>
      </c>
      <c r="AG94" s="102">
        <v>30</v>
      </c>
      <c r="AH94" s="102">
        <v>5</v>
      </c>
      <c r="AI94" s="102">
        <v>1</v>
      </c>
      <c r="AJ94" s="102" t="s">
        <v>1713</v>
      </c>
      <c r="AK94" s="102">
        <v>0</v>
      </c>
      <c r="AL94" s="102">
        <v>0</v>
      </c>
      <c r="AM94" s="102">
        <v>6</v>
      </c>
      <c r="AN94" s="102">
        <v>6</v>
      </c>
      <c r="AO94" s="102">
        <v>5</v>
      </c>
      <c r="AP94" s="102">
        <v>5</v>
      </c>
      <c r="AQ94" s="102">
        <v>5</v>
      </c>
      <c r="AR94" s="102" t="s">
        <v>62</v>
      </c>
      <c r="AS94" s="102" t="s">
        <v>62</v>
      </c>
      <c r="AT94" s="102" t="s">
        <v>62</v>
      </c>
      <c r="AU94" s="102">
        <v>3</v>
      </c>
      <c r="AV94" s="102">
        <v>3</v>
      </c>
      <c r="AW94" s="102">
        <v>4</v>
      </c>
      <c r="AX94" s="102">
        <v>1</v>
      </c>
      <c r="AY94" s="102">
        <v>3</v>
      </c>
      <c r="AZ94" s="102">
        <v>2</v>
      </c>
      <c r="BA94" s="102">
        <v>2</v>
      </c>
      <c r="BB94" s="102">
        <v>1</v>
      </c>
      <c r="BC94" s="102">
        <v>1</v>
      </c>
      <c r="BD94" s="102">
        <v>2</v>
      </c>
      <c r="BE94" s="102">
        <v>1</v>
      </c>
      <c r="BF94" s="102">
        <v>1</v>
      </c>
      <c r="BG94" s="102">
        <v>1</v>
      </c>
      <c r="BH94" s="102">
        <v>2</v>
      </c>
      <c r="BI94" s="102">
        <v>2</v>
      </c>
      <c r="BJ94" s="102">
        <v>2</v>
      </c>
      <c r="BK94" s="102">
        <v>2</v>
      </c>
      <c r="BL94" s="102">
        <v>2</v>
      </c>
      <c r="BM94" s="102">
        <v>2</v>
      </c>
      <c r="BN94" s="102">
        <v>2</v>
      </c>
      <c r="BO94" s="102">
        <v>1</v>
      </c>
      <c r="BP94" s="102">
        <v>2</v>
      </c>
      <c r="BQ94" s="102">
        <v>1</v>
      </c>
      <c r="BR94" s="102">
        <v>3</v>
      </c>
      <c r="BS94" s="102">
        <v>4</v>
      </c>
      <c r="BT94" s="102">
        <v>5</v>
      </c>
      <c r="BU94" s="102">
        <v>2</v>
      </c>
      <c r="BV94" s="102">
        <v>3</v>
      </c>
      <c r="BW94" s="102">
        <v>6</v>
      </c>
      <c r="BX94" s="102">
        <v>4</v>
      </c>
      <c r="BY94" s="102">
        <v>2</v>
      </c>
      <c r="BZ94" s="102">
        <v>5</v>
      </c>
      <c r="CA94" s="102">
        <v>5</v>
      </c>
      <c r="CB94" s="102">
        <v>5</v>
      </c>
      <c r="CC94" s="102">
        <v>5</v>
      </c>
      <c r="CD94" s="102">
        <v>5</v>
      </c>
      <c r="CE94" s="102">
        <v>2</v>
      </c>
      <c r="CF94" s="102">
        <v>2</v>
      </c>
      <c r="CG94" s="102">
        <v>2</v>
      </c>
      <c r="CH94" s="102">
        <v>0.28571428599999998</v>
      </c>
      <c r="CI94" s="102">
        <v>0</v>
      </c>
      <c r="CJ94" s="102">
        <v>0</v>
      </c>
      <c r="CK94" s="102">
        <v>0</v>
      </c>
      <c r="CL94" s="102">
        <v>0.133333333</v>
      </c>
      <c r="CM94" s="102">
        <v>0.14285714299999999</v>
      </c>
      <c r="CN94" s="102">
        <v>3</v>
      </c>
      <c r="CO94" s="102">
        <v>0</v>
      </c>
      <c r="CP94" s="102">
        <v>0</v>
      </c>
      <c r="CQ94" s="102">
        <v>1</v>
      </c>
      <c r="CR94" s="102">
        <v>0</v>
      </c>
      <c r="CS94" s="102">
        <v>0</v>
      </c>
      <c r="CT94" s="102">
        <v>1</v>
      </c>
      <c r="CU94" s="102">
        <v>6.6666666999999999E-2</v>
      </c>
      <c r="CV94" s="102">
        <v>0</v>
      </c>
      <c r="CW94" s="102">
        <v>0</v>
      </c>
      <c r="CX94" s="102">
        <v>0.428571429</v>
      </c>
      <c r="CY94" s="102">
        <v>2</v>
      </c>
      <c r="CZ94" s="102">
        <v>6.6666666999999999E-2</v>
      </c>
      <c r="DA94" s="102">
        <v>3.3333333E-2</v>
      </c>
      <c r="DB94" s="102">
        <v>0</v>
      </c>
      <c r="DC94" s="102">
        <v>0.28571428599999998</v>
      </c>
      <c r="DD94" s="102">
        <v>4</v>
      </c>
      <c r="DE94" s="102">
        <v>0</v>
      </c>
    </row>
    <row r="95" spans="1:109">
      <c r="A95" s="102">
        <v>114</v>
      </c>
      <c r="B95" s="102" t="s">
        <v>1704</v>
      </c>
      <c r="C95" s="102" t="s">
        <v>1700</v>
      </c>
      <c r="D95" s="102">
        <v>0</v>
      </c>
      <c r="E95" s="102">
        <v>0</v>
      </c>
      <c r="F95" s="102">
        <v>0</v>
      </c>
      <c r="G95" s="102">
        <v>0</v>
      </c>
      <c r="H95" s="102" t="s">
        <v>1700</v>
      </c>
      <c r="I95" s="102">
        <v>0</v>
      </c>
      <c r="J95" s="102" t="s">
        <v>1700</v>
      </c>
      <c r="K95" s="102">
        <v>0</v>
      </c>
      <c r="L95" s="102" t="s">
        <v>1701</v>
      </c>
      <c r="M95" s="102">
        <v>0</v>
      </c>
      <c r="N95" s="102">
        <v>0</v>
      </c>
      <c r="O95" s="102">
        <v>0</v>
      </c>
      <c r="P95" s="102">
        <v>0</v>
      </c>
      <c r="Q95" s="102" t="s">
        <v>1704</v>
      </c>
      <c r="R95" s="102" t="s">
        <v>1704</v>
      </c>
      <c r="S95" s="102" t="s">
        <v>1704</v>
      </c>
      <c r="T95" s="102" t="s">
        <v>1706</v>
      </c>
      <c r="U95" s="102" t="s">
        <v>1703</v>
      </c>
      <c r="V95" s="102" t="s">
        <v>1714</v>
      </c>
      <c r="W95" s="102">
        <v>0</v>
      </c>
      <c r="X95" s="102" t="s">
        <v>1706</v>
      </c>
      <c r="Y95" s="102">
        <v>0</v>
      </c>
      <c r="Z95" s="102" t="s">
        <v>1703</v>
      </c>
      <c r="AA95" s="102">
        <v>0</v>
      </c>
      <c r="AB95" s="102" t="s">
        <v>1712</v>
      </c>
      <c r="AC95" s="102">
        <v>2</v>
      </c>
      <c r="AD95" s="102">
        <v>2</v>
      </c>
      <c r="AE95" s="102">
        <v>2</v>
      </c>
      <c r="AF95" s="102">
        <v>6</v>
      </c>
      <c r="AG95" s="102">
        <v>40</v>
      </c>
      <c r="AH95" s="102">
        <v>4</v>
      </c>
      <c r="AI95" s="102">
        <v>2</v>
      </c>
      <c r="AJ95" s="102" t="s">
        <v>1709</v>
      </c>
      <c r="AK95" s="102">
        <v>0</v>
      </c>
      <c r="AL95" s="102">
        <v>0</v>
      </c>
      <c r="AM95" s="102">
        <v>6</v>
      </c>
      <c r="AN95" s="102">
        <v>6</v>
      </c>
      <c r="AO95" s="102">
        <v>5</v>
      </c>
      <c r="AP95" s="102">
        <v>5</v>
      </c>
      <c r="AQ95" s="102">
        <v>5</v>
      </c>
      <c r="AR95" s="102">
        <v>0</v>
      </c>
      <c r="AS95" s="102">
        <v>0</v>
      </c>
      <c r="AT95" s="102">
        <v>0</v>
      </c>
      <c r="AU95" s="102">
        <v>0</v>
      </c>
      <c r="AV95" s="102">
        <v>3</v>
      </c>
      <c r="AW95" s="102">
        <v>3</v>
      </c>
      <c r="AX95" s="102">
        <v>3</v>
      </c>
      <c r="AY95" s="102">
        <v>3</v>
      </c>
      <c r="AZ95" s="102">
        <v>1</v>
      </c>
      <c r="BA95" s="102">
        <v>1</v>
      </c>
      <c r="BB95" s="102">
        <v>2</v>
      </c>
      <c r="BC95" s="102">
        <v>3</v>
      </c>
      <c r="BD95" s="102">
        <v>3</v>
      </c>
      <c r="BE95" s="102">
        <v>3</v>
      </c>
      <c r="BF95" s="102">
        <v>3</v>
      </c>
      <c r="BG95" s="102">
        <v>3</v>
      </c>
      <c r="BH95" s="102">
        <v>1</v>
      </c>
      <c r="BI95" s="102">
        <v>2</v>
      </c>
      <c r="BJ95" s="102">
        <v>2</v>
      </c>
      <c r="BK95" s="102">
        <v>2</v>
      </c>
      <c r="BL95" s="102">
        <v>2</v>
      </c>
      <c r="BM95" s="102">
        <v>2</v>
      </c>
      <c r="BN95" s="102">
        <v>2</v>
      </c>
      <c r="BO95" s="102">
        <v>1</v>
      </c>
      <c r="BP95" s="102">
        <v>1</v>
      </c>
      <c r="BQ95" s="102">
        <v>1</v>
      </c>
      <c r="BR95" s="102">
        <v>3</v>
      </c>
      <c r="BS95" s="102">
        <v>6</v>
      </c>
      <c r="BT95" s="102">
        <v>6</v>
      </c>
      <c r="BU95" s="102">
        <v>1</v>
      </c>
      <c r="BV95" s="102">
        <v>3</v>
      </c>
      <c r="BW95" s="102">
        <v>6</v>
      </c>
      <c r="BX95" s="102">
        <v>6</v>
      </c>
      <c r="BY95" s="102">
        <v>2</v>
      </c>
      <c r="BZ95" s="102">
        <v>4</v>
      </c>
      <c r="CA95" s="102">
        <v>5</v>
      </c>
      <c r="CB95" s="102">
        <v>5</v>
      </c>
      <c r="CC95" s="102">
        <v>3</v>
      </c>
      <c r="CD95" s="102" t="s">
        <v>62</v>
      </c>
      <c r="CE95" s="102">
        <v>3</v>
      </c>
      <c r="CF95" s="102">
        <v>3.3333333E-2</v>
      </c>
      <c r="CG95" s="102">
        <v>2</v>
      </c>
      <c r="CH95" s="102">
        <v>0</v>
      </c>
      <c r="CI95" s="102">
        <v>0</v>
      </c>
      <c r="CJ95" s="102">
        <v>0</v>
      </c>
      <c r="CK95" s="102">
        <v>0</v>
      </c>
      <c r="CL95" s="102">
        <v>2</v>
      </c>
      <c r="CM95" s="102">
        <v>0</v>
      </c>
      <c r="CN95" s="102">
        <v>2</v>
      </c>
      <c r="CO95" s="102">
        <v>0</v>
      </c>
      <c r="CP95" s="102">
        <v>0.28571428599999998</v>
      </c>
      <c r="CQ95" s="102">
        <v>0</v>
      </c>
      <c r="CR95" s="102">
        <v>0</v>
      </c>
      <c r="CS95" s="102">
        <v>0</v>
      </c>
      <c r="CT95" s="102">
        <v>0</v>
      </c>
      <c r="CU95" s="102">
        <v>3.3333333E-2</v>
      </c>
      <c r="CV95" s="102">
        <v>3.3333333E-2</v>
      </c>
      <c r="CW95" s="102">
        <v>3.3333333E-2</v>
      </c>
      <c r="CX95" s="102">
        <v>6.6666666999999999E-2</v>
      </c>
      <c r="CY95" s="102">
        <v>4</v>
      </c>
      <c r="CZ95" s="102">
        <v>0.14285714299999999</v>
      </c>
      <c r="DA95" s="102">
        <v>0</v>
      </c>
      <c r="DB95" s="102">
        <v>6.6666666999999999E-2</v>
      </c>
      <c r="DC95" s="102">
        <v>0</v>
      </c>
      <c r="DD95" s="102">
        <v>4</v>
      </c>
      <c r="DE95" s="102">
        <v>0</v>
      </c>
    </row>
    <row r="96" spans="1:109">
      <c r="A96" s="102">
        <v>115</v>
      </c>
      <c r="B96" s="102" t="s">
        <v>1707</v>
      </c>
      <c r="C96" s="102" t="s">
        <v>1720</v>
      </c>
      <c r="D96" s="102" t="s">
        <v>1720</v>
      </c>
      <c r="E96" s="102" t="s">
        <v>1706</v>
      </c>
      <c r="F96" s="102">
        <v>0</v>
      </c>
      <c r="G96" s="102" t="s">
        <v>1701</v>
      </c>
      <c r="H96" s="102" t="s">
        <v>1700</v>
      </c>
      <c r="I96" s="102">
        <v>0</v>
      </c>
      <c r="J96" s="102" t="s">
        <v>1700</v>
      </c>
      <c r="K96" s="102" t="s">
        <v>1700</v>
      </c>
      <c r="L96" s="102">
        <v>0</v>
      </c>
      <c r="M96" s="102">
        <v>0</v>
      </c>
      <c r="N96" s="102" t="s">
        <v>1701</v>
      </c>
      <c r="O96" s="102" t="s">
        <v>1705</v>
      </c>
      <c r="P96" s="102" t="s">
        <v>1711</v>
      </c>
      <c r="Q96" s="102" t="s">
        <v>1701</v>
      </c>
      <c r="R96" s="102" t="s">
        <v>1701</v>
      </c>
      <c r="S96" s="102" t="s">
        <v>1700</v>
      </c>
      <c r="T96" s="102" t="s">
        <v>1700</v>
      </c>
      <c r="U96" s="102" t="s">
        <v>1707</v>
      </c>
      <c r="V96" s="102" t="s">
        <v>1701</v>
      </c>
      <c r="W96" s="102" t="s">
        <v>1714</v>
      </c>
      <c r="X96" s="102" t="s">
        <v>1701</v>
      </c>
      <c r="Y96" s="102" t="s">
        <v>1762</v>
      </c>
      <c r="Z96" s="102" t="s">
        <v>1710</v>
      </c>
      <c r="AA96" s="102">
        <v>0</v>
      </c>
      <c r="AB96" s="102" t="s">
        <v>1718</v>
      </c>
      <c r="AC96" s="102">
        <v>2</v>
      </c>
      <c r="AD96" s="102">
        <v>0</v>
      </c>
      <c r="AE96" s="102">
        <v>6</v>
      </c>
      <c r="AF96" s="102">
        <v>5</v>
      </c>
      <c r="AG96" s="102">
        <v>36</v>
      </c>
      <c r="AH96" s="102">
        <v>6</v>
      </c>
      <c r="AI96" s="102">
        <v>2</v>
      </c>
      <c r="AJ96" s="102" t="s">
        <v>1747</v>
      </c>
      <c r="AK96" s="102">
        <v>0</v>
      </c>
      <c r="AL96" s="102">
        <v>0</v>
      </c>
      <c r="AM96" s="102">
        <v>6</v>
      </c>
      <c r="AN96" s="102">
        <v>5</v>
      </c>
      <c r="AO96" s="102">
        <v>5</v>
      </c>
      <c r="AP96" s="102">
        <v>5</v>
      </c>
      <c r="AQ96" s="102">
        <v>5</v>
      </c>
      <c r="AR96" s="102">
        <v>0</v>
      </c>
      <c r="AS96" s="102">
        <v>0</v>
      </c>
      <c r="AT96" s="102">
        <v>0</v>
      </c>
      <c r="AU96" s="102">
        <v>0</v>
      </c>
      <c r="AV96" s="102">
        <v>3</v>
      </c>
      <c r="AW96" s="102">
        <v>2</v>
      </c>
      <c r="AX96" s="102">
        <v>3</v>
      </c>
      <c r="AY96" s="102">
        <v>3</v>
      </c>
      <c r="AZ96" s="102">
        <v>2</v>
      </c>
      <c r="BA96" s="102">
        <v>3</v>
      </c>
      <c r="BB96" s="102">
        <v>3</v>
      </c>
      <c r="BC96" s="102">
        <v>3</v>
      </c>
      <c r="BD96" s="102">
        <v>3</v>
      </c>
      <c r="BE96" s="102">
        <v>3</v>
      </c>
      <c r="BF96" s="102">
        <v>3</v>
      </c>
      <c r="BG96" s="102">
        <v>3</v>
      </c>
      <c r="BH96" s="102">
        <v>2</v>
      </c>
      <c r="BI96" s="102">
        <v>2</v>
      </c>
      <c r="BJ96" s="102">
        <v>2</v>
      </c>
      <c r="BK96" s="102">
        <v>2</v>
      </c>
      <c r="BL96" s="102">
        <v>2</v>
      </c>
      <c r="BM96" s="102">
        <v>2</v>
      </c>
      <c r="BN96" s="102">
        <v>2</v>
      </c>
      <c r="BO96" s="102">
        <v>1</v>
      </c>
      <c r="BP96" s="102">
        <v>2</v>
      </c>
      <c r="BQ96" s="102">
        <v>1</v>
      </c>
      <c r="BR96" s="102">
        <v>4</v>
      </c>
      <c r="BS96" s="102">
        <v>6</v>
      </c>
      <c r="BT96" s="102">
        <v>6</v>
      </c>
      <c r="BU96" s="102">
        <v>2</v>
      </c>
      <c r="BV96" s="102">
        <v>4</v>
      </c>
      <c r="BW96" s="102">
        <v>5</v>
      </c>
      <c r="BX96" s="102">
        <v>4</v>
      </c>
      <c r="BY96" s="102">
        <v>1</v>
      </c>
      <c r="BZ96" s="102">
        <v>4</v>
      </c>
      <c r="CA96" s="102">
        <v>5</v>
      </c>
      <c r="CB96" s="102">
        <v>5</v>
      </c>
      <c r="CC96" s="102">
        <v>3</v>
      </c>
      <c r="CD96" s="102">
        <v>3</v>
      </c>
      <c r="CE96" s="102">
        <v>3</v>
      </c>
      <c r="CF96" s="102">
        <v>0.571428571</v>
      </c>
      <c r="CG96" s="102">
        <v>0.85714285700000004</v>
      </c>
      <c r="CH96" s="102">
        <v>0.85714285700000004</v>
      </c>
      <c r="CI96" s="102">
        <v>6.6666666999999999E-2</v>
      </c>
      <c r="CJ96" s="102">
        <v>0</v>
      </c>
      <c r="CK96" s="102">
        <v>0.28571428599999998</v>
      </c>
      <c r="CL96" s="102">
        <v>2</v>
      </c>
      <c r="CM96" s="102">
        <v>0</v>
      </c>
      <c r="CN96" s="102">
        <v>2</v>
      </c>
      <c r="CO96" s="102">
        <v>2</v>
      </c>
      <c r="CP96" s="102">
        <v>0</v>
      </c>
      <c r="CQ96" s="102">
        <v>0</v>
      </c>
      <c r="CR96" s="102">
        <v>0.28571428599999998</v>
      </c>
      <c r="CS96" s="102">
        <v>0.133333333</v>
      </c>
      <c r="CT96" s="102">
        <v>0.71428571399999996</v>
      </c>
      <c r="CU96" s="102">
        <v>0.28571428599999998</v>
      </c>
      <c r="CV96" s="102">
        <v>0.28571428599999998</v>
      </c>
      <c r="CW96" s="102">
        <v>2</v>
      </c>
      <c r="CX96" s="102">
        <v>2</v>
      </c>
      <c r="CY96" s="102">
        <v>0.571428571</v>
      </c>
      <c r="CZ96" s="102">
        <v>0.28571428599999998</v>
      </c>
      <c r="DA96" s="102">
        <v>0.14285714299999999</v>
      </c>
      <c r="DB96" s="102">
        <v>0.28571428599999998</v>
      </c>
      <c r="DC96" s="102">
        <v>0.26666666700000002</v>
      </c>
      <c r="DD96" s="102">
        <v>3</v>
      </c>
      <c r="DE96" s="102">
        <v>0</v>
      </c>
    </row>
    <row r="97" spans="1:109">
      <c r="A97" s="102">
        <v>116</v>
      </c>
      <c r="B97" s="102" t="s">
        <v>1701</v>
      </c>
      <c r="C97" s="102" t="s">
        <v>1700</v>
      </c>
      <c r="D97" s="102" t="s">
        <v>1700</v>
      </c>
      <c r="E97" s="102" t="s">
        <v>1714</v>
      </c>
      <c r="F97" s="102" t="s">
        <v>1706</v>
      </c>
      <c r="G97" s="102" t="s">
        <v>1714</v>
      </c>
      <c r="H97" s="102" t="s">
        <v>1701</v>
      </c>
      <c r="I97" s="102" t="s">
        <v>1714</v>
      </c>
      <c r="J97" s="102" t="s">
        <v>1714</v>
      </c>
      <c r="K97" s="102" t="s">
        <v>1700</v>
      </c>
      <c r="L97" s="102" t="s">
        <v>1701</v>
      </c>
      <c r="M97" s="102" t="s">
        <v>1701</v>
      </c>
      <c r="N97" s="102">
        <v>0</v>
      </c>
      <c r="O97" s="102" t="s">
        <v>1700</v>
      </c>
      <c r="P97" s="102" t="s">
        <v>1700</v>
      </c>
      <c r="Q97" s="102" t="s">
        <v>1700</v>
      </c>
      <c r="R97" s="102" t="s">
        <v>1699</v>
      </c>
      <c r="S97" s="102" t="s">
        <v>1704</v>
      </c>
      <c r="T97" s="102" t="s">
        <v>1701</v>
      </c>
      <c r="U97" s="102" t="s">
        <v>1699</v>
      </c>
      <c r="V97" s="102" t="s">
        <v>1702</v>
      </c>
      <c r="W97" s="102" t="s">
        <v>1704</v>
      </c>
      <c r="X97" s="102" t="s">
        <v>1704</v>
      </c>
      <c r="Y97" s="102" t="s">
        <v>1700</v>
      </c>
      <c r="Z97" s="102" t="s">
        <v>1752</v>
      </c>
      <c r="AA97" s="102" t="s">
        <v>1701</v>
      </c>
      <c r="AB97" s="102" t="s">
        <v>1738</v>
      </c>
      <c r="AC97" s="102">
        <v>3</v>
      </c>
      <c r="AD97" s="102">
        <v>0</v>
      </c>
      <c r="AE97" s="102">
        <v>8</v>
      </c>
      <c r="AF97" s="102">
        <v>3</v>
      </c>
      <c r="AG97" s="102">
        <v>80</v>
      </c>
      <c r="AH97" s="102">
        <v>6</v>
      </c>
      <c r="AI97" s="102">
        <v>2</v>
      </c>
      <c r="AJ97" s="102" t="s">
        <v>1713</v>
      </c>
      <c r="AK97" s="102">
        <v>0</v>
      </c>
      <c r="AL97" s="102">
        <v>0</v>
      </c>
      <c r="AM97" s="102">
        <v>5</v>
      </c>
      <c r="AN97" s="102">
        <v>5</v>
      </c>
      <c r="AO97" s="102">
        <v>5</v>
      </c>
      <c r="AP97" s="102">
        <v>5</v>
      </c>
      <c r="AQ97" s="102">
        <v>4</v>
      </c>
      <c r="AR97" s="102">
        <v>2</v>
      </c>
      <c r="AS97" s="102">
        <v>1</v>
      </c>
      <c r="AT97" s="102">
        <v>1</v>
      </c>
      <c r="AU97" s="102">
        <v>1</v>
      </c>
      <c r="AV97" s="102">
        <v>4</v>
      </c>
      <c r="AW97" s="102">
        <v>2</v>
      </c>
      <c r="AX97" s="102">
        <v>3</v>
      </c>
      <c r="AY97" s="102">
        <v>3</v>
      </c>
      <c r="AZ97" s="102">
        <v>2</v>
      </c>
      <c r="BA97" s="102">
        <v>2</v>
      </c>
      <c r="BB97" s="102">
        <v>2</v>
      </c>
      <c r="BC97" s="102">
        <v>2</v>
      </c>
      <c r="BD97" s="102">
        <v>3</v>
      </c>
      <c r="BE97" s="102">
        <v>2</v>
      </c>
      <c r="BF97" s="102">
        <v>3</v>
      </c>
      <c r="BG97" s="102">
        <v>3</v>
      </c>
      <c r="BH97" s="102">
        <v>2</v>
      </c>
      <c r="BI97" s="102">
        <v>1</v>
      </c>
      <c r="BJ97" s="102">
        <v>1</v>
      </c>
      <c r="BK97" s="102">
        <v>2</v>
      </c>
      <c r="BL97" s="102">
        <v>2</v>
      </c>
      <c r="BM97" s="102">
        <v>1</v>
      </c>
      <c r="BN97" s="102">
        <v>1</v>
      </c>
      <c r="BO97" s="102">
        <v>3</v>
      </c>
      <c r="BP97" s="102">
        <v>5</v>
      </c>
      <c r="BQ97" s="102">
        <v>3</v>
      </c>
      <c r="BR97" s="102">
        <v>4</v>
      </c>
      <c r="BS97" s="102">
        <v>2</v>
      </c>
      <c r="BT97" s="102">
        <v>4</v>
      </c>
      <c r="BU97" s="102">
        <v>5</v>
      </c>
      <c r="BV97" s="102">
        <v>3</v>
      </c>
      <c r="BW97" s="102">
        <v>6</v>
      </c>
      <c r="BX97" s="102">
        <v>5</v>
      </c>
      <c r="BY97" s="102">
        <v>4</v>
      </c>
      <c r="BZ97" s="102">
        <v>1</v>
      </c>
      <c r="CA97" s="102">
        <v>5</v>
      </c>
      <c r="CB97" s="102">
        <v>3</v>
      </c>
      <c r="CC97" s="102">
        <v>4</v>
      </c>
      <c r="CD97" s="102">
        <v>3</v>
      </c>
      <c r="CE97" s="102">
        <v>4</v>
      </c>
      <c r="CF97" s="102">
        <v>0.28571428599999998</v>
      </c>
      <c r="CG97" s="102">
        <v>2</v>
      </c>
      <c r="CH97" s="102">
        <v>2</v>
      </c>
      <c r="CI97" s="102">
        <v>0.14285714299999999</v>
      </c>
      <c r="CJ97" s="102">
        <v>6.6666666999999999E-2</v>
      </c>
      <c r="CK97" s="102">
        <v>0.14285714299999999</v>
      </c>
      <c r="CL97" s="102">
        <v>0.28571428599999998</v>
      </c>
      <c r="CM97" s="102">
        <v>0.14285714299999999</v>
      </c>
      <c r="CN97" s="102">
        <v>0.14285714299999999</v>
      </c>
      <c r="CO97" s="102">
        <v>2</v>
      </c>
      <c r="CP97" s="102">
        <v>0.28571428599999998</v>
      </c>
      <c r="CQ97" s="102">
        <v>0.28571428599999998</v>
      </c>
      <c r="CR97" s="102">
        <v>0</v>
      </c>
      <c r="CS97" s="102">
        <v>2</v>
      </c>
      <c r="CT97" s="102">
        <v>2</v>
      </c>
      <c r="CU97" s="102">
        <v>2</v>
      </c>
      <c r="CV97" s="102">
        <v>1</v>
      </c>
      <c r="CW97" s="102">
        <v>3.3333333E-2</v>
      </c>
      <c r="CX97" s="102">
        <v>0.28571428599999998</v>
      </c>
      <c r="CY97" s="102">
        <v>1</v>
      </c>
      <c r="CZ97" s="102">
        <v>0.428571429</v>
      </c>
      <c r="DA97" s="102">
        <v>3.3333333E-2</v>
      </c>
      <c r="DB97" s="102">
        <v>3.3333333E-2</v>
      </c>
      <c r="DC97" s="102">
        <v>2</v>
      </c>
      <c r="DD97" s="102">
        <v>6</v>
      </c>
      <c r="DE97" s="102">
        <v>0.28571428599999998</v>
      </c>
    </row>
    <row r="98" spans="1:109">
      <c r="A98" s="102">
        <v>117</v>
      </c>
      <c r="B98" s="102" t="s">
        <v>1701</v>
      </c>
      <c r="C98" s="102" t="s">
        <v>1700</v>
      </c>
      <c r="D98" s="102" t="s">
        <v>1700</v>
      </c>
      <c r="E98" s="102" t="s">
        <v>1714</v>
      </c>
      <c r="F98" s="102" t="s">
        <v>1706</v>
      </c>
      <c r="G98" s="102" t="s">
        <v>1714</v>
      </c>
      <c r="H98" s="102" t="s">
        <v>1701</v>
      </c>
      <c r="I98" s="102" t="s">
        <v>1714</v>
      </c>
      <c r="J98" s="102" t="s">
        <v>1714</v>
      </c>
      <c r="K98" s="102" t="s">
        <v>1700</v>
      </c>
      <c r="L98" s="102" t="s">
        <v>1701</v>
      </c>
      <c r="M98" s="102" t="s">
        <v>1701</v>
      </c>
      <c r="N98" s="102">
        <v>0</v>
      </c>
      <c r="O98" s="102" t="s">
        <v>1700</v>
      </c>
      <c r="P98" s="102" t="s">
        <v>1700</v>
      </c>
      <c r="Q98" s="102" t="s">
        <v>1700</v>
      </c>
      <c r="R98" s="102" t="s">
        <v>1699</v>
      </c>
      <c r="S98" s="102" t="s">
        <v>1704</v>
      </c>
      <c r="T98" s="102" t="s">
        <v>1701</v>
      </c>
      <c r="U98" s="102" t="s">
        <v>1699</v>
      </c>
      <c r="V98" s="102" t="s">
        <v>1702</v>
      </c>
      <c r="W98" s="102" t="s">
        <v>1704</v>
      </c>
      <c r="X98" s="102" t="s">
        <v>1704</v>
      </c>
      <c r="Y98" s="102" t="s">
        <v>1700</v>
      </c>
      <c r="Z98" s="102" t="s">
        <v>1752</v>
      </c>
      <c r="AA98" s="102" t="s">
        <v>1701</v>
      </c>
      <c r="AB98" s="102" t="s">
        <v>1738</v>
      </c>
      <c r="AC98" s="102">
        <v>3</v>
      </c>
      <c r="AD98" s="102">
        <v>0</v>
      </c>
      <c r="AE98" s="102">
        <v>8</v>
      </c>
      <c r="AF98" s="102">
        <v>3</v>
      </c>
      <c r="AG98" s="102">
        <v>120</v>
      </c>
      <c r="AH98" s="102">
        <v>6</v>
      </c>
      <c r="AI98" s="102">
        <v>2</v>
      </c>
      <c r="AJ98" s="102" t="s">
        <v>1713</v>
      </c>
      <c r="AK98" s="102">
        <v>0</v>
      </c>
      <c r="AL98" s="102">
        <v>0</v>
      </c>
      <c r="AM98" s="102">
        <v>5</v>
      </c>
      <c r="AN98" s="102">
        <v>5</v>
      </c>
      <c r="AO98" s="102">
        <v>5</v>
      </c>
      <c r="AP98" s="102">
        <v>5</v>
      </c>
      <c r="AQ98" s="102">
        <v>4</v>
      </c>
      <c r="AR98" s="102">
        <v>0</v>
      </c>
      <c r="AS98" s="102">
        <v>1</v>
      </c>
      <c r="AT98" s="102">
        <v>1</v>
      </c>
      <c r="AU98" s="102">
        <v>1</v>
      </c>
      <c r="AV98" s="102">
        <v>4</v>
      </c>
      <c r="AW98" s="102">
        <v>2</v>
      </c>
      <c r="AX98" s="102">
        <v>3</v>
      </c>
      <c r="AY98" s="102">
        <v>3</v>
      </c>
      <c r="AZ98" s="102">
        <v>2</v>
      </c>
      <c r="BA98" s="102">
        <v>2</v>
      </c>
      <c r="BB98" s="102">
        <v>2</v>
      </c>
      <c r="BC98" s="102">
        <v>2</v>
      </c>
      <c r="BD98" s="102">
        <v>3</v>
      </c>
      <c r="BE98" s="102">
        <v>2</v>
      </c>
      <c r="BF98" s="102">
        <v>3</v>
      </c>
      <c r="BG98" s="102">
        <v>3</v>
      </c>
      <c r="BH98" s="102">
        <v>2</v>
      </c>
      <c r="BI98" s="102">
        <v>1</v>
      </c>
      <c r="BJ98" s="102">
        <v>1</v>
      </c>
      <c r="BK98" s="102">
        <v>2</v>
      </c>
      <c r="BL98" s="102">
        <v>2</v>
      </c>
      <c r="BM98" s="102">
        <v>1</v>
      </c>
      <c r="BN98" s="102">
        <v>1</v>
      </c>
      <c r="BO98" s="102">
        <v>3</v>
      </c>
      <c r="BP98" s="102">
        <v>5</v>
      </c>
      <c r="BQ98" s="102">
        <v>3</v>
      </c>
      <c r="BR98" s="102">
        <v>4</v>
      </c>
      <c r="BS98" s="102">
        <v>2</v>
      </c>
      <c r="BT98" s="102">
        <v>4</v>
      </c>
      <c r="BU98" s="102">
        <v>5</v>
      </c>
      <c r="BV98" s="102">
        <v>3</v>
      </c>
      <c r="BW98" s="102">
        <v>6</v>
      </c>
      <c r="BX98" s="102">
        <v>5</v>
      </c>
      <c r="BY98" s="102">
        <v>4</v>
      </c>
      <c r="BZ98" s="102">
        <v>1</v>
      </c>
      <c r="CA98" s="102">
        <v>5</v>
      </c>
      <c r="CB98" s="102">
        <v>3</v>
      </c>
      <c r="CC98" s="102">
        <v>4</v>
      </c>
      <c r="CD98" s="102">
        <v>3</v>
      </c>
      <c r="CE98" s="102">
        <v>4</v>
      </c>
      <c r="CF98" s="102">
        <v>0.28571428599999998</v>
      </c>
      <c r="CG98" s="102">
        <v>2</v>
      </c>
      <c r="CH98" s="102">
        <v>2</v>
      </c>
      <c r="CI98" s="102">
        <v>0.14285714299999999</v>
      </c>
      <c r="CJ98" s="102">
        <v>6.6666666999999999E-2</v>
      </c>
      <c r="CK98" s="102">
        <v>0.14285714299999999</v>
      </c>
      <c r="CL98" s="102">
        <v>0.28571428599999998</v>
      </c>
      <c r="CM98" s="102">
        <v>0.14285714299999999</v>
      </c>
      <c r="CN98" s="102">
        <v>0.14285714299999999</v>
      </c>
      <c r="CO98" s="102">
        <v>2</v>
      </c>
      <c r="CP98" s="102">
        <v>0.28571428599999998</v>
      </c>
      <c r="CQ98" s="102">
        <v>0.28571428599999998</v>
      </c>
      <c r="CR98" s="102">
        <v>0</v>
      </c>
      <c r="CS98" s="102">
        <v>2</v>
      </c>
      <c r="CT98" s="102">
        <v>2</v>
      </c>
      <c r="CU98" s="102">
        <v>2</v>
      </c>
      <c r="CV98" s="102">
        <v>1</v>
      </c>
      <c r="CW98" s="102">
        <v>3.3333333E-2</v>
      </c>
      <c r="CX98" s="102">
        <v>0.28571428599999998</v>
      </c>
      <c r="CY98" s="102">
        <v>1</v>
      </c>
      <c r="CZ98" s="102">
        <v>0.428571429</v>
      </c>
      <c r="DA98" s="102">
        <v>3.3333333E-2</v>
      </c>
      <c r="DB98" s="102">
        <v>3.3333333E-2</v>
      </c>
      <c r="DC98" s="102">
        <v>2</v>
      </c>
      <c r="DD98" s="102">
        <v>6</v>
      </c>
      <c r="DE98" s="102">
        <v>0.28571428599999998</v>
      </c>
    </row>
    <row r="99" spans="1:109">
      <c r="A99" s="102">
        <v>118</v>
      </c>
      <c r="B99" s="102" t="s">
        <v>1714</v>
      </c>
      <c r="C99" s="102" t="s">
        <v>1707</v>
      </c>
      <c r="D99" s="102" t="s">
        <v>1701</v>
      </c>
      <c r="E99" s="102" t="s">
        <v>1704</v>
      </c>
      <c r="F99" s="102" t="s">
        <v>1706</v>
      </c>
      <c r="G99" s="102" t="s">
        <v>1711</v>
      </c>
      <c r="H99" s="102" t="s">
        <v>1714</v>
      </c>
      <c r="I99" s="102" t="s">
        <v>1701</v>
      </c>
      <c r="J99" s="102" t="s">
        <v>1711</v>
      </c>
      <c r="K99" s="102" t="s">
        <v>1707</v>
      </c>
      <c r="L99" s="102">
        <v>0</v>
      </c>
      <c r="M99" s="102">
        <v>0</v>
      </c>
      <c r="N99" s="102" t="s">
        <v>1711</v>
      </c>
      <c r="O99" s="102">
        <v>0</v>
      </c>
      <c r="P99" s="102">
        <v>0</v>
      </c>
      <c r="Q99" s="102">
        <v>0</v>
      </c>
      <c r="R99" s="102">
        <v>0</v>
      </c>
      <c r="S99" s="102">
        <v>0</v>
      </c>
      <c r="T99" s="102" t="s">
        <v>1702</v>
      </c>
      <c r="U99" s="102" t="s">
        <v>1715</v>
      </c>
      <c r="V99" s="102" t="s">
        <v>1704</v>
      </c>
      <c r="W99" s="102" t="s">
        <v>1704</v>
      </c>
      <c r="X99" s="102" t="s">
        <v>1702</v>
      </c>
      <c r="Y99" s="102">
        <v>0</v>
      </c>
      <c r="Z99" s="102" t="s">
        <v>1710</v>
      </c>
      <c r="AA99" s="102">
        <v>0</v>
      </c>
      <c r="AB99" s="102" t="s">
        <v>1718</v>
      </c>
      <c r="AC99" s="102">
        <v>2</v>
      </c>
      <c r="AD99" s="102">
        <v>0</v>
      </c>
      <c r="AE99" s="102">
        <v>3</v>
      </c>
      <c r="AF99" s="102">
        <v>0</v>
      </c>
      <c r="AG99" s="102">
        <v>0</v>
      </c>
      <c r="AH99" s="102">
        <v>2</v>
      </c>
      <c r="AI99" s="102">
        <v>4</v>
      </c>
      <c r="AJ99" s="102" t="s">
        <v>1739</v>
      </c>
      <c r="AK99" s="102">
        <v>0</v>
      </c>
      <c r="AL99" s="102">
        <v>0</v>
      </c>
      <c r="AM99" s="102">
        <v>5</v>
      </c>
      <c r="AN99" s="102">
        <v>5</v>
      </c>
      <c r="AO99" s="102">
        <v>5</v>
      </c>
      <c r="AP99" s="102">
        <v>4</v>
      </c>
      <c r="AQ99" s="102">
        <v>4</v>
      </c>
      <c r="AR99" s="102">
        <v>2</v>
      </c>
      <c r="AS99" s="102">
        <v>1</v>
      </c>
      <c r="AT99" s="102">
        <v>0</v>
      </c>
      <c r="AU99" s="102">
        <v>1</v>
      </c>
      <c r="AV99" s="102">
        <v>5</v>
      </c>
      <c r="AW99" s="102">
        <v>5</v>
      </c>
      <c r="AX99" s="102">
        <v>1</v>
      </c>
      <c r="AY99" s="102">
        <v>1</v>
      </c>
      <c r="AZ99" s="102">
        <v>1</v>
      </c>
      <c r="BA99" s="102">
        <v>1</v>
      </c>
      <c r="BB99" s="102">
        <v>1</v>
      </c>
      <c r="BC99" s="102">
        <v>1</v>
      </c>
      <c r="BD99" s="102">
        <v>1</v>
      </c>
      <c r="BE99" s="102">
        <v>1</v>
      </c>
      <c r="BF99" s="102">
        <v>1</v>
      </c>
      <c r="BG99" s="102">
        <v>2</v>
      </c>
      <c r="BH99" s="102">
        <v>1</v>
      </c>
      <c r="BI99" s="102">
        <v>1</v>
      </c>
      <c r="BJ99" s="102">
        <v>1</v>
      </c>
      <c r="BK99" s="102">
        <v>1</v>
      </c>
      <c r="BL99" s="102">
        <v>2</v>
      </c>
      <c r="BM99" s="102">
        <v>1</v>
      </c>
      <c r="BN99" s="102">
        <v>2</v>
      </c>
      <c r="BO99" s="102">
        <v>4</v>
      </c>
      <c r="BP99" s="102">
        <v>4</v>
      </c>
      <c r="BQ99" s="102">
        <v>3</v>
      </c>
      <c r="BR99" s="102">
        <v>6</v>
      </c>
      <c r="BS99" s="102">
        <v>6</v>
      </c>
      <c r="BT99" s="102">
        <v>5</v>
      </c>
      <c r="BU99" s="102">
        <v>5</v>
      </c>
      <c r="BV99" s="102">
        <v>6</v>
      </c>
      <c r="BW99" s="102">
        <v>5</v>
      </c>
      <c r="BX99" s="102">
        <v>1</v>
      </c>
      <c r="BY99" s="102">
        <v>4</v>
      </c>
      <c r="BZ99" s="102">
        <v>1</v>
      </c>
      <c r="CA99" s="102">
        <v>2</v>
      </c>
      <c r="CB99" s="102">
        <v>4</v>
      </c>
      <c r="CC99" s="102">
        <v>5</v>
      </c>
      <c r="CD99" s="102">
        <v>4</v>
      </c>
      <c r="CE99" s="102">
        <v>5</v>
      </c>
      <c r="CF99" s="102">
        <v>0.14285714299999999</v>
      </c>
      <c r="CG99" s="102">
        <v>0.571428571</v>
      </c>
      <c r="CH99" s="102">
        <v>0.28571428599999998</v>
      </c>
      <c r="CI99" s="102">
        <v>3.3333333E-2</v>
      </c>
      <c r="CJ99" s="102">
        <v>6.6666666999999999E-2</v>
      </c>
      <c r="CK99" s="102">
        <v>0.71428571399999996</v>
      </c>
      <c r="CL99" s="102">
        <v>0.14285714299999999</v>
      </c>
      <c r="CM99" s="102">
        <v>0.28571428599999998</v>
      </c>
      <c r="CN99" s="102">
        <v>0.71428571399999996</v>
      </c>
      <c r="CO99" s="102">
        <v>0.571428571</v>
      </c>
      <c r="CP99" s="102">
        <v>0</v>
      </c>
      <c r="CQ99" s="102">
        <v>0</v>
      </c>
      <c r="CR99" s="102">
        <v>0.71428571399999996</v>
      </c>
      <c r="CS99" s="102">
        <v>0</v>
      </c>
      <c r="CT99" s="102">
        <v>0</v>
      </c>
      <c r="CU99" s="102">
        <v>0</v>
      </c>
      <c r="CV99" s="102">
        <v>0</v>
      </c>
      <c r="CW99" s="102">
        <v>0</v>
      </c>
      <c r="CX99" s="102">
        <v>0.428571429</v>
      </c>
      <c r="CY99" s="102">
        <v>1</v>
      </c>
      <c r="CZ99" s="102">
        <v>3.3333333E-2</v>
      </c>
      <c r="DA99" s="102">
        <v>3.3333333E-2</v>
      </c>
      <c r="DB99" s="102">
        <v>0.428571429</v>
      </c>
      <c r="DC99" s="102">
        <v>0</v>
      </c>
      <c r="DD99" s="102">
        <v>3</v>
      </c>
      <c r="DE99" s="102">
        <v>0</v>
      </c>
    </row>
    <row r="100" spans="1:109">
      <c r="A100" s="102">
        <v>119</v>
      </c>
      <c r="B100" s="102" t="s">
        <v>1707</v>
      </c>
      <c r="C100" s="102" t="s">
        <v>1710</v>
      </c>
      <c r="D100" s="102" t="s">
        <v>1699</v>
      </c>
      <c r="E100" s="102" t="s">
        <v>1714</v>
      </c>
      <c r="F100" s="102" t="s">
        <v>1702</v>
      </c>
      <c r="G100" s="102" t="s">
        <v>1741</v>
      </c>
      <c r="H100" s="102" t="s">
        <v>1701</v>
      </c>
      <c r="I100" s="102" t="s">
        <v>1707</v>
      </c>
      <c r="J100" s="102" t="s">
        <v>1710</v>
      </c>
      <c r="K100" s="102" t="s">
        <v>62</v>
      </c>
      <c r="L100" s="102" t="s">
        <v>62</v>
      </c>
      <c r="M100" s="102" t="s">
        <v>62</v>
      </c>
      <c r="N100" s="102" t="s">
        <v>1702</v>
      </c>
      <c r="O100" s="102" t="s">
        <v>1724</v>
      </c>
      <c r="P100" s="102" t="s">
        <v>1714</v>
      </c>
      <c r="Q100" s="102" t="s">
        <v>1701</v>
      </c>
      <c r="R100" s="102">
        <v>0</v>
      </c>
      <c r="S100" s="102" t="s">
        <v>1706</v>
      </c>
      <c r="T100" s="102" t="s">
        <v>1707</v>
      </c>
      <c r="U100" s="102" t="s">
        <v>1703</v>
      </c>
      <c r="V100" s="102" t="s">
        <v>1702</v>
      </c>
      <c r="W100" s="102" t="s">
        <v>1714</v>
      </c>
      <c r="X100" s="102" t="s">
        <v>1707</v>
      </c>
      <c r="Y100" s="102" t="s">
        <v>1724</v>
      </c>
      <c r="Z100" s="102" t="s">
        <v>1720</v>
      </c>
      <c r="AA100" s="102" t="s">
        <v>1704</v>
      </c>
      <c r="AB100" s="102">
        <v>2</v>
      </c>
      <c r="AC100" s="102">
        <v>2</v>
      </c>
      <c r="AD100" s="102">
        <v>3</v>
      </c>
      <c r="AE100" s="102">
        <v>7</v>
      </c>
      <c r="AF100" s="102">
        <v>1</v>
      </c>
      <c r="AG100" s="102">
        <v>15</v>
      </c>
      <c r="AH100" s="102">
        <v>4</v>
      </c>
      <c r="AI100" s="102">
        <v>3</v>
      </c>
      <c r="AJ100" s="102" t="s">
        <v>1713</v>
      </c>
      <c r="AK100" s="102">
        <v>0</v>
      </c>
      <c r="AL100" s="102">
        <v>0</v>
      </c>
      <c r="AM100" s="102">
        <v>3</v>
      </c>
      <c r="AN100" s="102">
        <v>5</v>
      </c>
      <c r="AO100" s="102">
        <v>5</v>
      </c>
      <c r="AP100" s="102">
        <v>5</v>
      </c>
      <c r="AQ100" s="102">
        <v>5</v>
      </c>
      <c r="AR100" s="102">
        <v>0</v>
      </c>
      <c r="AS100" s="102">
        <v>0</v>
      </c>
      <c r="AT100" s="102">
        <v>1</v>
      </c>
      <c r="AU100" s="102">
        <v>2</v>
      </c>
      <c r="AV100" s="102" t="s">
        <v>62</v>
      </c>
      <c r="AW100" s="102">
        <v>2</v>
      </c>
      <c r="AX100" s="102">
        <v>3</v>
      </c>
      <c r="AY100" s="102">
        <v>3</v>
      </c>
      <c r="AZ100" s="102">
        <v>3</v>
      </c>
      <c r="BA100" s="102">
        <v>2</v>
      </c>
      <c r="BB100" s="102">
        <v>3</v>
      </c>
      <c r="BC100" s="102">
        <v>3</v>
      </c>
      <c r="BD100" s="102">
        <v>2</v>
      </c>
      <c r="BE100" s="102">
        <v>2</v>
      </c>
      <c r="BF100" s="102">
        <v>3</v>
      </c>
      <c r="BG100" s="102">
        <v>3</v>
      </c>
      <c r="BH100" s="102">
        <v>2</v>
      </c>
      <c r="BI100" s="102">
        <v>2</v>
      </c>
      <c r="BJ100" s="102">
        <v>2</v>
      </c>
      <c r="BK100" s="102">
        <v>2</v>
      </c>
      <c r="BL100" s="102">
        <v>2</v>
      </c>
      <c r="BM100" s="102">
        <v>2</v>
      </c>
      <c r="BN100" s="102">
        <v>2</v>
      </c>
      <c r="BO100" s="102">
        <v>3</v>
      </c>
      <c r="BP100" s="102">
        <v>2</v>
      </c>
      <c r="BQ100" s="102">
        <v>2</v>
      </c>
      <c r="BR100" s="102">
        <v>3</v>
      </c>
      <c r="BS100" s="102">
        <v>4</v>
      </c>
      <c r="BT100" s="102">
        <v>6</v>
      </c>
      <c r="BU100" s="102">
        <v>4</v>
      </c>
      <c r="BV100" s="102">
        <v>3</v>
      </c>
      <c r="BW100" s="102">
        <v>5</v>
      </c>
      <c r="BX100" s="102">
        <v>5</v>
      </c>
      <c r="BY100" s="102">
        <v>4</v>
      </c>
      <c r="BZ100" s="102">
        <v>5</v>
      </c>
      <c r="CA100" s="102">
        <v>4</v>
      </c>
      <c r="CB100" s="102">
        <v>4</v>
      </c>
      <c r="CC100" s="102">
        <v>2</v>
      </c>
      <c r="CD100" s="102">
        <v>5</v>
      </c>
      <c r="CE100" s="102">
        <v>2</v>
      </c>
      <c r="CF100" s="102">
        <v>0.571428571</v>
      </c>
      <c r="CG100" s="102">
        <v>3</v>
      </c>
      <c r="CH100" s="102">
        <v>1</v>
      </c>
      <c r="CI100" s="102">
        <v>0.14285714299999999</v>
      </c>
      <c r="CJ100" s="102">
        <v>0.428571429</v>
      </c>
      <c r="CK100" s="102">
        <v>1.1428571430000001</v>
      </c>
      <c r="CL100" s="102">
        <v>0.28571428599999998</v>
      </c>
      <c r="CM100" s="102">
        <v>0.571428571</v>
      </c>
      <c r="CN100" s="102">
        <v>3</v>
      </c>
      <c r="CO100" s="102" t="s">
        <v>1744</v>
      </c>
      <c r="CP100" s="102" t="s">
        <v>1744</v>
      </c>
      <c r="CQ100" s="102" t="s">
        <v>1744</v>
      </c>
      <c r="CR100" s="102">
        <v>0.428571429</v>
      </c>
      <c r="CS100" s="102">
        <v>0.1</v>
      </c>
      <c r="CT100" s="102">
        <v>0.14285714299999999</v>
      </c>
      <c r="CU100" s="102">
        <v>0.28571428599999998</v>
      </c>
      <c r="CV100" s="102">
        <v>0</v>
      </c>
      <c r="CW100" s="102">
        <v>6.6666666999999999E-2</v>
      </c>
      <c r="CX100" s="102">
        <v>0.571428571</v>
      </c>
      <c r="CY100" s="102">
        <v>4</v>
      </c>
      <c r="CZ100" s="102">
        <v>0.428571429</v>
      </c>
      <c r="DA100" s="102">
        <v>0.14285714299999999</v>
      </c>
      <c r="DB100" s="102">
        <v>0.571428571</v>
      </c>
      <c r="DC100" s="102">
        <v>0.1</v>
      </c>
      <c r="DD100" s="102">
        <v>0.85714285700000004</v>
      </c>
      <c r="DE100" s="102">
        <v>3.3333333E-2</v>
      </c>
    </row>
    <row r="101" spans="1:109">
      <c r="A101" s="102">
        <v>121</v>
      </c>
      <c r="B101" s="102" t="s">
        <v>1699</v>
      </c>
      <c r="C101" s="102" t="s">
        <v>1700</v>
      </c>
      <c r="D101" s="102" t="s">
        <v>1701</v>
      </c>
      <c r="E101" s="102">
        <v>0</v>
      </c>
      <c r="F101" s="102">
        <v>0</v>
      </c>
      <c r="G101" s="102" t="s">
        <v>1700</v>
      </c>
      <c r="H101" s="102" t="s">
        <v>1724</v>
      </c>
      <c r="I101" s="102" t="s">
        <v>1700</v>
      </c>
      <c r="J101" s="102" t="s">
        <v>1700</v>
      </c>
      <c r="K101" s="102">
        <v>0</v>
      </c>
      <c r="L101" s="102" t="s">
        <v>1701</v>
      </c>
      <c r="M101" s="102">
        <v>0</v>
      </c>
      <c r="N101" s="102">
        <v>0</v>
      </c>
      <c r="O101" s="102">
        <v>0</v>
      </c>
      <c r="P101" s="102">
        <v>0</v>
      </c>
      <c r="Q101" s="102">
        <v>0</v>
      </c>
      <c r="R101" s="102">
        <v>0</v>
      </c>
      <c r="S101" s="102">
        <v>0</v>
      </c>
      <c r="T101" s="102" t="s">
        <v>1700</v>
      </c>
      <c r="U101" s="102" t="s">
        <v>1700</v>
      </c>
      <c r="V101" s="102">
        <v>0</v>
      </c>
      <c r="W101" s="102">
        <v>0</v>
      </c>
      <c r="X101" s="102">
        <v>0</v>
      </c>
      <c r="Y101" s="102">
        <v>0</v>
      </c>
      <c r="Z101" s="102" t="s">
        <v>1708</v>
      </c>
      <c r="AA101" s="102">
        <v>0</v>
      </c>
      <c r="AB101" s="102" t="s">
        <v>1712</v>
      </c>
      <c r="AC101" s="102">
        <v>2</v>
      </c>
      <c r="AD101" s="102">
        <v>2</v>
      </c>
      <c r="AE101" s="102">
        <v>4</v>
      </c>
      <c r="AF101" s="102">
        <v>2</v>
      </c>
      <c r="AG101" s="102">
        <v>15</v>
      </c>
      <c r="AH101" s="102">
        <v>3</v>
      </c>
      <c r="AI101" s="102">
        <v>2</v>
      </c>
      <c r="AJ101" s="102" t="s">
        <v>1747</v>
      </c>
      <c r="AK101" s="102">
        <v>0</v>
      </c>
      <c r="AL101" s="102">
        <v>0</v>
      </c>
      <c r="AM101" s="102">
        <v>6</v>
      </c>
      <c r="AN101" s="102">
        <v>5</v>
      </c>
      <c r="AO101" s="102">
        <v>5</v>
      </c>
      <c r="AP101" s="102">
        <v>5</v>
      </c>
      <c r="AQ101" s="102">
        <v>5</v>
      </c>
      <c r="AR101" s="102">
        <v>0</v>
      </c>
      <c r="AS101" s="102">
        <v>0</v>
      </c>
      <c r="AT101" s="102">
        <v>0</v>
      </c>
      <c r="AU101" s="102">
        <v>0</v>
      </c>
      <c r="AV101" s="102">
        <v>3</v>
      </c>
      <c r="AW101" s="102">
        <v>4</v>
      </c>
      <c r="AX101" s="102">
        <v>3</v>
      </c>
      <c r="AY101" s="102">
        <v>3</v>
      </c>
      <c r="AZ101" s="102">
        <v>1</v>
      </c>
      <c r="BA101" s="102">
        <v>1</v>
      </c>
      <c r="BB101" s="102">
        <v>1</v>
      </c>
      <c r="BC101" s="102">
        <v>2</v>
      </c>
      <c r="BD101" s="102">
        <v>1</v>
      </c>
      <c r="BE101" s="102">
        <v>1</v>
      </c>
      <c r="BF101" s="102">
        <v>2</v>
      </c>
      <c r="BG101" s="102">
        <v>3</v>
      </c>
      <c r="BH101" s="102">
        <v>1</v>
      </c>
      <c r="BI101" s="102">
        <v>1</v>
      </c>
      <c r="BJ101" s="102">
        <v>1</v>
      </c>
      <c r="BK101" s="102">
        <v>1</v>
      </c>
      <c r="BL101" s="102">
        <v>2</v>
      </c>
      <c r="BM101" s="102">
        <v>2</v>
      </c>
      <c r="BN101" s="102">
        <v>2</v>
      </c>
      <c r="BO101" s="102">
        <v>1</v>
      </c>
      <c r="BP101" s="102">
        <v>4</v>
      </c>
      <c r="BQ101" s="102">
        <v>4</v>
      </c>
      <c r="BR101" s="102">
        <v>4</v>
      </c>
      <c r="BS101" s="102">
        <v>6</v>
      </c>
      <c r="BT101" s="102">
        <v>6</v>
      </c>
      <c r="BU101" s="102">
        <v>2</v>
      </c>
      <c r="BV101" s="102">
        <v>4</v>
      </c>
      <c r="BW101" s="102">
        <v>6</v>
      </c>
      <c r="BX101" s="102">
        <v>3</v>
      </c>
      <c r="BY101" s="102">
        <v>1</v>
      </c>
      <c r="BZ101" s="102">
        <v>3</v>
      </c>
      <c r="CA101" s="102">
        <v>5</v>
      </c>
      <c r="CB101" s="102">
        <v>5</v>
      </c>
      <c r="CC101" s="102">
        <v>3</v>
      </c>
      <c r="CD101" s="102">
        <v>5</v>
      </c>
      <c r="CE101" s="102">
        <v>4</v>
      </c>
      <c r="CF101" s="102">
        <v>1</v>
      </c>
      <c r="CG101" s="102">
        <v>2</v>
      </c>
      <c r="CH101" s="102">
        <v>0.28571428599999998</v>
      </c>
      <c r="CI101" s="102">
        <v>0</v>
      </c>
      <c r="CJ101" s="102">
        <v>0</v>
      </c>
      <c r="CK101" s="102">
        <v>2</v>
      </c>
      <c r="CL101" s="102">
        <v>0.1</v>
      </c>
      <c r="CM101" s="102">
        <v>2</v>
      </c>
      <c r="CN101" s="102">
        <v>2</v>
      </c>
      <c r="CO101" s="102">
        <v>0</v>
      </c>
      <c r="CP101" s="102">
        <v>0.28571428599999998</v>
      </c>
      <c r="CQ101" s="102">
        <v>0</v>
      </c>
      <c r="CR101" s="102">
        <v>0</v>
      </c>
      <c r="CS101" s="102">
        <v>0</v>
      </c>
      <c r="CT101" s="102">
        <v>0</v>
      </c>
      <c r="CU101" s="102">
        <v>0</v>
      </c>
      <c r="CV101" s="102">
        <v>0</v>
      </c>
      <c r="CW101" s="102">
        <v>0</v>
      </c>
      <c r="CX101" s="102">
        <v>2</v>
      </c>
      <c r="CY101" s="102">
        <v>2</v>
      </c>
      <c r="CZ101" s="102">
        <v>0</v>
      </c>
      <c r="DA101" s="102">
        <v>0</v>
      </c>
      <c r="DB101" s="102">
        <v>0</v>
      </c>
      <c r="DC101" s="102">
        <v>0</v>
      </c>
      <c r="DD101" s="102">
        <v>5</v>
      </c>
      <c r="DE101" s="102">
        <v>0</v>
      </c>
    </row>
    <row r="102" spans="1:109">
      <c r="A102" s="102">
        <v>122</v>
      </c>
      <c r="B102" s="102" t="s">
        <v>1710</v>
      </c>
      <c r="C102" s="102" t="s">
        <v>1710</v>
      </c>
      <c r="D102" s="102" t="s">
        <v>1699</v>
      </c>
      <c r="E102" s="102" t="s">
        <v>1699</v>
      </c>
      <c r="F102" s="102">
        <v>0</v>
      </c>
      <c r="G102" s="102" t="s">
        <v>1703</v>
      </c>
      <c r="H102" s="102" t="s">
        <v>1703</v>
      </c>
      <c r="I102" s="102" t="s">
        <v>1701</v>
      </c>
      <c r="J102" s="102" t="s">
        <v>1699</v>
      </c>
      <c r="K102" s="102" t="s">
        <v>1702</v>
      </c>
      <c r="L102" s="102" t="s">
        <v>1702</v>
      </c>
      <c r="M102" s="102" t="s">
        <v>1699</v>
      </c>
      <c r="N102" s="102" t="s">
        <v>1704</v>
      </c>
      <c r="O102" s="102" t="s">
        <v>1701</v>
      </c>
      <c r="P102" s="102" t="s">
        <v>1702</v>
      </c>
      <c r="Q102" s="102" t="s">
        <v>1704</v>
      </c>
      <c r="R102" s="102">
        <v>0</v>
      </c>
      <c r="S102" s="102" t="s">
        <v>1704</v>
      </c>
      <c r="T102" s="102" t="s">
        <v>1702</v>
      </c>
      <c r="U102" s="102" t="s">
        <v>1702</v>
      </c>
      <c r="V102" s="102" t="s">
        <v>1704</v>
      </c>
      <c r="W102" s="102">
        <v>0</v>
      </c>
      <c r="X102" s="102" t="s">
        <v>1702</v>
      </c>
      <c r="Y102" s="102">
        <v>0</v>
      </c>
      <c r="Z102" s="102" t="s">
        <v>1702</v>
      </c>
      <c r="AA102" s="102" t="s">
        <v>1704</v>
      </c>
      <c r="AB102" s="102" t="s">
        <v>1718</v>
      </c>
      <c r="AC102" s="102">
        <v>2</v>
      </c>
      <c r="AD102" s="102">
        <v>4</v>
      </c>
      <c r="AE102" s="102">
        <v>6</v>
      </c>
      <c r="AF102" s="102">
        <v>4</v>
      </c>
      <c r="AG102" s="102">
        <v>20</v>
      </c>
      <c r="AH102" s="102">
        <v>5</v>
      </c>
      <c r="AI102" s="102">
        <v>2</v>
      </c>
      <c r="AJ102" s="102" t="s">
        <v>1739</v>
      </c>
      <c r="AK102" s="102">
        <v>0</v>
      </c>
      <c r="AL102" s="102">
        <v>0</v>
      </c>
      <c r="AM102" s="102">
        <v>3</v>
      </c>
      <c r="AN102" s="102">
        <v>5</v>
      </c>
      <c r="AO102" s="102">
        <v>5</v>
      </c>
      <c r="AP102" s="102">
        <v>5</v>
      </c>
      <c r="AQ102" s="102">
        <v>5</v>
      </c>
      <c r="AR102" s="102">
        <v>0</v>
      </c>
      <c r="AS102" s="102">
        <v>0</v>
      </c>
      <c r="AT102" s="102">
        <v>1</v>
      </c>
      <c r="AU102" s="102">
        <v>1</v>
      </c>
      <c r="AV102" s="102">
        <v>3</v>
      </c>
      <c r="AW102" s="102">
        <v>3</v>
      </c>
      <c r="AX102" s="102">
        <v>3</v>
      </c>
      <c r="AY102" s="102">
        <v>3</v>
      </c>
      <c r="AZ102" s="102">
        <v>2</v>
      </c>
      <c r="BA102" s="102">
        <v>3</v>
      </c>
      <c r="BB102" s="102">
        <v>3</v>
      </c>
      <c r="BC102" s="102">
        <v>3</v>
      </c>
      <c r="BD102" s="102">
        <v>3</v>
      </c>
      <c r="BE102" s="102">
        <v>3</v>
      </c>
      <c r="BF102" s="102">
        <v>3</v>
      </c>
      <c r="BG102" s="102">
        <v>3</v>
      </c>
      <c r="BH102" s="102">
        <v>2</v>
      </c>
      <c r="BI102" s="102">
        <v>2</v>
      </c>
      <c r="BJ102" s="102">
        <v>2</v>
      </c>
      <c r="BK102" s="102">
        <v>2</v>
      </c>
      <c r="BL102" s="102">
        <v>2</v>
      </c>
      <c r="BM102" s="102">
        <v>2</v>
      </c>
      <c r="BN102" s="102">
        <v>2</v>
      </c>
      <c r="BO102" s="102">
        <v>4</v>
      </c>
      <c r="BP102" s="102">
        <v>2</v>
      </c>
      <c r="BQ102" s="102">
        <v>1</v>
      </c>
      <c r="BR102" s="102">
        <v>6</v>
      </c>
      <c r="BS102" s="102">
        <v>6</v>
      </c>
      <c r="BT102" s="102">
        <v>6</v>
      </c>
      <c r="BU102" s="102">
        <v>4</v>
      </c>
      <c r="BV102" s="102">
        <v>6</v>
      </c>
      <c r="BW102" s="102">
        <v>3</v>
      </c>
      <c r="BX102" s="102">
        <v>3</v>
      </c>
      <c r="BY102" s="102">
        <v>4</v>
      </c>
      <c r="BZ102" s="102">
        <v>2</v>
      </c>
      <c r="CA102" s="102">
        <v>2</v>
      </c>
      <c r="CB102" s="102">
        <v>4</v>
      </c>
      <c r="CC102" s="102">
        <v>2</v>
      </c>
      <c r="CD102" s="102">
        <v>5</v>
      </c>
      <c r="CE102" s="102">
        <v>2</v>
      </c>
      <c r="CF102" s="102">
        <v>3</v>
      </c>
      <c r="CG102" s="102">
        <v>3</v>
      </c>
      <c r="CH102" s="102">
        <v>1</v>
      </c>
      <c r="CI102" s="102">
        <v>1</v>
      </c>
      <c r="CJ102" s="102">
        <v>0</v>
      </c>
      <c r="CK102" s="102">
        <v>4</v>
      </c>
      <c r="CL102" s="102">
        <v>4</v>
      </c>
      <c r="CM102" s="102">
        <v>0.28571428599999998</v>
      </c>
      <c r="CN102" s="102">
        <v>1</v>
      </c>
      <c r="CO102" s="102">
        <v>0.428571429</v>
      </c>
      <c r="CP102" s="102">
        <v>0.428571429</v>
      </c>
      <c r="CQ102" s="102">
        <v>1</v>
      </c>
      <c r="CR102" s="102">
        <v>3.3333333E-2</v>
      </c>
      <c r="CS102" s="102">
        <v>0.28571428599999998</v>
      </c>
      <c r="CT102" s="102">
        <v>0.428571429</v>
      </c>
      <c r="CU102" s="102">
        <v>3.3333333E-2</v>
      </c>
      <c r="CV102" s="102">
        <v>0</v>
      </c>
      <c r="CW102" s="102">
        <v>3.3333333E-2</v>
      </c>
      <c r="CX102" s="102">
        <v>0.428571429</v>
      </c>
      <c r="CY102" s="102">
        <v>0.428571429</v>
      </c>
      <c r="CZ102" s="102">
        <v>3.3333333E-2</v>
      </c>
      <c r="DA102" s="102">
        <v>0</v>
      </c>
      <c r="DB102" s="102">
        <v>0.428571429</v>
      </c>
      <c r="DC102" s="102">
        <v>0</v>
      </c>
      <c r="DD102" s="102">
        <v>0.428571429</v>
      </c>
      <c r="DE102" s="102">
        <v>3.3333333E-2</v>
      </c>
    </row>
    <row r="103" spans="1:109">
      <c r="A103" s="102">
        <v>127</v>
      </c>
      <c r="B103" s="102" t="s">
        <v>1705</v>
      </c>
      <c r="C103" s="102" t="s">
        <v>1705</v>
      </c>
      <c r="D103" s="102" t="s">
        <v>1714</v>
      </c>
      <c r="E103" s="102" t="s">
        <v>1702</v>
      </c>
      <c r="F103" s="102" t="s">
        <v>1708</v>
      </c>
      <c r="G103" s="102" t="s">
        <v>1711</v>
      </c>
      <c r="H103" s="102" t="s">
        <v>1721</v>
      </c>
      <c r="I103" s="102" t="s">
        <v>1707</v>
      </c>
      <c r="J103" s="102" t="s">
        <v>1711</v>
      </c>
      <c r="K103" s="102" t="s">
        <v>1711</v>
      </c>
      <c r="L103" s="102" t="s">
        <v>1702</v>
      </c>
      <c r="M103" s="102" t="s">
        <v>1711</v>
      </c>
      <c r="N103" s="102" t="s">
        <v>1711</v>
      </c>
      <c r="O103" s="102" t="s">
        <v>1720</v>
      </c>
      <c r="P103" s="102" t="s">
        <v>1720</v>
      </c>
      <c r="Q103" s="102" t="s">
        <v>1702</v>
      </c>
      <c r="R103" s="102">
        <v>0</v>
      </c>
      <c r="S103" s="102" t="s">
        <v>1711</v>
      </c>
      <c r="T103" s="102" t="s">
        <v>1707</v>
      </c>
      <c r="U103" s="102" t="s">
        <v>1707</v>
      </c>
      <c r="V103" s="102" t="s">
        <v>1700</v>
      </c>
      <c r="W103" s="102" t="s">
        <v>1705</v>
      </c>
      <c r="X103" s="102" t="s">
        <v>1701</v>
      </c>
      <c r="Y103" s="102" t="s">
        <v>1701</v>
      </c>
      <c r="Z103" s="102" t="s">
        <v>1708</v>
      </c>
      <c r="AA103" s="102">
        <v>0</v>
      </c>
      <c r="AB103" s="102">
        <v>2</v>
      </c>
      <c r="AC103" s="102">
        <v>2</v>
      </c>
      <c r="AD103" s="102">
        <v>4</v>
      </c>
      <c r="AE103" s="102">
        <v>2</v>
      </c>
      <c r="AF103" s="102">
        <v>3</v>
      </c>
      <c r="AG103" s="102">
        <v>0</v>
      </c>
      <c r="AH103" s="102">
        <v>5</v>
      </c>
      <c r="AI103" s="102">
        <v>1</v>
      </c>
      <c r="AJ103" s="102" t="s">
        <v>1747</v>
      </c>
      <c r="AK103" s="102">
        <v>0</v>
      </c>
      <c r="AL103" s="102">
        <v>0</v>
      </c>
      <c r="AM103" s="102">
        <v>5</v>
      </c>
      <c r="AN103" s="102">
        <v>3</v>
      </c>
      <c r="AO103" s="102">
        <v>5</v>
      </c>
      <c r="AP103" s="102">
        <v>4</v>
      </c>
      <c r="AQ103" s="102">
        <v>4</v>
      </c>
      <c r="AR103" s="102">
        <v>1</v>
      </c>
      <c r="AS103" s="102">
        <v>2</v>
      </c>
      <c r="AT103" s="102">
        <v>2</v>
      </c>
      <c r="AU103" s="102">
        <v>2</v>
      </c>
      <c r="AV103" s="102">
        <v>4</v>
      </c>
      <c r="AW103" s="102">
        <v>4</v>
      </c>
      <c r="AX103" s="102">
        <v>3</v>
      </c>
      <c r="AY103" s="102">
        <v>3</v>
      </c>
      <c r="AZ103" s="102">
        <v>3</v>
      </c>
      <c r="BA103" s="102">
        <v>3</v>
      </c>
      <c r="BB103" s="102">
        <v>3</v>
      </c>
      <c r="BC103" s="102">
        <v>3</v>
      </c>
      <c r="BD103" s="102">
        <v>3</v>
      </c>
      <c r="BE103" s="102">
        <v>3</v>
      </c>
      <c r="BF103" s="102">
        <v>3</v>
      </c>
      <c r="BG103" s="102">
        <v>3</v>
      </c>
      <c r="BH103" s="102">
        <v>1</v>
      </c>
      <c r="BI103" s="102">
        <v>1</v>
      </c>
      <c r="BJ103" s="102">
        <v>1</v>
      </c>
      <c r="BK103" s="102">
        <v>1</v>
      </c>
      <c r="BL103" s="102" t="s">
        <v>62</v>
      </c>
      <c r="BM103" s="102">
        <v>1</v>
      </c>
      <c r="BN103" s="102">
        <v>1</v>
      </c>
      <c r="BO103" s="102">
        <v>3</v>
      </c>
      <c r="BP103" s="102">
        <v>5</v>
      </c>
      <c r="BQ103" s="102">
        <v>3</v>
      </c>
      <c r="BR103" s="102">
        <v>5</v>
      </c>
      <c r="BS103" s="102">
        <v>3</v>
      </c>
      <c r="BT103" s="102">
        <v>3</v>
      </c>
      <c r="BU103" s="102">
        <v>4</v>
      </c>
      <c r="BV103" s="102">
        <v>5</v>
      </c>
      <c r="BW103" s="102">
        <v>4</v>
      </c>
      <c r="BX103" s="102">
        <v>3</v>
      </c>
      <c r="BY103" s="102">
        <v>4</v>
      </c>
      <c r="BZ103" s="102">
        <v>3</v>
      </c>
      <c r="CA103" s="102">
        <v>3</v>
      </c>
      <c r="CB103" s="102">
        <v>2</v>
      </c>
      <c r="CC103" s="102">
        <v>3</v>
      </c>
      <c r="CD103" s="102">
        <v>5</v>
      </c>
      <c r="CE103" s="102">
        <v>3</v>
      </c>
      <c r="CF103" s="102">
        <v>0.133333333</v>
      </c>
      <c r="CG103" s="102">
        <v>0.133333333</v>
      </c>
      <c r="CH103" s="102">
        <v>0.14285714299999999</v>
      </c>
      <c r="CI103" s="102">
        <v>0.428571429</v>
      </c>
      <c r="CJ103" s="102">
        <v>5</v>
      </c>
      <c r="CK103" s="102">
        <v>0.71428571399999996</v>
      </c>
      <c r="CL103" s="102">
        <v>0.16666666699999999</v>
      </c>
      <c r="CM103" s="102">
        <v>0.571428571</v>
      </c>
      <c r="CN103" s="102">
        <v>0.71428571399999996</v>
      </c>
      <c r="CO103" s="102">
        <v>0.71428571399999996</v>
      </c>
      <c r="CP103" s="102">
        <v>0.428571429</v>
      </c>
      <c r="CQ103" s="102">
        <v>0.71428571399999996</v>
      </c>
      <c r="CR103" s="102">
        <v>0.71428571399999996</v>
      </c>
      <c r="CS103" s="102">
        <v>0.85714285700000004</v>
      </c>
      <c r="CT103" s="102">
        <v>0.85714285700000004</v>
      </c>
      <c r="CU103" s="102">
        <v>0.428571429</v>
      </c>
      <c r="CV103" s="102">
        <v>0</v>
      </c>
      <c r="CW103" s="102">
        <v>0.71428571399999996</v>
      </c>
      <c r="CX103" s="102">
        <v>0.571428571</v>
      </c>
      <c r="CY103" s="102">
        <v>0.571428571</v>
      </c>
      <c r="CZ103" s="102">
        <v>2</v>
      </c>
      <c r="DA103" s="102">
        <v>0.133333333</v>
      </c>
      <c r="DB103" s="102">
        <v>0.28571428599999998</v>
      </c>
      <c r="DC103" s="102">
        <v>0.28571428599999998</v>
      </c>
      <c r="DD103" s="102">
        <v>5</v>
      </c>
      <c r="DE103" s="102">
        <v>0</v>
      </c>
    </row>
    <row r="104" spans="1:109">
      <c r="A104" s="102">
        <v>128</v>
      </c>
      <c r="B104" s="102" t="s">
        <v>1707</v>
      </c>
      <c r="C104" s="102" t="s">
        <v>1724</v>
      </c>
      <c r="D104" s="102" t="s">
        <v>1714</v>
      </c>
      <c r="E104" s="102" t="s">
        <v>1714</v>
      </c>
      <c r="F104" s="102" t="s">
        <v>1705</v>
      </c>
      <c r="G104" s="102" t="s">
        <v>1702</v>
      </c>
      <c r="H104" s="102" t="s">
        <v>1705</v>
      </c>
      <c r="I104" s="102" t="s">
        <v>1714</v>
      </c>
      <c r="J104" s="102" t="s">
        <v>1704</v>
      </c>
      <c r="K104" s="102" t="s">
        <v>1702</v>
      </c>
      <c r="L104" s="102">
        <v>0</v>
      </c>
      <c r="M104" s="102" t="s">
        <v>1714</v>
      </c>
      <c r="N104" s="102" t="s">
        <v>1714</v>
      </c>
      <c r="O104" s="102" t="s">
        <v>1702</v>
      </c>
      <c r="P104" s="102" t="s">
        <v>1702</v>
      </c>
      <c r="Q104" s="102" t="s">
        <v>1701</v>
      </c>
      <c r="R104" s="102" t="s">
        <v>1707</v>
      </c>
      <c r="S104" s="102" t="s">
        <v>1714</v>
      </c>
      <c r="T104" s="102">
        <v>0</v>
      </c>
      <c r="U104" s="102" t="s">
        <v>1699</v>
      </c>
      <c r="V104" s="102" t="s">
        <v>1710</v>
      </c>
      <c r="W104" s="102" t="s">
        <v>1714</v>
      </c>
      <c r="X104" s="102" t="s">
        <v>1702</v>
      </c>
      <c r="Y104" s="102" t="s">
        <v>1699</v>
      </c>
      <c r="Z104" s="102" t="s">
        <v>1710</v>
      </c>
      <c r="AA104" s="102" t="s">
        <v>1704</v>
      </c>
      <c r="AB104" s="102" t="s">
        <v>1738</v>
      </c>
      <c r="AC104" s="102">
        <v>3</v>
      </c>
      <c r="AD104" s="102">
        <v>9</v>
      </c>
      <c r="AE104" s="102">
        <v>3</v>
      </c>
      <c r="AF104" s="102">
        <v>2</v>
      </c>
      <c r="AG104" s="102">
        <v>30</v>
      </c>
      <c r="AH104" s="102">
        <v>3</v>
      </c>
      <c r="AI104" s="102">
        <v>2</v>
      </c>
      <c r="AJ104" s="102" t="s">
        <v>1747</v>
      </c>
      <c r="AK104" s="102">
        <v>0</v>
      </c>
      <c r="AL104" s="102">
        <v>0</v>
      </c>
      <c r="AM104" s="102">
        <v>5</v>
      </c>
      <c r="AN104" s="102">
        <v>5</v>
      </c>
      <c r="AO104" s="102">
        <v>4</v>
      </c>
      <c r="AP104" s="102">
        <v>5</v>
      </c>
      <c r="AQ104" s="102">
        <v>5</v>
      </c>
      <c r="AR104" s="102">
        <v>0</v>
      </c>
      <c r="AS104" s="102">
        <v>1</v>
      </c>
      <c r="AT104" s="102">
        <v>1</v>
      </c>
      <c r="AU104" s="102">
        <v>1</v>
      </c>
      <c r="AV104" s="102">
        <v>4</v>
      </c>
      <c r="AW104" s="102">
        <v>4</v>
      </c>
      <c r="AX104" s="102">
        <v>2</v>
      </c>
      <c r="AY104" s="102">
        <v>2</v>
      </c>
      <c r="AZ104" s="102">
        <v>2</v>
      </c>
      <c r="BA104" s="102">
        <v>2</v>
      </c>
      <c r="BB104" s="102">
        <v>2</v>
      </c>
      <c r="BC104" s="102">
        <v>2</v>
      </c>
      <c r="BD104" s="102">
        <v>2</v>
      </c>
      <c r="BE104" s="102">
        <v>2</v>
      </c>
      <c r="BF104" s="102">
        <v>3</v>
      </c>
      <c r="BG104" s="102">
        <v>3</v>
      </c>
      <c r="BH104" s="102">
        <v>2</v>
      </c>
      <c r="BI104" s="102">
        <v>1</v>
      </c>
      <c r="BJ104" s="102">
        <v>1</v>
      </c>
      <c r="BK104" s="102">
        <v>1</v>
      </c>
      <c r="BL104" s="102">
        <v>1</v>
      </c>
      <c r="BM104" s="102">
        <v>1</v>
      </c>
      <c r="BN104" s="102">
        <v>1</v>
      </c>
      <c r="BO104" s="102">
        <v>2</v>
      </c>
      <c r="BP104" s="102">
        <v>3</v>
      </c>
      <c r="BQ104" s="102">
        <v>2</v>
      </c>
      <c r="BR104" s="102">
        <v>4</v>
      </c>
      <c r="BS104" s="102">
        <v>4</v>
      </c>
      <c r="BT104" s="102">
        <v>6</v>
      </c>
      <c r="BU104" s="102">
        <v>5</v>
      </c>
      <c r="BV104" s="102">
        <v>5</v>
      </c>
      <c r="BW104" s="102">
        <v>4</v>
      </c>
      <c r="BX104" s="102">
        <v>4</v>
      </c>
      <c r="BY104" s="102">
        <v>3</v>
      </c>
      <c r="BZ104" s="102">
        <v>4</v>
      </c>
      <c r="CA104" s="102">
        <v>4</v>
      </c>
      <c r="CB104" s="102">
        <v>5</v>
      </c>
      <c r="CC104" s="102">
        <v>3</v>
      </c>
      <c r="CD104" s="102">
        <v>5</v>
      </c>
      <c r="CE104" s="102">
        <v>3</v>
      </c>
      <c r="CF104" s="102">
        <v>0.571428571</v>
      </c>
      <c r="CG104" s="102">
        <v>0.1</v>
      </c>
      <c r="CH104" s="102">
        <v>0.14285714299999999</v>
      </c>
      <c r="CI104" s="102">
        <v>0.14285714299999999</v>
      </c>
      <c r="CJ104" s="102">
        <v>0.133333333</v>
      </c>
      <c r="CK104" s="102">
        <v>0.428571429</v>
      </c>
      <c r="CL104" s="102">
        <v>0.133333333</v>
      </c>
      <c r="CM104" s="102">
        <v>0.14285714299999999</v>
      </c>
      <c r="CN104" s="102">
        <v>3.3333333E-2</v>
      </c>
      <c r="CO104" s="102">
        <v>0.428571429</v>
      </c>
      <c r="CP104" s="102">
        <v>0</v>
      </c>
      <c r="CQ104" s="102">
        <v>0.14285714299999999</v>
      </c>
      <c r="CR104" s="102">
        <v>0.14285714299999999</v>
      </c>
      <c r="CS104" s="102">
        <v>0.428571429</v>
      </c>
      <c r="CT104" s="102">
        <v>0.428571429</v>
      </c>
      <c r="CU104" s="102">
        <v>0.28571428599999998</v>
      </c>
      <c r="CV104" s="102">
        <v>0.571428571</v>
      </c>
      <c r="CW104" s="102">
        <v>0.14285714299999999</v>
      </c>
      <c r="CX104" s="102">
        <v>0</v>
      </c>
      <c r="CY104" s="102">
        <v>1</v>
      </c>
      <c r="CZ104" s="102">
        <v>3</v>
      </c>
      <c r="DA104" s="102">
        <v>0.14285714299999999</v>
      </c>
      <c r="DB104" s="102">
        <v>0.428571429</v>
      </c>
      <c r="DC104" s="102">
        <v>1</v>
      </c>
      <c r="DD104" s="102">
        <v>3</v>
      </c>
      <c r="DE104" s="102">
        <v>3.3333333E-2</v>
      </c>
    </row>
    <row r="105" spans="1:109">
      <c r="A105" s="102">
        <v>129</v>
      </c>
      <c r="B105" s="102" t="s">
        <v>1699</v>
      </c>
      <c r="C105" s="102" t="s">
        <v>1700</v>
      </c>
      <c r="D105" s="102" t="s">
        <v>1699</v>
      </c>
      <c r="E105" s="102" t="s">
        <v>1699</v>
      </c>
      <c r="F105" s="102" t="s">
        <v>1701</v>
      </c>
      <c r="G105" s="102" t="s">
        <v>1699</v>
      </c>
      <c r="H105" s="102" t="s">
        <v>1711</v>
      </c>
      <c r="I105" s="102" t="s">
        <v>1745</v>
      </c>
      <c r="J105" s="102" t="s">
        <v>1700</v>
      </c>
      <c r="K105" s="102" t="s">
        <v>1700</v>
      </c>
      <c r="L105" s="102">
        <v>0</v>
      </c>
      <c r="M105" s="102" t="s">
        <v>1699</v>
      </c>
      <c r="N105" s="102" t="s">
        <v>1700</v>
      </c>
      <c r="O105" s="102">
        <v>0</v>
      </c>
      <c r="P105" s="102" t="s">
        <v>1714</v>
      </c>
      <c r="Q105" s="102" t="s">
        <v>1714</v>
      </c>
      <c r="R105" s="102" t="s">
        <v>1699</v>
      </c>
      <c r="S105" s="102" t="s">
        <v>1701</v>
      </c>
      <c r="T105" s="102" t="s">
        <v>1701</v>
      </c>
      <c r="U105" s="102" t="s">
        <v>1699</v>
      </c>
      <c r="V105" s="102" t="s">
        <v>1701</v>
      </c>
      <c r="W105" s="102" t="s">
        <v>1714</v>
      </c>
      <c r="X105" s="102" t="s">
        <v>1702</v>
      </c>
      <c r="Y105" s="102" t="s">
        <v>1699</v>
      </c>
      <c r="Z105" s="102" t="s">
        <v>1703</v>
      </c>
      <c r="AA105" s="102">
        <v>0</v>
      </c>
      <c r="AB105" s="102" t="s">
        <v>1718</v>
      </c>
      <c r="AC105" s="102">
        <v>3</v>
      </c>
      <c r="AD105" s="102">
        <v>3</v>
      </c>
      <c r="AE105" s="102">
        <v>5</v>
      </c>
      <c r="AF105" s="102">
        <v>3</v>
      </c>
      <c r="AG105" s="102">
        <v>30</v>
      </c>
      <c r="AH105" s="102">
        <v>4</v>
      </c>
      <c r="AI105" s="102">
        <v>3</v>
      </c>
      <c r="AJ105" s="102" t="s">
        <v>1755</v>
      </c>
      <c r="AK105" s="102">
        <v>0</v>
      </c>
      <c r="AL105" s="102">
        <v>0</v>
      </c>
      <c r="AM105" s="102">
        <v>3</v>
      </c>
      <c r="AN105" s="102">
        <v>5</v>
      </c>
      <c r="AO105" s="102">
        <v>5</v>
      </c>
      <c r="AP105" s="102">
        <v>4</v>
      </c>
      <c r="AQ105" s="102">
        <v>4</v>
      </c>
      <c r="AR105" s="102">
        <v>1</v>
      </c>
      <c r="AS105" s="102">
        <v>1</v>
      </c>
      <c r="AT105" s="102">
        <v>0</v>
      </c>
      <c r="AU105" s="102">
        <v>0</v>
      </c>
      <c r="AV105" s="102">
        <v>3</v>
      </c>
      <c r="AW105" s="102">
        <v>3</v>
      </c>
      <c r="AX105" s="102">
        <v>2</v>
      </c>
      <c r="AY105" s="102">
        <v>2</v>
      </c>
      <c r="AZ105" s="102">
        <v>1</v>
      </c>
      <c r="BA105" s="102">
        <v>2</v>
      </c>
      <c r="BB105" s="102">
        <v>2</v>
      </c>
      <c r="BC105" s="102">
        <v>2</v>
      </c>
      <c r="BD105" s="102">
        <v>2</v>
      </c>
      <c r="BE105" s="102">
        <v>2</v>
      </c>
      <c r="BF105" s="102">
        <v>3</v>
      </c>
      <c r="BG105" s="102">
        <v>3</v>
      </c>
      <c r="BH105" s="102">
        <v>2</v>
      </c>
      <c r="BI105" s="102">
        <v>1</v>
      </c>
      <c r="BJ105" s="102">
        <v>1</v>
      </c>
      <c r="BK105" s="102">
        <v>2</v>
      </c>
      <c r="BL105" s="102">
        <v>1</v>
      </c>
      <c r="BM105" s="102">
        <v>1</v>
      </c>
      <c r="BN105" s="102">
        <v>2</v>
      </c>
      <c r="BO105" s="102">
        <v>2</v>
      </c>
      <c r="BP105" s="102">
        <v>3</v>
      </c>
      <c r="BQ105" s="102">
        <v>3</v>
      </c>
      <c r="BR105" s="102">
        <v>6</v>
      </c>
      <c r="BS105" s="102">
        <v>6</v>
      </c>
      <c r="BT105" s="102">
        <v>6</v>
      </c>
      <c r="BU105" s="102">
        <v>3</v>
      </c>
      <c r="BV105" s="102">
        <v>6</v>
      </c>
      <c r="BW105" s="102">
        <v>5</v>
      </c>
      <c r="BX105" s="102">
        <v>5</v>
      </c>
      <c r="BY105" s="102">
        <v>2</v>
      </c>
      <c r="BZ105" s="102">
        <v>3</v>
      </c>
      <c r="CA105" s="102">
        <v>2</v>
      </c>
      <c r="CB105" s="102">
        <v>3</v>
      </c>
      <c r="CC105" s="102">
        <v>4</v>
      </c>
      <c r="CD105" s="102">
        <v>3</v>
      </c>
      <c r="CE105" s="102">
        <v>4</v>
      </c>
      <c r="CF105" s="102">
        <v>1</v>
      </c>
      <c r="CG105" s="102">
        <v>2</v>
      </c>
      <c r="CH105" s="102">
        <v>1</v>
      </c>
      <c r="CI105" s="102">
        <v>1</v>
      </c>
      <c r="CJ105" s="102">
        <v>0.28571428599999998</v>
      </c>
      <c r="CK105" s="102">
        <v>1</v>
      </c>
      <c r="CL105" s="102">
        <v>0.71428571399999996</v>
      </c>
      <c r="CM105" s="102" t="s">
        <v>1744</v>
      </c>
      <c r="CN105" s="102">
        <v>2</v>
      </c>
      <c r="CO105" s="102">
        <v>2</v>
      </c>
      <c r="CP105" s="102">
        <v>0</v>
      </c>
      <c r="CQ105" s="102">
        <v>1</v>
      </c>
      <c r="CR105" s="102">
        <v>2</v>
      </c>
      <c r="CS105" s="102">
        <v>0</v>
      </c>
      <c r="CT105" s="102">
        <v>0.14285714299999999</v>
      </c>
      <c r="CU105" s="102">
        <v>0.14285714299999999</v>
      </c>
      <c r="CV105" s="102">
        <v>1</v>
      </c>
      <c r="CW105" s="102">
        <v>0.28571428599999998</v>
      </c>
      <c r="CX105" s="102">
        <v>0.28571428599999998</v>
      </c>
      <c r="CY105" s="102">
        <v>1</v>
      </c>
      <c r="CZ105" s="102">
        <v>0.28571428599999998</v>
      </c>
      <c r="DA105" s="102">
        <v>0.14285714299999999</v>
      </c>
      <c r="DB105" s="102">
        <v>0.428571429</v>
      </c>
      <c r="DC105" s="102">
        <v>1</v>
      </c>
      <c r="DD105" s="102">
        <v>4</v>
      </c>
      <c r="DE105" s="102">
        <v>0</v>
      </c>
    </row>
    <row r="106" spans="1:109">
      <c r="A106" s="102">
        <v>130</v>
      </c>
      <c r="B106" s="102" t="s">
        <v>1702</v>
      </c>
      <c r="C106" s="102" t="s">
        <v>1720</v>
      </c>
      <c r="D106" s="102" t="s">
        <v>1699</v>
      </c>
      <c r="E106" s="102">
        <v>0</v>
      </c>
      <c r="F106" s="102" t="s">
        <v>1701</v>
      </c>
      <c r="G106" s="102" t="s">
        <v>1699</v>
      </c>
      <c r="H106" s="102" t="s">
        <v>1724</v>
      </c>
      <c r="I106" s="102" t="s">
        <v>1699</v>
      </c>
      <c r="J106" s="102" t="s">
        <v>1707</v>
      </c>
      <c r="K106" s="102" t="s">
        <v>1699</v>
      </c>
      <c r="L106" s="102">
        <v>0</v>
      </c>
      <c r="M106" s="102" t="s">
        <v>1700</v>
      </c>
      <c r="N106" s="102" t="s">
        <v>1701</v>
      </c>
      <c r="O106" s="102">
        <v>0</v>
      </c>
      <c r="P106" s="102">
        <v>0</v>
      </c>
      <c r="Q106" s="102">
        <v>0</v>
      </c>
      <c r="R106" s="102">
        <v>0</v>
      </c>
      <c r="S106" s="102">
        <v>0</v>
      </c>
      <c r="T106" s="102" t="s">
        <v>1700</v>
      </c>
      <c r="U106" s="102" t="s">
        <v>1701</v>
      </c>
      <c r="V106" s="102">
        <v>0</v>
      </c>
      <c r="W106" s="102">
        <v>0</v>
      </c>
      <c r="X106" s="102">
        <v>0</v>
      </c>
      <c r="Y106" s="102">
        <v>0</v>
      </c>
      <c r="Z106" s="102" t="s">
        <v>1710</v>
      </c>
      <c r="AA106" s="102">
        <v>0</v>
      </c>
      <c r="AB106" s="102" t="s">
        <v>1718</v>
      </c>
      <c r="AC106" s="102">
        <v>1</v>
      </c>
      <c r="AD106" s="102">
        <v>1</v>
      </c>
      <c r="AE106" s="102">
        <v>3</v>
      </c>
      <c r="AF106" s="102">
        <v>0</v>
      </c>
      <c r="AG106" s="102">
        <v>0</v>
      </c>
      <c r="AH106" s="102">
        <v>2</v>
      </c>
      <c r="AI106" s="102">
        <v>2</v>
      </c>
      <c r="AJ106" s="102" t="s">
        <v>1755</v>
      </c>
      <c r="AK106" s="102">
        <v>0</v>
      </c>
      <c r="AL106" s="102">
        <v>0</v>
      </c>
      <c r="AM106" s="102">
        <v>5</v>
      </c>
      <c r="AN106" s="102">
        <v>3</v>
      </c>
      <c r="AO106" s="102">
        <v>5</v>
      </c>
      <c r="AP106" s="102">
        <v>5</v>
      </c>
      <c r="AQ106" s="102">
        <v>4</v>
      </c>
      <c r="AR106" s="102">
        <v>0</v>
      </c>
      <c r="AS106" s="102">
        <v>0</v>
      </c>
      <c r="AT106" s="102">
        <v>0</v>
      </c>
      <c r="AU106" s="102">
        <v>0</v>
      </c>
      <c r="AV106" s="102">
        <v>3</v>
      </c>
      <c r="AW106" s="102">
        <v>1</v>
      </c>
      <c r="AX106" s="102">
        <v>3</v>
      </c>
      <c r="AY106" s="102">
        <v>3</v>
      </c>
      <c r="AZ106" s="102">
        <v>3</v>
      </c>
      <c r="BA106" s="102">
        <v>3</v>
      </c>
      <c r="BB106" s="102">
        <v>3</v>
      </c>
      <c r="BC106" s="102">
        <v>3</v>
      </c>
      <c r="BD106" s="102">
        <v>2</v>
      </c>
      <c r="BE106" s="102">
        <v>2</v>
      </c>
      <c r="BF106" s="102">
        <v>2</v>
      </c>
      <c r="BG106" s="102">
        <v>3</v>
      </c>
      <c r="BH106" s="102">
        <v>2</v>
      </c>
      <c r="BI106" s="102">
        <v>2</v>
      </c>
      <c r="BJ106" s="102">
        <v>2</v>
      </c>
      <c r="BK106" s="102">
        <v>2</v>
      </c>
      <c r="BL106" s="102">
        <v>2</v>
      </c>
      <c r="BM106" s="102">
        <v>2</v>
      </c>
      <c r="BN106" s="102">
        <v>2</v>
      </c>
      <c r="BO106" s="102">
        <v>1</v>
      </c>
      <c r="BP106" s="102">
        <v>1</v>
      </c>
      <c r="BQ106" s="102">
        <v>1</v>
      </c>
      <c r="BR106" s="102">
        <v>1</v>
      </c>
      <c r="BS106" s="102">
        <v>2</v>
      </c>
      <c r="BT106" s="102">
        <v>1</v>
      </c>
      <c r="BU106" s="102">
        <v>1</v>
      </c>
      <c r="BV106" s="102">
        <v>1</v>
      </c>
      <c r="BW106" s="102">
        <v>6</v>
      </c>
      <c r="BX106" s="102">
        <v>6</v>
      </c>
      <c r="BY106" s="102">
        <v>1</v>
      </c>
      <c r="BZ106" s="102">
        <v>4</v>
      </c>
      <c r="CA106" s="102">
        <v>5</v>
      </c>
      <c r="CB106" s="102">
        <v>3</v>
      </c>
      <c r="CC106" s="102">
        <v>3</v>
      </c>
      <c r="CD106" s="102">
        <v>1</v>
      </c>
      <c r="CE106" s="102">
        <v>2</v>
      </c>
      <c r="CF106" s="102">
        <v>0.428571429</v>
      </c>
      <c r="CG106" s="102">
        <v>0.85714285700000004</v>
      </c>
      <c r="CH106" s="102">
        <v>1</v>
      </c>
      <c r="CI106" s="102">
        <v>0</v>
      </c>
      <c r="CJ106" s="102">
        <v>0.28571428599999998</v>
      </c>
      <c r="CK106" s="102">
        <v>1</v>
      </c>
      <c r="CL106" s="102">
        <v>0.1</v>
      </c>
      <c r="CM106" s="102">
        <v>1</v>
      </c>
      <c r="CN106" s="102">
        <v>0.571428571</v>
      </c>
      <c r="CO106" s="102">
        <v>1</v>
      </c>
      <c r="CP106" s="102">
        <v>0</v>
      </c>
      <c r="CQ106" s="102">
        <v>2</v>
      </c>
      <c r="CR106" s="102">
        <v>0.28571428599999998</v>
      </c>
      <c r="CS106" s="102">
        <v>0</v>
      </c>
      <c r="CT106" s="102">
        <v>0</v>
      </c>
      <c r="CU106" s="102">
        <v>0</v>
      </c>
      <c r="CV106" s="102">
        <v>0</v>
      </c>
      <c r="CW106" s="102">
        <v>0</v>
      </c>
      <c r="CX106" s="102">
        <v>2</v>
      </c>
      <c r="CY106" s="102">
        <v>0.28571428599999998</v>
      </c>
      <c r="CZ106" s="102">
        <v>0</v>
      </c>
      <c r="DA106" s="102">
        <v>0</v>
      </c>
      <c r="DB106" s="102">
        <v>0</v>
      </c>
      <c r="DC106" s="102">
        <v>0</v>
      </c>
      <c r="DD106" s="102">
        <v>3</v>
      </c>
      <c r="DE106" s="102">
        <v>0</v>
      </c>
    </row>
    <row r="107" spans="1:109">
      <c r="A107" s="102">
        <v>131</v>
      </c>
      <c r="B107" s="102" t="s">
        <v>1699</v>
      </c>
      <c r="C107" s="102" t="s">
        <v>1702</v>
      </c>
      <c r="D107" s="102" t="s">
        <v>1701</v>
      </c>
      <c r="E107" s="102" t="s">
        <v>1704</v>
      </c>
      <c r="F107" s="102" t="s">
        <v>1702</v>
      </c>
      <c r="G107" s="102" t="s">
        <v>1701</v>
      </c>
      <c r="H107" s="102" t="s">
        <v>1702</v>
      </c>
      <c r="I107" s="102" t="s">
        <v>1745</v>
      </c>
      <c r="J107" s="102" t="s">
        <v>1701</v>
      </c>
      <c r="K107" s="102" t="s">
        <v>1699</v>
      </c>
      <c r="L107" s="102" t="s">
        <v>1710</v>
      </c>
      <c r="M107" s="102" t="s">
        <v>1701</v>
      </c>
      <c r="N107" s="102">
        <v>0</v>
      </c>
      <c r="O107" s="102">
        <v>0</v>
      </c>
      <c r="P107" s="102">
        <v>0</v>
      </c>
      <c r="Q107" s="102">
        <v>0</v>
      </c>
      <c r="R107" s="102">
        <v>0</v>
      </c>
      <c r="S107" s="102">
        <v>0</v>
      </c>
      <c r="T107" s="102" t="s">
        <v>1702</v>
      </c>
      <c r="U107" s="102" t="s">
        <v>1711</v>
      </c>
      <c r="V107" s="102">
        <v>0</v>
      </c>
      <c r="W107" s="102">
        <v>0</v>
      </c>
      <c r="X107" s="102" t="s">
        <v>1714</v>
      </c>
      <c r="Y107" s="102">
        <v>0</v>
      </c>
      <c r="Z107" s="102" t="s">
        <v>1752</v>
      </c>
      <c r="AA107" s="102">
        <v>0</v>
      </c>
      <c r="AB107" s="102" t="s">
        <v>1712</v>
      </c>
      <c r="AC107" s="102">
        <v>2</v>
      </c>
      <c r="AD107" s="102">
        <v>2</v>
      </c>
      <c r="AE107" s="102">
        <v>4</v>
      </c>
      <c r="AF107" s="102">
        <v>4</v>
      </c>
      <c r="AG107" s="102">
        <v>30</v>
      </c>
      <c r="AH107" s="102">
        <v>4</v>
      </c>
      <c r="AI107" s="102">
        <v>3</v>
      </c>
      <c r="AJ107" s="102" t="s">
        <v>1709</v>
      </c>
      <c r="AK107" s="102">
        <v>0</v>
      </c>
      <c r="AL107" s="102">
        <v>0</v>
      </c>
      <c r="AM107" s="102">
        <v>5</v>
      </c>
      <c r="AN107" s="102">
        <v>5</v>
      </c>
      <c r="AO107" s="102">
        <v>4</v>
      </c>
      <c r="AP107" s="102">
        <v>5</v>
      </c>
      <c r="AQ107" s="102">
        <v>5</v>
      </c>
      <c r="AR107" s="102">
        <v>0</v>
      </c>
      <c r="AS107" s="102">
        <v>0</v>
      </c>
      <c r="AT107" s="102">
        <v>3</v>
      </c>
      <c r="AU107" s="102">
        <v>1</v>
      </c>
      <c r="AV107" s="102">
        <v>4</v>
      </c>
      <c r="AW107" s="102">
        <v>4</v>
      </c>
      <c r="AX107" s="102">
        <v>3</v>
      </c>
      <c r="AY107" s="102">
        <v>3</v>
      </c>
      <c r="AZ107" s="102">
        <v>1</v>
      </c>
      <c r="BA107" s="102">
        <v>2</v>
      </c>
      <c r="BB107" s="102">
        <v>3</v>
      </c>
      <c r="BC107" s="102">
        <v>3</v>
      </c>
      <c r="BD107" s="102">
        <v>3</v>
      </c>
      <c r="BE107" s="102">
        <v>3</v>
      </c>
      <c r="BF107" s="102">
        <v>3</v>
      </c>
      <c r="BG107" s="102">
        <v>3</v>
      </c>
      <c r="BH107" s="102">
        <v>2</v>
      </c>
      <c r="BI107" s="102">
        <v>1</v>
      </c>
      <c r="BJ107" s="102">
        <v>2</v>
      </c>
      <c r="BK107" s="102">
        <v>2</v>
      </c>
      <c r="BL107" s="102">
        <v>2</v>
      </c>
      <c r="BM107" s="102">
        <v>1</v>
      </c>
      <c r="BN107" s="102">
        <v>2</v>
      </c>
      <c r="BO107" s="102">
        <v>2</v>
      </c>
      <c r="BP107" s="102">
        <v>1</v>
      </c>
      <c r="BQ107" s="102">
        <v>1</v>
      </c>
      <c r="BR107" s="102">
        <v>3</v>
      </c>
      <c r="BS107" s="102">
        <v>5</v>
      </c>
      <c r="BT107" s="102">
        <v>6</v>
      </c>
      <c r="BU107" s="102">
        <v>4</v>
      </c>
      <c r="BV107" s="102">
        <v>4</v>
      </c>
      <c r="BW107" s="102">
        <v>5</v>
      </c>
      <c r="BX107" s="102">
        <v>6</v>
      </c>
      <c r="BY107" s="102">
        <v>2</v>
      </c>
      <c r="BZ107" s="102">
        <v>4</v>
      </c>
      <c r="CA107" s="102">
        <v>5</v>
      </c>
      <c r="CB107" s="102">
        <v>5</v>
      </c>
      <c r="CC107" s="102">
        <v>3</v>
      </c>
      <c r="CD107" s="102">
        <v>5</v>
      </c>
      <c r="CE107" s="102">
        <v>4</v>
      </c>
      <c r="CF107" s="102">
        <v>1</v>
      </c>
      <c r="CG107" s="102">
        <v>0.428571429</v>
      </c>
      <c r="CH107" s="102">
        <v>0.28571428599999998</v>
      </c>
      <c r="CI107" s="102">
        <v>3.3333333E-2</v>
      </c>
      <c r="CJ107" s="102">
        <v>0.428571429</v>
      </c>
      <c r="CK107" s="102">
        <v>0.28571428599999998</v>
      </c>
      <c r="CL107" s="102">
        <v>0.428571429</v>
      </c>
      <c r="CM107" s="102" t="s">
        <v>1744</v>
      </c>
      <c r="CN107" s="102">
        <v>0.28571428599999998</v>
      </c>
      <c r="CO107" s="102">
        <v>1</v>
      </c>
      <c r="CP107" s="102">
        <v>3</v>
      </c>
      <c r="CQ107" s="102">
        <v>0.28571428599999998</v>
      </c>
      <c r="CR107" s="102">
        <v>0</v>
      </c>
      <c r="CS107" s="102">
        <v>0</v>
      </c>
      <c r="CT107" s="102">
        <v>0</v>
      </c>
      <c r="CU107" s="102">
        <v>0</v>
      </c>
      <c r="CV107" s="102">
        <v>0</v>
      </c>
      <c r="CW107" s="102">
        <v>0</v>
      </c>
      <c r="CX107" s="102">
        <v>0.428571429</v>
      </c>
      <c r="CY107" s="102">
        <v>0.71428571399999996</v>
      </c>
      <c r="CZ107" s="102">
        <v>0</v>
      </c>
      <c r="DA107" s="102">
        <v>0</v>
      </c>
      <c r="DB107" s="102">
        <v>0.14285714299999999</v>
      </c>
      <c r="DC107" s="102">
        <v>0</v>
      </c>
      <c r="DD107" s="102">
        <v>6</v>
      </c>
      <c r="DE107" s="102">
        <v>0</v>
      </c>
    </row>
    <row r="108" spans="1:109">
      <c r="A108" s="102">
        <v>133</v>
      </c>
      <c r="B108" s="102" t="s">
        <v>1714</v>
      </c>
      <c r="C108" s="102" t="s">
        <v>1702</v>
      </c>
      <c r="D108" s="102" t="s">
        <v>1702</v>
      </c>
      <c r="E108" s="102">
        <v>0</v>
      </c>
      <c r="F108" s="102" t="s">
        <v>1740</v>
      </c>
      <c r="G108" s="102" t="s">
        <v>1701</v>
      </c>
      <c r="H108" s="102" t="s">
        <v>1701</v>
      </c>
      <c r="I108" s="102" t="s">
        <v>1707</v>
      </c>
      <c r="J108" s="102" t="s">
        <v>1740</v>
      </c>
      <c r="K108" s="102" t="s">
        <v>1714</v>
      </c>
      <c r="L108" s="102" t="s">
        <v>1701</v>
      </c>
      <c r="M108" s="102">
        <v>0</v>
      </c>
      <c r="N108" s="102">
        <v>0</v>
      </c>
      <c r="O108" s="102">
        <v>0</v>
      </c>
      <c r="P108" s="102">
        <v>0</v>
      </c>
      <c r="Q108" s="102" t="s">
        <v>1706</v>
      </c>
      <c r="R108" s="102">
        <v>0</v>
      </c>
      <c r="S108" s="102" t="s">
        <v>1724</v>
      </c>
      <c r="T108" s="102" t="s">
        <v>1702</v>
      </c>
      <c r="U108" s="102" t="s">
        <v>1741</v>
      </c>
      <c r="V108" s="102">
        <v>0</v>
      </c>
      <c r="W108" s="102" t="s">
        <v>1706</v>
      </c>
      <c r="X108" s="102">
        <v>0</v>
      </c>
      <c r="Y108" s="102">
        <v>0</v>
      </c>
      <c r="Z108" s="102">
        <v>0</v>
      </c>
      <c r="AA108" s="102">
        <v>0</v>
      </c>
      <c r="AB108" s="102" t="s">
        <v>1718</v>
      </c>
      <c r="AC108" s="102">
        <v>1</v>
      </c>
      <c r="AD108" s="102">
        <v>1</v>
      </c>
      <c r="AE108" s="102">
        <v>4</v>
      </c>
      <c r="AF108" s="102">
        <v>0</v>
      </c>
      <c r="AG108" s="102">
        <v>0</v>
      </c>
      <c r="AH108" s="102">
        <v>6</v>
      </c>
      <c r="AI108" s="102">
        <v>3</v>
      </c>
      <c r="AJ108" s="102" t="s">
        <v>1764</v>
      </c>
      <c r="AK108" s="102">
        <v>0</v>
      </c>
      <c r="AL108" s="102">
        <v>0</v>
      </c>
      <c r="AM108" s="102">
        <v>5</v>
      </c>
      <c r="AN108" s="102">
        <v>5</v>
      </c>
      <c r="AO108" s="102">
        <v>5</v>
      </c>
      <c r="AP108" s="102">
        <v>5</v>
      </c>
      <c r="AQ108" s="102">
        <v>5</v>
      </c>
      <c r="AR108" s="102">
        <v>0</v>
      </c>
      <c r="AS108" s="102">
        <v>0</v>
      </c>
      <c r="AT108" s="102">
        <v>0</v>
      </c>
      <c r="AU108" s="102">
        <v>0</v>
      </c>
      <c r="AV108" s="102">
        <v>5</v>
      </c>
      <c r="AW108" s="102">
        <v>4</v>
      </c>
      <c r="AX108" s="102">
        <v>1</v>
      </c>
      <c r="AY108" s="102">
        <v>1</v>
      </c>
      <c r="AZ108" s="102">
        <v>1</v>
      </c>
      <c r="BA108" s="102">
        <v>1</v>
      </c>
      <c r="BB108" s="102">
        <v>1</v>
      </c>
      <c r="BC108" s="102">
        <v>1</v>
      </c>
      <c r="BD108" s="102">
        <v>1</v>
      </c>
      <c r="BE108" s="102">
        <v>1</v>
      </c>
      <c r="BF108" s="102">
        <v>1</v>
      </c>
      <c r="BG108" s="102">
        <v>2</v>
      </c>
      <c r="BH108" s="102">
        <v>1</v>
      </c>
      <c r="BI108" s="102">
        <v>1</v>
      </c>
      <c r="BJ108" s="102">
        <v>1</v>
      </c>
      <c r="BK108" s="102">
        <v>1</v>
      </c>
      <c r="BL108" s="102">
        <v>2</v>
      </c>
      <c r="BM108" s="102">
        <v>2</v>
      </c>
      <c r="BN108" s="102">
        <v>2</v>
      </c>
      <c r="BO108" s="102">
        <v>1</v>
      </c>
      <c r="BP108" s="102">
        <v>1</v>
      </c>
      <c r="BQ108" s="102">
        <v>1</v>
      </c>
      <c r="BR108" s="102">
        <v>6</v>
      </c>
      <c r="BS108" s="102">
        <v>6</v>
      </c>
      <c r="BT108" s="102">
        <v>6</v>
      </c>
      <c r="BU108" s="102">
        <v>2</v>
      </c>
      <c r="BV108" s="102">
        <v>6</v>
      </c>
      <c r="BW108" s="102">
        <v>6</v>
      </c>
      <c r="BX108" s="102">
        <v>6</v>
      </c>
      <c r="BY108" s="102">
        <v>6</v>
      </c>
      <c r="BZ108" s="102">
        <v>6</v>
      </c>
      <c r="CA108" s="102">
        <v>4</v>
      </c>
      <c r="CB108" s="102">
        <v>4</v>
      </c>
      <c r="CC108" s="102">
        <v>5</v>
      </c>
      <c r="CD108" s="102">
        <v>5</v>
      </c>
      <c r="CE108" s="102">
        <v>5</v>
      </c>
      <c r="CF108" s="102">
        <v>0.14285714299999999</v>
      </c>
      <c r="CG108" s="102">
        <v>0.428571429</v>
      </c>
      <c r="CH108" s="102">
        <v>0.428571429</v>
      </c>
      <c r="CI108" s="102">
        <v>0</v>
      </c>
      <c r="CJ108" s="102">
        <v>1.428571429</v>
      </c>
      <c r="CK108" s="102">
        <v>0.28571428599999998</v>
      </c>
      <c r="CL108" s="102">
        <v>0.28571428599999998</v>
      </c>
      <c r="CM108" s="102">
        <v>0.571428571</v>
      </c>
      <c r="CN108" s="102">
        <v>1.428571429</v>
      </c>
      <c r="CO108" s="102">
        <v>0.14285714299999999</v>
      </c>
      <c r="CP108" s="102">
        <v>0.28571428599999998</v>
      </c>
      <c r="CQ108" s="102">
        <v>0</v>
      </c>
      <c r="CR108" s="102">
        <v>0</v>
      </c>
      <c r="CS108" s="102">
        <v>0</v>
      </c>
      <c r="CT108" s="102">
        <v>0</v>
      </c>
      <c r="CU108" s="102">
        <v>6.6666666999999999E-2</v>
      </c>
      <c r="CV108" s="102">
        <v>0</v>
      </c>
      <c r="CW108" s="102">
        <v>0.1</v>
      </c>
      <c r="CX108" s="102">
        <v>0.428571429</v>
      </c>
      <c r="CY108" s="102">
        <v>1.1428571430000001</v>
      </c>
      <c r="CZ108" s="102">
        <v>0</v>
      </c>
      <c r="DA108" s="102">
        <v>6.6666666999999999E-2</v>
      </c>
      <c r="DB108" s="102">
        <v>0</v>
      </c>
      <c r="DC108" s="102">
        <v>0</v>
      </c>
      <c r="DD108" s="102">
        <v>0</v>
      </c>
      <c r="DE108" s="102">
        <v>0</v>
      </c>
    </row>
    <row r="109" spans="1:109">
      <c r="A109" s="102">
        <v>134</v>
      </c>
      <c r="B109" s="102" t="s">
        <v>1700</v>
      </c>
      <c r="C109" s="102" t="s">
        <v>1701</v>
      </c>
      <c r="D109" s="102" t="s">
        <v>1700</v>
      </c>
      <c r="E109" s="102" t="s">
        <v>1702</v>
      </c>
      <c r="F109" s="102" t="s">
        <v>1701</v>
      </c>
      <c r="G109" s="102">
        <v>0</v>
      </c>
      <c r="H109" s="102" t="s">
        <v>1702</v>
      </c>
      <c r="I109" s="102" t="s">
        <v>1700</v>
      </c>
      <c r="J109" s="102" t="s">
        <v>1700</v>
      </c>
      <c r="K109" s="102">
        <v>0</v>
      </c>
      <c r="L109" s="102" t="s">
        <v>1700</v>
      </c>
      <c r="M109" s="102">
        <v>0</v>
      </c>
      <c r="N109" s="102">
        <v>0</v>
      </c>
      <c r="O109" s="102">
        <v>0</v>
      </c>
      <c r="P109" s="102" t="s">
        <v>1706</v>
      </c>
      <c r="Q109" s="102" t="s">
        <v>1700</v>
      </c>
      <c r="R109" s="102">
        <v>0</v>
      </c>
      <c r="S109" s="102">
        <v>0</v>
      </c>
      <c r="T109" s="102" t="s">
        <v>1701</v>
      </c>
      <c r="U109" s="102" t="s">
        <v>1699</v>
      </c>
      <c r="V109" s="102">
        <v>0</v>
      </c>
      <c r="W109" s="102">
        <v>0</v>
      </c>
      <c r="X109" s="102">
        <v>0</v>
      </c>
      <c r="Y109" s="102" t="s">
        <v>1706</v>
      </c>
      <c r="Z109" s="102" t="s">
        <v>1752</v>
      </c>
      <c r="AA109" s="102">
        <v>0</v>
      </c>
      <c r="AB109" s="102" t="s">
        <v>1738</v>
      </c>
      <c r="AC109" s="102">
        <v>2</v>
      </c>
      <c r="AD109" s="102">
        <v>3</v>
      </c>
      <c r="AE109" s="102">
        <v>3</v>
      </c>
      <c r="AF109" s="102">
        <v>3</v>
      </c>
      <c r="AG109" s="102">
        <v>120</v>
      </c>
      <c r="AH109" s="102">
        <v>3</v>
      </c>
      <c r="AI109" s="102">
        <v>2</v>
      </c>
      <c r="AJ109" s="102" t="s">
        <v>1713</v>
      </c>
      <c r="AK109" s="102">
        <v>0</v>
      </c>
      <c r="AL109" s="102">
        <v>0</v>
      </c>
      <c r="AM109" s="102">
        <v>6</v>
      </c>
      <c r="AN109" s="102">
        <v>5</v>
      </c>
      <c r="AO109" s="102">
        <v>5</v>
      </c>
      <c r="AP109" s="102">
        <v>5</v>
      </c>
      <c r="AQ109" s="102">
        <v>5</v>
      </c>
      <c r="AR109" s="102">
        <v>1</v>
      </c>
      <c r="AS109" s="102">
        <v>0</v>
      </c>
      <c r="AT109" s="102">
        <v>0</v>
      </c>
      <c r="AU109" s="102">
        <v>0</v>
      </c>
      <c r="AV109" s="102">
        <v>3</v>
      </c>
      <c r="AW109" s="102">
        <v>3</v>
      </c>
      <c r="AX109" s="102">
        <v>3</v>
      </c>
      <c r="AY109" s="102">
        <v>2</v>
      </c>
      <c r="AZ109" s="102" t="s">
        <v>62</v>
      </c>
      <c r="BA109" s="102">
        <v>2</v>
      </c>
      <c r="BB109" s="102">
        <v>3</v>
      </c>
      <c r="BC109" s="102">
        <v>2</v>
      </c>
      <c r="BD109" s="102">
        <v>3</v>
      </c>
      <c r="BE109" s="102">
        <v>3</v>
      </c>
      <c r="BF109" s="102">
        <v>3</v>
      </c>
      <c r="BG109" s="102">
        <v>3</v>
      </c>
      <c r="BH109" s="102">
        <v>2</v>
      </c>
      <c r="BI109" s="102">
        <v>1</v>
      </c>
      <c r="BJ109" s="102">
        <v>1</v>
      </c>
      <c r="BK109" s="102">
        <v>1</v>
      </c>
      <c r="BL109" s="102">
        <v>2</v>
      </c>
      <c r="BM109" s="102">
        <v>2</v>
      </c>
      <c r="BN109" s="102">
        <v>2</v>
      </c>
      <c r="BO109" s="102">
        <v>1</v>
      </c>
      <c r="BP109" s="102">
        <v>3</v>
      </c>
      <c r="BQ109" s="102">
        <v>2</v>
      </c>
      <c r="BR109" s="102">
        <v>3</v>
      </c>
      <c r="BS109" s="102">
        <v>6</v>
      </c>
      <c r="BT109" s="102">
        <v>6</v>
      </c>
      <c r="BU109" s="102">
        <v>1</v>
      </c>
      <c r="BV109" s="102">
        <v>3</v>
      </c>
      <c r="BW109" s="102">
        <v>6</v>
      </c>
      <c r="BX109" s="102">
        <v>4</v>
      </c>
      <c r="BY109" s="102">
        <v>1</v>
      </c>
      <c r="BZ109" s="102">
        <v>5</v>
      </c>
      <c r="CA109" s="102">
        <v>5</v>
      </c>
      <c r="CB109" s="102">
        <v>4</v>
      </c>
      <c r="CC109" s="102">
        <v>2</v>
      </c>
      <c r="CD109" s="102">
        <v>4</v>
      </c>
      <c r="CE109" s="102">
        <v>2</v>
      </c>
      <c r="CF109" s="102">
        <v>2</v>
      </c>
      <c r="CG109" s="102">
        <v>0.28571428599999998</v>
      </c>
      <c r="CH109" s="102">
        <v>2</v>
      </c>
      <c r="CI109" s="102">
        <v>0.428571429</v>
      </c>
      <c r="CJ109" s="102">
        <v>0.28571428599999998</v>
      </c>
      <c r="CK109" s="102">
        <v>0</v>
      </c>
      <c r="CL109" s="102">
        <v>0.428571429</v>
      </c>
      <c r="CM109" s="102">
        <v>2</v>
      </c>
      <c r="CN109" s="102">
        <v>2</v>
      </c>
      <c r="CO109" s="102">
        <v>0</v>
      </c>
      <c r="CP109" s="102">
        <v>2</v>
      </c>
      <c r="CQ109" s="102">
        <v>0</v>
      </c>
      <c r="CR109" s="102">
        <v>0</v>
      </c>
      <c r="CS109" s="102">
        <v>0</v>
      </c>
      <c r="CT109" s="102">
        <v>6.6666666999999999E-2</v>
      </c>
      <c r="CU109" s="102">
        <v>2</v>
      </c>
      <c r="CV109" s="102">
        <v>0</v>
      </c>
      <c r="CW109" s="102">
        <v>0</v>
      </c>
      <c r="CX109" s="102">
        <v>0.28571428599999998</v>
      </c>
      <c r="CY109" s="102">
        <v>1</v>
      </c>
      <c r="CZ109" s="102">
        <v>0</v>
      </c>
      <c r="DA109" s="102">
        <v>0</v>
      </c>
      <c r="DB109" s="102">
        <v>0</v>
      </c>
      <c r="DC109" s="102">
        <v>6.6666666999999999E-2</v>
      </c>
      <c r="DD109" s="102">
        <v>6</v>
      </c>
      <c r="DE109" s="102">
        <v>0</v>
      </c>
    </row>
    <row r="110" spans="1:109">
      <c r="A110" s="102">
        <v>135</v>
      </c>
      <c r="B110" s="102" t="s">
        <v>1724</v>
      </c>
      <c r="C110" s="102" t="s">
        <v>1705</v>
      </c>
      <c r="D110" s="102" t="s">
        <v>1722</v>
      </c>
      <c r="E110" s="102" t="s">
        <v>1721</v>
      </c>
      <c r="F110" s="102">
        <v>0</v>
      </c>
      <c r="G110" s="102" t="s">
        <v>1706</v>
      </c>
      <c r="H110" s="102" t="s">
        <v>1706</v>
      </c>
      <c r="I110" s="102">
        <v>0</v>
      </c>
      <c r="J110" s="102" t="s">
        <v>1700</v>
      </c>
      <c r="K110" s="102">
        <v>0</v>
      </c>
      <c r="L110" s="102" t="s">
        <v>1699</v>
      </c>
      <c r="M110" s="102">
        <v>0</v>
      </c>
      <c r="N110" s="102">
        <v>0</v>
      </c>
      <c r="O110" s="102">
        <v>0</v>
      </c>
      <c r="P110" s="102" t="s">
        <v>1706</v>
      </c>
      <c r="Q110" s="102" t="s">
        <v>1705</v>
      </c>
      <c r="R110" s="102" t="s">
        <v>1701</v>
      </c>
      <c r="S110" s="102">
        <v>0</v>
      </c>
      <c r="T110" s="102" t="s">
        <v>1707</v>
      </c>
      <c r="U110" s="102" t="s">
        <v>1699</v>
      </c>
      <c r="V110" s="102">
        <v>0</v>
      </c>
      <c r="W110" s="102">
        <v>0</v>
      </c>
      <c r="X110" s="102">
        <v>0</v>
      </c>
      <c r="Y110" s="102">
        <v>0</v>
      </c>
      <c r="Z110" s="102" t="s">
        <v>1710</v>
      </c>
      <c r="AA110" s="102">
        <v>0</v>
      </c>
      <c r="AB110" s="102" t="s">
        <v>1718</v>
      </c>
      <c r="AC110" s="102">
        <v>2</v>
      </c>
      <c r="AD110" s="102">
        <v>0</v>
      </c>
      <c r="AE110" s="102">
        <v>6</v>
      </c>
      <c r="AF110" s="102">
        <v>6</v>
      </c>
      <c r="AG110" s="102">
        <v>40</v>
      </c>
      <c r="AH110" s="102">
        <v>5</v>
      </c>
      <c r="AI110" s="102">
        <v>4</v>
      </c>
      <c r="AJ110" s="102" t="s">
        <v>1765</v>
      </c>
      <c r="AK110" s="102">
        <v>0</v>
      </c>
      <c r="AL110" s="102">
        <v>0</v>
      </c>
      <c r="AM110" s="102">
        <v>5</v>
      </c>
      <c r="AN110" s="102">
        <v>4</v>
      </c>
      <c r="AO110" s="102">
        <v>5</v>
      </c>
      <c r="AP110" s="102">
        <v>4</v>
      </c>
      <c r="AQ110" s="102">
        <v>5</v>
      </c>
      <c r="AR110" s="102">
        <v>1</v>
      </c>
      <c r="AS110" s="102">
        <v>1</v>
      </c>
      <c r="AT110" s="102">
        <v>0</v>
      </c>
      <c r="AU110" s="102">
        <v>0</v>
      </c>
      <c r="AV110" s="102">
        <v>4</v>
      </c>
      <c r="AW110" s="102">
        <v>4</v>
      </c>
      <c r="AX110" s="102">
        <v>2</v>
      </c>
      <c r="AY110" s="102">
        <v>1</v>
      </c>
      <c r="AZ110" s="102">
        <v>1</v>
      </c>
      <c r="BA110" s="102">
        <v>2</v>
      </c>
      <c r="BB110" s="102">
        <v>3</v>
      </c>
      <c r="BC110" s="102">
        <v>2</v>
      </c>
      <c r="BD110" s="102">
        <v>2</v>
      </c>
      <c r="BE110" s="102">
        <v>3</v>
      </c>
      <c r="BF110" s="102">
        <v>3</v>
      </c>
      <c r="BG110" s="102">
        <v>2</v>
      </c>
      <c r="BH110" s="102">
        <v>1</v>
      </c>
      <c r="BI110" s="102">
        <v>1</v>
      </c>
      <c r="BJ110" s="102">
        <v>1</v>
      </c>
      <c r="BK110" s="102">
        <v>1</v>
      </c>
      <c r="BL110" s="102">
        <v>1</v>
      </c>
      <c r="BM110" s="102">
        <v>1</v>
      </c>
      <c r="BN110" s="102">
        <v>1</v>
      </c>
      <c r="BO110" s="102">
        <v>1</v>
      </c>
      <c r="BP110" s="102">
        <v>2</v>
      </c>
      <c r="BQ110" s="102">
        <v>4</v>
      </c>
      <c r="BR110" s="102">
        <v>5</v>
      </c>
      <c r="BS110" s="102">
        <v>4</v>
      </c>
      <c r="BT110" s="102">
        <v>5</v>
      </c>
      <c r="BU110" s="102">
        <v>5</v>
      </c>
      <c r="BV110" s="102">
        <v>4</v>
      </c>
      <c r="BW110" s="102">
        <v>5</v>
      </c>
      <c r="BX110" s="102">
        <v>5</v>
      </c>
      <c r="BY110" s="102">
        <v>5</v>
      </c>
      <c r="BZ110" s="102">
        <v>4</v>
      </c>
      <c r="CA110" s="102">
        <v>2</v>
      </c>
      <c r="CB110" s="102">
        <v>2</v>
      </c>
      <c r="CC110" s="102">
        <v>3</v>
      </c>
      <c r="CD110" s="102">
        <v>5</v>
      </c>
      <c r="CE110" s="102">
        <v>2</v>
      </c>
      <c r="CF110" s="102">
        <v>0.1</v>
      </c>
      <c r="CG110" s="102">
        <v>0.133333333</v>
      </c>
      <c r="CH110" s="102">
        <v>0.2</v>
      </c>
      <c r="CI110" s="102">
        <v>0.16666666699999999</v>
      </c>
      <c r="CJ110" s="102">
        <v>0</v>
      </c>
      <c r="CK110" s="102">
        <v>6.6666666999999999E-2</v>
      </c>
      <c r="CL110" s="102">
        <v>6.6666666999999999E-2</v>
      </c>
      <c r="CM110" s="102">
        <v>0</v>
      </c>
      <c r="CN110" s="102">
        <v>2</v>
      </c>
      <c r="CO110" s="102">
        <v>0</v>
      </c>
      <c r="CP110" s="102">
        <v>1</v>
      </c>
      <c r="CQ110" s="102">
        <v>0</v>
      </c>
      <c r="CR110" s="102">
        <v>0</v>
      </c>
      <c r="CS110" s="102">
        <v>0</v>
      </c>
      <c r="CT110" s="102">
        <v>6.6666666999999999E-2</v>
      </c>
      <c r="CU110" s="102">
        <v>0.133333333</v>
      </c>
      <c r="CV110" s="102">
        <v>0.28571428599999998</v>
      </c>
      <c r="CW110" s="102">
        <v>0</v>
      </c>
      <c r="CX110" s="102">
        <v>0.571428571</v>
      </c>
      <c r="CY110" s="102">
        <v>1</v>
      </c>
      <c r="CZ110" s="102">
        <v>0</v>
      </c>
      <c r="DA110" s="102">
        <v>0</v>
      </c>
      <c r="DB110" s="102">
        <v>0</v>
      </c>
      <c r="DC110" s="102">
        <v>0</v>
      </c>
      <c r="DD110" s="102">
        <v>3</v>
      </c>
      <c r="DE110" s="10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7334d8c-50ee-4a30-a70b-34e013018759">
      <UserInfo>
        <DisplayName>Sofia Santos Muriel</DisplayName>
        <AccountId>1226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DEE28A733186C47A57D8F4BCBC80050" ma:contentTypeVersion="12" ma:contentTypeDescription="Create a new document." ma:contentTypeScope="" ma:versionID="09515a0d9b186099349778330f3dbc9d">
  <xsd:schema xmlns:xsd="http://www.w3.org/2001/XMLSchema" xmlns:xs="http://www.w3.org/2001/XMLSchema" xmlns:p="http://schemas.microsoft.com/office/2006/metadata/properties" xmlns:ns2="595fd3a7-95c6-457b-8b3b-48df584d7bba" xmlns:ns3="e7334d8c-50ee-4a30-a70b-34e013018759" targetNamespace="http://schemas.microsoft.com/office/2006/metadata/properties" ma:root="true" ma:fieldsID="bbd223ec386583310ad23bd716812668" ns2:_="" ns3:_="">
    <xsd:import namespace="595fd3a7-95c6-457b-8b3b-48df584d7bba"/>
    <xsd:import namespace="e7334d8c-50ee-4a30-a70b-34e0130187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AutoTags" minOccurs="0"/>
                <xsd:element ref="ns2:MediaServiceDateTake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5fd3a7-95c6-457b-8b3b-48df584d7b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334d8c-50ee-4a30-a70b-34e0130187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FA9225-855B-4982-A4F7-36F2675FE075}">
  <ds:schemaRefs>
    <ds:schemaRef ds:uri="http://schemas.microsoft.com/office/2006/metadata/properties"/>
    <ds:schemaRef ds:uri="http://schemas.microsoft.com/office/infopath/2007/PartnerControls"/>
    <ds:schemaRef ds:uri="e7334d8c-50ee-4a30-a70b-34e013018759"/>
  </ds:schemaRefs>
</ds:datastoreItem>
</file>

<file path=customXml/itemProps2.xml><?xml version="1.0" encoding="utf-8"?>
<ds:datastoreItem xmlns:ds="http://schemas.openxmlformats.org/officeDocument/2006/customXml" ds:itemID="{6E4B9979-AFF3-4DD3-A8D8-11A9CCFAB4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5fd3a7-95c6-457b-8b3b-48df584d7bba"/>
    <ds:schemaRef ds:uri="e7334d8c-50ee-4a30-a70b-34e0130187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187B00-2469-47C2-B8CA-C0DFB3C722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Demographics</vt:lpstr>
      <vt:lpstr>Vital Signs</vt:lpstr>
      <vt:lpstr>Labs</vt:lpstr>
      <vt:lpstr>Baseline Meds</vt:lpstr>
      <vt:lpstr>Ending Meds</vt:lpstr>
      <vt:lpstr>Followup reaching</vt:lpstr>
      <vt:lpstr>technical sheet</vt:lpstr>
      <vt:lpstr>Followup Meds</vt:lpstr>
      <vt:lpstr>Survey1</vt:lpstr>
      <vt:lpstr>Survey2</vt:lpstr>
      <vt:lpstr>Survey3</vt:lpstr>
      <vt:lpstr>Survey Scoring</vt:lpstr>
      <vt:lpstr>Data Dictionary</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Aysha Inankur</dc:creator>
  <cp:keywords/>
  <dc:description/>
  <cp:lastModifiedBy>Aysha Inankur</cp:lastModifiedBy>
  <cp:revision/>
  <dcterms:created xsi:type="dcterms:W3CDTF">2021-12-31T15:15:27Z</dcterms:created>
  <dcterms:modified xsi:type="dcterms:W3CDTF">2023-09-01T17:03:15Z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0x0101002DEE28A733186C47A57D8F4BCBC80050</vt:lpwstr>
  </property>
</Properties>
</file>