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oteng/Desktop/DataClass/project_2/Data/"/>
    </mc:Choice>
  </mc:AlternateContent>
  <xr:revisionPtr revIDLastSave="0" documentId="13_ncr:1_{6B0D4BA4-AE2C-6742-BAC6-A457B7E83BA7}" xr6:coauthVersionLast="45" xr6:coauthVersionMax="45" xr10:uidLastSave="{00000000-0000-0000-0000-000000000000}"/>
  <bookViews>
    <workbookView xWindow="1060" yWindow="700" windowWidth="26620" windowHeight="16060" activeTab="1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Generations and age " sheetId="7" r:id="rId7"/>
    <sheet name="Sheet5" sheetId="5" r:id="rId8"/>
    <sheet name="age-gender-pyramid-chart" sheetId="6" r:id="rId9"/>
    <sheet name="workforce" sheetId="10" r:id="rId10"/>
  </sheets>
  <definedNames>
    <definedName name="_xlchart.v1.0" hidden="1">workforce!$A$10</definedName>
    <definedName name="_xlchart.v1.1" hidden="1">workforce!$A$11</definedName>
    <definedName name="_xlchart.v1.10" hidden="1">workforce!$A$8</definedName>
    <definedName name="_xlchart.v1.100" hidden="1">workforce!$A$10</definedName>
    <definedName name="_xlchart.v1.101" hidden="1">workforce!$A$11</definedName>
    <definedName name="_xlchart.v1.102" hidden="1">workforce!$A$12</definedName>
    <definedName name="_xlchart.v1.103" hidden="1">workforce!$A$13</definedName>
    <definedName name="_xlchart.v1.104" hidden="1">workforce!$A$2</definedName>
    <definedName name="_xlchart.v1.105" hidden="1">workforce!$A$3</definedName>
    <definedName name="_xlchart.v1.106" hidden="1">workforce!$A$4</definedName>
    <definedName name="_xlchart.v1.107" hidden="1">workforce!$A$5</definedName>
    <definedName name="_xlchart.v1.108" hidden="1">workforce!$A$6</definedName>
    <definedName name="_xlchart.v1.109" hidden="1">workforce!$A$7</definedName>
    <definedName name="_xlchart.v1.11" hidden="1">workforce!$A$9</definedName>
    <definedName name="_xlchart.v1.110" hidden="1">workforce!$A$8</definedName>
    <definedName name="_xlchart.v1.111" hidden="1">workforce!$A$9</definedName>
    <definedName name="_xlchart.v1.112" hidden="1">workforce!$B$10:$Q$10</definedName>
    <definedName name="_xlchart.v1.113" hidden="1">workforce!$B$11:$Q$11</definedName>
    <definedName name="_xlchart.v1.114" hidden="1">workforce!$B$12:$Q$12</definedName>
    <definedName name="_xlchart.v1.115" hidden="1">workforce!$B$13:$Q$13</definedName>
    <definedName name="_xlchart.v1.116" hidden="1">workforce!$B$1:$Q$1</definedName>
    <definedName name="_xlchart.v1.117" hidden="1">workforce!$B$2:$Q$2</definedName>
    <definedName name="_xlchart.v1.118" hidden="1">workforce!$B$3:$Q$3</definedName>
    <definedName name="_xlchart.v1.119" hidden="1">workforce!$B$4:$Q$4</definedName>
    <definedName name="_xlchart.v1.12" hidden="1">workforce!$B$10:$Q$10</definedName>
    <definedName name="_xlchart.v1.120" hidden="1">workforce!$B$5:$Q$5</definedName>
    <definedName name="_xlchart.v1.121" hidden="1">workforce!$B$6:$Q$6</definedName>
    <definedName name="_xlchart.v1.122" hidden="1">workforce!$B$7:$Q$7</definedName>
    <definedName name="_xlchart.v1.123" hidden="1">workforce!$B$8:$Q$8</definedName>
    <definedName name="_xlchart.v1.124" hidden="1">workforce!$B$9:$Q$9</definedName>
    <definedName name="_xlchart.v1.125" hidden="1">workforce!$A$10</definedName>
    <definedName name="_xlchart.v1.126" hidden="1">workforce!$A$11</definedName>
    <definedName name="_xlchart.v1.127" hidden="1">workforce!$A$12</definedName>
    <definedName name="_xlchart.v1.128" hidden="1">workforce!$A$13</definedName>
    <definedName name="_xlchart.v1.129" hidden="1">workforce!$A$2</definedName>
    <definedName name="_xlchart.v1.13" hidden="1">workforce!$B$11:$Q$11</definedName>
    <definedName name="_xlchart.v1.130" hidden="1">workforce!$A$3</definedName>
    <definedName name="_xlchart.v1.131" hidden="1">workforce!$A$4</definedName>
    <definedName name="_xlchart.v1.132" hidden="1">workforce!$A$5</definedName>
    <definedName name="_xlchart.v1.133" hidden="1">workforce!$A$6</definedName>
    <definedName name="_xlchart.v1.134" hidden="1">workforce!$A$7</definedName>
    <definedName name="_xlchart.v1.135" hidden="1">workforce!$A$8</definedName>
    <definedName name="_xlchart.v1.136" hidden="1">workforce!$A$9</definedName>
    <definedName name="_xlchart.v1.137" hidden="1">workforce!$B$10:$Q$10</definedName>
    <definedName name="_xlchart.v1.138" hidden="1">workforce!$B$11:$Q$11</definedName>
    <definedName name="_xlchart.v1.139" hidden="1">workforce!$B$12:$Q$12</definedName>
    <definedName name="_xlchart.v1.14" hidden="1">workforce!$B$12:$Q$12</definedName>
    <definedName name="_xlchart.v1.140" hidden="1">workforce!$B$13:$Q$13</definedName>
    <definedName name="_xlchart.v1.141" hidden="1">workforce!$B$1:$Q$1</definedName>
    <definedName name="_xlchart.v1.142" hidden="1">workforce!$B$2:$Q$2</definedName>
    <definedName name="_xlchart.v1.143" hidden="1">workforce!$B$3:$Q$3</definedName>
    <definedName name="_xlchart.v1.144" hidden="1">workforce!$B$4:$Q$4</definedName>
    <definedName name="_xlchart.v1.145" hidden="1">workforce!$B$5:$Q$5</definedName>
    <definedName name="_xlchart.v1.146" hidden="1">workforce!$B$6:$Q$6</definedName>
    <definedName name="_xlchart.v1.147" hidden="1">workforce!$B$7:$Q$7</definedName>
    <definedName name="_xlchart.v1.148" hidden="1">workforce!$B$8:$Q$8</definedName>
    <definedName name="_xlchart.v1.149" hidden="1">workforce!$B$9:$Q$9</definedName>
    <definedName name="_xlchart.v1.15" hidden="1">workforce!$B$13:$Q$13</definedName>
    <definedName name="_xlchart.v1.150" hidden="1">workforce!$A$10</definedName>
    <definedName name="_xlchart.v1.151" hidden="1">workforce!$A$11</definedName>
    <definedName name="_xlchart.v1.152" hidden="1">workforce!$A$12</definedName>
    <definedName name="_xlchart.v1.153" hidden="1">workforce!$A$13</definedName>
    <definedName name="_xlchart.v1.154" hidden="1">workforce!$A$2</definedName>
    <definedName name="_xlchart.v1.155" hidden="1">workforce!$A$3</definedName>
    <definedName name="_xlchart.v1.156" hidden="1">workforce!$A$4</definedName>
    <definedName name="_xlchart.v1.157" hidden="1">workforce!$A$5</definedName>
    <definedName name="_xlchart.v1.158" hidden="1">workforce!$A$6</definedName>
    <definedName name="_xlchart.v1.159" hidden="1">workforce!$A$7</definedName>
    <definedName name="_xlchart.v1.16" hidden="1">workforce!$B$1:$Q$1</definedName>
    <definedName name="_xlchart.v1.160" hidden="1">workforce!$A$8</definedName>
    <definedName name="_xlchart.v1.161" hidden="1">workforce!$A$9</definedName>
    <definedName name="_xlchart.v1.162" hidden="1">workforce!$B$10:$Q$10</definedName>
    <definedName name="_xlchart.v1.163" hidden="1">workforce!$B$11:$Q$11</definedName>
    <definedName name="_xlchart.v1.164" hidden="1">workforce!$B$12:$Q$12</definedName>
    <definedName name="_xlchart.v1.165" hidden="1">workforce!$B$13:$Q$13</definedName>
    <definedName name="_xlchart.v1.166" hidden="1">workforce!$B$1:$Q$1</definedName>
    <definedName name="_xlchart.v1.167" hidden="1">workforce!$B$2:$Q$2</definedName>
    <definedName name="_xlchart.v1.168" hidden="1">workforce!$B$3:$Q$3</definedName>
    <definedName name="_xlchart.v1.169" hidden="1">workforce!$B$4:$Q$4</definedName>
    <definedName name="_xlchart.v1.17" hidden="1">workforce!$B$2:$Q$2</definedName>
    <definedName name="_xlchart.v1.170" hidden="1">workforce!$B$5:$Q$5</definedName>
    <definedName name="_xlchart.v1.171" hidden="1">workforce!$B$6:$Q$6</definedName>
    <definedName name="_xlchart.v1.172" hidden="1">workforce!$B$7:$Q$7</definedName>
    <definedName name="_xlchart.v1.173" hidden="1">workforce!$B$8:$Q$8</definedName>
    <definedName name="_xlchart.v1.174" hidden="1">workforce!$B$9:$Q$9</definedName>
    <definedName name="_xlchart.v1.175" hidden="1">workforce!$A$10</definedName>
    <definedName name="_xlchart.v1.176" hidden="1">workforce!$A$11</definedName>
    <definedName name="_xlchart.v1.177" hidden="1">workforce!$A$12</definedName>
    <definedName name="_xlchart.v1.178" hidden="1">workforce!$A$13</definedName>
    <definedName name="_xlchart.v1.179" hidden="1">workforce!$A$2</definedName>
    <definedName name="_xlchart.v1.18" hidden="1">workforce!$B$3:$Q$3</definedName>
    <definedName name="_xlchart.v1.180" hidden="1">workforce!$A$3</definedName>
    <definedName name="_xlchart.v1.181" hidden="1">workforce!$A$4</definedName>
    <definedName name="_xlchart.v1.182" hidden="1">workforce!$A$5</definedName>
    <definedName name="_xlchart.v1.183" hidden="1">workforce!$A$6</definedName>
    <definedName name="_xlchart.v1.184" hidden="1">workforce!$A$7</definedName>
    <definedName name="_xlchart.v1.185" hidden="1">workforce!$A$8</definedName>
    <definedName name="_xlchart.v1.186" hidden="1">workforce!$A$9</definedName>
    <definedName name="_xlchart.v1.187" hidden="1">workforce!$B$10:$Q$10</definedName>
    <definedName name="_xlchart.v1.188" hidden="1">workforce!$B$11:$Q$11</definedName>
    <definedName name="_xlchart.v1.189" hidden="1">workforce!$B$12:$Q$12</definedName>
    <definedName name="_xlchart.v1.19" hidden="1">workforce!$B$4:$Q$4</definedName>
    <definedName name="_xlchart.v1.190" hidden="1">workforce!$B$13:$Q$13</definedName>
    <definedName name="_xlchart.v1.191" hidden="1">workforce!$B$1:$Q$1</definedName>
    <definedName name="_xlchart.v1.192" hidden="1">workforce!$B$2:$Q$2</definedName>
    <definedName name="_xlchart.v1.193" hidden="1">workforce!$B$3:$Q$3</definedName>
    <definedName name="_xlchart.v1.194" hidden="1">workforce!$B$4:$Q$4</definedName>
    <definedName name="_xlchart.v1.195" hidden="1">workforce!$B$5:$Q$5</definedName>
    <definedName name="_xlchart.v1.196" hidden="1">workforce!$B$6:$Q$6</definedName>
    <definedName name="_xlchart.v1.197" hidden="1">workforce!$B$7:$Q$7</definedName>
    <definedName name="_xlchart.v1.198" hidden="1">workforce!$B$8:$Q$8</definedName>
    <definedName name="_xlchart.v1.199" hidden="1">workforce!$B$9:$Q$9</definedName>
    <definedName name="_xlchart.v1.2" hidden="1">workforce!$A$12</definedName>
    <definedName name="_xlchart.v1.20" hidden="1">workforce!$B$5:$Q$5</definedName>
    <definedName name="_xlchart.v1.21" hidden="1">workforce!$B$6:$Q$6</definedName>
    <definedName name="_xlchart.v1.22" hidden="1">workforce!$B$7:$Q$7</definedName>
    <definedName name="_xlchart.v1.23" hidden="1">workforce!$B$8:$Q$8</definedName>
    <definedName name="_xlchart.v1.24" hidden="1">workforce!$B$9:$Q$9</definedName>
    <definedName name="_xlchart.v1.25" hidden="1">workforce!$A$10</definedName>
    <definedName name="_xlchart.v1.26" hidden="1">workforce!$A$11</definedName>
    <definedName name="_xlchart.v1.27" hidden="1">workforce!$A$12</definedName>
    <definedName name="_xlchart.v1.28" hidden="1">workforce!$A$13</definedName>
    <definedName name="_xlchart.v1.29" hidden="1">workforce!$A$2</definedName>
    <definedName name="_xlchart.v1.3" hidden="1">workforce!$A$13</definedName>
    <definedName name="_xlchart.v1.30" hidden="1">workforce!$A$3</definedName>
    <definedName name="_xlchart.v1.31" hidden="1">workforce!$A$4</definedName>
    <definedName name="_xlchart.v1.32" hidden="1">workforce!$A$5</definedName>
    <definedName name="_xlchart.v1.33" hidden="1">workforce!$A$6</definedName>
    <definedName name="_xlchart.v1.34" hidden="1">workforce!$A$7</definedName>
    <definedName name="_xlchart.v1.35" hidden="1">workforce!$A$8</definedName>
    <definedName name="_xlchart.v1.36" hidden="1">workforce!$A$9</definedName>
    <definedName name="_xlchart.v1.37" hidden="1">workforce!$B$10:$Q$10</definedName>
    <definedName name="_xlchart.v1.38" hidden="1">workforce!$B$11:$Q$11</definedName>
    <definedName name="_xlchart.v1.39" hidden="1">workforce!$B$12:$Q$12</definedName>
    <definedName name="_xlchart.v1.4" hidden="1">workforce!$A$2</definedName>
    <definedName name="_xlchart.v1.40" hidden="1">workforce!$B$13:$Q$13</definedName>
    <definedName name="_xlchart.v1.41" hidden="1">workforce!$B$1:$Q$1</definedName>
    <definedName name="_xlchart.v1.42" hidden="1">workforce!$B$2:$Q$2</definedName>
    <definedName name="_xlchart.v1.43" hidden="1">workforce!$B$3:$Q$3</definedName>
    <definedName name="_xlchart.v1.44" hidden="1">workforce!$B$4:$Q$4</definedName>
    <definedName name="_xlchart.v1.45" hidden="1">workforce!$B$5:$Q$5</definedName>
    <definedName name="_xlchart.v1.46" hidden="1">workforce!$B$6:$Q$6</definedName>
    <definedName name="_xlchart.v1.47" hidden="1">workforce!$B$7:$Q$7</definedName>
    <definedName name="_xlchart.v1.48" hidden="1">workforce!$B$8:$Q$8</definedName>
    <definedName name="_xlchart.v1.49" hidden="1">workforce!$B$9:$Q$9</definedName>
    <definedName name="_xlchart.v1.5" hidden="1">workforce!$A$3</definedName>
    <definedName name="_xlchart.v1.50" hidden="1">workforce!$A$10</definedName>
    <definedName name="_xlchart.v1.51" hidden="1">workforce!$A$11</definedName>
    <definedName name="_xlchart.v1.52" hidden="1">workforce!$A$12</definedName>
    <definedName name="_xlchart.v1.53" hidden="1">workforce!$A$13</definedName>
    <definedName name="_xlchart.v1.54" hidden="1">workforce!$A$2</definedName>
    <definedName name="_xlchart.v1.55" hidden="1">workforce!$A$3</definedName>
    <definedName name="_xlchart.v1.56" hidden="1">workforce!$A$4</definedName>
    <definedName name="_xlchart.v1.57" hidden="1">workforce!$A$5</definedName>
    <definedName name="_xlchart.v1.58" hidden="1">workforce!$A$6</definedName>
    <definedName name="_xlchart.v1.59" hidden="1">workforce!$A$7</definedName>
    <definedName name="_xlchart.v1.6" hidden="1">workforce!$A$4</definedName>
    <definedName name="_xlchart.v1.60" hidden="1">workforce!$A$8</definedName>
    <definedName name="_xlchart.v1.61" hidden="1">workforce!$A$9</definedName>
    <definedName name="_xlchart.v1.62" hidden="1">workforce!$B$10:$Q$10</definedName>
    <definedName name="_xlchart.v1.63" hidden="1">workforce!$B$11:$Q$11</definedName>
    <definedName name="_xlchart.v1.64" hidden="1">workforce!$B$12:$Q$12</definedName>
    <definedName name="_xlchart.v1.65" hidden="1">workforce!$B$13:$Q$13</definedName>
    <definedName name="_xlchart.v1.66" hidden="1">workforce!$B$1:$Q$1</definedName>
    <definedName name="_xlchart.v1.67" hidden="1">workforce!$B$2:$Q$2</definedName>
    <definedName name="_xlchart.v1.68" hidden="1">workforce!$B$3:$Q$3</definedName>
    <definedName name="_xlchart.v1.69" hidden="1">workforce!$B$4:$Q$4</definedName>
    <definedName name="_xlchart.v1.7" hidden="1">workforce!$A$5</definedName>
    <definedName name="_xlchart.v1.70" hidden="1">workforce!$B$5:$Q$5</definedName>
    <definedName name="_xlchart.v1.71" hidden="1">workforce!$B$6:$Q$6</definedName>
    <definedName name="_xlchart.v1.72" hidden="1">workforce!$B$7:$Q$7</definedName>
    <definedName name="_xlchart.v1.73" hidden="1">workforce!$B$8:$Q$8</definedName>
    <definedName name="_xlchart.v1.74" hidden="1">workforce!$B$9:$Q$9</definedName>
    <definedName name="_xlchart.v1.75" hidden="1">workforce!$A$10</definedName>
    <definedName name="_xlchart.v1.76" hidden="1">workforce!$A$11</definedName>
    <definedName name="_xlchart.v1.77" hidden="1">workforce!$A$12</definedName>
    <definedName name="_xlchart.v1.78" hidden="1">workforce!$A$13</definedName>
    <definedName name="_xlchart.v1.79" hidden="1">workforce!$A$2</definedName>
    <definedName name="_xlchart.v1.8" hidden="1">workforce!$A$6</definedName>
    <definedName name="_xlchart.v1.80" hidden="1">workforce!$A$3</definedName>
    <definedName name="_xlchart.v1.81" hidden="1">workforce!$A$4</definedName>
    <definedName name="_xlchart.v1.82" hidden="1">workforce!$A$5</definedName>
    <definedName name="_xlchart.v1.83" hidden="1">workforce!$A$6</definedName>
    <definedName name="_xlchart.v1.84" hidden="1">workforce!$A$7</definedName>
    <definedName name="_xlchart.v1.85" hidden="1">workforce!$A$8</definedName>
    <definedName name="_xlchart.v1.86" hidden="1">workforce!$A$9</definedName>
    <definedName name="_xlchart.v1.87" hidden="1">workforce!$B$10:$Q$10</definedName>
    <definedName name="_xlchart.v1.88" hidden="1">workforce!$B$11:$Q$11</definedName>
    <definedName name="_xlchart.v1.89" hidden="1">workforce!$B$12:$Q$12</definedName>
    <definedName name="_xlchart.v1.9" hidden="1">workforce!$A$7</definedName>
    <definedName name="_xlchart.v1.90" hidden="1">workforce!$B$13:$Q$13</definedName>
    <definedName name="_xlchart.v1.91" hidden="1">workforce!$B$1:$Q$1</definedName>
    <definedName name="_xlchart.v1.92" hidden="1">workforce!$B$2:$Q$2</definedName>
    <definedName name="_xlchart.v1.93" hidden="1">workforce!$B$3:$Q$3</definedName>
    <definedName name="_xlchart.v1.94" hidden="1">workforce!$B$4:$Q$4</definedName>
    <definedName name="_xlchart.v1.95" hidden="1">workforce!$B$5:$Q$5</definedName>
    <definedName name="_xlchart.v1.96" hidden="1">workforce!$B$6:$Q$6</definedName>
    <definedName name="_xlchart.v1.97" hidden="1">workforce!$B$7:$Q$7</definedName>
    <definedName name="_xlchart.v1.98" hidden="1">workforce!$B$8:$Q$8</definedName>
    <definedName name="_xlchart.v1.99" hidden="1">workforce!$B$9:$Q$9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1" i="4" l="1"/>
  <c r="L22" i="4"/>
  <c r="L23" i="4"/>
  <c r="L24" i="4"/>
  <c r="L25" i="4"/>
  <c r="L26" i="4"/>
  <c r="L27" i="4"/>
  <c r="L28" i="4"/>
  <c r="L29" i="4"/>
  <c r="L30" i="4"/>
  <c r="L31" i="4"/>
  <c r="L32" i="4"/>
  <c r="L20" i="4"/>
  <c r="L3" i="4"/>
  <c r="L4" i="4"/>
  <c r="L5" i="4"/>
  <c r="L6" i="4"/>
  <c r="L7" i="4"/>
  <c r="L8" i="4"/>
  <c r="L9" i="4"/>
  <c r="L10" i="4"/>
  <c r="L11" i="4"/>
  <c r="L12" i="4"/>
  <c r="L13" i="4"/>
  <c r="L14" i="4"/>
  <c r="L2" i="4"/>
</calcChain>
</file>

<file path=xl/sharedStrings.xml><?xml version="1.0" encoding="utf-8"?>
<sst xmlns="http://schemas.openxmlformats.org/spreadsheetml/2006/main" count="429" uniqueCount="130">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</sst>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top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right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3" fontId="8" fillId="0" borderId="4" xfId="2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Income of Immigrants in the US by Major regions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E44E-9C89-064C778AD8EB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35000</c:v>
                </c:pt>
                <c:pt idx="1">
                  <c:v>26000</c:v>
                </c:pt>
                <c:pt idx="2">
                  <c:v>39000</c:v>
                </c:pt>
                <c:pt idx="3">
                  <c:v>32000</c:v>
                </c:pt>
                <c:pt idx="4">
                  <c:v>62000</c:v>
                </c:pt>
                <c:pt idx="5">
                  <c:v>40000</c:v>
                </c:pt>
                <c:pt idx="6">
                  <c:v>48600</c:v>
                </c:pt>
                <c:pt idx="7">
                  <c:v>56000</c:v>
                </c:pt>
                <c:pt idx="8">
                  <c:v>29400</c:v>
                </c:pt>
                <c:pt idx="9">
                  <c:v>25200</c:v>
                </c:pt>
                <c:pt idx="10">
                  <c:v>31200</c:v>
                </c:pt>
                <c:pt idx="11">
                  <c:v>40000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6-E44E-9C89-064C778AD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3459887"/>
        <c:axId val="993461519"/>
      </c:barChart>
      <c:catAx>
        <c:axId val="9934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1519"/>
        <c:crosses val="autoZero"/>
        <c:auto val="1"/>
        <c:lblAlgn val="ctr"/>
        <c:lblOffset val="100"/>
        <c:noMultiLvlLbl val="0"/>
      </c:catAx>
      <c:valAx>
        <c:axId val="99346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Education attainment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0648-B4EF-72A8AC368F9A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0648-B4EF-72A8AC368F9A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0648-B4EF-72A8AC368F9A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8-0648-B4EF-72A8AC368F9A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8-0648-B4EF-72A8AC368F9A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8-0648-B4EF-72A8AC368F9A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8-0648-B4EF-72A8AC368F9A}"/>
            </c:ext>
          </c:extLst>
        </c:ser>
        <c:ser>
          <c:idx val="7"/>
          <c:order val="7"/>
          <c:tx>
            <c:strRef>
              <c:f>'Education attainment'!$J$1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attainment'!$J$2:$J$14</c:f>
              <c:numCache>
                <c:formatCode>_(* #,##0_);_(* \(#,##0\);_(* "-"??_);_(@_)</c:formatCode>
                <c:ptCount val="13"/>
                <c:pt idx="0">
                  <c:v>11682646</c:v>
                </c:pt>
                <c:pt idx="1">
                  <c:v>183810</c:v>
                </c:pt>
                <c:pt idx="2">
                  <c:v>409655</c:v>
                </c:pt>
                <c:pt idx="3">
                  <c:v>6582</c:v>
                </c:pt>
                <c:pt idx="4">
                  <c:v>138318</c:v>
                </c:pt>
                <c:pt idx="5">
                  <c:v>9766</c:v>
                </c:pt>
                <c:pt idx="6">
                  <c:v>119999</c:v>
                </c:pt>
                <c:pt idx="7">
                  <c:v>27383</c:v>
                </c:pt>
                <c:pt idx="8">
                  <c:v>103288</c:v>
                </c:pt>
                <c:pt idx="10">
                  <c:v>101943</c:v>
                </c:pt>
                <c:pt idx="11">
                  <c:v>76004</c:v>
                </c:pt>
                <c:pt idx="12">
                  <c:v>107937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88-0648-B4EF-72A8AC368F9A}"/>
            </c:ext>
          </c:extLst>
        </c:ser>
        <c:ser>
          <c:idx val="8"/>
          <c:order val="8"/>
          <c:tx>
            <c:strRef>
              <c:f>'Education attainment'!$K$1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attainment'!$K$2:$K$14</c:f>
              <c:numCache>
                <c:formatCode>_(* #,##0_);_(* \(#,##0\);_(* "-"??_);_(@_)</c:formatCode>
                <c:ptCount val="13"/>
                <c:pt idx="0">
                  <c:v>7204033</c:v>
                </c:pt>
                <c:pt idx="1">
                  <c:v>209634</c:v>
                </c:pt>
                <c:pt idx="2">
                  <c:v>407299</c:v>
                </c:pt>
                <c:pt idx="3">
                  <c:v>6018</c:v>
                </c:pt>
                <c:pt idx="4">
                  <c:v>167468</c:v>
                </c:pt>
                <c:pt idx="5">
                  <c:v>8358</c:v>
                </c:pt>
                <c:pt idx="6">
                  <c:v>151064</c:v>
                </c:pt>
                <c:pt idx="7">
                  <c:v>27142</c:v>
                </c:pt>
                <c:pt idx="8">
                  <c:v>185647</c:v>
                </c:pt>
                <c:pt idx="9">
                  <c:v>84037</c:v>
                </c:pt>
                <c:pt idx="10">
                  <c:v>161581</c:v>
                </c:pt>
                <c:pt idx="11">
                  <c:v>121530</c:v>
                </c:pt>
                <c:pt idx="12">
                  <c:v>199896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8-0648-B4EF-72A8AC368F9A}"/>
            </c:ext>
          </c:extLst>
        </c:ser>
        <c:ser>
          <c:idx val="9"/>
          <c:order val="9"/>
          <c:tx>
            <c:strRef>
              <c:f>'Education attainment'!$L$1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attainment'!$L$2:$L$14</c:f>
              <c:numCache>
                <c:formatCode>_(* #,##0_);_(* \(#,##0\);_(* "-"??_);_(@_)</c:formatCode>
                <c:ptCount val="13"/>
                <c:pt idx="0">
                  <c:v>203441977</c:v>
                </c:pt>
                <c:pt idx="1">
                  <c:v>10462474</c:v>
                </c:pt>
                <c:pt idx="2">
                  <c:v>8435502</c:v>
                </c:pt>
                <c:pt idx="3">
                  <c:v>114452</c:v>
                </c:pt>
                <c:pt idx="4">
                  <c:v>3474289</c:v>
                </c:pt>
                <c:pt idx="5">
                  <c:v>227430</c:v>
                </c:pt>
                <c:pt idx="6">
                  <c:v>4684644</c:v>
                </c:pt>
                <c:pt idx="7">
                  <c:v>800212</c:v>
                </c:pt>
                <c:pt idx="8">
                  <c:v>4216030</c:v>
                </c:pt>
                <c:pt idx="9">
                  <c:v>3116026</c:v>
                </c:pt>
                <c:pt idx="10">
                  <c:v>3161060</c:v>
                </c:pt>
                <c:pt idx="11">
                  <c:v>1720770</c:v>
                </c:pt>
                <c:pt idx="12">
                  <c:v>1925582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88-0648-B4EF-72A8AC368F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62240287"/>
        <c:axId val="1322860511"/>
      </c:barChart>
      <c:catAx>
        <c:axId val="9622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0511"/>
        <c:crosses val="autoZero"/>
        <c:auto val="1"/>
        <c:lblAlgn val="ctr"/>
        <c:lblOffset val="100"/>
        <c:noMultiLvlLbl val="0"/>
      </c:catAx>
      <c:valAx>
        <c:axId val="132286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63500</xdr:rowOff>
    </xdr:from>
    <xdr:to>
      <xdr:col>13</xdr:col>
      <xdr:colOff>495300</xdr:colOff>
      <xdr:row>36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8D956-B98C-904F-90DB-748B6BC4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32</xdr:row>
      <xdr:rowOff>177800</xdr:rowOff>
    </xdr:from>
    <xdr:to>
      <xdr:col>24</xdr:col>
      <xdr:colOff>495300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B1910-57FA-F94E-A1EC-2B0DBAE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16</xdr:row>
      <xdr:rowOff>101600</xdr:rowOff>
    </xdr:from>
    <xdr:to>
      <xdr:col>11</xdr:col>
      <xdr:colOff>800100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20</xdr:row>
      <xdr:rowOff>19050</xdr:rowOff>
    </xdr:from>
    <xdr:to>
      <xdr:col>20</xdr:col>
      <xdr:colOff>330200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topLeftCell="Q1" workbookViewId="0">
      <selection activeCell="W1" sqref="W1:AL14"/>
    </sheetView>
  </sheetViews>
  <sheetFormatPr baseColWidth="10" defaultColWidth="9.1640625" defaultRowHeight="15"/>
  <cols>
    <col min="1" max="1" width="30.6640625" style="4" bestFit="1" customWidth="1"/>
    <col min="2" max="2" width="10.5" style="4" bestFit="1" customWidth="1"/>
    <col min="3" max="3" width="10" style="4" bestFit="1" customWidth="1"/>
    <col min="4" max="4" width="11" style="4" bestFit="1" customWidth="1"/>
    <col min="5" max="5" width="11.5" style="4" bestFit="1" customWidth="1"/>
    <col min="6" max="6" width="10.5" style="4" bestFit="1" customWidth="1"/>
    <col min="7" max="7" width="11.5" style="4" customWidth="1"/>
    <col min="8" max="8" width="13.5" style="4" customWidth="1"/>
    <col min="9" max="9" width="15.83203125" style="5" customWidth="1"/>
    <col min="10" max="10" width="16.33203125" style="4" bestFit="1" customWidth="1"/>
    <col min="11" max="11" width="12.83203125" style="4" customWidth="1"/>
    <col min="12" max="12" width="14.33203125" style="4" customWidth="1"/>
    <col min="13" max="13" width="14.1640625" style="4" customWidth="1"/>
    <col min="14" max="14" width="18.5" style="4" customWidth="1"/>
    <col min="15" max="17" width="17.5" style="4" customWidth="1"/>
    <col min="18" max="22" width="16.33203125" style="4" bestFit="1" customWidth="1"/>
    <col min="23" max="23" width="12.6640625" style="4" bestFit="1" customWidth="1"/>
    <col min="24" max="24" width="15.1640625" style="4" bestFit="1" customWidth="1"/>
    <col min="25" max="25" width="18.83203125" style="4" bestFit="1" customWidth="1"/>
    <col min="26" max="26" width="17.5" style="4" bestFit="1" customWidth="1"/>
    <col min="27" max="27" width="11.5" style="4" bestFit="1" customWidth="1"/>
    <col min="28" max="28" width="15.83203125" style="4" bestFit="1" customWidth="1"/>
    <col min="29" max="29" width="22.33203125" style="4" customWidth="1"/>
    <col min="30" max="30" width="13.83203125" style="4" bestFit="1" customWidth="1"/>
    <col min="31" max="31" width="11.5" style="4" bestFit="1" customWidth="1"/>
    <col min="32" max="32" width="15.83203125" style="4" customWidth="1"/>
    <col min="33" max="33" width="16.5" style="4" bestFit="1" customWidth="1"/>
    <col min="34" max="34" width="12.33203125" style="4" bestFit="1" customWidth="1"/>
    <col min="35" max="35" width="14" style="4" bestFit="1" customWidth="1"/>
    <col min="36" max="36" width="14.1640625" style="4" bestFit="1" customWidth="1"/>
    <col min="37" max="37" width="9" style="4" bestFit="1" customWidth="1"/>
    <col min="38" max="38" width="13" style="4" customWidth="1"/>
    <col min="39" max="16384" width="9.1640625" style="4"/>
  </cols>
  <sheetData>
    <row r="1" spans="1:38" s="2" customFormat="1" ht="18.75" customHeight="1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1" t="s">
        <v>32</v>
      </c>
      <c r="X1" s="1" t="s">
        <v>64</v>
      </c>
      <c r="Y1" s="1" t="s">
        <v>65</v>
      </c>
      <c r="Z1" s="1" t="s">
        <v>66</v>
      </c>
      <c r="AA1" s="1" t="s">
        <v>72</v>
      </c>
      <c r="AB1" s="1" t="s">
        <v>71</v>
      </c>
      <c r="AC1" s="8" t="s">
        <v>73</v>
      </c>
      <c r="AD1" s="1" t="s">
        <v>67</v>
      </c>
      <c r="AE1" s="1" t="s">
        <v>70</v>
      </c>
      <c r="AF1" s="1" t="s">
        <v>38</v>
      </c>
      <c r="AG1" s="1" t="s">
        <v>68</v>
      </c>
      <c r="AH1" s="1" t="s">
        <v>40</v>
      </c>
      <c r="AI1" s="1" t="s">
        <v>41</v>
      </c>
      <c r="AJ1" s="1" t="s">
        <v>42</v>
      </c>
      <c r="AK1" s="1" t="s">
        <v>29</v>
      </c>
      <c r="AL1" s="8" t="s">
        <v>31</v>
      </c>
    </row>
    <row r="2" spans="1:38">
      <c r="A2" s="4" t="s">
        <v>12</v>
      </c>
      <c r="G2" s="4">
        <v>4380278</v>
      </c>
      <c r="H2" s="4">
        <v>11086857</v>
      </c>
      <c r="I2" s="5">
        <v>587488</v>
      </c>
      <c r="J2" s="4">
        <v>51286386</v>
      </c>
      <c r="K2" s="4">
        <v>56959420</v>
      </c>
      <c r="L2" s="4">
        <v>37458246</v>
      </c>
      <c r="M2" s="4">
        <v>22796623</v>
      </c>
      <c r="N2" s="4">
        <v>11682646</v>
      </c>
      <c r="O2" s="4">
        <v>7204033</v>
      </c>
      <c r="P2" s="4">
        <v>49000</v>
      </c>
      <c r="Q2" s="4">
        <v>35000</v>
      </c>
      <c r="R2" s="4">
        <v>20744178</v>
      </c>
      <c r="S2" s="4">
        <v>20248951</v>
      </c>
      <c r="T2" s="4">
        <v>20666522</v>
      </c>
      <c r="U2" s="4">
        <v>21103134</v>
      </c>
      <c r="V2" s="4">
        <v>20231215</v>
      </c>
      <c r="W2" s="4">
        <v>20010377</v>
      </c>
      <c r="X2" s="4">
        <v>8318530</v>
      </c>
      <c r="Y2" s="4">
        <v>4578675</v>
      </c>
      <c r="Z2" s="4">
        <v>13573179</v>
      </c>
      <c r="AA2" s="4">
        <v>13995427</v>
      </c>
      <c r="AB2" s="4">
        <v>9570999</v>
      </c>
      <c r="AC2" s="4">
        <v>4183259</v>
      </c>
      <c r="AD2" s="4">
        <v>8377235</v>
      </c>
      <c r="AE2" s="4">
        <v>17391363</v>
      </c>
      <c r="AF2" s="4">
        <v>19613568</v>
      </c>
      <c r="AG2" s="4">
        <v>916886</v>
      </c>
      <c r="AH2" s="4">
        <v>7269547</v>
      </c>
      <c r="AI2" s="4">
        <v>11784060</v>
      </c>
      <c r="AJ2" s="4">
        <v>12504870</v>
      </c>
      <c r="AK2" s="4">
        <v>556905</v>
      </c>
      <c r="AL2" s="4">
        <v>1317281</v>
      </c>
    </row>
    <row r="3" spans="1:38">
      <c r="A3" s="4" t="s">
        <v>0</v>
      </c>
      <c r="B3" s="4">
        <v>928523</v>
      </c>
      <c r="C3" s="4">
        <v>775875</v>
      </c>
      <c r="D3" s="4">
        <v>1485420</v>
      </c>
      <c r="E3" s="4">
        <v>2238925</v>
      </c>
      <c r="F3" s="4">
        <v>5753368</v>
      </c>
      <c r="G3" s="4">
        <v>3557555</v>
      </c>
      <c r="H3" s="4">
        <v>1818941</v>
      </c>
      <c r="I3" s="5">
        <v>26761</v>
      </c>
      <c r="J3" s="4">
        <v>2619905</v>
      </c>
      <c r="K3" s="4">
        <v>1327496</v>
      </c>
      <c r="L3" s="4">
        <v>524225</v>
      </c>
      <c r="M3" s="4">
        <v>194147</v>
      </c>
      <c r="N3" s="4">
        <v>183810</v>
      </c>
      <c r="O3" s="4">
        <v>209634</v>
      </c>
      <c r="P3" s="4">
        <v>30000</v>
      </c>
      <c r="Q3" s="4">
        <v>26000</v>
      </c>
      <c r="R3" s="4">
        <v>1117832</v>
      </c>
      <c r="S3" s="4">
        <v>1260632</v>
      </c>
      <c r="T3" s="4">
        <v>1064728</v>
      </c>
      <c r="U3" s="4">
        <v>745267</v>
      </c>
      <c r="V3" s="4">
        <v>361893</v>
      </c>
      <c r="W3" s="6">
        <v>367891</v>
      </c>
      <c r="X3" s="6">
        <v>111490</v>
      </c>
      <c r="Y3" s="6">
        <v>60568</v>
      </c>
      <c r="Z3" s="6">
        <v>215812</v>
      </c>
      <c r="AA3" s="6">
        <v>312621</v>
      </c>
      <c r="AB3" s="6">
        <v>821912</v>
      </c>
      <c r="AC3" s="6">
        <v>787212</v>
      </c>
      <c r="AD3" s="6">
        <v>216708</v>
      </c>
      <c r="AE3" s="6">
        <v>494685</v>
      </c>
      <c r="AF3" s="6">
        <v>482108</v>
      </c>
      <c r="AG3" s="6">
        <v>473083</v>
      </c>
      <c r="AH3" s="6">
        <v>1316937</v>
      </c>
      <c r="AI3" s="6">
        <v>1001810</v>
      </c>
      <c r="AJ3" s="6">
        <v>851937</v>
      </c>
      <c r="AK3" s="6">
        <v>6356</v>
      </c>
      <c r="AL3" s="6">
        <v>68478</v>
      </c>
    </row>
    <row r="4" spans="1:38">
      <c r="A4" s="4" t="s">
        <v>1</v>
      </c>
      <c r="B4" s="4">
        <v>1500243</v>
      </c>
      <c r="C4" s="4">
        <v>946080</v>
      </c>
      <c r="D4" s="4">
        <v>926337</v>
      </c>
      <c r="E4" s="4">
        <v>941610</v>
      </c>
      <c r="F4" s="4">
        <v>4334258</v>
      </c>
      <c r="G4" s="4">
        <v>761904</v>
      </c>
      <c r="H4" s="4">
        <v>471609</v>
      </c>
      <c r="I4" s="5">
        <v>3533</v>
      </c>
      <c r="J4" s="4">
        <v>1341724</v>
      </c>
      <c r="K4" s="4">
        <v>1507372</v>
      </c>
      <c r="L4" s="4">
        <v>2117941</v>
      </c>
      <c r="M4" s="4">
        <v>1414465</v>
      </c>
      <c r="N4" s="4">
        <v>409655</v>
      </c>
      <c r="O4" s="4">
        <v>407299</v>
      </c>
      <c r="P4" s="4">
        <v>50000</v>
      </c>
      <c r="Q4" s="4">
        <v>39000</v>
      </c>
      <c r="R4" s="4">
        <v>645308</v>
      </c>
      <c r="S4" s="4">
        <v>522321</v>
      </c>
      <c r="T4" s="4">
        <v>559489</v>
      </c>
      <c r="U4" s="4">
        <v>694044</v>
      </c>
      <c r="V4" s="4">
        <v>930333</v>
      </c>
      <c r="W4" s="6">
        <v>770393</v>
      </c>
      <c r="X4" s="6">
        <v>701074</v>
      </c>
      <c r="Y4" s="6">
        <v>97458</v>
      </c>
      <c r="Z4" s="6">
        <v>448148</v>
      </c>
      <c r="AA4" s="6">
        <v>797190</v>
      </c>
      <c r="AB4" s="6">
        <v>447055</v>
      </c>
      <c r="AC4" s="6">
        <v>146691</v>
      </c>
      <c r="AD4" s="6">
        <v>388236</v>
      </c>
      <c r="AE4" s="6">
        <v>525913</v>
      </c>
      <c r="AF4" s="6">
        <v>559092</v>
      </c>
      <c r="AG4" s="6">
        <v>15351</v>
      </c>
      <c r="AH4" s="6">
        <v>87448</v>
      </c>
      <c r="AI4" s="6">
        <v>465487</v>
      </c>
      <c r="AJ4" s="6">
        <v>297208</v>
      </c>
      <c r="AK4" s="6">
        <v>10277</v>
      </c>
      <c r="AL4" s="6">
        <v>39188</v>
      </c>
    </row>
    <row r="5" spans="1:38">
      <c r="A5" s="4" t="s">
        <v>2</v>
      </c>
      <c r="B5" s="4">
        <v>38881</v>
      </c>
      <c r="C5" s="4">
        <v>21083</v>
      </c>
      <c r="D5" s="4">
        <v>20612</v>
      </c>
      <c r="E5" s="4">
        <v>17039</v>
      </c>
      <c r="F5" s="4">
        <v>34239</v>
      </c>
      <c r="G5" s="4">
        <v>2938</v>
      </c>
      <c r="H5" s="4">
        <v>2164</v>
      </c>
      <c r="J5" s="4">
        <v>16565</v>
      </c>
      <c r="K5" s="4">
        <v>22521</v>
      </c>
      <c r="L5" s="4">
        <v>32253</v>
      </c>
      <c r="M5" s="4">
        <v>25411</v>
      </c>
      <c r="N5" s="4">
        <v>6582</v>
      </c>
      <c r="O5" s="4">
        <v>6018</v>
      </c>
      <c r="P5" s="4">
        <v>45000</v>
      </c>
      <c r="Q5" s="4">
        <v>32000</v>
      </c>
      <c r="R5" s="4">
        <v>13465</v>
      </c>
      <c r="S5" s="4">
        <v>7659</v>
      </c>
      <c r="T5" s="4">
        <v>9633</v>
      </c>
      <c r="U5" s="4">
        <v>9685</v>
      </c>
      <c r="V5" s="4">
        <v>10376</v>
      </c>
      <c r="W5" s="6">
        <v>10560</v>
      </c>
      <c r="X5" s="6">
        <v>6254</v>
      </c>
      <c r="Y5" s="6">
        <v>1656</v>
      </c>
      <c r="Z5" s="6">
        <v>6787</v>
      </c>
      <c r="AA5" s="6">
        <v>17153</v>
      </c>
      <c r="AB5" s="6">
        <v>4373</v>
      </c>
      <c r="AC5" s="6">
        <v>2776</v>
      </c>
      <c r="AD5" s="6">
        <v>5757</v>
      </c>
      <c r="AE5" s="6">
        <v>7961</v>
      </c>
      <c r="AF5" s="6">
        <v>7078</v>
      </c>
      <c r="AG5">
        <v>0</v>
      </c>
      <c r="AH5" s="6">
        <v>4097</v>
      </c>
      <c r="AI5" s="6">
        <v>5342</v>
      </c>
      <c r="AJ5" s="6">
        <v>11118</v>
      </c>
      <c r="AK5">
        <v>83</v>
      </c>
      <c r="AL5">
        <v>509</v>
      </c>
    </row>
    <row r="6" spans="1:38">
      <c r="A6" s="4" t="s">
        <v>3</v>
      </c>
      <c r="B6" s="4">
        <v>1148791</v>
      </c>
      <c r="C6" s="4">
        <v>589390</v>
      </c>
      <c r="D6" s="4">
        <v>446589</v>
      </c>
      <c r="E6" s="4">
        <v>470990</v>
      </c>
      <c r="F6" s="4">
        <v>1013222</v>
      </c>
      <c r="G6" s="4">
        <v>162268</v>
      </c>
      <c r="H6" s="4">
        <v>146226</v>
      </c>
      <c r="I6" s="5">
        <v>2590</v>
      </c>
      <c r="J6" s="4">
        <v>287480</v>
      </c>
      <c r="K6" s="4">
        <v>320697</v>
      </c>
      <c r="L6" s="4">
        <v>1003877</v>
      </c>
      <c r="M6" s="4">
        <v>1245365</v>
      </c>
      <c r="N6" s="4">
        <v>138318</v>
      </c>
      <c r="O6" s="4">
        <v>167468</v>
      </c>
      <c r="P6" s="4">
        <v>80000</v>
      </c>
      <c r="Q6" s="4">
        <v>62000</v>
      </c>
      <c r="R6" s="4">
        <v>152752</v>
      </c>
      <c r="S6" s="4">
        <v>153246</v>
      </c>
      <c r="T6" s="4">
        <v>200924</v>
      </c>
      <c r="U6" s="4">
        <v>333207</v>
      </c>
      <c r="V6" s="4">
        <v>628139</v>
      </c>
      <c r="W6" s="6">
        <v>410795</v>
      </c>
      <c r="X6" s="6">
        <v>744866</v>
      </c>
      <c r="Y6" s="6">
        <v>29391</v>
      </c>
      <c r="Z6" s="6">
        <v>172756</v>
      </c>
      <c r="AA6" s="6">
        <v>260796</v>
      </c>
      <c r="AB6" s="6">
        <v>82534</v>
      </c>
      <c r="AC6" s="6">
        <v>27050</v>
      </c>
      <c r="AD6" s="6">
        <v>62512</v>
      </c>
      <c r="AE6" s="6">
        <v>273505</v>
      </c>
      <c r="AF6" s="6">
        <v>157368</v>
      </c>
      <c r="AG6" s="6">
        <v>3970</v>
      </c>
      <c r="AH6" s="6">
        <v>18523</v>
      </c>
      <c r="AI6" s="6">
        <v>92958</v>
      </c>
      <c r="AJ6" s="6">
        <v>149425</v>
      </c>
      <c r="AK6" s="6">
        <v>1178</v>
      </c>
      <c r="AL6" s="6">
        <v>24066</v>
      </c>
    </row>
    <row r="7" spans="1:38">
      <c r="A7" s="4" t="s">
        <v>4</v>
      </c>
      <c r="B7" s="4">
        <v>61091</v>
      </c>
      <c r="C7" s="4">
        <v>28265</v>
      </c>
      <c r="D7" s="4">
        <v>32969</v>
      </c>
      <c r="E7" s="4">
        <v>34158</v>
      </c>
      <c r="F7" s="4">
        <v>89888</v>
      </c>
      <c r="G7" s="4">
        <v>12426</v>
      </c>
      <c r="H7" s="4">
        <v>14294</v>
      </c>
      <c r="J7" s="4">
        <v>51353</v>
      </c>
      <c r="K7" s="4">
        <v>53714</v>
      </c>
      <c r="L7" s="4">
        <v>48792</v>
      </c>
      <c r="M7" s="4">
        <v>28727</v>
      </c>
      <c r="N7" s="4">
        <v>9766</v>
      </c>
      <c r="O7" s="4">
        <v>8358</v>
      </c>
      <c r="P7" s="4">
        <v>56000</v>
      </c>
      <c r="Q7" s="4">
        <v>40000</v>
      </c>
      <c r="R7" s="4">
        <v>12483</v>
      </c>
      <c r="S7" s="4">
        <v>17258</v>
      </c>
      <c r="T7" s="4">
        <v>16351</v>
      </c>
      <c r="U7" s="4">
        <v>20960</v>
      </c>
      <c r="V7" s="4">
        <v>28837</v>
      </c>
      <c r="W7" s="6">
        <v>28858</v>
      </c>
      <c r="X7" s="6">
        <v>15152</v>
      </c>
      <c r="Y7" s="6">
        <v>4219</v>
      </c>
      <c r="Z7" s="6">
        <v>17184</v>
      </c>
      <c r="AA7" s="6">
        <v>16466</v>
      </c>
      <c r="AB7" s="6">
        <v>10321</v>
      </c>
      <c r="AC7" s="6">
        <v>5240</v>
      </c>
      <c r="AD7" s="6">
        <v>8889</v>
      </c>
      <c r="AE7" s="6">
        <v>16158</v>
      </c>
      <c r="AF7" s="6">
        <v>17864</v>
      </c>
      <c r="AG7" s="6">
        <v>1325</v>
      </c>
      <c r="AH7" s="6">
        <v>4977</v>
      </c>
      <c r="AI7" s="6">
        <v>12533</v>
      </c>
      <c r="AJ7" s="6">
        <v>12690</v>
      </c>
      <c r="AK7">
        <v>416</v>
      </c>
      <c r="AL7" s="6">
        <v>1696</v>
      </c>
    </row>
    <row r="8" spans="1:38">
      <c r="A8" s="4" t="s">
        <v>5</v>
      </c>
      <c r="B8" s="4">
        <v>657376</v>
      </c>
      <c r="C8" s="4">
        <v>358714</v>
      </c>
      <c r="D8" s="4">
        <v>414540</v>
      </c>
      <c r="E8" s="4">
        <v>634284</v>
      </c>
      <c r="F8" s="4">
        <v>2783356</v>
      </c>
      <c r="G8" s="4">
        <v>271588</v>
      </c>
      <c r="H8" s="4">
        <v>217141</v>
      </c>
      <c r="I8" s="5">
        <v>2150</v>
      </c>
      <c r="J8" s="4">
        <v>957705</v>
      </c>
      <c r="K8" s="4">
        <v>1003116</v>
      </c>
      <c r="L8" s="4">
        <v>967403</v>
      </c>
      <c r="M8" s="4">
        <v>994478</v>
      </c>
      <c r="N8" s="4">
        <v>119999</v>
      </c>
      <c r="O8" s="4">
        <v>151064</v>
      </c>
      <c r="P8" s="4">
        <v>62000</v>
      </c>
      <c r="Q8" s="4">
        <v>48600</v>
      </c>
      <c r="R8" s="4">
        <v>464035</v>
      </c>
      <c r="S8" s="4">
        <v>403162</v>
      </c>
      <c r="T8" s="4">
        <v>394804</v>
      </c>
      <c r="U8" s="4">
        <v>441374</v>
      </c>
      <c r="V8" s="4">
        <v>636009</v>
      </c>
      <c r="W8" s="6">
        <v>512774</v>
      </c>
      <c r="X8" s="6">
        <v>319008</v>
      </c>
      <c r="Y8" s="6">
        <v>70541</v>
      </c>
      <c r="Z8" s="6">
        <v>329190</v>
      </c>
      <c r="AA8" s="6">
        <v>302199</v>
      </c>
      <c r="AB8" s="6">
        <v>128770</v>
      </c>
      <c r="AC8" s="6">
        <v>105995</v>
      </c>
      <c r="AD8" s="6">
        <v>141259</v>
      </c>
      <c r="AE8" s="6">
        <v>276968</v>
      </c>
      <c r="AF8" s="6">
        <v>302874</v>
      </c>
      <c r="AG8" s="6">
        <v>6559</v>
      </c>
      <c r="AH8" s="6">
        <v>150276</v>
      </c>
      <c r="AI8" s="6">
        <v>191971</v>
      </c>
      <c r="AJ8" s="6">
        <v>183436</v>
      </c>
      <c r="AK8" s="6">
        <v>4055</v>
      </c>
      <c r="AL8" s="6">
        <v>15986</v>
      </c>
    </row>
    <row r="9" spans="1:38">
      <c r="A9" s="4" t="s">
        <v>6</v>
      </c>
      <c r="B9" s="4">
        <v>151646</v>
      </c>
      <c r="C9" s="4">
        <v>67457</v>
      </c>
      <c r="D9" s="4">
        <v>62946</v>
      </c>
      <c r="E9" s="4">
        <v>87060</v>
      </c>
      <c r="F9" s="4">
        <v>457984</v>
      </c>
      <c r="G9" s="4">
        <v>19168</v>
      </c>
      <c r="H9" s="4">
        <v>33442</v>
      </c>
      <c r="I9" s="5">
        <v>547</v>
      </c>
      <c r="J9" s="4">
        <v>124331</v>
      </c>
      <c r="K9" s="4">
        <v>196924</v>
      </c>
      <c r="L9" s="4">
        <v>207485</v>
      </c>
      <c r="M9" s="4">
        <v>163790</v>
      </c>
      <c r="N9" s="4">
        <v>27383</v>
      </c>
      <c r="O9" s="4">
        <v>27142</v>
      </c>
      <c r="P9" s="4">
        <v>77000</v>
      </c>
      <c r="Q9" s="4">
        <v>56000</v>
      </c>
      <c r="R9" s="4">
        <v>72741</v>
      </c>
      <c r="S9" s="4">
        <v>58409</v>
      </c>
      <c r="T9" s="4">
        <v>70938</v>
      </c>
      <c r="U9" s="4">
        <v>72963</v>
      </c>
      <c r="V9" s="4">
        <v>135332</v>
      </c>
      <c r="W9" s="6">
        <v>105201</v>
      </c>
      <c r="X9" s="6">
        <v>58508</v>
      </c>
      <c r="Y9" s="6">
        <v>18262</v>
      </c>
      <c r="Z9" s="6">
        <v>67957</v>
      </c>
      <c r="AA9" s="6">
        <v>60699</v>
      </c>
      <c r="AB9" s="6">
        <v>14727</v>
      </c>
      <c r="AC9" s="6">
        <v>6934</v>
      </c>
      <c r="AD9" s="6">
        <v>17993</v>
      </c>
      <c r="AE9" s="6">
        <v>53662</v>
      </c>
      <c r="AF9" s="6">
        <v>53519</v>
      </c>
      <c r="AG9" s="6">
        <v>2097</v>
      </c>
      <c r="AH9" s="6">
        <v>14822</v>
      </c>
      <c r="AI9" s="6">
        <v>20568</v>
      </c>
      <c r="AJ9" s="6">
        <v>21666</v>
      </c>
      <c r="AK9">
        <v>322</v>
      </c>
      <c r="AL9" s="6">
        <v>1594</v>
      </c>
    </row>
    <row r="10" spans="1:38">
      <c r="A10" s="4" t="s">
        <v>7</v>
      </c>
      <c r="B10" s="4">
        <v>768542</v>
      </c>
      <c r="C10" s="4">
        <v>576927</v>
      </c>
      <c r="D10" s="4">
        <v>470081</v>
      </c>
      <c r="E10" s="4">
        <v>479039</v>
      </c>
      <c r="F10" s="4">
        <v>2169302</v>
      </c>
      <c r="G10" s="4">
        <v>469118</v>
      </c>
      <c r="H10" s="4">
        <v>413320</v>
      </c>
      <c r="I10" s="5">
        <v>7512</v>
      </c>
      <c r="J10" s="4">
        <v>1173233</v>
      </c>
      <c r="K10" s="4">
        <v>987259</v>
      </c>
      <c r="L10" s="4">
        <v>562591</v>
      </c>
      <c r="M10" s="4">
        <v>314062</v>
      </c>
      <c r="N10" s="4">
        <v>103288</v>
      </c>
      <c r="O10" s="4">
        <v>185647</v>
      </c>
      <c r="P10" s="4">
        <v>35000</v>
      </c>
      <c r="Q10" s="4">
        <v>29400</v>
      </c>
      <c r="R10" s="4">
        <v>526856</v>
      </c>
      <c r="S10" s="4">
        <v>430911</v>
      </c>
      <c r="T10" s="4">
        <v>386883</v>
      </c>
      <c r="U10" s="4">
        <v>319706</v>
      </c>
      <c r="V10" s="4">
        <v>253729</v>
      </c>
      <c r="W10" s="6">
        <v>227531</v>
      </c>
      <c r="X10" s="6">
        <v>83025</v>
      </c>
      <c r="Y10" s="6">
        <v>65335</v>
      </c>
      <c r="Z10" s="6">
        <v>157404</v>
      </c>
      <c r="AA10" s="6">
        <v>466385</v>
      </c>
      <c r="AB10" s="6">
        <v>178265</v>
      </c>
      <c r="AC10" s="6">
        <v>223699</v>
      </c>
      <c r="AD10" s="6">
        <v>187967</v>
      </c>
      <c r="AE10" s="6">
        <v>255489</v>
      </c>
      <c r="AF10" s="6">
        <v>296439</v>
      </c>
      <c r="AG10" s="6">
        <v>9904</v>
      </c>
      <c r="AH10" s="6">
        <v>165738</v>
      </c>
      <c r="AI10" s="6">
        <v>238654</v>
      </c>
      <c r="AJ10" s="6">
        <v>380618</v>
      </c>
      <c r="AK10" s="6">
        <v>3388</v>
      </c>
      <c r="AL10" s="6">
        <v>38632</v>
      </c>
    </row>
    <row r="11" spans="1:38">
      <c r="A11" s="4" t="s">
        <v>8</v>
      </c>
      <c r="B11" s="4">
        <v>657604</v>
      </c>
      <c r="C11" s="4">
        <v>367185</v>
      </c>
      <c r="D11" s="4">
        <v>559321</v>
      </c>
      <c r="E11" s="4">
        <v>537020</v>
      </c>
      <c r="F11" s="4">
        <v>1469200</v>
      </c>
      <c r="G11" s="4">
        <v>990157</v>
      </c>
      <c r="H11" s="4">
        <v>409274</v>
      </c>
      <c r="I11" s="5">
        <v>24440</v>
      </c>
      <c r="J11" s="4">
        <v>780777</v>
      </c>
      <c r="K11" s="4">
        <v>503784</v>
      </c>
      <c r="L11" s="4">
        <v>234528</v>
      </c>
      <c r="M11" s="4">
        <v>89029</v>
      </c>
      <c r="O11" s="4">
        <v>84037</v>
      </c>
      <c r="P11" s="4">
        <v>30000</v>
      </c>
      <c r="Q11" s="4">
        <v>25200</v>
      </c>
      <c r="R11" s="4">
        <v>313847</v>
      </c>
      <c r="S11" s="4">
        <v>364005</v>
      </c>
      <c r="T11" s="4">
        <v>302928</v>
      </c>
      <c r="U11" s="4">
        <v>233591</v>
      </c>
      <c r="V11" s="4">
        <v>142635</v>
      </c>
      <c r="W11" s="6">
        <v>131186</v>
      </c>
      <c r="X11" s="6">
        <v>38518</v>
      </c>
      <c r="Y11" s="6">
        <v>22168</v>
      </c>
      <c r="Z11" s="6">
        <v>75202</v>
      </c>
      <c r="AA11" s="6">
        <v>109156</v>
      </c>
      <c r="AB11" s="6">
        <v>253526</v>
      </c>
      <c r="AC11" s="6">
        <v>340261</v>
      </c>
      <c r="AD11" s="6">
        <v>90115</v>
      </c>
      <c r="AE11" s="6">
        <v>157791</v>
      </c>
      <c r="AF11" s="6">
        <v>160879</v>
      </c>
      <c r="AG11" s="6">
        <v>48009</v>
      </c>
      <c r="AH11" s="6">
        <v>472636</v>
      </c>
      <c r="AI11" s="6">
        <v>275088</v>
      </c>
      <c r="AJ11" s="6">
        <v>278768</v>
      </c>
      <c r="AK11" s="6">
        <v>3605</v>
      </c>
      <c r="AL11" s="6">
        <v>21807</v>
      </c>
    </row>
    <row r="12" spans="1:38">
      <c r="A12" s="4" t="s">
        <v>9</v>
      </c>
      <c r="B12" s="4">
        <v>706779</v>
      </c>
      <c r="C12" s="4">
        <v>292896</v>
      </c>
      <c r="D12" s="4">
        <v>366750</v>
      </c>
      <c r="E12" s="4">
        <v>626399</v>
      </c>
      <c r="F12" s="4">
        <v>1311556</v>
      </c>
      <c r="G12" s="4">
        <v>230349</v>
      </c>
      <c r="H12" s="4">
        <v>173220</v>
      </c>
      <c r="I12" s="5">
        <v>3326</v>
      </c>
      <c r="J12" s="4">
        <v>773149</v>
      </c>
      <c r="K12" s="4">
        <v>729619</v>
      </c>
      <c r="L12" s="4">
        <v>610168</v>
      </c>
      <c r="M12" s="4">
        <v>377705</v>
      </c>
      <c r="N12" s="4">
        <v>101943</v>
      </c>
      <c r="O12" s="4">
        <v>161581</v>
      </c>
      <c r="P12" s="4">
        <v>40000</v>
      </c>
      <c r="Q12" s="4">
        <v>31200</v>
      </c>
      <c r="R12" s="4">
        <v>260250</v>
      </c>
      <c r="S12" s="4">
        <v>267990</v>
      </c>
      <c r="T12" s="4">
        <v>282476</v>
      </c>
      <c r="U12" s="4">
        <v>269308</v>
      </c>
      <c r="V12" s="4">
        <v>251520</v>
      </c>
      <c r="W12" s="6">
        <v>273881</v>
      </c>
      <c r="X12" s="6">
        <v>118525</v>
      </c>
      <c r="Y12" s="6">
        <v>47565</v>
      </c>
      <c r="Z12" s="6">
        <v>190601</v>
      </c>
      <c r="AA12" s="6">
        <v>182905</v>
      </c>
      <c r="AB12" s="6">
        <v>156627</v>
      </c>
      <c r="AC12" s="6">
        <v>220492</v>
      </c>
      <c r="AD12" s="6">
        <v>128878</v>
      </c>
      <c r="AE12" s="6">
        <v>226007</v>
      </c>
      <c r="AF12" s="6">
        <v>243198</v>
      </c>
      <c r="AG12" s="6">
        <v>5649</v>
      </c>
      <c r="AH12" s="6">
        <v>192749</v>
      </c>
      <c r="AI12" s="6">
        <v>170932</v>
      </c>
      <c r="AJ12" s="6">
        <v>195344</v>
      </c>
      <c r="AK12" s="6">
        <v>2521</v>
      </c>
      <c r="AL12" s="6">
        <v>15344</v>
      </c>
    </row>
    <row r="13" spans="1:38">
      <c r="A13" s="4" t="s">
        <v>10</v>
      </c>
      <c r="B13" s="4">
        <v>432957</v>
      </c>
      <c r="C13" s="4">
        <v>276164</v>
      </c>
      <c r="D13" s="4">
        <v>183893</v>
      </c>
      <c r="E13" s="4">
        <v>205151</v>
      </c>
      <c r="F13" s="4">
        <v>686733</v>
      </c>
      <c r="G13" s="4">
        <v>115167</v>
      </c>
      <c r="H13" s="4">
        <v>70133</v>
      </c>
      <c r="I13" s="5">
        <v>1402</v>
      </c>
      <c r="J13" s="4">
        <v>285768</v>
      </c>
      <c r="K13" s="4">
        <v>289606</v>
      </c>
      <c r="L13" s="4">
        <v>418472</v>
      </c>
      <c r="M13" s="4">
        <v>342688</v>
      </c>
      <c r="N13" s="4">
        <v>76004</v>
      </c>
      <c r="O13" s="4">
        <v>121530</v>
      </c>
      <c r="P13" s="4">
        <v>60000</v>
      </c>
      <c r="Q13" s="4">
        <v>40000</v>
      </c>
      <c r="R13" s="4">
        <v>197391</v>
      </c>
      <c r="S13" s="4">
        <v>136843</v>
      </c>
      <c r="T13" s="4">
        <v>126084</v>
      </c>
      <c r="U13" s="4">
        <v>129897</v>
      </c>
      <c r="V13" s="4">
        <v>194614</v>
      </c>
      <c r="W13" s="6">
        <v>155525</v>
      </c>
      <c r="X13" s="6">
        <v>116494</v>
      </c>
      <c r="Y13" s="6">
        <v>20330</v>
      </c>
      <c r="Z13" s="6">
        <v>122535</v>
      </c>
      <c r="AA13" s="6">
        <v>115503</v>
      </c>
      <c r="AB13" s="6">
        <v>60899</v>
      </c>
      <c r="AC13" s="6">
        <v>22133</v>
      </c>
      <c r="AD13" s="6">
        <v>45021</v>
      </c>
      <c r="AE13" s="6">
        <v>175309</v>
      </c>
      <c r="AF13" s="6">
        <v>89201</v>
      </c>
      <c r="AG13" s="6">
        <v>1283</v>
      </c>
      <c r="AH13" s="6">
        <v>24539</v>
      </c>
      <c r="AI13" s="6">
        <v>68020</v>
      </c>
      <c r="AJ13" s="6">
        <v>94700</v>
      </c>
      <c r="AK13">
        <v>570</v>
      </c>
      <c r="AL13" s="6">
        <v>14942</v>
      </c>
    </row>
    <row r="14" spans="1:38">
      <c r="A14" s="4" t="s">
        <v>11</v>
      </c>
      <c r="B14" s="4">
        <v>547733</v>
      </c>
      <c r="C14" s="4">
        <v>379302</v>
      </c>
      <c r="D14" s="4">
        <v>330441</v>
      </c>
      <c r="E14" s="4">
        <v>303174</v>
      </c>
      <c r="F14" s="4">
        <v>471820</v>
      </c>
      <c r="G14" s="4">
        <v>125101</v>
      </c>
      <c r="H14" s="4">
        <v>76093</v>
      </c>
      <c r="I14" s="5">
        <v>2499</v>
      </c>
      <c r="J14" s="4">
        <v>330351</v>
      </c>
      <c r="K14" s="4">
        <v>432143</v>
      </c>
      <c r="L14" s="4">
        <v>378827</v>
      </c>
      <c r="M14" s="4">
        <v>272735</v>
      </c>
      <c r="N14" s="4">
        <v>107937</v>
      </c>
      <c r="O14" s="4">
        <v>199896</v>
      </c>
      <c r="P14" s="4">
        <v>42000</v>
      </c>
      <c r="Q14" s="4">
        <v>32000</v>
      </c>
      <c r="R14" s="4">
        <v>183461</v>
      </c>
      <c r="S14" s="4">
        <v>182741</v>
      </c>
      <c r="T14" s="4">
        <v>181513</v>
      </c>
      <c r="U14" s="4">
        <v>166382</v>
      </c>
      <c r="V14" s="4">
        <v>140541</v>
      </c>
      <c r="W14" s="6">
        <v>141661</v>
      </c>
      <c r="X14" s="6">
        <v>92680</v>
      </c>
      <c r="Y14" s="6">
        <v>44282</v>
      </c>
      <c r="Z14" s="6">
        <v>81342</v>
      </c>
      <c r="AA14" s="6">
        <v>335065</v>
      </c>
      <c r="AB14" s="6">
        <v>66173</v>
      </c>
      <c r="AC14" s="6">
        <v>68446</v>
      </c>
      <c r="AD14" s="6">
        <v>77875</v>
      </c>
      <c r="AE14" s="6">
        <v>116271</v>
      </c>
      <c r="AF14" s="6">
        <v>121349</v>
      </c>
      <c r="AG14" s="6">
        <v>2160</v>
      </c>
      <c r="AH14" s="6">
        <v>22537</v>
      </c>
      <c r="AI14" s="6">
        <v>107910</v>
      </c>
      <c r="AJ14" s="6">
        <v>193221</v>
      </c>
      <c r="AK14" s="6">
        <v>1993</v>
      </c>
      <c r="AL14" s="6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3"/>
  <sheetViews>
    <sheetView topLeftCell="H1" workbookViewId="0">
      <selection activeCell="C47" sqref="C47"/>
    </sheetView>
  </sheetViews>
  <sheetFormatPr baseColWidth="10" defaultRowHeight="15"/>
  <sheetData>
    <row r="1" spans="1:17" ht="32">
      <c r="A1" s="2" t="s">
        <v>43</v>
      </c>
      <c r="B1" s="1" t="s">
        <v>32</v>
      </c>
      <c r="C1" s="1" t="s">
        <v>64</v>
      </c>
      <c r="D1" s="1" t="s">
        <v>65</v>
      </c>
      <c r="E1" s="1" t="s">
        <v>66</v>
      </c>
      <c r="F1" s="1" t="s">
        <v>72</v>
      </c>
      <c r="G1" s="1" t="s">
        <v>71</v>
      </c>
      <c r="H1" s="8" t="s">
        <v>73</v>
      </c>
      <c r="I1" s="1" t="s">
        <v>67</v>
      </c>
      <c r="J1" s="1" t="s">
        <v>70</v>
      </c>
      <c r="K1" s="1" t="s">
        <v>38</v>
      </c>
      <c r="L1" s="1" t="s">
        <v>68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abSelected="1" topLeftCell="A20" workbookViewId="0">
      <selection activeCell="R38" sqref="R38"/>
    </sheetView>
  </sheetViews>
  <sheetFormatPr baseColWidth="10" defaultRowHeight="15"/>
  <sheetData>
    <row r="1" spans="1:6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>
      <c r="A21" s="2" t="s">
        <v>43</v>
      </c>
      <c r="B21" s="3" t="s">
        <v>59</v>
      </c>
      <c r="C21" s="3" t="s">
        <v>60</v>
      </c>
      <c r="D21" s="3" t="s">
        <v>61</v>
      </c>
      <c r="E21" s="3" t="s">
        <v>62</v>
      </c>
      <c r="F21" s="3" t="s">
        <v>63</v>
      </c>
    </row>
    <row r="22" spans="1:9">
      <c r="A22" s="4" t="s">
        <v>0</v>
      </c>
      <c r="B22" s="104">
        <v>11.178319999999999</v>
      </c>
      <c r="C22" s="104">
        <v>12.60632</v>
      </c>
      <c r="D22" s="4">
        <v>10.64728</v>
      </c>
      <c r="E22" s="9">
        <v>7.4526700000000003</v>
      </c>
      <c r="F22" s="104">
        <v>3.6189300000000002</v>
      </c>
      <c r="G22" s="4"/>
      <c r="H22" s="4"/>
      <c r="I22" s="9"/>
    </row>
    <row r="23" spans="1:9">
      <c r="A23" s="4" t="s">
        <v>1</v>
      </c>
      <c r="B23" s="104">
        <v>6.4530799999999999</v>
      </c>
      <c r="C23" s="104">
        <v>5.2232099999999999</v>
      </c>
      <c r="D23" s="4">
        <v>5.5948900000000004</v>
      </c>
      <c r="E23" s="9">
        <v>6.9404399999999997</v>
      </c>
      <c r="F23" s="104">
        <v>9.3033300000000008</v>
      </c>
      <c r="G23" s="4"/>
      <c r="H23" s="4"/>
      <c r="I23" s="9"/>
    </row>
    <row r="24" spans="1:9">
      <c r="A24" s="4" t="s">
        <v>2</v>
      </c>
      <c r="B24" s="104">
        <v>0.13464999999999999</v>
      </c>
      <c r="C24" s="104">
        <v>7.6590000000000005E-2</v>
      </c>
      <c r="D24" s="4">
        <v>9.6329999999999999E-2</v>
      </c>
      <c r="E24" s="9">
        <v>9.6850000000000006E-2</v>
      </c>
      <c r="F24" s="104">
        <v>0.10376000000000001</v>
      </c>
      <c r="G24" s="4"/>
      <c r="H24" s="4"/>
      <c r="I24" s="9"/>
    </row>
    <row r="25" spans="1:9">
      <c r="A25" s="4" t="s">
        <v>3</v>
      </c>
      <c r="B25" s="104">
        <v>1.52752</v>
      </c>
      <c r="C25" s="104">
        <v>1.5324599999999999</v>
      </c>
      <c r="D25" s="4">
        <v>2.0092400000000001</v>
      </c>
      <c r="E25" s="9">
        <v>3.3320699999999999</v>
      </c>
      <c r="F25" s="104">
        <v>6.28139</v>
      </c>
      <c r="G25" s="4"/>
      <c r="H25" s="4"/>
      <c r="I25" s="9"/>
    </row>
    <row r="26" spans="1:9">
      <c r="A26" s="4" t="s">
        <v>4</v>
      </c>
      <c r="B26" s="104">
        <v>0.12483</v>
      </c>
      <c r="C26" s="104">
        <v>0.17258000000000001</v>
      </c>
      <c r="D26" s="4">
        <v>0.16350999999999999</v>
      </c>
      <c r="E26" s="9">
        <v>0.20960000000000001</v>
      </c>
      <c r="F26" s="104">
        <v>0.28837000000000002</v>
      </c>
      <c r="G26" s="4"/>
      <c r="H26" s="4"/>
      <c r="I26" s="9"/>
    </row>
    <row r="27" spans="1:9">
      <c r="A27" s="4" t="s">
        <v>5</v>
      </c>
      <c r="B27" s="104">
        <v>4.6403499999999998</v>
      </c>
      <c r="C27" s="104">
        <v>4.0316200000000002</v>
      </c>
      <c r="D27" s="4">
        <v>3.9480400000000002</v>
      </c>
      <c r="E27" s="9">
        <v>4.4137399999999998</v>
      </c>
      <c r="F27" s="104">
        <v>6.3600899999999996</v>
      </c>
      <c r="G27" s="4"/>
      <c r="H27" s="4"/>
      <c r="I27" s="9"/>
    </row>
    <row r="28" spans="1:9">
      <c r="A28" s="4" t="s">
        <v>6</v>
      </c>
      <c r="B28" s="104">
        <v>0.72741</v>
      </c>
      <c r="C28" s="104">
        <v>0.58409</v>
      </c>
      <c r="D28" s="4">
        <v>0.70938000000000001</v>
      </c>
      <c r="E28" s="9">
        <v>0.72963</v>
      </c>
      <c r="F28" s="104">
        <v>1.3533200000000001</v>
      </c>
      <c r="G28" s="4"/>
      <c r="H28" s="4"/>
      <c r="I28" s="9"/>
    </row>
    <row r="29" spans="1:9">
      <c r="A29" s="4" t="s">
        <v>7</v>
      </c>
      <c r="B29" s="104">
        <v>5.2685599999999999</v>
      </c>
      <c r="C29" s="104">
        <v>4.3091100000000004</v>
      </c>
      <c r="D29" s="4">
        <v>3.86883</v>
      </c>
      <c r="E29" s="9">
        <v>3.19706</v>
      </c>
      <c r="F29" s="104">
        <v>2.53729</v>
      </c>
      <c r="G29" s="4"/>
      <c r="H29" s="4"/>
      <c r="I29" s="9"/>
    </row>
    <row r="30" spans="1:9">
      <c r="A30" s="4" t="s">
        <v>8</v>
      </c>
      <c r="B30" s="104">
        <v>3.1384699999999999</v>
      </c>
      <c r="C30" s="104">
        <v>3.64005</v>
      </c>
      <c r="D30" s="4">
        <v>3.02928</v>
      </c>
      <c r="E30" s="9">
        <v>2.3359100000000002</v>
      </c>
      <c r="F30" s="104">
        <v>1.42635</v>
      </c>
      <c r="G30" s="4"/>
      <c r="H30" s="4"/>
      <c r="I30" s="9"/>
    </row>
    <row r="31" spans="1:9">
      <c r="A31" s="4" t="s">
        <v>9</v>
      </c>
      <c r="B31" s="104">
        <v>2.6025</v>
      </c>
      <c r="C31" s="104">
        <v>2.6798999999999999</v>
      </c>
      <c r="D31" s="4">
        <v>2.8247599999999999</v>
      </c>
      <c r="E31" s="9">
        <v>2.6930800000000001</v>
      </c>
      <c r="F31" s="104">
        <v>2.5152000000000001</v>
      </c>
      <c r="G31" s="4"/>
      <c r="H31" s="4"/>
      <c r="I31" s="9"/>
    </row>
    <row r="32" spans="1:9">
      <c r="A32" s="4" t="s">
        <v>10</v>
      </c>
      <c r="B32" s="104">
        <v>1.9739100000000001</v>
      </c>
      <c r="C32" s="104">
        <v>1.36843</v>
      </c>
      <c r="D32" s="4">
        <v>1.26084</v>
      </c>
      <c r="E32" s="9">
        <v>1.29897</v>
      </c>
      <c r="F32" s="104">
        <v>1.94614</v>
      </c>
      <c r="G32" s="4"/>
      <c r="H32" s="4"/>
      <c r="I32" s="9"/>
    </row>
    <row r="33" spans="1:9">
      <c r="A33" s="4" t="s">
        <v>11</v>
      </c>
      <c r="B33" s="104">
        <v>1.8346100000000001</v>
      </c>
      <c r="C33" s="104">
        <v>1.82741</v>
      </c>
      <c r="D33" s="4">
        <v>1.8151299999999999</v>
      </c>
      <c r="E33" s="9">
        <v>1.6638200000000001</v>
      </c>
      <c r="F33" s="104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workbookViewId="0">
      <selection activeCell="B27" sqref="B27"/>
    </sheetView>
  </sheetViews>
  <sheetFormatPr baseColWidth="10" defaultRowHeight="15"/>
  <sheetData>
    <row r="1" spans="1:3">
      <c r="A1" s="2" t="s">
        <v>43</v>
      </c>
      <c r="B1" s="3" t="s">
        <v>57</v>
      </c>
      <c r="C1" s="3" t="s">
        <v>58</v>
      </c>
    </row>
    <row r="2" spans="1:3">
      <c r="A2" s="4" t="s">
        <v>12</v>
      </c>
      <c r="B2" s="4">
        <v>49000</v>
      </c>
      <c r="C2" s="4">
        <v>35000</v>
      </c>
    </row>
    <row r="3" spans="1:3">
      <c r="A3" s="4" t="s">
        <v>0</v>
      </c>
      <c r="B3" s="4">
        <v>30000</v>
      </c>
      <c r="C3" s="4">
        <v>26000</v>
      </c>
    </row>
    <row r="4" spans="1:3">
      <c r="A4" s="4" t="s">
        <v>1</v>
      </c>
      <c r="B4" s="4">
        <v>50000</v>
      </c>
      <c r="C4" s="4">
        <v>39000</v>
      </c>
    </row>
    <row r="5" spans="1:3">
      <c r="A5" s="4" t="s">
        <v>2</v>
      </c>
      <c r="B5" s="4">
        <v>45000</v>
      </c>
      <c r="C5" s="4">
        <v>32000</v>
      </c>
    </row>
    <row r="6" spans="1:3">
      <c r="A6" s="4" t="s">
        <v>3</v>
      </c>
      <c r="B6" s="4">
        <v>80000</v>
      </c>
      <c r="C6" s="4">
        <v>62000</v>
      </c>
    </row>
    <row r="7" spans="1:3">
      <c r="A7" s="4" t="s">
        <v>4</v>
      </c>
      <c r="B7" s="4">
        <v>56000</v>
      </c>
      <c r="C7" s="4">
        <v>40000</v>
      </c>
    </row>
    <row r="8" spans="1:3">
      <c r="A8" s="4" t="s">
        <v>5</v>
      </c>
      <c r="B8" s="4">
        <v>62000</v>
      </c>
      <c r="C8" s="4">
        <v>48600</v>
      </c>
    </row>
    <row r="9" spans="1:3">
      <c r="A9" s="4" t="s">
        <v>6</v>
      </c>
      <c r="B9" s="4">
        <v>77000</v>
      </c>
      <c r="C9" s="4">
        <v>56000</v>
      </c>
    </row>
    <row r="10" spans="1:3">
      <c r="A10" s="4" t="s">
        <v>7</v>
      </c>
      <c r="B10" s="4">
        <v>35000</v>
      </c>
      <c r="C10" s="4">
        <v>29400</v>
      </c>
    </row>
    <row r="11" spans="1:3">
      <c r="A11" s="4" t="s">
        <v>8</v>
      </c>
      <c r="B11" s="4">
        <v>30000</v>
      </c>
      <c r="C11" s="4">
        <v>25200</v>
      </c>
    </row>
    <row r="12" spans="1:3">
      <c r="A12" s="4" t="s">
        <v>9</v>
      </c>
      <c r="B12" s="4">
        <v>40000</v>
      </c>
      <c r="C12" s="4">
        <v>31200</v>
      </c>
    </row>
    <row r="13" spans="1:3">
      <c r="A13" s="4" t="s">
        <v>10</v>
      </c>
      <c r="B13" s="4">
        <v>60000</v>
      </c>
      <c r="C13" s="4">
        <v>40000</v>
      </c>
    </row>
    <row r="14" spans="1:3">
      <c r="A14" s="4" t="s">
        <v>11</v>
      </c>
      <c r="B14" s="4">
        <v>42000</v>
      </c>
      <c r="C14" s="4">
        <v>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baseColWidth="10" defaultColWidth="22" defaultRowHeight="17.25" customHeight="1"/>
  <sheetData>
    <row r="1" spans="1:13" ht="17.25" customHeight="1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>
      <c r="A35" s="6">
        <v>20010377</v>
      </c>
    </row>
    <row r="36" spans="1:1" ht="17.25" customHeight="1">
      <c r="A36" s="6">
        <v>8318530</v>
      </c>
    </row>
    <row r="37" spans="1:1" ht="17.25" customHeight="1">
      <c r="A37" s="6">
        <v>4578675</v>
      </c>
    </row>
    <row r="38" spans="1:1" ht="17.25" customHeight="1">
      <c r="A38" s="6">
        <v>13573179</v>
      </c>
    </row>
    <row r="39" spans="1:1" ht="17.25" customHeight="1">
      <c r="A39" s="6">
        <v>13995427</v>
      </c>
    </row>
    <row r="40" spans="1:1" ht="17.25" customHeight="1">
      <c r="A40" s="6">
        <v>9570999</v>
      </c>
    </row>
    <row r="41" spans="1:1" ht="17.25" customHeight="1">
      <c r="A41" s="6">
        <v>4183259</v>
      </c>
    </row>
    <row r="42" spans="1:1" ht="17.25" customHeight="1">
      <c r="A42" s="6">
        <v>8377235</v>
      </c>
    </row>
    <row r="43" spans="1:1" ht="17.25" customHeight="1">
      <c r="A43" s="6">
        <v>17391363</v>
      </c>
    </row>
    <row r="44" spans="1:1" ht="17.25" customHeight="1">
      <c r="A44" s="6">
        <v>19613568</v>
      </c>
    </row>
    <row r="45" spans="1:1" ht="17.25" customHeight="1">
      <c r="A45" s="6">
        <v>916886</v>
      </c>
    </row>
    <row r="46" spans="1:1" ht="17.25" customHeight="1">
      <c r="A46" s="6">
        <v>7269547</v>
      </c>
    </row>
    <row r="47" spans="1:1" ht="17.25" customHeight="1">
      <c r="A47" s="6">
        <v>11784060</v>
      </c>
    </row>
    <row r="48" spans="1:1" ht="17.25" customHeight="1">
      <c r="A48" s="6">
        <v>12504870</v>
      </c>
    </row>
    <row r="49" spans="1:1" ht="17.25" customHeight="1">
      <c r="A49" s="6">
        <v>556905</v>
      </c>
    </row>
    <row r="50" spans="1:1" ht="17.25" customHeight="1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activeCell="G1" sqref="G1"/>
    </sheetView>
  </sheetViews>
  <sheetFormatPr baseColWidth="10" defaultRowHeight="15"/>
  <sheetData>
    <row r="1" spans="1:6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32"/>
  <sheetViews>
    <sheetView topLeftCell="K28" workbookViewId="0">
      <selection activeCell="Z52" sqref="Z52"/>
    </sheetView>
  </sheetViews>
  <sheetFormatPr baseColWidth="10" defaultRowHeight="15"/>
  <cols>
    <col min="12" max="12" width="12.1640625" bestFit="1" customWidth="1"/>
  </cols>
  <sheetData>
    <row r="1" spans="2:12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baseColWidth="10" defaultRowHeight="1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640625" bestFit="1" customWidth="1"/>
    <col min="14" max="14" width="11.1640625" bestFit="1" customWidth="1"/>
  </cols>
  <sheetData>
    <row r="1" spans="1:14" ht="16">
      <c r="A1" s="26" t="s">
        <v>110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27"/>
    </row>
    <row r="2" spans="1:14" ht="16">
      <c r="A2" s="68" t="s">
        <v>111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27"/>
      <c r="N2" s="27"/>
    </row>
    <row r="3" spans="1:14" ht="17">
      <c r="A3" s="69"/>
      <c r="B3" s="70" t="s">
        <v>112</v>
      </c>
      <c r="C3" s="27"/>
      <c r="D3" s="70" t="s">
        <v>113</v>
      </c>
      <c r="E3" s="27"/>
      <c r="F3" s="70" t="s">
        <v>114</v>
      </c>
      <c r="G3" s="27"/>
      <c r="H3" s="70" t="s">
        <v>115</v>
      </c>
      <c r="I3" s="71" t="s">
        <v>116</v>
      </c>
      <c r="J3" s="71"/>
      <c r="K3" s="71" t="s">
        <v>117</v>
      </c>
      <c r="L3" s="71"/>
      <c r="M3" s="72"/>
      <c r="N3" s="27"/>
    </row>
    <row r="4" spans="1:14" ht="51">
      <c r="A4" s="27"/>
      <c r="B4" s="70" t="s">
        <v>118</v>
      </c>
      <c r="C4" s="27"/>
      <c r="D4" s="70" t="s">
        <v>119</v>
      </c>
      <c r="E4" s="27"/>
      <c r="F4" s="70" t="s">
        <v>120</v>
      </c>
      <c r="G4" s="27"/>
      <c r="H4" s="70" t="s">
        <v>121</v>
      </c>
      <c r="I4" s="71" t="s">
        <v>122</v>
      </c>
      <c r="J4" s="71"/>
      <c r="K4" s="73" t="s">
        <v>123</v>
      </c>
      <c r="L4" s="73"/>
      <c r="M4" s="71" t="s">
        <v>105</v>
      </c>
      <c r="N4" s="71"/>
    </row>
    <row r="5" spans="1:14" ht="34">
      <c r="A5" s="36" t="s">
        <v>124</v>
      </c>
      <c r="B5" s="74">
        <v>86978230</v>
      </c>
      <c r="C5" s="74"/>
      <c r="D5" s="74">
        <v>59832456</v>
      </c>
      <c r="E5" s="75"/>
      <c r="F5" s="75">
        <v>51199886</v>
      </c>
      <c r="G5" s="75"/>
      <c r="H5" s="75">
        <v>61633246</v>
      </c>
      <c r="I5" s="74"/>
      <c r="J5" s="74">
        <v>22762999</v>
      </c>
      <c r="K5" s="75"/>
      <c r="L5" s="75">
        <v>211670164</v>
      </c>
      <c r="M5" s="75"/>
      <c r="N5" s="75">
        <v>282406817</v>
      </c>
    </row>
    <row r="6" spans="1:14" ht="34">
      <c r="A6" s="42" t="s">
        <v>125</v>
      </c>
      <c r="B6" s="76">
        <v>4091287</v>
      </c>
      <c r="C6" s="76"/>
      <c r="D6" s="76">
        <v>11543073</v>
      </c>
      <c r="E6" s="77"/>
      <c r="F6" s="77">
        <v>14476822</v>
      </c>
      <c r="G6" s="77"/>
      <c r="H6" s="77">
        <v>11023207</v>
      </c>
      <c r="I6" s="76"/>
      <c r="J6" s="76">
        <v>3626233</v>
      </c>
      <c r="K6" s="77"/>
      <c r="L6" s="77">
        <v>42224336</v>
      </c>
      <c r="M6" s="77"/>
      <c r="N6" s="77">
        <v>44760622</v>
      </c>
    </row>
    <row r="7" spans="1:14" ht="17">
      <c r="A7" s="78" t="s">
        <v>0</v>
      </c>
      <c r="B7" s="79">
        <v>801667</v>
      </c>
      <c r="C7" s="79"/>
      <c r="D7" s="79">
        <v>3131569</v>
      </c>
      <c r="E7" s="80"/>
      <c r="F7" s="80">
        <v>4344088</v>
      </c>
      <c r="G7" s="80"/>
      <c r="H7" s="80">
        <v>2377735</v>
      </c>
      <c r="I7" s="79"/>
      <c r="J7" s="79">
        <v>527052</v>
      </c>
      <c r="K7" s="80"/>
      <c r="L7" s="80">
        <v>10738326</v>
      </c>
      <c r="M7" s="80"/>
      <c r="N7" s="80">
        <v>11182111</v>
      </c>
    </row>
    <row r="8" spans="1:14" ht="51">
      <c r="A8" s="78" t="s">
        <v>1</v>
      </c>
      <c r="B8" s="79">
        <v>756335</v>
      </c>
      <c r="C8" s="79"/>
      <c r="D8" s="79">
        <v>1894455</v>
      </c>
      <c r="E8" s="80"/>
      <c r="F8" s="80">
        <v>2656158</v>
      </c>
      <c r="G8" s="80"/>
      <c r="H8" s="80">
        <v>2522374</v>
      </c>
      <c r="I8" s="79"/>
      <c r="J8" s="79">
        <v>819206</v>
      </c>
      <c r="K8" s="80"/>
      <c r="L8" s="80">
        <v>8221243</v>
      </c>
      <c r="M8" s="80"/>
      <c r="N8" s="80">
        <v>8648528</v>
      </c>
    </row>
    <row r="9" spans="1:14" ht="34">
      <c r="A9" s="78" t="s">
        <v>2</v>
      </c>
      <c r="B9" s="79">
        <v>23729</v>
      </c>
      <c r="C9" s="79"/>
      <c r="D9" s="79">
        <v>43039</v>
      </c>
      <c r="E9" s="80"/>
      <c r="F9" s="80">
        <v>36102</v>
      </c>
      <c r="G9" s="80"/>
      <c r="H9" s="80">
        <v>20686</v>
      </c>
      <c r="I9" s="79"/>
      <c r="J9" s="79">
        <v>8298</v>
      </c>
      <c r="K9" s="80"/>
      <c r="L9" s="80">
        <v>116517</v>
      </c>
      <c r="M9" s="80"/>
      <c r="N9" s="80">
        <v>131854</v>
      </c>
    </row>
    <row r="10" spans="1:14" ht="17">
      <c r="A10" s="78" t="s">
        <v>3</v>
      </c>
      <c r="B10" s="79">
        <v>379617</v>
      </c>
      <c r="C10" s="79"/>
      <c r="D10" s="79">
        <v>1341243</v>
      </c>
      <c r="E10" s="80"/>
      <c r="F10" s="80">
        <v>1133535</v>
      </c>
      <c r="G10" s="80"/>
      <c r="H10" s="80">
        <v>639002</v>
      </c>
      <c r="I10" s="79"/>
      <c r="J10" s="79">
        <v>175585</v>
      </c>
      <c r="K10" s="80"/>
      <c r="L10" s="80">
        <v>3390351</v>
      </c>
      <c r="M10" s="80"/>
      <c r="N10" s="80">
        <v>3668982</v>
      </c>
    </row>
    <row r="11" spans="1:14" ht="17">
      <c r="A11" s="78" t="s">
        <v>4</v>
      </c>
      <c r="B11" s="79">
        <v>29237</v>
      </c>
      <c r="C11" s="79"/>
      <c r="D11" s="79">
        <v>67681</v>
      </c>
      <c r="E11" s="80"/>
      <c r="F11" s="80">
        <v>76634</v>
      </c>
      <c r="G11" s="80"/>
      <c r="H11" s="80">
        <v>56276</v>
      </c>
      <c r="I11" s="79"/>
      <c r="J11" s="79">
        <v>16543</v>
      </c>
      <c r="K11" s="80"/>
      <c r="L11" s="80">
        <v>229080</v>
      </c>
      <c r="M11" s="80"/>
      <c r="N11" s="80">
        <v>246371</v>
      </c>
    </row>
    <row r="12" spans="1:14" ht="17">
      <c r="A12" s="78" t="s">
        <v>5</v>
      </c>
      <c r="B12" s="79">
        <v>329335</v>
      </c>
      <c r="C12" s="79"/>
      <c r="D12" s="79">
        <v>901496</v>
      </c>
      <c r="E12" s="80"/>
      <c r="F12" s="80">
        <v>1263705</v>
      </c>
      <c r="G12" s="80"/>
      <c r="H12" s="80">
        <v>1453138</v>
      </c>
      <c r="I12" s="79"/>
      <c r="J12" s="79">
        <v>900596</v>
      </c>
      <c r="K12" s="80"/>
      <c r="L12" s="80">
        <v>4637809</v>
      </c>
      <c r="M12" s="79"/>
      <c r="N12" s="79">
        <v>4848270</v>
      </c>
    </row>
    <row r="13" spans="1:14" ht="68">
      <c r="A13" s="78" t="s">
        <v>6</v>
      </c>
      <c r="B13" s="79">
        <v>61402</v>
      </c>
      <c r="C13" s="79"/>
      <c r="D13" s="79">
        <v>149898</v>
      </c>
      <c r="E13" s="80"/>
      <c r="F13" s="80">
        <v>195463</v>
      </c>
      <c r="G13" s="80"/>
      <c r="H13" s="80">
        <v>285472</v>
      </c>
      <c r="I13" s="79"/>
      <c r="J13" s="79">
        <v>134858</v>
      </c>
      <c r="K13" s="80"/>
      <c r="L13" s="80">
        <v>787880</v>
      </c>
      <c r="M13" s="79"/>
      <c r="N13" s="79">
        <v>827093</v>
      </c>
    </row>
    <row r="14" spans="1:14" ht="17">
      <c r="A14" s="78" t="s">
        <v>7</v>
      </c>
      <c r="B14" s="79">
        <v>410497</v>
      </c>
      <c r="C14" s="79"/>
      <c r="D14" s="79">
        <v>929049</v>
      </c>
      <c r="E14" s="80"/>
      <c r="F14" s="80">
        <v>1320565</v>
      </c>
      <c r="G14" s="80"/>
      <c r="H14" s="80">
        <v>1322939</v>
      </c>
      <c r="I14" s="79"/>
      <c r="J14" s="79">
        <v>480841</v>
      </c>
      <c r="K14" s="80"/>
      <c r="L14" s="80">
        <v>4203569</v>
      </c>
      <c r="M14" s="79"/>
      <c r="N14" s="79">
        <v>4463891</v>
      </c>
    </row>
    <row r="15" spans="1:14" ht="34">
      <c r="A15" s="78" t="s">
        <v>8</v>
      </c>
      <c r="B15" s="79">
        <v>447108</v>
      </c>
      <c r="C15" s="79"/>
      <c r="D15" s="79">
        <v>1111661</v>
      </c>
      <c r="E15" s="80"/>
      <c r="F15" s="80">
        <v>1211085</v>
      </c>
      <c r="G15" s="80"/>
      <c r="H15" s="80">
        <v>685353</v>
      </c>
      <c r="I15" s="79"/>
      <c r="J15" s="79">
        <v>135123</v>
      </c>
      <c r="K15" s="80"/>
      <c r="L15" s="80">
        <v>3307618</v>
      </c>
      <c r="M15" s="79"/>
      <c r="N15" s="79">
        <v>3590330</v>
      </c>
    </row>
    <row r="16" spans="1:14" ht="34">
      <c r="A16" s="78" t="s">
        <v>9</v>
      </c>
      <c r="B16" s="79">
        <v>311207</v>
      </c>
      <c r="C16" s="79"/>
      <c r="D16" s="79">
        <v>827591</v>
      </c>
      <c r="E16" s="80"/>
      <c r="F16" s="80">
        <v>1099471</v>
      </c>
      <c r="G16" s="80"/>
      <c r="H16" s="80">
        <v>834351</v>
      </c>
      <c r="I16" s="79"/>
      <c r="J16" s="79">
        <v>231760</v>
      </c>
      <c r="K16" s="80"/>
      <c r="L16" s="80">
        <v>3110619</v>
      </c>
      <c r="M16" s="80"/>
      <c r="N16" s="80">
        <v>3304380</v>
      </c>
    </row>
    <row r="17" spans="1:14" ht="68">
      <c r="A17" s="78" t="s">
        <v>10</v>
      </c>
      <c r="B17" s="79">
        <v>205745</v>
      </c>
      <c r="C17" s="79"/>
      <c r="D17" s="79">
        <v>493507</v>
      </c>
      <c r="E17" s="80"/>
      <c r="F17" s="80">
        <v>497817</v>
      </c>
      <c r="G17" s="80"/>
      <c r="H17" s="80">
        <v>444366</v>
      </c>
      <c r="I17" s="80"/>
      <c r="J17" s="80">
        <v>143463</v>
      </c>
      <c r="K17" s="80"/>
      <c r="L17" s="80">
        <v>1640728</v>
      </c>
      <c r="M17" s="80"/>
      <c r="N17" s="80">
        <v>1784898</v>
      </c>
    </row>
    <row r="18" spans="1:14" ht="51">
      <c r="A18" s="78" t="s">
        <v>11</v>
      </c>
      <c r="B18" s="79">
        <v>333661</v>
      </c>
      <c r="C18" s="79"/>
      <c r="D18" s="79">
        <v>642532</v>
      </c>
      <c r="E18" s="80"/>
      <c r="F18" s="80">
        <v>634825</v>
      </c>
      <c r="G18" s="80"/>
      <c r="H18" s="80">
        <v>371426</v>
      </c>
      <c r="I18" s="80"/>
      <c r="J18" s="80">
        <v>50026</v>
      </c>
      <c r="K18" s="80"/>
      <c r="L18" s="80">
        <v>1810226</v>
      </c>
      <c r="M18" s="80"/>
      <c r="N18" s="80">
        <v>2032470</v>
      </c>
    </row>
    <row r="19" spans="1:14" ht="16">
      <c r="A19" s="81" t="s">
        <v>105</v>
      </c>
      <c r="B19" s="82">
        <v>91069517</v>
      </c>
      <c r="C19" s="82"/>
      <c r="D19" s="82">
        <v>71375529</v>
      </c>
      <c r="E19" s="83"/>
      <c r="F19" s="83">
        <v>65676708</v>
      </c>
      <c r="G19" s="83"/>
      <c r="H19" s="83">
        <v>72656453</v>
      </c>
      <c r="I19" s="83"/>
      <c r="J19" s="83">
        <v>26389232</v>
      </c>
      <c r="K19" s="83"/>
      <c r="L19" s="83">
        <v>253894500</v>
      </c>
      <c r="M19" s="84">
        <v>327167439</v>
      </c>
      <c r="N19" s="84"/>
    </row>
    <row r="20" spans="1:14" ht="16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27"/>
      <c r="N20" s="27"/>
    </row>
    <row r="21" spans="1:14" ht="16">
      <c r="A21" s="87" t="s">
        <v>126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27"/>
      <c r="N21" s="27"/>
    </row>
    <row r="22" spans="1:14" ht="34">
      <c r="A22" s="36" t="s">
        <v>124</v>
      </c>
      <c r="B22" s="88">
        <f>(B5/$N5)*100</f>
        <v>30.798913044652178</v>
      </c>
      <c r="C22" s="36" t="s">
        <v>84</v>
      </c>
      <c r="D22" s="88">
        <f>(D5/$N5)*100</f>
        <v>21.186618876838232</v>
      </c>
      <c r="E22" s="89" t="s">
        <v>84</v>
      </c>
      <c r="F22" s="88">
        <f t="shared" ref="F22:F35" si="0">(F5/$N5)*100</f>
        <v>18.129833601006876</v>
      </c>
      <c r="G22" s="89" t="s">
        <v>84</v>
      </c>
      <c r="H22" s="88">
        <f t="shared" ref="H22:H35" si="1">(H5/$N5)*100</f>
        <v>21.824276996826178</v>
      </c>
      <c r="I22" s="89" t="s">
        <v>84</v>
      </c>
      <c r="J22" s="88">
        <f t="shared" ref="J22:J35" si="2">(J5/$N5)*100</f>
        <v>8.0603574806765366</v>
      </c>
      <c r="K22" s="89" t="s">
        <v>84</v>
      </c>
      <c r="L22" s="88">
        <f t="shared" ref="L22:L35" si="3">(L5/$N5)*100</f>
        <v>74.952214768951549</v>
      </c>
      <c r="M22" s="89" t="s">
        <v>84</v>
      </c>
      <c r="N22" s="88">
        <f t="shared" ref="N22:N35" si="4">(N5/$N5)*100</f>
        <v>100</v>
      </c>
    </row>
    <row r="23" spans="1:14" ht="34">
      <c r="A23" s="42" t="s">
        <v>125</v>
      </c>
      <c r="B23" s="90">
        <f>(B6/$N6)*100</f>
        <v>9.1403711950204798</v>
      </c>
      <c r="C23" s="42"/>
      <c r="D23" s="90">
        <f>(D6/$N6)*100</f>
        <v>25.788455307882003</v>
      </c>
      <c r="E23" s="90"/>
      <c r="F23" s="88">
        <f t="shared" si="0"/>
        <v>32.342763243996032</v>
      </c>
      <c r="G23" s="90"/>
      <c r="H23" s="90">
        <f t="shared" si="1"/>
        <v>24.627019258132741</v>
      </c>
      <c r="I23" s="90"/>
      <c r="J23" s="88">
        <f t="shared" si="2"/>
        <v>8.1013909949687477</v>
      </c>
      <c r="K23" s="90"/>
      <c r="L23" s="88">
        <f t="shared" si="3"/>
        <v>94.333666766292922</v>
      </c>
      <c r="M23" s="90"/>
      <c r="N23" s="88">
        <f t="shared" si="4"/>
        <v>100</v>
      </c>
    </row>
    <row r="24" spans="1:14" ht="17">
      <c r="A24" s="78" t="s">
        <v>0</v>
      </c>
      <c r="B24" s="91">
        <f>(B7/$N7)*100</f>
        <v>7.1691919352258253</v>
      </c>
      <c r="C24" s="78"/>
      <c r="D24" s="91">
        <f>(D7/$N7)*100</f>
        <v>28.005168254902852</v>
      </c>
      <c r="E24" s="91"/>
      <c r="F24" s="92">
        <f t="shared" si="0"/>
        <v>38.848550153007785</v>
      </c>
      <c r="G24" s="91"/>
      <c r="H24" s="92">
        <f t="shared" si="1"/>
        <v>21.263739914583212</v>
      </c>
      <c r="I24" s="92"/>
      <c r="J24" s="92">
        <f t="shared" si="2"/>
        <v>4.7133497422803261</v>
      </c>
      <c r="K24" s="92"/>
      <c r="L24" s="92">
        <f t="shared" si="3"/>
        <v>96.031294985356524</v>
      </c>
      <c r="M24" s="91"/>
      <c r="N24" s="92">
        <f t="shared" si="4"/>
        <v>100</v>
      </c>
    </row>
    <row r="25" spans="1:14" ht="51">
      <c r="A25" s="78" t="s">
        <v>1</v>
      </c>
      <c r="B25" s="91">
        <f>(B8/$N8)*100</f>
        <v>8.7452454336737997</v>
      </c>
      <c r="C25" s="78"/>
      <c r="D25" s="91">
        <f t="shared" ref="B25:F35" si="5">(D8/$N8)*100</f>
        <v>21.904941511434085</v>
      </c>
      <c r="E25" s="91"/>
      <c r="F25" s="92">
        <f t="shared" si="0"/>
        <v>30.712255310961588</v>
      </c>
      <c r="G25" s="91"/>
      <c r="H25" s="92">
        <f t="shared" si="1"/>
        <v>29.165356231719429</v>
      </c>
      <c r="I25" s="92"/>
      <c r="J25" s="92">
        <f t="shared" si="2"/>
        <v>9.472201512211095</v>
      </c>
      <c r="K25" s="92"/>
      <c r="L25" s="92">
        <f t="shared" si="3"/>
        <v>95.059448266803329</v>
      </c>
      <c r="M25" s="91"/>
      <c r="N25" s="92">
        <f t="shared" si="4"/>
        <v>100</v>
      </c>
    </row>
    <row r="26" spans="1:14" ht="34">
      <c r="A26" s="78" t="s">
        <v>2</v>
      </c>
      <c r="B26" s="91">
        <f t="shared" si="5"/>
        <v>17.996420283040333</v>
      </c>
      <c r="C26" s="78"/>
      <c r="D26" s="91">
        <f t="shared" si="5"/>
        <v>32.641406404052972</v>
      </c>
      <c r="E26" s="91"/>
      <c r="F26" s="92">
        <f t="shared" si="0"/>
        <v>27.380284253795867</v>
      </c>
      <c r="G26" s="91"/>
      <c r="H26" s="92">
        <f t="shared" si="1"/>
        <v>15.688564624508928</v>
      </c>
      <c r="I26" s="92"/>
      <c r="J26" s="92">
        <f t="shared" si="2"/>
        <v>6.2933244346019084</v>
      </c>
      <c r="K26" s="92"/>
      <c r="L26" s="92">
        <f t="shared" si="3"/>
        <v>88.368195124910883</v>
      </c>
      <c r="M26" s="91"/>
      <c r="N26" s="92">
        <f t="shared" si="4"/>
        <v>100</v>
      </c>
    </row>
    <row r="27" spans="1:14" ht="17">
      <c r="A27" s="78" t="s">
        <v>3</v>
      </c>
      <c r="B27" s="91">
        <f t="shared" si="5"/>
        <v>10.346657465204245</v>
      </c>
      <c r="C27" s="78"/>
      <c r="D27" s="91">
        <f t="shared" si="5"/>
        <v>36.556270922015969</v>
      </c>
      <c r="E27" s="91"/>
      <c r="F27" s="92">
        <f t="shared" si="0"/>
        <v>30.895082069086193</v>
      </c>
      <c r="G27" s="91"/>
      <c r="H27" s="92">
        <f t="shared" si="1"/>
        <v>17.416329652203256</v>
      </c>
      <c r="I27" s="92"/>
      <c r="J27" s="92">
        <f t="shared" si="2"/>
        <v>4.7856598914903365</v>
      </c>
      <c r="K27" s="92"/>
      <c r="L27" s="92">
        <f t="shared" si="3"/>
        <v>92.405768139500282</v>
      </c>
      <c r="M27" s="91"/>
      <c r="N27" s="92">
        <f t="shared" si="4"/>
        <v>100</v>
      </c>
    </row>
    <row r="28" spans="1:14" ht="17">
      <c r="A28" s="78" t="s">
        <v>4</v>
      </c>
      <c r="B28" s="91">
        <f t="shared" si="5"/>
        <v>11.867062275998393</v>
      </c>
      <c r="C28" s="78"/>
      <c r="D28" s="91">
        <f t="shared" si="5"/>
        <v>27.471171525869519</v>
      </c>
      <c r="E28" s="91"/>
      <c r="F28" s="92">
        <f t="shared" si="0"/>
        <v>31.105121950229531</v>
      </c>
      <c r="G28" s="91"/>
      <c r="H28" s="92">
        <f t="shared" si="1"/>
        <v>22.841974095977204</v>
      </c>
      <c r="I28" s="92"/>
      <c r="J28" s="92">
        <f t="shared" si="2"/>
        <v>6.7146701519253478</v>
      </c>
      <c r="K28" s="92"/>
      <c r="L28" s="92">
        <f t="shared" si="3"/>
        <v>92.981722686517486</v>
      </c>
      <c r="M28" s="91"/>
      <c r="N28" s="92">
        <f t="shared" si="4"/>
        <v>100</v>
      </c>
    </row>
    <row r="29" spans="1:14" ht="17">
      <c r="A29" s="78" t="s">
        <v>5</v>
      </c>
      <c r="B29" s="91">
        <f t="shared" si="5"/>
        <v>6.7928353825178878</v>
      </c>
      <c r="C29" s="78"/>
      <c r="D29" s="91">
        <f t="shared" si="5"/>
        <v>18.594178954554923</v>
      </c>
      <c r="E29" s="91"/>
      <c r="F29" s="92">
        <f t="shared" si="0"/>
        <v>26.065070633442446</v>
      </c>
      <c r="G29" s="91"/>
      <c r="H29" s="92">
        <f t="shared" si="1"/>
        <v>29.972299397517055</v>
      </c>
      <c r="I29" s="92"/>
      <c r="J29" s="92">
        <f t="shared" si="2"/>
        <v>18.575615631967693</v>
      </c>
      <c r="K29" s="92"/>
      <c r="L29" s="92">
        <f t="shared" si="3"/>
        <v>95.659049516631711</v>
      </c>
      <c r="M29" s="91"/>
      <c r="N29" s="92">
        <f t="shared" si="4"/>
        <v>100</v>
      </c>
    </row>
    <row r="30" spans="1:14" ht="68">
      <c r="A30" s="78" t="s">
        <v>6</v>
      </c>
      <c r="B30" s="91">
        <f t="shared" si="5"/>
        <v>7.4238326282534128</v>
      </c>
      <c r="C30" s="78"/>
      <c r="D30" s="91">
        <f t="shared" si="5"/>
        <v>18.1234758364537</v>
      </c>
      <c r="E30" s="91"/>
      <c r="F30" s="92">
        <f t="shared" si="0"/>
        <v>23.632529836427103</v>
      </c>
      <c r="G30" s="91"/>
      <c r="H30" s="92">
        <f t="shared" si="1"/>
        <v>34.515102896530379</v>
      </c>
      <c r="I30" s="92"/>
      <c r="J30" s="92">
        <f t="shared" si="2"/>
        <v>16.305058802335409</v>
      </c>
      <c r="K30" s="92"/>
      <c r="L30" s="92">
        <f t="shared" si="3"/>
        <v>95.258937024010606</v>
      </c>
      <c r="M30" s="91"/>
      <c r="N30" s="92">
        <f t="shared" si="4"/>
        <v>100</v>
      </c>
    </row>
    <row r="31" spans="1:14" ht="17">
      <c r="A31" s="78" t="s">
        <v>7</v>
      </c>
      <c r="B31" s="91">
        <f t="shared" si="5"/>
        <v>9.1959458687499307</v>
      </c>
      <c r="C31" s="78"/>
      <c r="D31" s="91">
        <f t="shared" si="5"/>
        <v>20.812537761338707</v>
      </c>
      <c r="E31" s="91"/>
      <c r="F31" s="92">
        <f t="shared" si="0"/>
        <v>29.58327163454484</v>
      </c>
      <c r="G31" s="91"/>
      <c r="H31" s="92">
        <f t="shared" si="1"/>
        <v>29.636453936711266</v>
      </c>
      <c r="I31" s="92"/>
      <c r="J31" s="92">
        <f t="shared" si="2"/>
        <v>10.771790798655253</v>
      </c>
      <c r="K31" s="92"/>
      <c r="L31" s="92">
        <f t="shared" si="3"/>
        <v>94.168271581900186</v>
      </c>
      <c r="M31" s="91"/>
      <c r="N31" s="92">
        <f t="shared" si="4"/>
        <v>100</v>
      </c>
    </row>
    <row r="32" spans="1:14" ht="34">
      <c r="A32" s="78" t="s">
        <v>8</v>
      </c>
      <c r="B32" s="91">
        <f t="shared" si="5"/>
        <v>12.45311712293856</v>
      </c>
      <c r="C32" s="78"/>
      <c r="D32" s="91">
        <f t="shared" si="5"/>
        <v>30.962641317093414</v>
      </c>
      <c r="E32" s="91"/>
      <c r="F32" s="92">
        <f t="shared" si="0"/>
        <v>33.731857517275571</v>
      </c>
      <c r="G32" s="91"/>
      <c r="H32" s="92">
        <f t="shared" si="1"/>
        <v>19.088858127247356</v>
      </c>
      <c r="I32" s="92"/>
      <c r="J32" s="92">
        <f t="shared" si="2"/>
        <v>3.7635259154450984</v>
      </c>
      <c r="K32" s="92"/>
      <c r="L32" s="92">
        <f t="shared" si="3"/>
        <v>92.125737745555426</v>
      </c>
      <c r="M32" s="91"/>
      <c r="N32" s="92">
        <f t="shared" si="4"/>
        <v>100</v>
      </c>
    </row>
    <row r="33" spans="1:14" ht="34">
      <c r="A33" s="78" t="s">
        <v>9</v>
      </c>
      <c r="B33" s="91">
        <f t="shared" si="5"/>
        <v>9.4180148772235643</v>
      </c>
      <c r="C33" s="78"/>
      <c r="D33" s="91">
        <f t="shared" si="5"/>
        <v>25.045273243392103</v>
      </c>
      <c r="E33" s="91"/>
      <c r="F33" s="92">
        <f t="shared" si="0"/>
        <v>33.273140498368832</v>
      </c>
      <c r="G33" s="91"/>
      <c r="H33" s="92">
        <f t="shared" si="1"/>
        <v>25.249850198827012</v>
      </c>
      <c r="I33" s="92"/>
      <c r="J33" s="92">
        <f t="shared" si="2"/>
        <v>7.0137211821884895</v>
      </c>
      <c r="K33" s="92"/>
      <c r="L33" s="92">
        <f t="shared" si="3"/>
        <v>94.136237357688884</v>
      </c>
      <c r="M33" s="91"/>
      <c r="N33" s="92">
        <f t="shared" si="4"/>
        <v>100</v>
      </c>
    </row>
    <row r="34" spans="1:14" ht="68">
      <c r="A34" s="78" t="s">
        <v>10</v>
      </c>
      <c r="B34" s="91">
        <f t="shared" si="5"/>
        <v>11.526989217311018</v>
      </c>
      <c r="C34" s="78"/>
      <c r="D34" s="91">
        <f t="shared" si="5"/>
        <v>27.649030925016444</v>
      </c>
      <c r="E34" s="91"/>
      <c r="F34" s="92">
        <f t="shared" si="0"/>
        <v>27.890501305956978</v>
      </c>
      <c r="G34" s="91"/>
      <c r="H34" s="92">
        <f t="shared" si="1"/>
        <v>24.895876403021351</v>
      </c>
      <c r="I34" s="92"/>
      <c r="J34" s="92">
        <f t="shared" si="2"/>
        <v>8.0376021486942122</v>
      </c>
      <c r="K34" s="92"/>
      <c r="L34" s="92">
        <f t="shared" si="3"/>
        <v>91.922787744733867</v>
      </c>
      <c r="M34" s="91"/>
      <c r="N34" s="92">
        <f t="shared" si="4"/>
        <v>100</v>
      </c>
    </row>
    <row r="35" spans="1:14" ht="51">
      <c r="A35" s="93" t="s">
        <v>11</v>
      </c>
      <c r="B35" s="94">
        <f t="shared" si="5"/>
        <v>16.41652767322519</v>
      </c>
      <c r="C35" s="93"/>
      <c r="D35" s="94">
        <f t="shared" si="5"/>
        <v>31.613357146722954</v>
      </c>
      <c r="E35" s="94"/>
      <c r="F35" s="94">
        <f t="shared" si="0"/>
        <v>31.234163357884743</v>
      </c>
      <c r="G35" s="94"/>
      <c r="H35" s="94">
        <f t="shared" si="1"/>
        <v>18.274611679385181</v>
      </c>
      <c r="I35" s="94"/>
      <c r="J35" s="94">
        <f t="shared" si="2"/>
        <v>2.4613401427819355</v>
      </c>
      <c r="K35" s="94"/>
      <c r="L35" s="94">
        <f t="shared" si="3"/>
        <v>89.065324457433576</v>
      </c>
      <c r="M35" s="94"/>
      <c r="N35" s="94">
        <f t="shared" si="4"/>
        <v>100</v>
      </c>
    </row>
    <row r="36" spans="1:14" ht="17">
      <c r="A36" s="95" t="s">
        <v>127</v>
      </c>
      <c r="B36" s="96">
        <f>(B19/$M19)*100</f>
        <v>27.835752016874761</v>
      </c>
      <c r="C36" s="65" t="s">
        <v>84</v>
      </c>
      <c r="D36" s="96">
        <f>(D19/$M19)*100</f>
        <v>21.816207999843162</v>
      </c>
      <c r="E36" s="65" t="s">
        <v>84</v>
      </c>
      <c r="F36" s="96">
        <f>(F19/$M19)*100</f>
        <v>20.074341199950524</v>
      </c>
      <c r="G36" s="65" t="s">
        <v>84</v>
      </c>
      <c r="H36" s="96">
        <f>(H19/$M19)*100</f>
        <v>22.207727401625686</v>
      </c>
      <c r="I36" s="65" t="s">
        <v>84</v>
      </c>
      <c r="J36" s="96">
        <f>(J19/$M19)*100</f>
        <v>8.0659713817058662</v>
      </c>
      <c r="K36" s="65" t="s">
        <v>84</v>
      </c>
      <c r="L36" s="96">
        <f>(L19/$M19)*100</f>
        <v>77.603841255119519</v>
      </c>
      <c r="M36" s="65" t="s">
        <v>84</v>
      </c>
      <c r="N36" s="96">
        <f>(M19/$M19)*100</f>
        <v>100</v>
      </c>
    </row>
    <row r="37" spans="1:14" ht="16">
      <c r="A37" s="95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65"/>
      <c r="N37" s="27"/>
    </row>
    <row r="38" spans="1:14" ht="16">
      <c r="A38" s="97" t="s">
        <v>128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4" ht="16">
      <c r="A39" s="98" t="s">
        <v>106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27"/>
      <c r="N39" s="27"/>
    </row>
    <row r="40" spans="1:14" ht="16">
      <c r="A40" s="98" t="s">
        <v>107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9"/>
      <c r="N40" s="27"/>
    </row>
    <row r="41" spans="1:14" ht="51">
      <c r="A41" s="100" t="s">
        <v>108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1"/>
    </row>
  </sheetData>
  <mergeCells count="12">
    <mergeCell ref="M4:N4"/>
    <mergeCell ref="M19:N19"/>
    <mergeCell ref="A21:L21"/>
    <mergeCell ref="A38:N38"/>
    <mergeCell ref="A39:L39"/>
    <mergeCell ref="A40:L40"/>
    <mergeCell ref="A1:L1"/>
    <mergeCell ref="A2:L2"/>
    <mergeCell ref="I3:J3"/>
    <mergeCell ref="K3:L3"/>
    <mergeCell ref="I4:J4"/>
    <mergeCell ref="K4:L4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zoomScaleNormal="100" workbookViewId="0">
      <selection activeCell="P31" sqref="P31"/>
    </sheetView>
  </sheetViews>
  <sheetFormatPr baseColWidth="10" defaultRowHeight="15"/>
  <cols>
    <col min="2" max="3" width="11" bestFit="1" customWidth="1"/>
    <col min="5" max="6" width="11" bestFit="1" customWidth="1"/>
    <col min="9" max="9" width="11.5" bestFit="1" customWidth="1"/>
    <col min="10" max="10" width="11" bestFit="1" customWidth="1"/>
    <col min="12" max="12" width="11.5" bestFit="1" customWidth="1"/>
    <col min="13" max="13" width="11" bestFit="1" customWidth="1"/>
  </cols>
  <sheetData>
    <row r="1" spans="1:14" ht="16">
      <c r="A1" s="26" t="s">
        <v>74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4" ht="16">
      <c r="A2" s="28" t="s">
        <v>75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7"/>
    </row>
    <row r="3" spans="1:14" ht="16">
      <c r="A3" s="29"/>
      <c r="B3" s="30" t="s">
        <v>76</v>
      </c>
      <c r="C3" s="30"/>
      <c r="D3" s="30"/>
      <c r="E3" s="30"/>
      <c r="F3" s="30"/>
      <c r="G3" s="30"/>
      <c r="H3" s="29"/>
      <c r="I3" s="31" t="s">
        <v>77</v>
      </c>
      <c r="J3" s="31"/>
      <c r="K3" s="31"/>
      <c r="L3" s="31"/>
      <c r="M3" s="31"/>
      <c r="N3" s="31"/>
    </row>
    <row r="4" spans="1:14" ht="17">
      <c r="A4" s="32" t="s">
        <v>78</v>
      </c>
      <c r="B4" s="33" t="s">
        <v>79</v>
      </c>
      <c r="C4" s="34" t="s">
        <v>80</v>
      </c>
      <c r="D4" s="34"/>
      <c r="E4" s="33" t="s">
        <v>81</v>
      </c>
      <c r="F4" s="34" t="s">
        <v>80</v>
      </c>
      <c r="G4" s="34"/>
      <c r="H4" s="29"/>
      <c r="I4" s="33" t="s">
        <v>79</v>
      </c>
      <c r="J4" s="35" t="s">
        <v>82</v>
      </c>
      <c r="K4" s="35"/>
      <c r="L4" s="33" t="s">
        <v>81</v>
      </c>
      <c r="M4" s="35" t="s">
        <v>82</v>
      </c>
      <c r="N4" s="35"/>
    </row>
    <row r="5" spans="1:14" ht="34">
      <c r="A5" s="36" t="s">
        <v>83</v>
      </c>
      <c r="B5" s="37">
        <v>1292552</v>
      </c>
      <c r="C5" s="38">
        <v>2.9</v>
      </c>
      <c r="D5" s="39" t="s">
        <v>84</v>
      </c>
      <c r="E5" s="37">
        <v>1243734</v>
      </c>
      <c r="F5" s="38">
        <v>2.8</v>
      </c>
      <c r="G5" s="39" t="s">
        <v>84</v>
      </c>
      <c r="H5" s="40"/>
      <c r="I5" s="37">
        <v>36206687</v>
      </c>
      <c r="J5" s="41">
        <v>12.8</v>
      </c>
      <c r="K5" s="39" t="s">
        <v>84</v>
      </c>
      <c r="L5" s="37">
        <v>34529966</v>
      </c>
      <c r="M5" s="41">
        <v>12.2</v>
      </c>
      <c r="N5" s="39" t="s">
        <v>84</v>
      </c>
    </row>
    <row r="6" spans="1:14" ht="34">
      <c r="A6" s="42" t="s">
        <v>85</v>
      </c>
      <c r="B6" s="37">
        <v>20295267</v>
      </c>
      <c r="C6" s="43">
        <v>45.3</v>
      </c>
      <c r="D6" s="44"/>
      <c r="E6" s="37">
        <v>21929069</v>
      </c>
      <c r="F6" s="43">
        <v>49</v>
      </c>
      <c r="G6" s="43"/>
      <c r="H6" s="40"/>
      <c r="I6" s="37">
        <v>103277898</v>
      </c>
      <c r="J6" s="41">
        <v>36.6</v>
      </c>
      <c r="K6" s="43"/>
      <c r="L6" s="37">
        <v>108392266</v>
      </c>
      <c r="M6" s="41">
        <v>38.4</v>
      </c>
      <c r="N6" s="45"/>
    </row>
    <row r="7" spans="1:14" ht="34">
      <c r="A7" s="46" t="s">
        <v>86</v>
      </c>
      <c r="B7" s="47">
        <v>146340</v>
      </c>
      <c r="C7" s="48">
        <f>B7/(21587819+23172803)*100</f>
        <v>0.32693915647552885</v>
      </c>
      <c r="D7" s="49"/>
      <c r="E7" s="47">
        <v>143035</v>
      </c>
      <c r="F7" s="48">
        <f>E7/(21587819+23172803)*100</f>
        <v>0.31955543423860372</v>
      </c>
      <c r="G7" s="48"/>
      <c r="H7" s="40"/>
      <c r="I7" s="47">
        <v>9849806</v>
      </c>
      <c r="J7" s="50">
        <f t="shared" ref="J7:J26" si="0">I7/(139484585+142922232)*100</f>
        <v>3.4878074490673505</v>
      </c>
      <c r="K7" s="48"/>
      <c r="L7" s="47">
        <v>9430297</v>
      </c>
      <c r="M7" s="51">
        <f t="shared" ref="M7:M26" si="1">L7/(139484585+142922232)*100</f>
        <v>3.3392596893296664</v>
      </c>
      <c r="N7" s="52"/>
    </row>
    <row r="8" spans="1:14" ht="17">
      <c r="A8" s="46" t="s">
        <v>87</v>
      </c>
      <c r="B8" s="47">
        <v>334180</v>
      </c>
      <c r="C8" s="48">
        <f t="shared" ref="C8:C26" si="2">B8/(21587819+23172803)*100</f>
        <v>0.74659373589580591</v>
      </c>
      <c r="D8" s="49"/>
      <c r="E8" s="47">
        <v>305773</v>
      </c>
      <c r="F8" s="48">
        <f t="shared" ref="F8:F26" si="3">E8/(21587819+23172803)*100</f>
        <v>0.68312947036348148</v>
      </c>
      <c r="G8" s="48"/>
      <c r="H8" s="40"/>
      <c r="I8" s="47">
        <v>9774299</v>
      </c>
      <c r="J8" s="50">
        <f t="shared" si="0"/>
        <v>3.4610704882524135</v>
      </c>
      <c r="K8" s="48"/>
      <c r="L8" s="47">
        <v>9438409</v>
      </c>
      <c r="M8" s="51">
        <f t="shared" si="1"/>
        <v>3.3421321412365201</v>
      </c>
      <c r="N8" s="52"/>
    </row>
    <row r="9" spans="1:14" ht="17">
      <c r="A9" s="46" t="s">
        <v>88</v>
      </c>
      <c r="B9" s="47">
        <v>440637</v>
      </c>
      <c r="C9" s="48">
        <f t="shared" si="2"/>
        <v>0.98443001976156641</v>
      </c>
      <c r="D9" s="49"/>
      <c r="E9" s="47">
        <v>428511</v>
      </c>
      <c r="F9" s="48">
        <f t="shared" si="3"/>
        <v>0.95733924340908394</v>
      </c>
      <c r="G9" s="48"/>
      <c r="H9" s="40"/>
      <c r="I9" s="47">
        <v>10587622</v>
      </c>
      <c r="J9" s="50">
        <f t="shared" si="0"/>
        <v>3.7490674313290389</v>
      </c>
      <c r="K9" s="48"/>
      <c r="L9" s="47">
        <v>9940315</v>
      </c>
      <c r="M9" s="51">
        <f t="shared" si="1"/>
        <v>3.5198566045946409</v>
      </c>
      <c r="N9" s="52"/>
    </row>
    <row r="10" spans="1:14" ht="17">
      <c r="A10" s="46" t="s">
        <v>89</v>
      </c>
      <c r="B10" s="47">
        <v>737922</v>
      </c>
      <c r="C10" s="48">
        <f t="shared" si="2"/>
        <v>1.6485963934996257</v>
      </c>
      <c r="D10" s="49"/>
      <c r="E10" s="47">
        <v>706233</v>
      </c>
      <c r="F10" s="48">
        <f t="shared" si="3"/>
        <v>1.5777997901816467</v>
      </c>
      <c r="G10" s="48"/>
      <c r="H10" s="40"/>
      <c r="I10" s="47">
        <v>10184335</v>
      </c>
      <c r="J10" s="50">
        <f t="shared" si="0"/>
        <v>3.6062638672068594</v>
      </c>
      <c r="K10" s="48"/>
      <c r="L10" s="47">
        <v>9695357</v>
      </c>
      <c r="M10" s="51">
        <f t="shared" si="1"/>
        <v>3.4331171970257359</v>
      </c>
      <c r="N10" s="52"/>
    </row>
    <row r="11" spans="1:14" ht="17">
      <c r="A11" s="46" t="s">
        <v>90</v>
      </c>
      <c r="B11" s="47">
        <v>1138414</v>
      </c>
      <c r="C11" s="48">
        <f t="shared" si="2"/>
        <v>2.5433382047282542</v>
      </c>
      <c r="D11" s="49"/>
      <c r="E11" s="47">
        <v>1101009</v>
      </c>
      <c r="F11" s="48">
        <f t="shared" si="3"/>
        <v>2.4597714482162472</v>
      </c>
      <c r="G11" s="48"/>
      <c r="H11" s="40"/>
      <c r="I11" s="47">
        <v>10015449</v>
      </c>
      <c r="J11" s="50">
        <f t="shared" si="0"/>
        <v>3.5464614864449255</v>
      </c>
      <c r="K11" s="48"/>
      <c r="L11" s="47">
        <v>9523118</v>
      </c>
      <c r="M11" s="51">
        <f t="shared" si="1"/>
        <v>3.3721275219783382</v>
      </c>
      <c r="N11" s="52"/>
    </row>
    <row r="12" spans="1:14" ht="17">
      <c r="A12" s="46" t="s">
        <v>91</v>
      </c>
      <c r="B12" s="47">
        <v>1611810</v>
      </c>
      <c r="C12" s="48">
        <f t="shared" si="2"/>
        <v>3.60095532184517</v>
      </c>
      <c r="D12" s="49"/>
      <c r="E12" s="47">
        <v>1572836</v>
      </c>
      <c r="F12" s="48">
        <f t="shared" si="3"/>
        <v>3.5138832521138781</v>
      </c>
      <c r="G12" s="48"/>
      <c r="H12" s="40"/>
      <c r="I12" s="47">
        <v>10217122</v>
      </c>
      <c r="J12" s="50">
        <f t="shared" si="0"/>
        <v>3.6178737144294928</v>
      </c>
      <c r="K12" s="48"/>
      <c r="L12" s="47">
        <v>9858804</v>
      </c>
      <c r="M12" s="51">
        <f t="shared" si="1"/>
        <v>3.4909936327776392</v>
      </c>
      <c r="N12" s="52"/>
    </row>
    <row r="13" spans="1:14" ht="17">
      <c r="A13" s="46" t="s">
        <v>92</v>
      </c>
      <c r="B13" s="47">
        <v>2135821</v>
      </c>
      <c r="C13" s="48">
        <f>B13/(21587819+23172803)*100</f>
        <v>4.7716517433560233</v>
      </c>
      <c r="D13" s="49"/>
      <c r="E13" s="47">
        <v>2052479</v>
      </c>
      <c r="F13" s="48">
        <f>E13/(21587819+23172803)*100</f>
        <v>4.5854568330171999</v>
      </c>
      <c r="G13" s="48"/>
      <c r="H13" s="40"/>
      <c r="I13" s="47">
        <v>8977604</v>
      </c>
      <c r="J13" s="50">
        <f t="shared" si="0"/>
        <v>3.1789615050262761</v>
      </c>
      <c r="K13" s="48"/>
      <c r="L13" s="47">
        <v>8850541</v>
      </c>
      <c r="M13" s="51">
        <f t="shared" si="1"/>
        <v>3.1339686109630982</v>
      </c>
      <c r="N13" s="52"/>
    </row>
    <row r="14" spans="1:14" ht="17">
      <c r="A14" s="46" t="s">
        <v>93</v>
      </c>
      <c r="B14" s="47">
        <v>2287570</v>
      </c>
      <c r="C14" s="48">
        <f t="shared" si="2"/>
        <v>5.1106751823064478</v>
      </c>
      <c r="D14" s="49"/>
      <c r="E14" s="47">
        <v>2349873</v>
      </c>
      <c r="F14" s="48">
        <f t="shared" si="3"/>
        <v>5.2498667243721497</v>
      </c>
      <c r="G14" s="48"/>
      <c r="H14" s="40"/>
      <c r="I14" s="47">
        <v>8527578</v>
      </c>
      <c r="J14" s="50">
        <f t="shared" si="0"/>
        <v>3.019607703025101</v>
      </c>
      <c r="K14" s="48"/>
      <c r="L14" s="47">
        <v>8487318</v>
      </c>
      <c r="M14" s="51">
        <f t="shared" si="1"/>
        <v>3.0053516732211176</v>
      </c>
      <c r="N14" s="52"/>
    </row>
    <row r="15" spans="1:14" ht="17">
      <c r="A15" s="46" t="s">
        <v>94</v>
      </c>
      <c r="B15" s="47">
        <v>2317860</v>
      </c>
      <c r="C15" s="48">
        <f t="shared" si="2"/>
        <v>5.178346270523229</v>
      </c>
      <c r="D15" s="49"/>
      <c r="E15" s="47">
        <v>2388490</v>
      </c>
      <c r="F15" s="48">
        <f t="shared" si="3"/>
        <v>5.3361412180554595</v>
      </c>
      <c r="G15" s="48"/>
      <c r="H15" s="40"/>
      <c r="I15" s="47">
        <v>7637344</v>
      </c>
      <c r="J15" s="50">
        <f t="shared" si="0"/>
        <v>2.7043766439958139</v>
      </c>
      <c r="K15" s="48"/>
      <c r="L15" s="47">
        <v>7691257</v>
      </c>
      <c r="M15" s="51">
        <f t="shared" si="1"/>
        <v>2.7234671888249782</v>
      </c>
      <c r="N15" s="52"/>
    </row>
    <row r="16" spans="1:14" ht="17">
      <c r="A16" s="46" t="s">
        <v>95</v>
      </c>
      <c r="B16" s="47">
        <v>2231010</v>
      </c>
      <c r="C16" s="48">
        <f t="shared" si="2"/>
        <v>4.9843141143123528</v>
      </c>
      <c r="D16" s="49"/>
      <c r="E16" s="47">
        <v>2366248</v>
      </c>
      <c r="F16" s="48">
        <f t="shared" si="3"/>
        <v>5.2864502195702281</v>
      </c>
      <c r="G16" s="48"/>
      <c r="H16" s="40"/>
      <c r="I16" s="47">
        <v>8008345</v>
      </c>
      <c r="J16" s="50">
        <f t="shared" si="0"/>
        <v>2.8357477645449332</v>
      </c>
      <c r="K16" s="48"/>
      <c r="L16" s="47">
        <v>8139227</v>
      </c>
      <c r="M16" s="51">
        <f t="shared" si="1"/>
        <v>2.882092963074613</v>
      </c>
      <c r="N16" s="52"/>
    </row>
    <row r="17" spans="1:14" ht="17">
      <c r="A17" s="46" t="s">
        <v>96</v>
      </c>
      <c r="B17" s="47">
        <v>2001249</v>
      </c>
      <c r="C17" s="48">
        <f t="shared" si="2"/>
        <v>4.4710035530784173</v>
      </c>
      <c r="D17" s="49"/>
      <c r="E17" s="47">
        <v>2107555</v>
      </c>
      <c r="F17" s="48">
        <f t="shared" si="3"/>
        <v>4.7085024868510539</v>
      </c>
      <c r="G17" s="48"/>
      <c r="H17" s="40"/>
      <c r="I17" s="47">
        <v>8248656</v>
      </c>
      <c r="J17" s="50">
        <f t="shared" si="0"/>
        <v>2.9208416735917533</v>
      </c>
      <c r="K17" s="48"/>
      <c r="L17" s="47">
        <v>8490048</v>
      </c>
      <c r="M17" s="51">
        <f t="shared" si="1"/>
        <v>3.0063183637666935</v>
      </c>
      <c r="N17" s="52"/>
    </row>
    <row r="18" spans="1:14" ht="17">
      <c r="A18" s="46" t="s">
        <v>97</v>
      </c>
      <c r="B18" s="47">
        <v>1706694</v>
      </c>
      <c r="C18" s="48">
        <f t="shared" si="2"/>
        <v>3.8129362902955188</v>
      </c>
      <c r="D18" s="49"/>
      <c r="E18" s="47">
        <v>1865411</v>
      </c>
      <c r="F18" s="48">
        <f t="shared" si="3"/>
        <v>4.1675269838743523</v>
      </c>
      <c r="G18" s="48"/>
      <c r="H18" s="40"/>
      <c r="I18" s="47">
        <v>8768096</v>
      </c>
      <c r="J18" s="50">
        <f t="shared" si="0"/>
        <v>3.104774910585816</v>
      </c>
      <c r="K18" s="48"/>
      <c r="L18" s="47">
        <v>9226408</v>
      </c>
      <c r="M18" s="51">
        <f t="shared" si="1"/>
        <v>3.2670627777374084</v>
      </c>
      <c r="N18" s="52"/>
    </row>
    <row r="19" spans="1:14" ht="17">
      <c r="A19" s="53" t="s">
        <v>98</v>
      </c>
      <c r="B19" s="47">
        <v>1436260</v>
      </c>
      <c r="C19" s="48">
        <f t="shared" si="2"/>
        <v>3.2087579122560004</v>
      </c>
      <c r="D19" s="49"/>
      <c r="E19" s="47">
        <v>1633787</v>
      </c>
      <c r="F19" s="48">
        <f t="shared" si="3"/>
        <v>3.6500542820875013</v>
      </c>
      <c r="G19" s="48"/>
      <c r="H19" s="40"/>
      <c r="I19" s="47">
        <v>8476892</v>
      </c>
      <c r="J19" s="50">
        <f t="shared" si="0"/>
        <v>3.0016598359946816</v>
      </c>
      <c r="K19" s="48"/>
      <c r="L19" s="47">
        <v>9168636</v>
      </c>
      <c r="M19" s="51">
        <f t="shared" si="1"/>
        <v>3.2466057644777035</v>
      </c>
      <c r="N19" s="52"/>
    </row>
    <row r="20" spans="1:14" ht="17">
      <c r="A20" s="46" t="s">
        <v>99</v>
      </c>
      <c r="B20" s="47">
        <v>1089517</v>
      </c>
      <c r="C20" s="48">
        <f t="shared" si="2"/>
        <v>2.4340970954335712</v>
      </c>
      <c r="D20" s="49"/>
      <c r="E20" s="47">
        <v>1294019</v>
      </c>
      <c r="F20" s="48">
        <f t="shared" si="3"/>
        <v>2.8909763586395201</v>
      </c>
      <c r="G20" s="48"/>
      <c r="H20" s="40"/>
      <c r="I20" s="47">
        <v>6970346</v>
      </c>
      <c r="J20" s="50">
        <f t="shared" si="0"/>
        <v>2.4681932518647383</v>
      </c>
      <c r="K20" s="48"/>
      <c r="L20" s="47">
        <v>7745641</v>
      </c>
      <c r="M20" s="51">
        <f t="shared" si="1"/>
        <v>2.7427245143306864</v>
      </c>
      <c r="N20" s="52"/>
    </row>
    <row r="21" spans="1:14" ht="17">
      <c r="A21" s="46" t="s">
        <v>100</v>
      </c>
      <c r="B21" s="47">
        <v>796533</v>
      </c>
      <c r="C21" s="48">
        <f t="shared" si="2"/>
        <v>1.7795396140831108</v>
      </c>
      <c r="D21" s="49"/>
      <c r="E21" s="47">
        <v>1026998</v>
      </c>
      <c r="F21" s="48">
        <f t="shared" si="3"/>
        <v>2.2944229863472407</v>
      </c>
      <c r="G21" s="48"/>
      <c r="H21" s="40"/>
      <c r="I21" s="47">
        <v>5422490</v>
      </c>
      <c r="J21" s="50">
        <f t="shared" si="0"/>
        <v>1.9200988338748213</v>
      </c>
      <c r="K21" s="48"/>
      <c r="L21" s="47">
        <v>6242176</v>
      </c>
      <c r="M21" s="51">
        <f t="shared" si="1"/>
        <v>2.21034890953075</v>
      </c>
      <c r="N21" s="52"/>
    </row>
    <row r="22" spans="1:14" ht="17">
      <c r="A22" s="46" t="s">
        <v>101</v>
      </c>
      <c r="B22" s="47">
        <v>534591</v>
      </c>
      <c r="C22" s="48">
        <f t="shared" si="2"/>
        <v>1.1943332690953223</v>
      </c>
      <c r="D22" s="49"/>
      <c r="E22" s="47">
        <v>747149</v>
      </c>
      <c r="F22" s="48">
        <f t="shared" si="3"/>
        <v>1.6692104948854376</v>
      </c>
      <c r="G22" s="48"/>
      <c r="H22" s="40"/>
      <c r="I22" s="47">
        <v>3650991</v>
      </c>
      <c r="J22" s="50">
        <f t="shared" si="0"/>
        <v>1.2928126306526093</v>
      </c>
      <c r="K22" s="48"/>
      <c r="L22" s="47">
        <v>4424393</v>
      </c>
      <c r="M22" s="51">
        <f t="shared" si="1"/>
        <v>1.5666735835204715</v>
      </c>
      <c r="N22" s="52"/>
    </row>
    <row r="23" spans="1:14" ht="17">
      <c r="A23" s="46" t="s">
        <v>102</v>
      </c>
      <c r="B23" s="47">
        <v>353638</v>
      </c>
      <c r="C23" s="48">
        <f t="shared" si="2"/>
        <v>0.79006498167071937</v>
      </c>
      <c r="D23" s="49"/>
      <c r="E23" s="47">
        <v>533531</v>
      </c>
      <c r="F23" s="48">
        <f t="shared" si="3"/>
        <v>1.1919651161237215</v>
      </c>
      <c r="G23" s="48"/>
      <c r="H23" s="40"/>
      <c r="I23" s="47">
        <v>2223026</v>
      </c>
      <c r="J23" s="50">
        <f t="shared" si="0"/>
        <v>0.78717150797390278</v>
      </c>
      <c r="K23" s="48"/>
      <c r="L23" s="47">
        <v>3034225</v>
      </c>
      <c r="M23" s="51">
        <f t="shared" si="1"/>
        <v>1.0744163445601245</v>
      </c>
      <c r="N23" s="52"/>
    </row>
    <row r="24" spans="1:14" ht="17">
      <c r="A24" s="46" t="s">
        <v>103</v>
      </c>
      <c r="B24" s="47">
        <v>185078</v>
      </c>
      <c r="C24" s="48">
        <f t="shared" si="2"/>
        <v>0.41348397705465306</v>
      </c>
      <c r="D24" s="49"/>
      <c r="E24" s="47">
        <v>324736</v>
      </c>
      <c r="F24" s="48">
        <f t="shared" si="3"/>
        <v>0.72549483338278908</v>
      </c>
      <c r="G24" s="48"/>
      <c r="H24" s="40"/>
      <c r="I24" s="47">
        <v>1276108</v>
      </c>
      <c r="J24" s="50">
        <f t="shared" si="0"/>
        <v>0.45186869550673769</v>
      </c>
      <c r="K24" s="48"/>
      <c r="L24" s="47">
        <v>2020275</v>
      </c>
      <c r="M24" s="51">
        <f t="shared" si="1"/>
        <v>0.71537756115851836</v>
      </c>
      <c r="N24" s="52"/>
    </row>
    <row r="25" spans="1:14" ht="34">
      <c r="A25" s="54" t="s">
        <v>104</v>
      </c>
      <c r="B25" s="55">
        <v>102695</v>
      </c>
      <c r="C25" s="56">
        <f t="shared" si="2"/>
        <v>0.22943157492315455</v>
      </c>
      <c r="D25" s="57"/>
      <c r="E25" s="55">
        <v>225130</v>
      </c>
      <c r="F25" s="58">
        <f t="shared" si="3"/>
        <v>0.50296441367593148</v>
      </c>
      <c r="G25" s="58"/>
      <c r="H25" s="40"/>
      <c r="I25" s="55">
        <v>668476</v>
      </c>
      <c r="J25" s="59">
        <f t="shared" si="0"/>
        <v>0.23670675060227034</v>
      </c>
      <c r="K25" s="58"/>
      <c r="L25" s="55">
        <v>1515787</v>
      </c>
      <c r="M25" s="60">
        <f t="shared" si="1"/>
        <v>0.53673881392176159</v>
      </c>
      <c r="N25" s="61"/>
    </row>
    <row r="26" spans="1:14" ht="17">
      <c r="A26" s="62" t="s">
        <v>105</v>
      </c>
      <c r="B26" s="63">
        <v>21587819</v>
      </c>
      <c r="C26" s="64">
        <f t="shared" si="2"/>
        <v>48.22948841059447</v>
      </c>
      <c r="D26" s="65" t="s">
        <v>84</v>
      </c>
      <c r="E26" s="63">
        <v>23172803</v>
      </c>
      <c r="F26" s="66">
        <f t="shared" si="3"/>
        <v>51.77051158940553</v>
      </c>
      <c r="G26" s="65" t="s">
        <v>84</v>
      </c>
      <c r="H26" s="29"/>
      <c r="I26" s="63">
        <v>139484585</v>
      </c>
      <c r="J26" s="64">
        <f t="shared" si="0"/>
        <v>49.391366143969535</v>
      </c>
      <c r="K26" s="65" t="s">
        <v>84</v>
      </c>
      <c r="L26" s="63">
        <v>142922232</v>
      </c>
      <c r="M26" s="67">
        <f t="shared" si="1"/>
        <v>50.608633856030458</v>
      </c>
      <c r="N26" s="65" t="s">
        <v>84</v>
      </c>
    </row>
    <row r="27" spans="1:14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>
      <c r="A28" s="18" t="s">
        <v>106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7"/>
    </row>
    <row r="29" spans="1:14">
      <c r="A29" s="18" t="s">
        <v>107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>
      <c r="A30" s="19" t="s">
        <v>108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baseColWidth="10" defaultRowHeight="15"/>
  <sheetData>
    <row r="1" spans="1:8" ht="16">
      <c r="A1" s="20"/>
      <c r="B1" s="20"/>
      <c r="C1" s="20"/>
      <c r="D1" s="20"/>
      <c r="E1" s="20"/>
      <c r="F1" s="20"/>
      <c r="G1" s="20" t="s">
        <v>77</v>
      </c>
      <c r="H1" s="20"/>
    </row>
    <row r="2" spans="1:8" ht="16">
      <c r="A2" s="20"/>
      <c r="B2" s="20"/>
      <c r="C2" s="20"/>
      <c r="D2" s="20"/>
      <c r="E2" s="20"/>
      <c r="F2" s="20"/>
      <c r="G2" s="20"/>
      <c r="H2" s="20"/>
    </row>
    <row r="3" spans="1:8" ht="16">
      <c r="A3" s="20" t="s">
        <v>129</v>
      </c>
      <c r="B3" s="21" t="s">
        <v>79</v>
      </c>
      <c r="C3" s="21" t="s">
        <v>109</v>
      </c>
      <c r="D3" s="21"/>
      <c r="E3" s="21"/>
      <c r="F3" s="21"/>
      <c r="G3" s="21" t="s">
        <v>109</v>
      </c>
      <c r="H3" s="21" t="s">
        <v>79</v>
      </c>
    </row>
    <row r="4" spans="1:8" ht="16">
      <c r="A4" s="22" t="s">
        <v>86</v>
      </c>
      <c r="B4" s="23">
        <v>0.32693915647552885</v>
      </c>
      <c r="C4" s="102">
        <f>B4*-1</f>
        <v>-0.32693915647552885</v>
      </c>
      <c r="D4" s="102"/>
      <c r="E4" s="21"/>
      <c r="F4" s="22" t="s">
        <v>86</v>
      </c>
      <c r="G4" s="23">
        <v>3.3392596893296664</v>
      </c>
      <c r="H4" s="23">
        <v>3.4878074490673505</v>
      </c>
    </row>
    <row r="5" spans="1:8" ht="16">
      <c r="A5" s="22" t="s">
        <v>87</v>
      </c>
      <c r="B5" s="23">
        <v>0.74659373589580591</v>
      </c>
      <c r="C5" s="102">
        <f t="shared" ref="C5:C22" si="0">B5*-1</f>
        <v>-0.74659373589580591</v>
      </c>
      <c r="D5" s="102"/>
      <c r="E5" s="21"/>
      <c r="F5" s="22" t="s">
        <v>87</v>
      </c>
      <c r="G5" s="23">
        <v>3.3421321412365201</v>
      </c>
      <c r="H5" s="23">
        <v>3.4610704882524135</v>
      </c>
    </row>
    <row r="6" spans="1:8" ht="16">
      <c r="A6" s="22" t="s">
        <v>88</v>
      </c>
      <c r="B6" s="23">
        <v>0.98443001976156641</v>
      </c>
      <c r="C6" s="102">
        <f t="shared" si="0"/>
        <v>-0.98443001976156641</v>
      </c>
      <c r="D6" s="102"/>
      <c r="E6" s="21"/>
      <c r="F6" s="22" t="s">
        <v>88</v>
      </c>
      <c r="G6" s="23">
        <v>3.5198566045946409</v>
      </c>
      <c r="H6" s="23">
        <v>3.7490674313290389</v>
      </c>
    </row>
    <row r="7" spans="1:8" ht="16">
      <c r="A7" s="22" t="s">
        <v>89</v>
      </c>
      <c r="B7" s="23">
        <v>1.6485963934996257</v>
      </c>
      <c r="C7" s="102">
        <f t="shared" si="0"/>
        <v>-1.6485963934996257</v>
      </c>
      <c r="D7" s="102"/>
      <c r="E7" s="21"/>
      <c r="F7" s="22" t="s">
        <v>89</v>
      </c>
      <c r="G7" s="23">
        <v>3.4331171970257359</v>
      </c>
      <c r="H7" s="23">
        <v>3.6062638672068594</v>
      </c>
    </row>
    <row r="8" spans="1:8" ht="16">
      <c r="A8" s="22" t="s">
        <v>90</v>
      </c>
      <c r="B8" s="23">
        <v>2.5433382047282542</v>
      </c>
      <c r="C8" s="102">
        <f t="shared" si="0"/>
        <v>-2.5433382047282542</v>
      </c>
      <c r="D8" s="102"/>
      <c r="E8" s="21"/>
      <c r="F8" s="22" t="s">
        <v>90</v>
      </c>
      <c r="G8" s="23">
        <v>3.3721275219783382</v>
      </c>
      <c r="H8" s="23">
        <v>3.5464614864449255</v>
      </c>
    </row>
    <row r="9" spans="1:8" ht="16">
      <c r="A9" s="22" t="s">
        <v>91</v>
      </c>
      <c r="B9" s="23">
        <v>3.60095532184517</v>
      </c>
      <c r="C9" s="102">
        <f t="shared" si="0"/>
        <v>-3.60095532184517</v>
      </c>
      <c r="D9" s="102"/>
      <c r="E9" s="21"/>
      <c r="F9" s="22" t="s">
        <v>91</v>
      </c>
      <c r="G9" s="23">
        <v>3.4909936327776392</v>
      </c>
      <c r="H9" s="23">
        <v>3.6178737144294928</v>
      </c>
    </row>
    <row r="10" spans="1:8" ht="16">
      <c r="A10" s="22" t="s">
        <v>92</v>
      </c>
      <c r="B10" s="23">
        <v>4.7716517433560233</v>
      </c>
      <c r="C10" s="102">
        <f t="shared" si="0"/>
        <v>-4.7716517433560233</v>
      </c>
      <c r="D10" s="102"/>
      <c r="E10" s="21"/>
      <c r="F10" s="22" t="s">
        <v>92</v>
      </c>
      <c r="G10" s="23">
        <v>3.1339686109630982</v>
      </c>
      <c r="H10" s="23">
        <v>3.1789615050262761</v>
      </c>
    </row>
    <row r="11" spans="1:8" ht="16">
      <c r="A11" s="22" t="s">
        <v>93</v>
      </c>
      <c r="B11" s="23">
        <v>5.1106751823064478</v>
      </c>
      <c r="C11" s="102">
        <f t="shared" si="0"/>
        <v>-5.1106751823064478</v>
      </c>
      <c r="D11" s="102"/>
      <c r="E11" s="21"/>
      <c r="F11" s="22" t="s">
        <v>93</v>
      </c>
      <c r="G11" s="23">
        <v>3.0053516732211176</v>
      </c>
      <c r="H11" s="23">
        <v>3.019607703025101</v>
      </c>
    </row>
    <row r="12" spans="1:8" ht="16">
      <c r="A12" s="22" t="s">
        <v>94</v>
      </c>
      <c r="B12" s="23">
        <v>5.178346270523229</v>
      </c>
      <c r="C12" s="102">
        <f t="shared" si="0"/>
        <v>-5.178346270523229</v>
      </c>
      <c r="D12" s="102"/>
      <c r="E12" s="21"/>
      <c r="F12" s="22" t="s">
        <v>94</v>
      </c>
      <c r="G12" s="23">
        <v>2.7234671888249782</v>
      </c>
      <c r="H12" s="23">
        <v>2.7043766439958139</v>
      </c>
    </row>
    <row r="13" spans="1:8" ht="16">
      <c r="A13" s="22" t="s">
        <v>95</v>
      </c>
      <c r="B13" s="23">
        <v>4.9843141143123528</v>
      </c>
      <c r="C13" s="102">
        <f t="shared" si="0"/>
        <v>-4.9843141143123528</v>
      </c>
      <c r="D13" s="102"/>
      <c r="E13" s="21"/>
      <c r="F13" s="22" t="s">
        <v>95</v>
      </c>
      <c r="G13" s="23">
        <v>2.882092963074613</v>
      </c>
      <c r="H13" s="23">
        <v>2.8357477645449332</v>
      </c>
    </row>
    <row r="14" spans="1:8" ht="16">
      <c r="A14" s="22" t="s">
        <v>96</v>
      </c>
      <c r="B14" s="23">
        <v>4.4710035530784173</v>
      </c>
      <c r="C14" s="102">
        <f t="shared" si="0"/>
        <v>-4.4710035530784173</v>
      </c>
      <c r="D14" s="102"/>
      <c r="E14" s="21"/>
      <c r="F14" s="22" t="s">
        <v>96</v>
      </c>
      <c r="G14" s="23">
        <v>3.0063183637666935</v>
      </c>
      <c r="H14" s="23">
        <v>2.9208416735917533</v>
      </c>
    </row>
    <row r="15" spans="1:8" ht="16">
      <c r="A15" s="22" t="s">
        <v>97</v>
      </c>
      <c r="B15" s="23">
        <v>3.8129362902955188</v>
      </c>
      <c r="C15" s="102">
        <f t="shared" si="0"/>
        <v>-3.8129362902955188</v>
      </c>
      <c r="D15" s="102"/>
      <c r="E15" s="21"/>
      <c r="F15" s="22" t="s">
        <v>97</v>
      </c>
      <c r="G15" s="23">
        <v>3.2670627777374084</v>
      </c>
      <c r="H15" s="23">
        <v>3.104774910585816</v>
      </c>
    </row>
    <row r="16" spans="1:8" ht="16">
      <c r="A16" s="22" t="s">
        <v>98</v>
      </c>
      <c r="B16" s="23">
        <v>3.2087579122560004</v>
      </c>
      <c r="C16" s="102">
        <f t="shared" si="0"/>
        <v>-3.2087579122560004</v>
      </c>
      <c r="D16" s="102"/>
      <c r="E16" s="21"/>
      <c r="F16" s="22" t="s">
        <v>98</v>
      </c>
      <c r="G16" s="23">
        <v>3.2466057644777035</v>
      </c>
      <c r="H16" s="23">
        <v>3.0016598359946816</v>
      </c>
    </row>
    <row r="17" spans="1:8" ht="16">
      <c r="A17" s="22" t="s">
        <v>99</v>
      </c>
      <c r="B17" s="23">
        <v>2.4340970954335712</v>
      </c>
      <c r="C17" s="102">
        <f t="shared" si="0"/>
        <v>-2.4340970954335712</v>
      </c>
      <c r="D17" s="102"/>
      <c r="E17" s="21"/>
      <c r="F17" s="22" t="s">
        <v>99</v>
      </c>
      <c r="G17" s="23">
        <v>2.7427245143306864</v>
      </c>
      <c r="H17" s="23">
        <v>2.4681932518647383</v>
      </c>
    </row>
    <row r="18" spans="1:8" ht="16">
      <c r="A18" s="22" t="s">
        <v>100</v>
      </c>
      <c r="B18" s="23">
        <v>1.7795396140831108</v>
      </c>
      <c r="C18" s="102">
        <f t="shared" si="0"/>
        <v>-1.7795396140831108</v>
      </c>
      <c r="D18" s="102"/>
      <c r="E18" s="21"/>
      <c r="F18" s="22" t="s">
        <v>100</v>
      </c>
      <c r="G18" s="23">
        <v>2.21034890953075</v>
      </c>
      <c r="H18" s="23">
        <v>1.9200988338748213</v>
      </c>
    </row>
    <row r="19" spans="1:8" ht="16">
      <c r="A19" s="22" t="s">
        <v>101</v>
      </c>
      <c r="B19" s="23">
        <v>1.1943332690953223</v>
      </c>
      <c r="C19" s="102">
        <f t="shared" si="0"/>
        <v>-1.1943332690953223</v>
      </c>
      <c r="D19" s="102"/>
      <c r="E19" s="21"/>
      <c r="F19" s="22" t="s">
        <v>101</v>
      </c>
      <c r="G19" s="23">
        <v>1.5666735835204715</v>
      </c>
      <c r="H19" s="23">
        <v>1.2928126306526093</v>
      </c>
    </row>
    <row r="20" spans="1:8" ht="16">
      <c r="A20" s="22" t="s">
        <v>102</v>
      </c>
      <c r="B20" s="23">
        <v>0.79006498167071937</v>
      </c>
      <c r="C20" s="102">
        <f t="shared" si="0"/>
        <v>-0.79006498167071937</v>
      </c>
      <c r="D20" s="103"/>
      <c r="E20" s="24"/>
      <c r="F20" s="25" t="s">
        <v>102</v>
      </c>
      <c r="G20" s="23">
        <v>1.0744163445601245</v>
      </c>
      <c r="H20" s="23">
        <v>0.78717150797390278</v>
      </c>
    </row>
    <row r="21" spans="1:8" ht="16">
      <c r="A21" s="22" t="s">
        <v>103</v>
      </c>
      <c r="B21" s="23">
        <v>0.41348397705465306</v>
      </c>
      <c r="C21" s="102">
        <f t="shared" si="0"/>
        <v>-0.41348397705465306</v>
      </c>
      <c r="D21" s="102"/>
      <c r="E21" s="21"/>
      <c r="F21" s="25" t="s">
        <v>103</v>
      </c>
      <c r="G21" s="23">
        <v>0.71537756115851836</v>
      </c>
      <c r="H21" s="23">
        <v>0.45186869550673769</v>
      </c>
    </row>
    <row r="22" spans="1:8" ht="16">
      <c r="A22" s="22" t="s">
        <v>104</v>
      </c>
      <c r="B22" s="23">
        <v>0.22943157492315455</v>
      </c>
      <c r="C22" s="102">
        <f t="shared" si="0"/>
        <v>-0.22943157492315455</v>
      </c>
      <c r="D22" s="102"/>
      <c r="E22" s="21"/>
      <c r="F22" s="22" t="s">
        <v>104</v>
      </c>
      <c r="G22" s="23">
        <v>0.53673881392176159</v>
      </c>
      <c r="H22" s="23">
        <v>0.23670675060227034</v>
      </c>
    </row>
    <row r="25" spans="1:8" ht="16">
      <c r="F25" s="20" t="s">
        <v>129</v>
      </c>
      <c r="G25" s="21" t="s">
        <v>109</v>
      </c>
      <c r="H25" s="21" t="s">
        <v>79</v>
      </c>
    </row>
    <row r="26" spans="1:8" ht="16">
      <c r="F26" s="22" t="s">
        <v>86</v>
      </c>
      <c r="G26" s="23">
        <v>0.31955543423860372</v>
      </c>
      <c r="H26" s="23">
        <v>0.32693915647552885</v>
      </c>
    </row>
    <row r="27" spans="1:8" ht="16">
      <c r="F27" s="22" t="s">
        <v>87</v>
      </c>
      <c r="G27" s="23">
        <v>0.68312947036348148</v>
      </c>
      <c r="H27" s="23">
        <v>0.74659373589580591</v>
      </c>
    </row>
    <row r="28" spans="1:8" ht="16">
      <c r="F28" s="22" t="s">
        <v>88</v>
      </c>
      <c r="G28" s="23">
        <v>0.95733924340908394</v>
      </c>
      <c r="H28" s="23">
        <v>0.98443001976156641</v>
      </c>
    </row>
    <row r="29" spans="1:8" ht="16">
      <c r="F29" s="22" t="s">
        <v>89</v>
      </c>
      <c r="G29" s="23">
        <v>1.5777997901816467</v>
      </c>
      <c r="H29" s="23">
        <v>1.6485963934996257</v>
      </c>
    </row>
    <row r="30" spans="1:8" ht="16">
      <c r="F30" s="22" t="s">
        <v>90</v>
      </c>
      <c r="G30" s="23">
        <v>2.4597714482162472</v>
      </c>
      <c r="H30" s="23">
        <v>2.5433382047282542</v>
      </c>
    </row>
    <row r="31" spans="1:8" ht="16">
      <c r="F31" s="22" t="s">
        <v>91</v>
      </c>
      <c r="G31" s="23">
        <v>3.5138832521138781</v>
      </c>
      <c r="H31" s="23">
        <v>3.60095532184517</v>
      </c>
    </row>
    <row r="32" spans="1:8" ht="16">
      <c r="F32" s="22" t="s">
        <v>92</v>
      </c>
      <c r="G32" s="23">
        <v>4.5854568330171999</v>
      </c>
      <c r="H32" s="23">
        <v>4.7716517433560233</v>
      </c>
    </row>
    <row r="33" spans="6:8" ht="16">
      <c r="F33" s="22" t="s">
        <v>93</v>
      </c>
      <c r="G33" s="23">
        <v>5.2498667243721497</v>
      </c>
      <c r="H33" s="23">
        <v>5.1106751823064478</v>
      </c>
    </row>
    <row r="34" spans="6:8" ht="16">
      <c r="F34" s="22" t="s">
        <v>94</v>
      </c>
      <c r="G34" s="23">
        <v>5.3361412180554595</v>
      </c>
      <c r="H34" s="23">
        <v>5.178346270523229</v>
      </c>
    </row>
    <row r="35" spans="6:8" ht="16">
      <c r="F35" s="22" t="s">
        <v>95</v>
      </c>
      <c r="G35" s="23">
        <v>5.2864502195702281</v>
      </c>
      <c r="H35" s="23">
        <v>4.9843141143123528</v>
      </c>
    </row>
    <row r="36" spans="6:8" ht="16">
      <c r="F36" s="22" t="s">
        <v>96</v>
      </c>
      <c r="G36" s="23">
        <v>4.7085024868510539</v>
      </c>
      <c r="H36" s="23">
        <v>4.4710035530784173</v>
      </c>
    </row>
    <row r="37" spans="6:8" ht="16">
      <c r="F37" s="22" t="s">
        <v>97</v>
      </c>
      <c r="G37" s="23">
        <v>4.1675269838743523</v>
      </c>
      <c r="H37" s="23">
        <v>3.8129362902955188</v>
      </c>
    </row>
    <row r="38" spans="6:8" ht="16">
      <c r="F38" s="22" t="s">
        <v>98</v>
      </c>
      <c r="G38" s="23">
        <v>3.6500542820875013</v>
      </c>
      <c r="H38" s="23">
        <v>3.2087579122560004</v>
      </c>
    </row>
    <row r="39" spans="6:8" ht="16">
      <c r="F39" s="22" t="s">
        <v>99</v>
      </c>
      <c r="G39" s="23">
        <v>2.8909763586395201</v>
      </c>
      <c r="H39" s="23">
        <v>2.4340970954335712</v>
      </c>
    </row>
    <row r="40" spans="6:8" ht="16">
      <c r="F40" s="22" t="s">
        <v>100</v>
      </c>
      <c r="G40" s="23">
        <v>2.2944229863472407</v>
      </c>
      <c r="H40" s="23">
        <v>1.7795396140831108</v>
      </c>
    </row>
    <row r="41" spans="6:8" ht="16">
      <c r="F41" s="22" t="s">
        <v>101</v>
      </c>
      <c r="G41" s="23">
        <v>1.6692104948854376</v>
      </c>
      <c r="H41" s="23">
        <v>1.1943332690953223</v>
      </c>
    </row>
    <row r="42" spans="6:8" ht="16">
      <c r="F42" s="22" t="s">
        <v>102</v>
      </c>
      <c r="G42" s="23">
        <v>1.1919651161237215</v>
      </c>
      <c r="H42" s="23">
        <v>0.79006498167071937</v>
      </c>
    </row>
    <row r="43" spans="6:8" ht="16">
      <c r="F43" s="22" t="s">
        <v>103</v>
      </c>
      <c r="G43" s="23">
        <v>0.72549483338278908</v>
      </c>
      <c r="H43" s="23">
        <v>0.41348397705465306</v>
      </c>
    </row>
    <row r="44" spans="6:8" ht="16">
      <c r="F44" s="22" t="s">
        <v>104</v>
      </c>
      <c r="G44" s="23">
        <v>0.50296441367593148</v>
      </c>
      <c r="H44" s="23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Maxwell Oteng</cp:lastModifiedBy>
  <cp:lastPrinted>2020-10-11T02:16:03Z</cp:lastPrinted>
  <dcterms:created xsi:type="dcterms:W3CDTF">2020-10-10T15:31:42Z</dcterms:created>
  <dcterms:modified xsi:type="dcterms:W3CDTF">2020-10-11T03:28:08Z</dcterms:modified>
</cp:coreProperties>
</file>