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idant-my.sharepoint.com/personal/sdleslie_evidant_com/Documents/Education/UCI Data Boot Camp/Git Master/project_2/Data/"/>
    </mc:Choice>
  </mc:AlternateContent>
  <xr:revisionPtr revIDLastSave="21" documentId="13_ncr:1_{72F90500-7856-EA46-9CA4-EBFD60233540}" xr6:coauthVersionLast="45" xr6:coauthVersionMax="45" xr10:uidLastSave="{F8455B99-FE7C-4F6E-B9EE-57643D306A81}"/>
  <bookViews>
    <workbookView xWindow="18165" yWindow="16245" windowWidth="24465" windowHeight="13725" xr2:uid="{0989B1F8-E95E-479E-8A3C-F17C8275F488}"/>
  </bookViews>
  <sheets>
    <sheet name="original data" sheetId="1" r:id="rId1"/>
    <sheet name="income levels" sheetId="8" r:id="rId2"/>
    <sheet name="median income" sheetId="9" r:id="rId3"/>
    <sheet name="Sheet2" sheetId="2" r:id="rId4"/>
    <sheet name="age groups" sheetId="3" r:id="rId5"/>
    <sheet name="Education attainment" sheetId="4" r:id="rId6"/>
    <sheet name="Generations and age " sheetId="7" r:id="rId7"/>
    <sheet name="Sheet5" sheetId="5" r:id="rId8"/>
    <sheet name="age-gender-pyramid-chart" sheetId="6" r:id="rId9"/>
    <sheet name="workforc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4" i="6"/>
  <c r="N36" i="7"/>
  <c r="L36" i="7"/>
  <c r="J36" i="7"/>
  <c r="H36" i="7"/>
  <c r="F36" i="7"/>
  <c r="D36" i="7"/>
  <c r="B36" i="7"/>
  <c r="N35" i="7"/>
  <c r="L35" i="7"/>
  <c r="J35" i="7"/>
  <c r="H35" i="7"/>
  <c r="F35" i="7"/>
  <c r="D35" i="7"/>
  <c r="B35" i="7"/>
  <c r="N34" i="7"/>
  <c r="L34" i="7"/>
  <c r="J34" i="7"/>
  <c r="H34" i="7"/>
  <c r="F34" i="7"/>
  <c r="D34" i="7"/>
  <c r="B34" i="7"/>
  <c r="N33" i="7"/>
  <c r="L33" i="7"/>
  <c r="J33" i="7"/>
  <c r="H33" i="7"/>
  <c r="F33" i="7"/>
  <c r="D33" i="7"/>
  <c r="B33" i="7"/>
  <c r="N32" i="7"/>
  <c r="L32" i="7"/>
  <c r="J32" i="7"/>
  <c r="H32" i="7"/>
  <c r="F32" i="7"/>
  <c r="D32" i="7"/>
  <c r="B32" i="7"/>
  <c r="N31" i="7"/>
  <c r="L31" i="7"/>
  <c r="J31" i="7"/>
  <c r="H31" i="7"/>
  <c r="F31" i="7"/>
  <c r="D31" i="7"/>
  <c r="B31" i="7"/>
  <c r="N30" i="7"/>
  <c r="L30" i="7"/>
  <c r="J30" i="7"/>
  <c r="H30" i="7"/>
  <c r="F30" i="7"/>
  <c r="D30" i="7"/>
  <c r="B30" i="7"/>
  <c r="N29" i="7"/>
  <c r="L29" i="7"/>
  <c r="J29" i="7"/>
  <c r="H29" i="7"/>
  <c r="F29" i="7"/>
  <c r="D29" i="7"/>
  <c r="B29" i="7"/>
  <c r="N28" i="7"/>
  <c r="L28" i="7"/>
  <c r="J28" i="7"/>
  <c r="H28" i="7"/>
  <c r="F28" i="7"/>
  <c r="D28" i="7"/>
  <c r="B28" i="7"/>
  <c r="N27" i="7"/>
  <c r="L27" i="7"/>
  <c r="J27" i="7"/>
  <c r="H27" i="7"/>
  <c r="F27" i="7"/>
  <c r="D27" i="7"/>
  <c r="B27" i="7"/>
  <c r="N26" i="7"/>
  <c r="L26" i="7"/>
  <c r="J26" i="7"/>
  <c r="H26" i="7"/>
  <c r="F26" i="7"/>
  <c r="D26" i="7"/>
  <c r="B26" i="7"/>
  <c r="N25" i="7"/>
  <c r="L25" i="7"/>
  <c r="J25" i="7"/>
  <c r="H25" i="7"/>
  <c r="F25" i="7"/>
  <c r="D25" i="7"/>
  <c r="B25" i="7"/>
  <c r="N24" i="7"/>
  <c r="L24" i="7"/>
  <c r="J24" i="7"/>
  <c r="H24" i="7"/>
  <c r="F24" i="7"/>
  <c r="D24" i="7"/>
  <c r="B24" i="7"/>
  <c r="N23" i="7"/>
  <c r="L23" i="7"/>
  <c r="J23" i="7"/>
  <c r="H23" i="7"/>
  <c r="F23" i="7"/>
  <c r="D23" i="7"/>
  <c r="B23" i="7"/>
  <c r="N22" i="7"/>
  <c r="L22" i="7"/>
  <c r="J22" i="7"/>
  <c r="H22" i="7"/>
  <c r="F22" i="7"/>
  <c r="D22" i="7"/>
  <c r="B22" i="7"/>
  <c r="M26" i="5" l="1"/>
  <c r="J26" i="5"/>
  <c r="F26" i="5"/>
  <c r="C26" i="5"/>
  <c r="M25" i="5"/>
  <c r="J25" i="5"/>
  <c r="F25" i="5"/>
  <c r="C25" i="5"/>
  <c r="M24" i="5"/>
  <c r="J24" i="5"/>
  <c r="F24" i="5"/>
  <c r="C24" i="5"/>
  <c r="M23" i="5"/>
  <c r="J23" i="5"/>
  <c r="F23" i="5"/>
  <c r="C23" i="5"/>
  <c r="M22" i="5"/>
  <c r="J22" i="5"/>
  <c r="F22" i="5"/>
  <c r="C22" i="5"/>
  <c r="M21" i="5"/>
  <c r="J21" i="5"/>
  <c r="F21" i="5"/>
  <c r="C21" i="5"/>
  <c r="M20" i="5"/>
  <c r="J20" i="5"/>
  <c r="F20" i="5"/>
  <c r="C20" i="5"/>
  <c r="M19" i="5"/>
  <c r="J19" i="5"/>
  <c r="F19" i="5"/>
  <c r="C19" i="5"/>
  <c r="M18" i="5"/>
  <c r="J18" i="5"/>
  <c r="F18" i="5"/>
  <c r="C18" i="5"/>
  <c r="M17" i="5"/>
  <c r="J17" i="5"/>
  <c r="F17" i="5"/>
  <c r="C17" i="5"/>
  <c r="M16" i="5"/>
  <c r="J16" i="5"/>
  <c r="F16" i="5"/>
  <c r="C16" i="5"/>
  <c r="M15" i="5"/>
  <c r="J15" i="5"/>
  <c r="F15" i="5"/>
  <c r="C15" i="5"/>
  <c r="M14" i="5"/>
  <c r="J14" i="5"/>
  <c r="F14" i="5"/>
  <c r="C14" i="5"/>
  <c r="M13" i="5"/>
  <c r="J13" i="5"/>
  <c r="F13" i="5"/>
  <c r="C13" i="5"/>
  <c r="M12" i="5"/>
  <c r="J12" i="5"/>
  <c r="F12" i="5"/>
  <c r="C12" i="5"/>
  <c r="M11" i="5"/>
  <c r="J11" i="5"/>
  <c r="F11" i="5"/>
  <c r="C11" i="5"/>
  <c r="M10" i="5"/>
  <c r="J10" i="5"/>
  <c r="F10" i="5"/>
  <c r="C10" i="5"/>
  <c r="M9" i="5"/>
  <c r="J9" i="5"/>
  <c r="F9" i="5"/>
  <c r="C9" i="5"/>
  <c r="M8" i="5"/>
  <c r="J8" i="5"/>
  <c r="F8" i="5"/>
  <c r="C8" i="5"/>
  <c r="M7" i="5"/>
  <c r="J7" i="5"/>
  <c r="F7" i="5"/>
  <c r="C7" i="5"/>
  <c r="L25" i="4" l="1"/>
  <c r="L3" i="4"/>
  <c r="L21" i="4" s="1"/>
  <c r="L4" i="4"/>
  <c r="L22" i="4" s="1"/>
  <c r="L5" i="4"/>
  <c r="L23" i="4" s="1"/>
  <c r="L6" i="4"/>
  <c r="L24" i="4" s="1"/>
  <c r="L7" i="4"/>
  <c r="L8" i="4"/>
  <c r="L26" i="4" s="1"/>
  <c r="L9" i="4"/>
  <c r="L27" i="4" s="1"/>
  <c r="L10" i="4"/>
  <c r="L28" i="4" s="1"/>
  <c r="L11" i="4"/>
  <c r="L29" i="4" s="1"/>
  <c r="L12" i="4"/>
  <c r="L30" i="4" s="1"/>
  <c r="L13" i="4"/>
  <c r="L31" i="4" s="1"/>
  <c r="L14" i="4"/>
  <c r="L32" i="4" s="1"/>
  <c r="L2" i="4"/>
  <c r="L20" i="4" s="1"/>
</calcChain>
</file>

<file path=xl/sharedStrings.xml><?xml version="1.0" encoding="utf-8"?>
<sst xmlns="http://schemas.openxmlformats.org/spreadsheetml/2006/main" count="446" uniqueCount="131">
  <si>
    <t>Mexico</t>
  </si>
  <si>
    <t>East and Southeast Asia</t>
  </si>
  <si>
    <t>Central Asia</t>
  </si>
  <si>
    <t>South Asia</t>
  </si>
  <si>
    <t>Oceania</t>
  </si>
  <si>
    <t>Europe</t>
  </si>
  <si>
    <t>Canada and Other North America</t>
  </si>
  <si>
    <t>Caribbean</t>
  </si>
  <si>
    <t>Central America</t>
  </si>
  <si>
    <t>South America</t>
  </si>
  <si>
    <t>Middle East-North Africa</t>
  </si>
  <si>
    <t>Sub-Saharan Africa</t>
  </si>
  <si>
    <t>US</t>
  </si>
  <si>
    <t>Occupation group</t>
  </si>
  <si>
    <t>Middle East-North America</t>
  </si>
  <si>
    <t xml:space="preserve">Management and business </t>
  </si>
  <si>
    <t xml:space="preserve">Science and engineering </t>
  </si>
  <si>
    <t>Legal, community and social services</t>
  </si>
  <si>
    <t>Education, arts and media</t>
  </si>
  <si>
    <t xml:space="preserve">Health care </t>
  </si>
  <si>
    <t xml:space="preserve">Food preparation and serving </t>
  </si>
  <si>
    <t>Building and grounds cleaning 
and maintenance</t>
  </si>
  <si>
    <t>Other services</t>
  </si>
  <si>
    <t xml:space="preserve">Sales </t>
  </si>
  <si>
    <t xml:space="preserve">Office and administrative support </t>
  </si>
  <si>
    <t>Farming, fishing and forestry</t>
  </si>
  <si>
    <t>Construction and extraction</t>
  </si>
  <si>
    <t xml:space="preserve">Installation, repair and  production </t>
  </si>
  <si>
    <t>Transportation and material  moving</t>
  </si>
  <si>
    <t>Military</t>
  </si>
  <si>
    <t>Unemployed, no work experience 
in past five years</t>
  </si>
  <si>
    <t>Unemployed</t>
  </si>
  <si>
    <t>Management</t>
  </si>
  <si>
    <t>Science and Eng</t>
  </si>
  <si>
    <t>Legal, Social Service</t>
  </si>
  <si>
    <t>Education and arts</t>
  </si>
  <si>
    <t>Food prep/serve</t>
  </si>
  <si>
    <t>Cleaning &amp; maint</t>
  </si>
  <si>
    <t>Administrative</t>
  </si>
  <si>
    <t>Farming &amp; fishing</t>
  </si>
  <si>
    <t>Construction</t>
  </si>
  <si>
    <t>Manufacturing</t>
  </si>
  <si>
    <t>Transportation</t>
  </si>
  <si>
    <t>Birth_Country</t>
  </si>
  <si>
    <t>Age_0-5</t>
  </si>
  <si>
    <t>Age_6-10</t>
  </si>
  <si>
    <t>Age_11-15</t>
  </si>
  <si>
    <t>Age_20+</t>
  </si>
  <si>
    <t>9th_Grade</t>
  </si>
  <si>
    <t>12th_Grade</t>
  </si>
  <si>
    <t>HS_Dropout</t>
  </si>
  <si>
    <t>HS_Grad</t>
  </si>
  <si>
    <t>College_2_Yr</t>
  </si>
  <si>
    <t>Bach_Degree</t>
  </si>
  <si>
    <t>Adv_Degree</t>
  </si>
  <si>
    <t>College_Enroll_18-24</t>
  </si>
  <si>
    <t>College_Enroll_25+</t>
  </si>
  <si>
    <t>Median_Income_FT</t>
  </si>
  <si>
    <t>Median_Income_PT</t>
  </si>
  <si>
    <t>Income_0-25k</t>
  </si>
  <si>
    <t>Income_25k-48k</t>
  </si>
  <si>
    <t>Income__48k-77k</t>
  </si>
  <si>
    <t>Income_77k-125k</t>
  </si>
  <si>
    <t>Income_125k+</t>
  </si>
  <si>
    <t>Science_and_Eng</t>
  </si>
  <si>
    <t>Legal,_Social_Service</t>
  </si>
  <si>
    <t>Education_and_arts</t>
  </si>
  <si>
    <t>Other_services</t>
  </si>
  <si>
    <t>Farming_&amp;_fishing</t>
  </si>
  <si>
    <t>Age_16-20</t>
  </si>
  <si>
    <t>Sales</t>
  </si>
  <si>
    <t>Food_prep-serve</t>
  </si>
  <si>
    <t>Health_care</t>
  </si>
  <si>
    <t>Cleaning_and_maint</t>
  </si>
  <si>
    <t>Nativity, by sex and age: 2018</t>
  </si>
  <si>
    <t xml:space="preserve">Universe: 2018 resident population </t>
  </si>
  <si>
    <t>FOREIGN BORN</t>
  </si>
  <si>
    <t>U.S. BORN</t>
  </si>
  <si>
    <t>Age (years)</t>
  </si>
  <si>
    <t>Male</t>
  </si>
  <si>
    <t>Percent of all 
foreign born</t>
  </si>
  <si>
    <t xml:space="preserve">Female </t>
  </si>
  <si>
    <t>Percent of all 
U.S. born</t>
  </si>
  <si>
    <t>Younger than 18</t>
  </si>
  <si>
    <t>%</t>
  </si>
  <si>
    <t>18 and older</t>
  </si>
  <si>
    <t>Younger than 5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</si>
  <si>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</si>
  <si>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</si>
  <si>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</si>
  <si>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</si>
  <si>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</si>
  <si>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</si>
  <si>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</si>
  <si>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</si>
  <si>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</si>
  <si>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</si>
  <si>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</si>
  <si>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</si>
  <si>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</si>
  <si>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</si>
  <si>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</si>
  <si>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</si>
  <si>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</si>
  <si>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and older</t>
  </si>
  <si>
    <t>Total</t>
  </si>
  <si>
    <t>Source: Pew Research Center tabulations of 2018 American Community Survey (1% IPUMS).</t>
  </si>
  <si>
    <t>"Statistical Portrait of the Foreign-Born Population in the United States, 2018"</t>
  </si>
  <si>
    <t>PEW RESEARCH CENTER</t>
  </si>
  <si>
    <t>Female</t>
  </si>
  <si>
    <t>Generations and age, by nativity and region of birth: 2018</t>
  </si>
  <si>
    <t>Universe: 2018 resident population</t>
  </si>
  <si>
    <t>Gen Z</t>
  </si>
  <si>
    <t>Millennial</t>
  </si>
  <si>
    <t>Gen X</t>
  </si>
  <si>
    <t>Boomer</t>
  </si>
  <si>
    <t>Silent/Greatest</t>
  </si>
  <si>
    <t xml:space="preserve">Adult population </t>
  </si>
  <si>
    <t>(ages 21 and younger)</t>
  </si>
  <si>
    <t>(ages 22-37)</t>
  </si>
  <si>
    <t>(ages 38-53)</t>
  </si>
  <si>
    <t>(ages 54-72)</t>
  </si>
  <si>
    <t>(ages 73 and older)</t>
  </si>
  <si>
    <t>(ages 18 and older)</t>
  </si>
  <si>
    <t>All U.S. born</t>
  </si>
  <si>
    <t>All foreign born</t>
  </si>
  <si>
    <t>PERCENT DISTRIBUTION</t>
  </si>
  <si>
    <t>All</t>
  </si>
  <si>
    <t>Note: GenZ is defined as anyone born after 1996. See "Countries by regional classification" for details on our regional grouping of countries.</t>
  </si>
  <si>
    <t>Age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</si>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</sst>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  <numFmt numFmtId="167" formatCode="#,##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5.5"/>
      <name val="Calibri Light"/>
      <family val="2"/>
      <scheme val="major"/>
    </font>
    <font>
      <sz val="10"/>
      <name val="Arial"/>
      <family val="2"/>
    </font>
    <font>
      <sz val="5"/>
      <color theme="1" tint="0.34998626667073579"/>
      <name val="Calibri"/>
      <family val="2"/>
      <scheme val="minor"/>
    </font>
    <font>
      <sz val="5"/>
      <name val="Calibri"/>
      <family val="2"/>
      <scheme val="minor"/>
    </font>
    <font>
      <sz val="12"/>
      <name val="Calibri Light"/>
      <family val="2"/>
      <scheme val="major"/>
    </font>
    <font>
      <sz val="12"/>
      <color theme="6" tint="-0.249977111117893"/>
      <name val="Calibri Light"/>
      <family val="2"/>
      <scheme val="major"/>
    </font>
    <font>
      <sz val="12"/>
      <color theme="1"/>
      <name val="Calibri Light"/>
      <family val="2"/>
      <scheme val="major"/>
    </font>
    <font>
      <i/>
      <sz val="12"/>
      <color theme="1" tint="0.34998626667073579"/>
      <name val="Georgia"/>
      <family val="1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name val="Verdana"/>
      <family val="2"/>
    </font>
    <font>
      <sz val="12"/>
      <color theme="1" tint="0.34998626667073579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0"/>
      <color theme="2"/>
      <name val="Tahoma"/>
      <family val="2"/>
    </font>
    <font>
      <sz val="10"/>
      <color theme="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34998626667073579"/>
      </bottom>
      <diagonal/>
    </border>
    <border>
      <left/>
      <right/>
      <top style="dotted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18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1" applyNumberFormat="1" applyFont="1" applyAlignment="1">
      <alignment horizontal="right"/>
    </xf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 wrapText="1" indent="2"/>
    </xf>
    <xf numFmtId="165" fontId="4" fillId="0" borderId="0" xfId="0" applyNumberFormat="1" applyFont="1" applyAlignment="1">
      <alignment horizontal="left" vertical="center" wrapText="1"/>
    </xf>
    <xf numFmtId="165" fontId="4" fillId="0" borderId="0" xfId="0" applyNumberFormat="1" applyFont="1" applyAlignment="1">
      <alignment wrapText="1"/>
    </xf>
    <xf numFmtId="0" fontId="10" fillId="0" borderId="0" xfId="0" applyFont="1"/>
    <xf numFmtId="165" fontId="10" fillId="0" borderId="0" xfId="0" applyNumberFormat="1" applyFont="1" applyAlignment="1">
      <alignment horizontal="right" indent="2"/>
    </xf>
    <xf numFmtId="1" fontId="10" fillId="0" borderId="0" xfId="0" applyNumberFormat="1" applyFont="1" applyAlignment="1">
      <alignment horizontal="right" indent="1"/>
    </xf>
    <xf numFmtId="165" fontId="10" fillId="0" borderId="11" xfId="0" applyNumberFormat="1" applyFont="1" applyBorder="1" applyAlignment="1">
      <alignment horizontal="right" vertical="center" wrapText="1" indent="2"/>
    </xf>
    <xf numFmtId="165" fontId="10" fillId="0" borderId="3" xfId="0" applyNumberFormat="1" applyFont="1" applyBorder="1" applyAlignment="1">
      <alignment horizontal="right" indent="2"/>
    </xf>
    <xf numFmtId="1" fontId="10" fillId="0" borderId="3" xfId="0" applyNumberFormat="1" applyFont="1" applyBorder="1" applyAlignment="1">
      <alignment horizontal="right" inden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right" wrapText="1"/>
    </xf>
    <xf numFmtId="0" fontId="12" fillId="0" borderId="5" xfId="0" applyFont="1" applyBorder="1" applyAlignment="1">
      <alignment horizontal="left" vertical="center" wrapText="1"/>
    </xf>
    <xf numFmtId="3" fontId="12" fillId="0" borderId="5" xfId="0" applyNumberFormat="1" applyFont="1" applyBorder="1" applyAlignment="1">
      <alignment horizontal="right" vertical="center" wrapText="1"/>
    </xf>
    <xf numFmtId="165" fontId="12" fillId="0" borderId="5" xfId="0" applyNumberFormat="1" applyFont="1" applyBorder="1" applyAlignment="1">
      <alignment horizontal="right" vertical="center" wrapText="1"/>
    </xf>
    <xf numFmtId="165" fontId="12" fillId="0" borderId="5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wrapText="1"/>
    </xf>
    <xf numFmtId="166" fontId="12" fillId="0" borderId="5" xfId="1" applyNumberFormat="1" applyFont="1" applyBorder="1" applyAlignment="1">
      <alignment horizontal="right" vertical="center" wrapText="1"/>
    </xf>
    <xf numFmtId="0" fontId="12" fillId="0" borderId="6" xfId="0" applyFont="1" applyBorder="1" applyAlignment="1">
      <alignment horizontal="left" vertical="center" wrapText="1"/>
    </xf>
    <xf numFmtId="165" fontId="12" fillId="0" borderId="6" xfId="0" applyNumberFormat="1" applyFont="1" applyBorder="1" applyAlignment="1">
      <alignment horizontal="right" vertical="center" wrapText="1"/>
    </xf>
    <xf numFmtId="165" fontId="12" fillId="0" borderId="6" xfId="0" applyNumberFormat="1" applyFont="1" applyBorder="1" applyAlignment="1">
      <alignment horizontal="right" vertical="center" wrapText="1" indent="2"/>
    </xf>
    <xf numFmtId="165" fontId="12" fillId="0" borderId="6" xfId="0" applyNumberFormat="1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3" fontId="13" fillId="0" borderId="6" xfId="0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right" vertical="center" wrapText="1" indent="2"/>
    </xf>
    <xf numFmtId="167" fontId="13" fillId="0" borderId="6" xfId="0" applyNumberFormat="1" applyFont="1" applyBorder="1" applyAlignment="1">
      <alignment horizontal="right" vertical="center" wrapText="1"/>
    </xf>
    <xf numFmtId="166" fontId="13" fillId="0" borderId="5" xfId="1" applyNumberFormat="1" applyFont="1" applyBorder="1" applyAlignment="1">
      <alignment horizontal="right" vertical="center" wrapText="1"/>
    </xf>
    <xf numFmtId="165" fontId="13" fillId="0" borderId="6" xfId="0" applyNumberFormat="1" applyFont="1" applyBorder="1" applyAlignment="1">
      <alignment horizontal="left" vertical="center" wrapText="1"/>
    </xf>
    <xf numFmtId="167" fontId="13" fillId="0" borderId="7" xfId="0" applyNumberFormat="1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3" fontId="13" fillId="0" borderId="7" xfId="0" applyNumberFormat="1" applyFont="1" applyBorder="1" applyAlignment="1">
      <alignment horizontal="right" vertical="center" wrapText="1"/>
    </xf>
    <xf numFmtId="165" fontId="13" fillId="0" borderId="8" xfId="0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right" vertical="center" wrapText="1" indent="2"/>
    </xf>
    <xf numFmtId="165" fontId="13" fillId="0" borderId="7" xfId="0" applyNumberFormat="1" applyFont="1" applyBorder="1" applyAlignment="1">
      <alignment horizontal="right" vertical="center" wrapText="1"/>
    </xf>
    <xf numFmtId="167" fontId="13" fillId="0" borderId="8" xfId="0" applyNumberFormat="1" applyFont="1" applyBorder="1" applyAlignment="1">
      <alignment horizontal="right" vertical="center" wrapText="1"/>
    </xf>
    <xf numFmtId="166" fontId="13" fillId="0" borderId="0" xfId="1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horizontal="right" vertical="center" wrapText="1"/>
    </xf>
    <xf numFmtId="167" fontId="8" fillId="0" borderId="0" xfId="0" applyNumberFormat="1" applyFont="1" applyAlignment="1">
      <alignment horizontal="right" vertical="center" wrapText="1"/>
    </xf>
    <xf numFmtId="165" fontId="8" fillId="0" borderId="0" xfId="2" applyNumberFormat="1" applyFont="1" applyAlignment="1">
      <alignment horizontal="left" vertical="center" wrapText="1"/>
    </xf>
    <xf numFmtId="165" fontId="8" fillId="0" borderId="0" xfId="0" applyNumberFormat="1" applyFont="1" applyAlignment="1">
      <alignment horizontal="right" vertical="center" wrapText="1"/>
    </xf>
    <xf numFmtId="167" fontId="8" fillId="0" borderId="9" xfId="0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center" wrapText="1"/>
    </xf>
    <xf numFmtId="3" fontId="12" fillId="0" borderId="5" xfId="2" applyNumberFormat="1" applyFont="1" applyBorder="1" applyAlignment="1">
      <alignment horizontal="right" vertical="center" wrapText="1"/>
    </xf>
    <xf numFmtId="3" fontId="12" fillId="0" borderId="5" xfId="2" applyNumberFormat="1" applyFont="1" applyBorder="1" applyAlignment="1">
      <alignment vertical="center" wrapText="1"/>
    </xf>
    <xf numFmtId="3" fontId="12" fillId="0" borderId="6" xfId="2" applyNumberFormat="1" applyFont="1" applyBorder="1" applyAlignment="1">
      <alignment horizontal="right" vertical="center" wrapText="1"/>
    </xf>
    <xf numFmtId="3" fontId="12" fillId="0" borderId="6" xfId="2" applyNumberFormat="1" applyFont="1" applyBorder="1" applyAlignment="1">
      <alignment vertical="center" wrapText="1"/>
    </xf>
    <xf numFmtId="0" fontId="13" fillId="0" borderId="6" xfId="0" applyFont="1" applyBorder="1" applyAlignment="1">
      <alignment horizontal="left" vertical="center" wrapText="1" indent="1"/>
    </xf>
    <xf numFmtId="3" fontId="13" fillId="0" borderId="6" xfId="2" applyNumberFormat="1" applyFont="1" applyBorder="1" applyAlignment="1">
      <alignment horizontal="right" vertical="center" wrapText="1"/>
    </xf>
    <xf numFmtId="3" fontId="13" fillId="0" borderId="6" xfId="2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/>
    </xf>
    <xf numFmtId="3" fontId="8" fillId="0" borderId="4" xfId="2" applyNumberFormat="1" applyFont="1" applyBorder="1" applyAlignment="1">
      <alignment horizontal="right" vertical="center" wrapText="1"/>
    </xf>
    <xf numFmtId="3" fontId="8" fillId="0" borderId="4" xfId="2" applyNumberFormat="1" applyFont="1" applyBorder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3" fontId="9" fillId="0" borderId="0" xfId="2" applyNumberFormat="1" applyFont="1" applyAlignment="1">
      <alignment horizontal="right" vertical="center" wrapText="1"/>
    </xf>
    <xf numFmtId="165" fontId="12" fillId="0" borderId="5" xfId="2" applyNumberFormat="1" applyFont="1" applyBorder="1" applyAlignment="1">
      <alignment horizontal="right" vertical="center" wrapText="1"/>
    </xf>
    <xf numFmtId="165" fontId="12" fillId="0" borderId="5" xfId="2" applyNumberFormat="1" applyFont="1" applyBorder="1" applyAlignment="1">
      <alignment horizontal="left" vertical="center" wrapText="1"/>
    </xf>
    <xf numFmtId="165" fontId="12" fillId="0" borderId="6" xfId="2" applyNumberFormat="1" applyFont="1" applyBorder="1" applyAlignment="1">
      <alignment horizontal="right" vertical="center" wrapText="1"/>
    </xf>
    <xf numFmtId="165" fontId="13" fillId="0" borderId="6" xfId="2" applyNumberFormat="1" applyFont="1" applyBorder="1" applyAlignment="1">
      <alignment horizontal="right" vertical="center" wrapText="1"/>
    </xf>
    <xf numFmtId="165" fontId="13" fillId="0" borderId="5" xfId="2" applyNumberFormat="1" applyFont="1" applyBorder="1" applyAlignment="1">
      <alignment horizontal="right" vertical="center" wrapText="1"/>
    </xf>
    <xf numFmtId="0" fontId="13" fillId="0" borderId="7" xfId="0" applyFont="1" applyBorder="1" applyAlignment="1">
      <alignment horizontal="left" vertical="center" wrapText="1" indent="1"/>
    </xf>
    <xf numFmtId="165" fontId="13" fillId="0" borderId="7" xfId="2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165" fontId="8" fillId="0" borderId="0" xfId="2" applyNumberFormat="1" applyFont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8" fillId="0" borderId="10" xfId="0" applyFont="1" applyBorder="1" applyAlignment="1">
      <alignment wrapText="1"/>
    </xf>
    <xf numFmtId="165" fontId="10" fillId="0" borderId="0" xfId="0" applyNumberFormat="1" applyFont="1" applyBorder="1" applyAlignment="1">
      <alignment horizontal="right" vertical="center" wrapText="1" indent="2"/>
    </xf>
    <xf numFmtId="165" fontId="10" fillId="0" borderId="3" xfId="0" applyNumberFormat="1" applyFont="1" applyBorder="1" applyAlignment="1">
      <alignment horizontal="right" vertical="center" wrapText="1" indent="2"/>
    </xf>
    <xf numFmtId="43" fontId="0" fillId="0" borderId="0" xfId="0" applyNumberFormat="1"/>
    <xf numFmtId="0" fontId="15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vertical="top" wrapText="1"/>
    </xf>
    <xf numFmtId="49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right" wrapText="1"/>
    </xf>
    <xf numFmtId="3" fontId="8" fillId="0" borderId="4" xfId="2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right" wrapText="1"/>
    </xf>
    <xf numFmtId="2" fontId="8" fillId="0" borderId="4" xfId="0" applyNumberFormat="1" applyFont="1" applyBorder="1" applyAlignment="1">
      <alignment horizontal="right" wrapText="1"/>
    </xf>
    <xf numFmtId="164" fontId="16" fillId="2" borderId="0" xfId="1" applyNumberFormat="1" applyFont="1" applyFill="1"/>
    <xf numFmtId="0" fontId="16" fillId="2" borderId="0" xfId="0" applyFont="1" applyFill="1"/>
    <xf numFmtId="0" fontId="16" fillId="2" borderId="0" xfId="0" applyFont="1" applyFill="1" applyAlignment="1">
      <alignment wrapText="1"/>
    </xf>
    <xf numFmtId="164" fontId="17" fillId="2" borderId="0" xfId="1" applyNumberFormat="1" applyFont="1" applyFill="1"/>
    <xf numFmtId="164" fontId="17" fillId="2" borderId="0" xfId="1" applyNumberFormat="1" applyFont="1" applyFill="1" applyAlignment="1">
      <alignment horizontal="right"/>
    </xf>
    <xf numFmtId="3" fontId="17" fillId="2" borderId="0" xfId="0" applyNumberFormat="1" applyFont="1" applyFill="1"/>
    <xf numFmtId="0" fontId="17" fillId="2" borderId="0" xfId="0" applyFont="1" applyFill="1"/>
    <xf numFmtId="164" fontId="18" fillId="2" borderId="0" xfId="1" applyNumberFormat="1" applyFont="1" applyFill="1" applyAlignment="1">
      <alignment horizontal="right"/>
    </xf>
    <xf numFmtId="164" fontId="19" fillId="2" borderId="0" xfId="1" applyNumberFormat="1" applyFont="1" applyFill="1" applyAlignment="1">
      <alignment horizontal="right"/>
    </xf>
    <xf numFmtId="0" fontId="19" fillId="2" borderId="0" xfId="0" applyFont="1" applyFill="1" applyAlignment="1">
      <alignment horizontal="right"/>
    </xf>
    <xf numFmtId="0" fontId="18" fillId="2" borderId="0" xfId="0" applyFont="1" applyFill="1"/>
    <xf numFmtId="164" fontId="19" fillId="2" borderId="0" xfId="1" applyNumberFormat="1" applyFont="1" applyFill="1"/>
    <xf numFmtId="3" fontId="19" fillId="2" borderId="0" xfId="0" applyNumberFormat="1" applyFont="1" applyFill="1"/>
  </cellXfs>
  <cellStyles count="3">
    <cellStyle name="Comma" xfId="1" builtinId="3"/>
    <cellStyle name="Normal" xfId="0" builtinId="0"/>
    <cellStyle name="Normal 2" xfId="2" xr:uid="{2E88EDB1-FF6C-8D44-A2EB-339D38FF6F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Income</a:t>
            </a:r>
            <a:r>
              <a:rPr lang="en-US" b="1" baseline="0"/>
              <a:t> groups of foreign-born Americans by major regions in 2018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'income levels'!$B$1</c:f>
              <c:strCache>
                <c:ptCount val="1"/>
                <c:pt idx="0">
                  <c:v> Income_0-25k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levels'!$B$2:$B$14</c:f>
              <c:numCache>
                <c:formatCode>_(* #,##0_);_(* \(#,##0\);_(* "-"??_);_(@_)</c:formatCode>
                <c:ptCount val="13"/>
                <c:pt idx="1">
                  <c:v>1117832</c:v>
                </c:pt>
                <c:pt idx="2">
                  <c:v>645308</c:v>
                </c:pt>
                <c:pt idx="3">
                  <c:v>13465</c:v>
                </c:pt>
                <c:pt idx="4">
                  <c:v>152752</c:v>
                </c:pt>
                <c:pt idx="5">
                  <c:v>12483</c:v>
                </c:pt>
                <c:pt idx="6">
                  <c:v>464035</c:v>
                </c:pt>
                <c:pt idx="7">
                  <c:v>72741</c:v>
                </c:pt>
                <c:pt idx="8">
                  <c:v>526856</c:v>
                </c:pt>
                <c:pt idx="9">
                  <c:v>313847</c:v>
                </c:pt>
                <c:pt idx="10">
                  <c:v>260250</c:v>
                </c:pt>
                <c:pt idx="11">
                  <c:v>197391</c:v>
                </c:pt>
                <c:pt idx="12">
                  <c:v>183461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4-4148-AE9D-976634CE352E}"/>
            </c:ext>
          </c:extLst>
        </c:ser>
        <c:ser>
          <c:idx val="1"/>
          <c:order val="1"/>
          <c:tx>
            <c:strRef>
              <c:f>'income levels'!$C$1</c:f>
              <c:strCache>
                <c:ptCount val="1"/>
                <c:pt idx="0">
                  <c:v> Income_25k-48k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levels'!$C$2:$C$14</c:f>
              <c:numCache>
                <c:formatCode>_(* #,##0_);_(* \(#,##0\);_(* "-"??_);_(@_)</c:formatCode>
                <c:ptCount val="13"/>
                <c:pt idx="1">
                  <c:v>1260632</c:v>
                </c:pt>
                <c:pt idx="2">
                  <c:v>522321</c:v>
                </c:pt>
                <c:pt idx="3">
                  <c:v>7659</c:v>
                </c:pt>
                <c:pt idx="4">
                  <c:v>153246</c:v>
                </c:pt>
                <c:pt idx="5">
                  <c:v>17258</c:v>
                </c:pt>
                <c:pt idx="6">
                  <c:v>403162</c:v>
                </c:pt>
                <c:pt idx="7">
                  <c:v>58409</c:v>
                </c:pt>
                <c:pt idx="8">
                  <c:v>430911</c:v>
                </c:pt>
                <c:pt idx="9">
                  <c:v>364005</c:v>
                </c:pt>
                <c:pt idx="10">
                  <c:v>267990</c:v>
                </c:pt>
                <c:pt idx="11">
                  <c:v>136843</c:v>
                </c:pt>
                <c:pt idx="12">
                  <c:v>182741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4-4148-AE9D-976634CE352E}"/>
            </c:ext>
          </c:extLst>
        </c:ser>
        <c:ser>
          <c:idx val="2"/>
          <c:order val="2"/>
          <c:tx>
            <c:strRef>
              <c:f>'income levels'!$D$1</c:f>
              <c:strCache>
                <c:ptCount val="1"/>
                <c:pt idx="0">
                  <c:v> Income__48k-77k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levels'!$D$2:$D$14</c:f>
              <c:numCache>
                <c:formatCode>_(* #,##0_);_(* \(#,##0\);_(* "-"??_);_(@_)</c:formatCode>
                <c:ptCount val="13"/>
                <c:pt idx="1">
                  <c:v>1064728</c:v>
                </c:pt>
                <c:pt idx="2">
                  <c:v>559489</c:v>
                </c:pt>
                <c:pt idx="3">
                  <c:v>9633</c:v>
                </c:pt>
                <c:pt idx="4">
                  <c:v>200924</c:v>
                </c:pt>
                <c:pt idx="5">
                  <c:v>16351</c:v>
                </c:pt>
                <c:pt idx="6">
                  <c:v>394804</c:v>
                </c:pt>
                <c:pt idx="7">
                  <c:v>70938</c:v>
                </c:pt>
                <c:pt idx="8">
                  <c:v>386883</c:v>
                </c:pt>
                <c:pt idx="9">
                  <c:v>302928</c:v>
                </c:pt>
                <c:pt idx="10">
                  <c:v>282476</c:v>
                </c:pt>
                <c:pt idx="11">
                  <c:v>126084</c:v>
                </c:pt>
                <c:pt idx="12">
                  <c:v>181513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4-4148-AE9D-976634CE352E}"/>
            </c:ext>
          </c:extLst>
        </c:ser>
        <c:ser>
          <c:idx val="3"/>
          <c:order val="3"/>
          <c:tx>
            <c:strRef>
              <c:f>'income levels'!$E$1</c:f>
              <c:strCache>
                <c:ptCount val="1"/>
                <c:pt idx="0">
                  <c:v> Income_77k-125k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levels'!$E$2:$E$14</c:f>
              <c:numCache>
                <c:formatCode>_(* #,##0_);_(* \(#,##0\);_(* "-"??_);_(@_)</c:formatCode>
                <c:ptCount val="13"/>
                <c:pt idx="1">
                  <c:v>745267</c:v>
                </c:pt>
                <c:pt idx="2">
                  <c:v>694044</c:v>
                </c:pt>
                <c:pt idx="3">
                  <c:v>9685</c:v>
                </c:pt>
                <c:pt idx="4">
                  <c:v>333207</c:v>
                </c:pt>
                <c:pt idx="5">
                  <c:v>20960</c:v>
                </c:pt>
                <c:pt idx="6">
                  <c:v>441374</c:v>
                </c:pt>
                <c:pt idx="7">
                  <c:v>72963</c:v>
                </c:pt>
                <c:pt idx="8">
                  <c:v>319706</c:v>
                </c:pt>
                <c:pt idx="9">
                  <c:v>233591</c:v>
                </c:pt>
                <c:pt idx="10">
                  <c:v>269308</c:v>
                </c:pt>
                <c:pt idx="11">
                  <c:v>129897</c:v>
                </c:pt>
                <c:pt idx="12">
                  <c:v>166382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4-4148-AE9D-976634CE352E}"/>
            </c:ext>
          </c:extLst>
        </c:ser>
        <c:ser>
          <c:idx val="4"/>
          <c:order val="4"/>
          <c:tx>
            <c:strRef>
              <c:f>'income levels'!$F$1</c:f>
              <c:strCache>
                <c:ptCount val="1"/>
                <c:pt idx="0">
                  <c:v> Income_125k+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'income levels'!$A$2:$A$14</c:f>
              <c:strCache>
                <c:ptCount val="13"/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'income levels'!$F$2:$F$14</c:f>
              <c:numCache>
                <c:formatCode>_(* #,##0_);_(* \(#,##0\);_(* "-"??_);_(@_)</c:formatCode>
                <c:ptCount val="13"/>
                <c:pt idx="1">
                  <c:v>361893</c:v>
                </c:pt>
                <c:pt idx="2">
                  <c:v>930333</c:v>
                </c:pt>
                <c:pt idx="3">
                  <c:v>10376</c:v>
                </c:pt>
                <c:pt idx="4">
                  <c:v>628139</c:v>
                </c:pt>
                <c:pt idx="5">
                  <c:v>28837</c:v>
                </c:pt>
                <c:pt idx="6">
                  <c:v>636009</c:v>
                </c:pt>
                <c:pt idx="7">
                  <c:v>135332</c:v>
                </c:pt>
                <c:pt idx="8">
                  <c:v>253729</c:v>
                </c:pt>
                <c:pt idx="9">
                  <c:v>142635</c:v>
                </c:pt>
                <c:pt idx="10">
                  <c:v>251520</c:v>
                </c:pt>
                <c:pt idx="11">
                  <c:v>194614</c:v>
                </c:pt>
                <c:pt idx="12">
                  <c:v>140541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4-4148-AE9D-976634CE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915135"/>
        <c:axId val="990459903"/>
      </c:barChart>
      <c:catAx>
        <c:axId val="98991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59903"/>
        <c:crosses val="autoZero"/>
        <c:auto val="1"/>
        <c:lblAlgn val="ctr"/>
        <c:lblOffset val="100"/>
        <c:noMultiLvlLbl val="0"/>
      </c:catAx>
      <c:valAx>
        <c:axId val="9904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workforce!$A$16</c:f>
              <c:strCache>
                <c:ptCount val="1"/>
                <c:pt idx="0">
                  <c:v> USA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5C1-4E1B-A372-7026A0E6F8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5C1-4E1B-A372-7026A0E6F8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5C1-4E1B-A372-7026A0E6F8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5C1-4E1B-A372-7026A0E6F8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5C1-4E1B-A372-7026A0E6F8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5C1-4E1B-A372-7026A0E6F8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5C1-4E1B-A372-7026A0E6F8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5C1-4E1B-A372-7026A0E6F8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5C1-4E1B-A372-7026A0E6F8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5C1-4E1B-A372-7026A0E6F8E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5C1-4E1B-A372-7026A0E6F8E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5C1-4E1B-A372-7026A0E6F8E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5C1-4E1B-A372-7026A0E6F8E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5C1-4E1B-A372-7026A0E6F8E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5C1-4E1B-A372-7026A0E6F8E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5C1-4E1B-A372-7026A0E6F8E0}"/>
              </c:ext>
            </c:extLst>
          </c:dPt>
          <c:cat>
            <c:strRef>
              <c:f>workforce!$B$15:$Q$15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workforce!$B$16:$Q$16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C-C04A-8ADE-4C48F730C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Income groups of foreign-born Americans by major regions in 2018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84715750232995E-2"/>
          <c:y val="0.14892382855128183"/>
          <c:w val="0.88892075349854338"/>
          <c:h val="0.61931954401222233"/>
        </c:manualLayout>
      </c:layout>
      <c:areaChart>
        <c:grouping val="stacked"/>
        <c:varyColors val="0"/>
        <c:ser>
          <c:idx val="0"/>
          <c:order val="0"/>
          <c:tx>
            <c:strRef>
              <c:f>'income levels'!$B$21</c:f>
              <c:strCache>
                <c:ptCount val="1"/>
                <c:pt idx="0">
                  <c:v> Income_0-25k </c:v>
                </c:pt>
              </c:strCache>
            </c:strRef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levels'!$B$22:$B$33</c:f>
              <c:numCache>
                <c:formatCode>_(* #,##0.00_);_(* \(#,##0.00\);_(* "-"??_);_(@_)</c:formatCode>
                <c:ptCount val="12"/>
                <c:pt idx="0">
                  <c:v>11.178319999999999</c:v>
                </c:pt>
                <c:pt idx="1">
                  <c:v>6.4530799999999999</c:v>
                </c:pt>
                <c:pt idx="2">
                  <c:v>0.13464999999999999</c:v>
                </c:pt>
                <c:pt idx="3">
                  <c:v>1.52752</c:v>
                </c:pt>
                <c:pt idx="4">
                  <c:v>0.12483</c:v>
                </c:pt>
                <c:pt idx="5">
                  <c:v>4.6403499999999998</c:v>
                </c:pt>
                <c:pt idx="6">
                  <c:v>0.72741</c:v>
                </c:pt>
                <c:pt idx="7">
                  <c:v>5.2685599999999999</c:v>
                </c:pt>
                <c:pt idx="8">
                  <c:v>3.1384699999999999</c:v>
                </c:pt>
                <c:pt idx="9">
                  <c:v>2.6025</c:v>
                </c:pt>
                <c:pt idx="10">
                  <c:v>1.9739100000000001</c:v>
                </c:pt>
                <c:pt idx="11">
                  <c:v>1.8346100000000001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0645-A96B-B776654F9D1D}"/>
            </c:ext>
          </c:extLst>
        </c:ser>
        <c:ser>
          <c:idx val="1"/>
          <c:order val="1"/>
          <c:tx>
            <c:strRef>
              <c:f>'income levels'!$C$21</c:f>
              <c:strCache>
                <c:ptCount val="1"/>
                <c:pt idx="0">
                  <c:v> Income_25k-48k </c:v>
                </c:pt>
              </c:strCache>
            </c:strRef>
          </c:tx>
          <c:spPr>
            <a:solidFill>
              <a:schemeClr val="accent2">
                <a:alpha val="74000"/>
              </a:schemeClr>
            </a:solidFill>
            <a:ln>
              <a:noFill/>
            </a:ln>
            <a:effectLst>
              <a:innerShdw blurRad="114300">
                <a:schemeClr val="accent2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levels'!$C$22:$C$33</c:f>
              <c:numCache>
                <c:formatCode>_(* #,##0.00_);_(* \(#,##0.00\);_(* "-"??_);_(@_)</c:formatCode>
                <c:ptCount val="12"/>
                <c:pt idx="0">
                  <c:v>12.60632</c:v>
                </c:pt>
                <c:pt idx="1">
                  <c:v>5.2232099999999999</c:v>
                </c:pt>
                <c:pt idx="2">
                  <c:v>7.6590000000000005E-2</c:v>
                </c:pt>
                <c:pt idx="3">
                  <c:v>1.5324599999999999</c:v>
                </c:pt>
                <c:pt idx="4">
                  <c:v>0.17258000000000001</c:v>
                </c:pt>
                <c:pt idx="5">
                  <c:v>4.0316200000000002</c:v>
                </c:pt>
                <c:pt idx="6">
                  <c:v>0.58409</c:v>
                </c:pt>
                <c:pt idx="7">
                  <c:v>4.3091100000000004</c:v>
                </c:pt>
                <c:pt idx="8">
                  <c:v>3.64005</c:v>
                </c:pt>
                <c:pt idx="9">
                  <c:v>2.6798999999999999</c:v>
                </c:pt>
                <c:pt idx="10">
                  <c:v>1.36843</c:v>
                </c:pt>
                <c:pt idx="11">
                  <c:v>1.82741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0645-A96B-B776654F9D1D}"/>
            </c:ext>
          </c:extLst>
        </c:ser>
        <c:ser>
          <c:idx val="2"/>
          <c:order val="2"/>
          <c:tx>
            <c:strRef>
              <c:f>'income levels'!$D$21</c:f>
              <c:strCache>
                <c:ptCount val="1"/>
                <c:pt idx="0">
                  <c:v> Income__48k-77k </c:v>
                </c:pt>
              </c:strCache>
            </c:strRef>
          </c:tx>
          <c:spPr>
            <a:solidFill>
              <a:schemeClr val="accent3">
                <a:alpha val="74000"/>
              </a:schemeClr>
            </a:solidFill>
            <a:ln>
              <a:noFill/>
            </a:ln>
            <a:effectLst>
              <a:innerShdw blurRad="114300">
                <a:schemeClr val="accent3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levels'!$D$22:$D$33</c:f>
              <c:numCache>
                <c:formatCode>_(* #,##0_);_(* \(#,##0\);_(* "-"??_);_(@_)</c:formatCode>
                <c:ptCount val="12"/>
                <c:pt idx="0">
                  <c:v>10.64728</c:v>
                </c:pt>
                <c:pt idx="1">
                  <c:v>5.5948900000000004</c:v>
                </c:pt>
                <c:pt idx="2">
                  <c:v>9.6329999999999999E-2</c:v>
                </c:pt>
                <c:pt idx="3">
                  <c:v>2.0092400000000001</c:v>
                </c:pt>
                <c:pt idx="4">
                  <c:v>0.16350999999999999</c:v>
                </c:pt>
                <c:pt idx="5">
                  <c:v>3.9480400000000002</c:v>
                </c:pt>
                <c:pt idx="6">
                  <c:v>0.70938000000000001</c:v>
                </c:pt>
                <c:pt idx="7">
                  <c:v>3.86883</c:v>
                </c:pt>
                <c:pt idx="8">
                  <c:v>3.02928</c:v>
                </c:pt>
                <c:pt idx="9">
                  <c:v>2.8247599999999999</c:v>
                </c:pt>
                <c:pt idx="10">
                  <c:v>1.26084</c:v>
                </c:pt>
                <c:pt idx="11">
                  <c:v>1.8151299999999999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9-0645-A96B-B776654F9D1D}"/>
            </c:ext>
          </c:extLst>
        </c:ser>
        <c:ser>
          <c:idx val="3"/>
          <c:order val="3"/>
          <c:tx>
            <c:strRef>
              <c:f>'income levels'!$E$21</c:f>
              <c:strCache>
                <c:ptCount val="1"/>
                <c:pt idx="0">
                  <c:v> Income_77k-125k </c:v>
                </c:pt>
              </c:strCache>
            </c:strRef>
          </c:tx>
          <c:spPr>
            <a:solidFill>
              <a:schemeClr val="accent4">
                <a:alpha val="74000"/>
              </a:schemeClr>
            </a:solidFill>
            <a:ln>
              <a:noFill/>
            </a:ln>
            <a:effectLst>
              <a:innerShdw blurRad="114300">
                <a:schemeClr val="accent4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levels'!$E$22:$E$33</c:f>
              <c:numCache>
                <c:formatCode>_(* #,##0_);_(* \(#,##0\);_(* "-"??_);_(@_)</c:formatCode>
                <c:ptCount val="12"/>
                <c:pt idx="0">
                  <c:v>7.4526700000000003</c:v>
                </c:pt>
                <c:pt idx="1">
                  <c:v>6.9404399999999997</c:v>
                </c:pt>
                <c:pt idx="2">
                  <c:v>9.6850000000000006E-2</c:v>
                </c:pt>
                <c:pt idx="3">
                  <c:v>3.3320699999999999</c:v>
                </c:pt>
                <c:pt idx="4">
                  <c:v>0.20960000000000001</c:v>
                </c:pt>
                <c:pt idx="5">
                  <c:v>4.4137399999999998</c:v>
                </c:pt>
                <c:pt idx="6">
                  <c:v>0.72963</c:v>
                </c:pt>
                <c:pt idx="7">
                  <c:v>3.19706</c:v>
                </c:pt>
                <c:pt idx="8">
                  <c:v>2.3359100000000002</c:v>
                </c:pt>
                <c:pt idx="9">
                  <c:v>2.6930800000000001</c:v>
                </c:pt>
                <c:pt idx="10">
                  <c:v>1.29897</c:v>
                </c:pt>
                <c:pt idx="11">
                  <c:v>1.6638200000000001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9-0645-A96B-B776654F9D1D}"/>
            </c:ext>
          </c:extLst>
        </c:ser>
        <c:ser>
          <c:idx val="4"/>
          <c:order val="4"/>
          <c:tx>
            <c:strRef>
              <c:f>'income levels'!$F$21</c:f>
              <c:strCache>
                <c:ptCount val="1"/>
                <c:pt idx="0">
                  <c:v> Income_125k+ </c:v>
                </c:pt>
              </c:strCache>
            </c:strRef>
          </c:tx>
          <c:spPr>
            <a:solidFill>
              <a:schemeClr val="accent5">
                <a:alpha val="74000"/>
              </a:schemeClr>
            </a:solidFill>
            <a:ln>
              <a:noFill/>
            </a:ln>
            <a:effectLst>
              <a:innerShdw blurRad="114300">
                <a:schemeClr val="accent5">
                  <a:lumMod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'income levels'!$A$22:$A$33</c:f>
              <c:strCache>
                <c:ptCount val="12"/>
                <c:pt idx="0">
                  <c:v> Mexico </c:v>
                </c:pt>
                <c:pt idx="1">
                  <c:v> East and Southeast Asia </c:v>
                </c:pt>
                <c:pt idx="2">
                  <c:v> Central Asia </c:v>
                </c:pt>
                <c:pt idx="3">
                  <c:v> South Asia </c:v>
                </c:pt>
                <c:pt idx="4">
                  <c:v> Oceania </c:v>
                </c:pt>
                <c:pt idx="5">
                  <c:v> Europe </c:v>
                </c:pt>
                <c:pt idx="6">
                  <c:v> Canada and Other North America </c:v>
                </c:pt>
                <c:pt idx="7">
                  <c:v> Caribbean </c:v>
                </c:pt>
                <c:pt idx="8">
                  <c:v> Central America </c:v>
                </c:pt>
                <c:pt idx="9">
                  <c:v> South America </c:v>
                </c:pt>
                <c:pt idx="10">
                  <c:v> Middle East-North Africa </c:v>
                </c:pt>
                <c:pt idx="11">
                  <c:v> Sub-Saharan Africa </c:v>
                </c:pt>
              </c:strCache>
            </c:strRef>
          </c:cat>
          <c:val>
            <c:numRef>
              <c:f>'income levels'!$F$22:$F$33</c:f>
              <c:numCache>
                <c:formatCode>_(* #,##0.00_);_(* \(#,##0.00\);_(* "-"??_);_(@_)</c:formatCode>
                <c:ptCount val="12"/>
                <c:pt idx="0">
                  <c:v>3.6189300000000002</c:v>
                </c:pt>
                <c:pt idx="1">
                  <c:v>9.3033300000000008</c:v>
                </c:pt>
                <c:pt idx="2">
                  <c:v>0.10376000000000001</c:v>
                </c:pt>
                <c:pt idx="3">
                  <c:v>6.28139</c:v>
                </c:pt>
                <c:pt idx="4">
                  <c:v>0.28837000000000002</c:v>
                </c:pt>
                <c:pt idx="5">
                  <c:v>6.3600899999999996</c:v>
                </c:pt>
                <c:pt idx="6">
                  <c:v>1.3533200000000001</c:v>
                </c:pt>
                <c:pt idx="7">
                  <c:v>2.53729</c:v>
                </c:pt>
                <c:pt idx="8">
                  <c:v>1.42635</c:v>
                </c:pt>
                <c:pt idx="9">
                  <c:v>2.5152000000000001</c:v>
                </c:pt>
                <c:pt idx="10">
                  <c:v>1.94614</c:v>
                </c:pt>
                <c:pt idx="11">
                  <c:v>1.40541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69-0645-A96B-B776654F9D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88687295"/>
        <c:axId val="987837055"/>
      </c:areaChart>
      <c:catAx>
        <c:axId val="98868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37055"/>
        <c:crosses val="autoZero"/>
        <c:auto val="1"/>
        <c:lblAlgn val="ctr"/>
        <c:lblOffset val="100"/>
        <c:noMultiLvlLbl val="0"/>
      </c:catAx>
      <c:valAx>
        <c:axId val="9878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8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Income of Immigrants in the US by Major regions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'median income'!$B$1</c:f>
              <c:strCache>
                <c:ptCount val="1"/>
                <c:pt idx="0">
                  <c:v> Median_Income_FT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'median income'!$A$2:$A$14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'median income'!$B$2:$B$14</c:f>
              <c:numCache>
                <c:formatCode>_(* #,##0_);_(* \(#,##0\);_(* "-"??_);_(@_)</c:formatCode>
                <c:ptCount val="13"/>
                <c:pt idx="0">
                  <c:v>49000</c:v>
                </c:pt>
                <c:pt idx="1">
                  <c:v>30000</c:v>
                </c:pt>
                <c:pt idx="2">
                  <c:v>50000</c:v>
                </c:pt>
                <c:pt idx="3">
                  <c:v>45000</c:v>
                </c:pt>
                <c:pt idx="4">
                  <c:v>80000</c:v>
                </c:pt>
                <c:pt idx="5">
                  <c:v>56000</c:v>
                </c:pt>
                <c:pt idx="6">
                  <c:v>62000</c:v>
                </c:pt>
                <c:pt idx="7">
                  <c:v>77000</c:v>
                </c:pt>
                <c:pt idx="8">
                  <c:v>35000</c:v>
                </c:pt>
                <c:pt idx="9">
                  <c:v>30000</c:v>
                </c:pt>
                <c:pt idx="10">
                  <c:v>40000</c:v>
                </c:pt>
                <c:pt idx="11">
                  <c:v>60000</c:v>
                </c:pt>
                <c:pt idx="12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6-E44E-9C89-064C778AD8EB}"/>
            </c:ext>
          </c:extLst>
        </c:ser>
        <c:ser>
          <c:idx val="1"/>
          <c:order val="1"/>
          <c:tx>
            <c:strRef>
              <c:f>'median income'!$C$1</c:f>
              <c:strCache>
                <c:ptCount val="1"/>
                <c:pt idx="0">
                  <c:v> Median_Income_PT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'median income'!$A$2:$A$14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'median income'!$C$2:$C$14</c:f>
              <c:numCache>
                <c:formatCode>_(* #,##0_);_(* \(#,##0\);_(* "-"??_);_(@_)</c:formatCode>
                <c:ptCount val="13"/>
                <c:pt idx="0">
                  <c:v>35000</c:v>
                </c:pt>
                <c:pt idx="1">
                  <c:v>26000</c:v>
                </c:pt>
                <c:pt idx="2">
                  <c:v>39000</c:v>
                </c:pt>
                <c:pt idx="3">
                  <c:v>32000</c:v>
                </c:pt>
                <c:pt idx="4">
                  <c:v>62000</c:v>
                </c:pt>
                <c:pt idx="5">
                  <c:v>40000</c:v>
                </c:pt>
                <c:pt idx="6">
                  <c:v>48600</c:v>
                </c:pt>
                <c:pt idx="7">
                  <c:v>56000</c:v>
                </c:pt>
                <c:pt idx="8">
                  <c:v>29400</c:v>
                </c:pt>
                <c:pt idx="9">
                  <c:v>25200</c:v>
                </c:pt>
                <c:pt idx="10">
                  <c:v>31200</c:v>
                </c:pt>
                <c:pt idx="11">
                  <c:v>40000</c:v>
                </c:pt>
                <c:pt idx="12">
                  <c:v>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6-E44E-9C89-064C778AD8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93459887"/>
        <c:axId val="993461519"/>
      </c:barChart>
      <c:catAx>
        <c:axId val="99345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61519"/>
        <c:crosses val="autoZero"/>
        <c:auto val="1"/>
        <c:lblAlgn val="ctr"/>
        <c:lblOffset val="100"/>
        <c:noMultiLvlLbl val="0"/>
      </c:catAx>
      <c:valAx>
        <c:axId val="993461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5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attainment of foreign-born Americans by Major Regions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11168669705759"/>
          <c:y val="0.15868486352357319"/>
          <c:w val="0.79388831330294241"/>
          <c:h val="0.7572698853090014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'Education attainment'!$C$19</c:f>
              <c:strCache>
                <c:ptCount val="1"/>
                <c:pt idx="0">
                  <c:v> 9th_Grade 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attainment'!$C$20:$C$32</c:f>
              <c:numCache>
                <c:formatCode>0</c:formatCode>
                <c:ptCount val="13"/>
                <c:pt idx="0">
                  <c:v>2.1530846605958809</c:v>
                </c:pt>
                <c:pt idx="1">
                  <c:v>34.002999672926308</c:v>
                </c:pt>
                <c:pt idx="2">
                  <c:v>9.0321121374874895</c:v>
                </c:pt>
                <c:pt idx="3">
                  <c:v>2.567014993184916</c:v>
                </c:pt>
                <c:pt idx="4">
                  <c:v>4.6705383461191632</c:v>
                </c:pt>
                <c:pt idx="5">
                  <c:v>5.4636591478696737</c:v>
                </c:pt>
                <c:pt idx="6">
                  <c:v>5.797409579041652</c:v>
                </c:pt>
                <c:pt idx="7">
                  <c:v>2.3953652282145232</c:v>
                </c:pt>
                <c:pt idx="8">
                  <c:v>11.127008109524837</c:v>
                </c:pt>
                <c:pt idx="9">
                  <c:v>31.776275294236957</c:v>
                </c:pt>
                <c:pt idx="10">
                  <c:v>7.2870809158953014</c:v>
                </c:pt>
                <c:pt idx="11">
                  <c:v>6.6927596366742792</c:v>
                </c:pt>
                <c:pt idx="12">
                  <c:v>6.4967890227474081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3-9748-B95D-C7A41537C042}"/>
            </c:ext>
          </c:extLst>
        </c:ser>
        <c:ser>
          <c:idx val="1"/>
          <c:order val="1"/>
          <c:tx>
            <c:strRef>
              <c:f>'Education attainment'!$D$19</c:f>
              <c:strCache>
                <c:ptCount val="1"/>
                <c:pt idx="0">
                  <c:v> 12th_Grade 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attainment'!$D$20:$D$32</c:f>
              <c:numCache>
                <c:formatCode>0</c:formatCode>
                <c:ptCount val="13"/>
                <c:pt idx="0">
                  <c:v>5.4496408083961949</c:v>
                </c:pt>
                <c:pt idx="1">
                  <c:v>17.385381316120831</c:v>
                </c:pt>
                <c:pt idx="2">
                  <c:v>5.5907638928898367</c:v>
                </c:pt>
                <c:pt idx="3">
                  <c:v>1.8907489602628176</c:v>
                </c:pt>
                <c:pt idx="4">
                  <c:v>4.2088035854242412</c:v>
                </c:pt>
                <c:pt idx="5">
                  <c:v>6.285010772545399</c:v>
                </c:pt>
                <c:pt idx="6">
                  <c:v>4.6351654469368428</c:v>
                </c:pt>
                <c:pt idx="7">
                  <c:v>4.179142527230284</c:v>
                </c:pt>
                <c:pt idx="8">
                  <c:v>9.8035355535895139</c:v>
                </c:pt>
                <c:pt idx="9">
                  <c:v>13.134486040873858</c:v>
                </c:pt>
                <c:pt idx="10">
                  <c:v>5.4798074063763424</c:v>
                </c:pt>
                <c:pt idx="11">
                  <c:v>4.0756754243739719</c:v>
                </c:pt>
                <c:pt idx="12">
                  <c:v>3.951688372658241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3-9748-B95D-C7A41537C042}"/>
            </c:ext>
          </c:extLst>
        </c:ser>
        <c:ser>
          <c:idx val="2"/>
          <c:order val="2"/>
          <c:tx>
            <c:strRef>
              <c:f>'Education attainment'!$E$19</c:f>
              <c:strCache>
                <c:ptCount val="1"/>
                <c:pt idx="0">
                  <c:v> HS_Dropout 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attainment'!$E$20:$E$32</c:f>
              <c:numCache>
                <c:formatCode>0</c:formatCode>
                <c:ptCount val="13"/>
                <c:pt idx="0">
                  <c:v>0.28877422873254915</c:v>
                </c:pt>
                <c:pt idx="1">
                  <c:v>0.25578080289614102</c:v>
                </c:pt>
                <c:pt idx="2">
                  <c:v>4.1882510371048461E-2</c:v>
                </c:pt>
                <c:pt idx="3">
                  <c:v>0</c:v>
                </c:pt>
                <c:pt idx="4">
                  <c:v>7.4547626866964714E-2</c:v>
                </c:pt>
                <c:pt idx="5">
                  <c:v>0</c:v>
                </c:pt>
                <c:pt idx="6">
                  <c:v>4.5894629346434866E-2</c:v>
                </c:pt>
                <c:pt idx="7">
                  <c:v>6.8356885425362279E-2</c:v>
                </c:pt>
                <c:pt idx="8">
                  <c:v>0.17817710025782549</c:v>
                </c:pt>
                <c:pt idx="9">
                  <c:v>0.7843323515272338</c:v>
                </c:pt>
                <c:pt idx="10">
                  <c:v>0.10521786995501509</c:v>
                </c:pt>
                <c:pt idx="11">
                  <c:v>8.1475153564973812E-2</c:v>
                </c:pt>
                <c:pt idx="12">
                  <c:v>0.12977894475540383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3-9748-B95D-C7A41537C042}"/>
            </c:ext>
          </c:extLst>
        </c:ser>
        <c:ser>
          <c:idx val="3"/>
          <c:order val="3"/>
          <c:tx>
            <c:strRef>
              <c:f>'Education attainment'!$F$19</c:f>
              <c:strCache>
                <c:ptCount val="1"/>
                <c:pt idx="0">
                  <c:v> HS_Grad 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attainment'!$F$20:$F$32</c:f>
              <c:numCache>
                <c:formatCode>0</c:formatCode>
                <c:ptCount val="13"/>
                <c:pt idx="0">
                  <c:v>25.209343104250308</c:v>
                </c:pt>
                <c:pt idx="1">
                  <c:v>25.040970233235466</c:v>
                </c:pt>
                <c:pt idx="2">
                  <c:v>15.905680539225763</c:v>
                </c:pt>
                <c:pt idx="3">
                  <c:v>14.473316324747493</c:v>
                </c:pt>
                <c:pt idx="4">
                  <c:v>8.2744987535579231</c:v>
                </c:pt>
                <c:pt idx="5">
                  <c:v>22.579694851162994</c:v>
                </c:pt>
                <c:pt idx="6">
                  <c:v>20.443495813129022</c:v>
                </c:pt>
                <c:pt idx="7">
                  <c:v>15.537257626728918</c:v>
                </c:pt>
                <c:pt idx="8">
                  <c:v>27.82790919419454</c:v>
                </c:pt>
                <c:pt idx="9">
                  <c:v>25.056819166463949</c:v>
                </c:pt>
                <c:pt idx="10">
                  <c:v>24.458536060688505</c:v>
                </c:pt>
                <c:pt idx="11">
                  <c:v>16.606984082707161</c:v>
                </c:pt>
                <c:pt idx="12">
                  <c:v>17.155904033170231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3-9748-B95D-C7A41537C042}"/>
            </c:ext>
          </c:extLst>
        </c:ser>
        <c:ser>
          <c:idx val="4"/>
          <c:order val="4"/>
          <c:tx>
            <c:strRef>
              <c:f>'Education attainment'!$G$19</c:f>
              <c:strCache>
                <c:ptCount val="1"/>
                <c:pt idx="0">
                  <c:v> College_2_Yr 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attainment'!$G$20:$G$32</c:f>
              <c:numCache>
                <c:formatCode>0</c:formatCode>
                <c:ptCount val="13"/>
                <c:pt idx="0">
                  <c:v>27.997869879135123</c:v>
                </c:pt>
                <c:pt idx="1">
                  <c:v>12.688165342155211</c:v>
                </c:pt>
                <c:pt idx="2">
                  <c:v>17.869381099073891</c:v>
                </c:pt>
                <c:pt idx="3">
                  <c:v>19.677244609093769</c:v>
                </c:pt>
                <c:pt idx="4">
                  <c:v>9.230579263843623</c:v>
                </c:pt>
                <c:pt idx="5">
                  <c:v>23.617816471002069</c:v>
                </c:pt>
                <c:pt idx="6">
                  <c:v>21.412854423943418</c:v>
                </c:pt>
                <c:pt idx="7">
                  <c:v>24.608978620665521</c:v>
                </c:pt>
                <c:pt idx="8">
                  <c:v>23.416792575005395</c:v>
                </c:pt>
                <c:pt idx="9">
                  <c:v>16.167515932152043</c:v>
                </c:pt>
                <c:pt idx="10">
                  <c:v>23.081466343568298</c:v>
                </c:pt>
                <c:pt idx="11">
                  <c:v>16.83002376842925</c:v>
                </c:pt>
                <c:pt idx="12">
                  <c:v>22.442201890129844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D3-9748-B95D-C7A41537C042}"/>
            </c:ext>
          </c:extLst>
        </c:ser>
        <c:ser>
          <c:idx val="5"/>
          <c:order val="5"/>
          <c:tx>
            <c:strRef>
              <c:f>'Education attainment'!$H$19</c:f>
              <c:strCache>
                <c:ptCount val="1"/>
                <c:pt idx="0">
                  <c:v> Bach_Degree 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attainment'!$H$20:$H$32</c:f>
              <c:numCache>
                <c:formatCode>0</c:formatCode>
                <c:ptCount val="13"/>
                <c:pt idx="0">
                  <c:v>18.412250289919271</c:v>
                </c:pt>
                <c:pt idx="1">
                  <c:v>5.0105261910328283</c:v>
                </c:pt>
                <c:pt idx="2">
                  <c:v>25.107468411482802</c:v>
                </c:pt>
                <c:pt idx="3">
                  <c:v>28.180372557928212</c:v>
                </c:pt>
                <c:pt idx="4">
                  <c:v>28.894458693562914</c:v>
                </c:pt>
                <c:pt idx="5">
                  <c:v>21.453634085213032</c:v>
                </c:pt>
                <c:pt idx="6">
                  <c:v>20.65051261099029</c:v>
                </c:pt>
                <c:pt idx="7">
                  <c:v>25.928753880221738</c:v>
                </c:pt>
                <c:pt idx="8">
                  <c:v>13.344093851324587</c:v>
                </c:pt>
                <c:pt idx="9">
                  <c:v>7.526509727454135</c:v>
                </c:pt>
                <c:pt idx="10">
                  <c:v>19.302638988187507</c:v>
                </c:pt>
                <c:pt idx="11">
                  <c:v>24.318880501170987</c:v>
                </c:pt>
                <c:pt idx="12">
                  <c:v>19.673376672611191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D3-9748-B95D-C7A41537C042}"/>
            </c:ext>
          </c:extLst>
        </c:ser>
        <c:ser>
          <c:idx val="6"/>
          <c:order val="6"/>
          <c:tx>
            <c:strRef>
              <c:f>'Education attainment'!$I$19</c:f>
              <c:strCache>
                <c:ptCount val="1"/>
                <c:pt idx="0">
                  <c:v> Adv_Degree 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attainment'!$I$20:$I$32</c:f>
              <c:numCache>
                <c:formatCode>0</c:formatCode>
                <c:ptCount val="13"/>
                <c:pt idx="0">
                  <c:v>11.205466706607949</c:v>
                </c:pt>
                <c:pt idx="1">
                  <c:v>1.8556509674480433</c:v>
                </c:pt>
                <c:pt idx="2">
                  <c:v>16.768000292098797</c:v>
                </c:pt>
                <c:pt idx="3">
                  <c:v>22.20232062349282</c:v>
                </c:pt>
                <c:pt idx="4">
                  <c:v>35.845175804315645</c:v>
                </c:pt>
                <c:pt idx="5">
                  <c:v>12.631139251637865</c:v>
                </c:pt>
                <c:pt idx="6">
                  <c:v>21.228464745666905</c:v>
                </c:pt>
                <c:pt idx="7">
                  <c:v>20.468325893638188</c:v>
                </c:pt>
                <c:pt idx="8">
                  <c:v>7.4492354181540463</c:v>
                </c:pt>
                <c:pt idx="9">
                  <c:v>2.8571327710359284</c:v>
                </c:pt>
                <c:pt idx="10">
                  <c:v>11.948681771304562</c:v>
                </c:pt>
                <c:pt idx="11">
                  <c:v>19.914805581222357</c:v>
                </c:pt>
                <c:pt idx="12">
                  <c:v>14.163769707028836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D3-9748-B95D-C7A41537C042}"/>
            </c:ext>
          </c:extLst>
        </c:ser>
        <c:ser>
          <c:idx val="7"/>
          <c:order val="7"/>
          <c:tx>
            <c:strRef>
              <c:f>'Education attainment'!$J$19</c:f>
              <c:strCache>
                <c:ptCount val="1"/>
                <c:pt idx="0">
                  <c:v> College_Enroll_18-24 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attainment'!$J$20:$J$32</c:f>
              <c:numCache>
                <c:formatCode>0</c:formatCode>
                <c:ptCount val="13"/>
                <c:pt idx="0">
                  <c:v>5.7424953159986245</c:v>
                </c:pt>
                <c:pt idx="1">
                  <c:v>1.7568502440245013</c:v>
                </c:pt>
                <c:pt idx="2">
                  <c:v>4.8563203470285465</c:v>
                </c:pt>
                <c:pt idx="3">
                  <c:v>5.7508824660119533</c:v>
                </c:pt>
                <c:pt idx="4">
                  <c:v>3.9811886691061109</c:v>
                </c:pt>
                <c:pt idx="5">
                  <c:v>4.2940685045948204</c:v>
                </c:pt>
                <c:pt idx="6">
                  <c:v>2.5615393613687614</c:v>
                </c:pt>
                <c:pt idx="7">
                  <c:v>3.4219681784327154</c:v>
                </c:pt>
                <c:pt idx="8">
                  <c:v>2.4498876905524867</c:v>
                </c:pt>
                <c:pt idx="9">
                  <c:v>0</c:v>
                </c:pt>
                <c:pt idx="10">
                  <c:v>3.2249625125748955</c:v>
                </c:pt>
                <c:pt idx="11">
                  <c:v>4.4168598941171684</c:v>
                </c:pt>
                <c:pt idx="12">
                  <c:v>5.6054221528867636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D3-9748-B95D-C7A41537C042}"/>
            </c:ext>
          </c:extLst>
        </c:ser>
        <c:ser>
          <c:idx val="8"/>
          <c:order val="8"/>
          <c:tx>
            <c:strRef>
              <c:f>'Education attainment'!$K$19</c:f>
              <c:strCache>
                <c:ptCount val="1"/>
                <c:pt idx="0">
                  <c:v> College_Enroll_25+ 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attainment'!$B$20:$B$32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attainment'!$K$20:$K$32</c:f>
              <c:numCache>
                <c:formatCode>0</c:formatCode>
                <c:ptCount val="13"/>
                <c:pt idx="0">
                  <c:v>3.5410750063640992</c:v>
                </c:pt>
                <c:pt idx="1">
                  <c:v>2.0036752301606677</c:v>
                </c:pt>
                <c:pt idx="2">
                  <c:v>4.8283907703418238</c:v>
                </c:pt>
                <c:pt idx="3">
                  <c:v>5.2580994652780202</c:v>
                </c:pt>
                <c:pt idx="4">
                  <c:v>4.8202092572034161</c:v>
                </c:pt>
                <c:pt idx="5">
                  <c:v>3.6749769159741459</c:v>
                </c:pt>
                <c:pt idx="6">
                  <c:v>3.2246633895766679</c:v>
                </c:pt>
                <c:pt idx="7">
                  <c:v>3.3918511594427478</c:v>
                </c:pt>
                <c:pt idx="8">
                  <c:v>4.4033605073967692</c:v>
                </c:pt>
                <c:pt idx="9">
                  <c:v>2.6969287162558979</c:v>
                </c:pt>
                <c:pt idx="10">
                  <c:v>5.1116081314495769</c:v>
                </c:pt>
                <c:pt idx="11">
                  <c:v>7.0625359577398488</c:v>
                </c:pt>
                <c:pt idx="12">
                  <c:v>10.381069204012086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D3-9748-B95D-C7A41537C0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956602735"/>
        <c:axId val="956581311"/>
      </c:barChart>
      <c:catAx>
        <c:axId val="95660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81311"/>
        <c:crosses val="autoZero"/>
        <c:auto val="1"/>
        <c:lblAlgn val="ctr"/>
        <c:lblOffset val="100"/>
        <c:noMultiLvlLbl val="0"/>
      </c:catAx>
      <c:valAx>
        <c:axId val="95658131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5660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Education attainment of foreign-born Americans by Major Regions in 2018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'Education attainment'!$C$1</c:f>
              <c:strCache>
                <c:ptCount val="1"/>
                <c:pt idx="0">
                  <c:v> 9th_Grade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attainment'!$C$2:$C$14</c:f>
              <c:numCache>
                <c:formatCode>_(* #,##0_);_(* \(#,##0\);_(* "-"??_);_(@_)</c:formatCode>
                <c:ptCount val="13"/>
                <c:pt idx="0">
                  <c:v>4380278</c:v>
                </c:pt>
                <c:pt idx="1">
                  <c:v>3557555</c:v>
                </c:pt>
                <c:pt idx="2">
                  <c:v>761904</c:v>
                </c:pt>
                <c:pt idx="3">
                  <c:v>2938</c:v>
                </c:pt>
                <c:pt idx="4">
                  <c:v>162268</c:v>
                </c:pt>
                <c:pt idx="5">
                  <c:v>12426</c:v>
                </c:pt>
                <c:pt idx="6">
                  <c:v>271588</c:v>
                </c:pt>
                <c:pt idx="7">
                  <c:v>19168</c:v>
                </c:pt>
                <c:pt idx="8">
                  <c:v>469118</c:v>
                </c:pt>
                <c:pt idx="9">
                  <c:v>990157</c:v>
                </c:pt>
                <c:pt idx="10">
                  <c:v>230349</c:v>
                </c:pt>
                <c:pt idx="11">
                  <c:v>115167</c:v>
                </c:pt>
                <c:pt idx="12">
                  <c:v>125101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8-0648-B4EF-72A8AC368F9A}"/>
            </c:ext>
          </c:extLst>
        </c:ser>
        <c:ser>
          <c:idx val="1"/>
          <c:order val="1"/>
          <c:tx>
            <c:strRef>
              <c:f>'Education attainment'!$D$1</c:f>
              <c:strCache>
                <c:ptCount val="1"/>
                <c:pt idx="0">
                  <c:v> 12th_Grade 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attainment'!$D$2:$D$14</c:f>
              <c:numCache>
                <c:formatCode>_(* #,##0_);_(* \(#,##0\);_(* "-"??_);_(@_)</c:formatCode>
                <c:ptCount val="13"/>
                <c:pt idx="0">
                  <c:v>11086857</c:v>
                </c:pt>
                <c:pt idx="1">
                  <c:v>1818941</c:v>
                </c:pt>
                <c:pt idx="2">
                  <c:v>471609</c:v>
                </c:pt>
                <c:pt idx="3">
                  <c:v>2164</c:v>
                </c:pt>
                <c:pt idx="4">
                  <c:v>146226</c:v>
                </c:pt>
                <c:pt idx="5">
                  <c:v>14294</c:v>
                </c:pt>
                <c:pt idx="6">
                  <c:v>217141</c:v>
                </c:pt>
                <c:pt idx="7">
                  <c:v>33442</c:v>
                </c:pt>
                <c:pt idx="8">
                  <c:v>413320</c:v>
                </c:pt>
                <c:pt idx="9">
                  <c:v>409274</c:v>
                </c:pt>
                <c:pt idx="10">
                  <c:v>173220</c:v>
                </c:pt>
                <c:pt idx="11">
                  <c:v>70133</c:v>
                </c:pt>
                <c:pt idx="12">
                  <c:v>76093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8-0648-B4EF-72A8AC368F9A}"/>
            </c:ext>
          </c:extLst>
        </c:ser>
        <c:ser>
          <c:idx val="2"/>
          <c:order val="2"/>
          <c:tx>
            <c:strRef>
              <c:f>'Education attainment'!$E$1</c:f>
              <c:strCache>
                <c:ptCount val="1"/>
                <c:pt idx="0">
                  <c:v> HS_Dropout 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attainment'!$E$2:$E$14</c:f>
              <c:numCache>
                <c:formatCode>_(* #,##0_);_(* \(#,##0\);_(* "-"??_);_(@_)</c:formatCode>
                <c:ptCount val="13"/>
                <c:pt idx="0">
                  <c:v>587488</c:v>
                </c:pt>
                <c:pt idx="1">
                  <c:v>26761</c:v>
                </c:pt>
                <c:pt idx="2">
                  <c:v>3533</c:v>
                </c:pt>
                <c:pt idx="4">
                  <c:v>2590</c:v>
                </c:pt>
                <c:pt idx="6">
                  <c:v>2150</c:v>
                </c:pt>
                <c:pt idx="7">
                  <c:v>547</c:v>
                </c:pt>
                <c:pt idx="8">
                  <c:v>7512</c:v>
                </c:pt>
                <c:pt idx="9">
                  <c:v>24440</c:v>
                </c:pt>
                <c:pt idx="10">
                  <c:v>3326</c:v>
                </c:pt>
                <c:pt idx="11">
                  <c:v>1402</c:v>
                </c:pt>
                <c:pt idx="12">
                  <c:v>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8-0648-B4EF-72A8AC368F9A}"/>
            </c:ext>
          </c:extLst>
        </c:ser>
        <c:ser>
          <c:idx val="3"/>
          <c:order val="3"/>
          <c:tx>
            <c:strRef>
              <c:f>'Education attainment'!$F$1</c:f>
              <c:strCache>
                <c:ptCount val="1"/>
                <c:pt idx="0">
                  <c:v> HS_Grad 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attainment'!$F$2:$F$14</c:f>
              <c:numCache>
                <c:formatCode>_(* #,##0_);_(* \(#,##0\);_(* "-"??_);_(@_)</c:formatCode>
                <c:ptCount val="13"/>
                <c:pt idx="0">
                  <c:v>51286386</c:v>
                </c:pt>
                <c:pt idx="1">
                  <c:v>2619905</c:v>
                </c:pt>
                <c:pt idx="2">
                  <c:v>1341724</c:v>
                </c:pt>
                <c:pt idx="3">
                  <c:v>16565</c:v>
                </c:pt>
                <c:pt idx="4">
                  <c:v>287480</c:v>
                </c:pt>
                <c:pt idx="5">
                  <c:v>51353</c:v>
                </c:pt>
                <c:pt idx="6">
                  <c:v>957705</c:v>
                </c:pt>
                <c:pt idx="7">
                  <c:v>124331</c:v>
                </c:pt>
                <c:pt idx="8">
                  <c:v>1173233</c:v>
                </c:pt>
                <c:pt idx="9">
                  <c:v>780777</c:v>
                </c:pt>
                <c:pt idx="10">
                  <c:v>773149</c:v>
                </c:pt>
                <c:pt idx="11">
                  <c:v>285768</c:v>
                </c:pt>
                <c:pt idx="12">
                  <c:v>330351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88-0648-B4EF-72A8AC368F9A}"/>
            </c:ext>
          </c:extLst>
        </c:ser>
        <c:ser>
          <c:idx val="4"/>
          <c:order val="4"/>
          <c:tx>
            <c:strRef>
              <c:f>'Education attainment'!$G$1</c:f>
              <c:strCache>
                <c:ptCount val="1"/>
                <c:pt idx="0">
                  <c:v> College_2_Yr 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attainment'!$G$2:$G$14</c:f>
              <c:numCache>
                <c:formatCode>_(* #,##0_);_(* \(#,##0\);_(* "-"??_);_(@_)</c:formatCode>
                <c:ptCount val="13"/>
                <c:pt idx="0">
                  <c:v>56959420</c:v>
                </c:pt>
                <c:pt idx="1">
                  <c:v>1327496</c:v>
                </c:pt>
                <c:pt idx="2">
                  <c:v>1507372</c:v>
                </c:pt>
                <c:pt idx="3">
                  <c:v>22521</c:v>
                </c:pt>
                <c:pt idx="4">
                  <c:v>320697</c:v>
                </c:pt>
                <c:pt idx="5">
                  <c:v>53714</c:v>
                </c:pt>
                <c:pt idx="6">
                  <c:v>1003116</c:v>
                </c:pt>
                <c:pt idx="7">
                  <c:v>196924</c:v>
                </c:pt>
                <c:pt idx="8">
                  <c:v>987259</c:v>
                </c:pt>
                <c:pt idx="9">
                  <c:v>503784</c:v>
                </c:pt>
                <c:pt idx="10">
                  <c:v>729619</c:v>
                </c:pt>
                <c:pt idx="11">
                  <c:v>289606</c:v>
                </c:pt>
                <c:pt idx="12">
                  <c:v>432143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88-0648-B4EF-72A8AC368F9A}"/>
            </c:ext>
          </c:extLst>
        </c:ser>
        <c:ser>
          <c:idx val="5"/>
          <c:order val="5"/>
          <c:tx>
            <c:strRef>
              <c:f>'Education attainment'!$H$1</c:f>
              <c:strCache>
                <c:ptCount val="1"/>
                <c:pt idx="0">
                  <c:v> Bach_Degree 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attainment'!$H$2:$H$14</c:f>
              <c:numCache>
                <c:formatCode>_(* #,##0_);_(* \(#,##0\);_(* "-"??_);_(@_)</c:formatCode>
                <c:ptCount val="13"/>
                <c:pt idx="0">
                  <c:v>37458246</c:v>
                </c:pt>
                <c:pt idx="1">
                  <c:v>524225</c:v>
                </c:pt>
                <c:pt idx="2">
                  <c:v>2117941</c:v>
                </c:pt>
                <c:pt idx="3">
                  <c:v>32253</c:v>
                </c:pt>
                <c:pt idx="4">
                  <c:v>1003877</c:v>
                </c:pt>
                <c:pt idx="5">
                  <c:v>48792</c:v>
                </c:pt>
                <c:pt idx="6">
                  <c:v>967403</c:v>
                </c:pt>
                <c:pt idx="7">
                  <c:v>207485</c:v>
                </c:pt>
                <c:pt idx="8">
                  <c:v>562591</c:v>
                </c:pt>
                <c:pt idx="9">
                  <c:v>234528</c:v>
                </c:pt>
                <c:pt idx="10">
                  <c:v>610168</c:v>
                </c:pt>
                <c:pt idx="11">
                  <c:v>418472</c:v>
                </c:pt>
                <c:pt idx="12">
                  <c:v>378827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88-0648-B4EF-72A8AC368F9A}"/>
            </c:ext>
          </c:extLst>
        </c:ser>
        <c:ser>
          <c:idx val="6"/>
          <c:order val="6"/>
          <c:tx>
            <c:strRef>
              <c:f>'Education attainment'!$I$1</c:f>
              <c:strCache>
                <c:ptCount val="1"/>
                <c:pt idx="0">
                  <c:v> Adv_Degree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attainment'!$I$2:$I$14</c:f>
              <c:numCache>
                <c:formatCode>_(* #,##0_);_(* \(#,##0\);_(* "-"??_);_(@_)</c:formatCode>
                <c:ptCount val="13"/>
                <c:pt idx="0">
                  <c:v>22796623</c:v>
                </c:pt>
                <c:pt idx="1">
                  <c:v>194147</c:v>
                </c:pt>
                <c:pt idx="2">
                  <c:v>1414465</c:v>
                </c:pt>
                <c:pt idx="3">
                  <c:v>25411</c:v>
                </c:pt>
                <c:pt idx="4">
                  <c:v>1245365</c:v>
                </c:pt>
                <c:pt idx="5">
                  <c:v>28727</c:v>
                </c:pt>
                <c:pt idx="6">
                  <c:v>994478</c:v>
                </c:pt>
                <c:pt idx="7">
                  <c:v>163790</c:v>
                </c:pt>
                <c:pt idx="8">
                  <c:v>314062</c:v>
                </c:pt>
                <c:pt idx="9">
                  <c:v>89029</c:v>
                </c:pt>
                <c:pt idx="10">
                  <c:v>377705</c:v>
                </c:pt>
                <c:pt idx="11">
                  <c:v>342688</c:v>
                </c:pt>
                <c:pt idx="12">
                  <c:v>272735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88-0648-B4EF-72A8AC368F9A}"/>
            </c:ext>
          </c:extLst>
        </c:ser>
        <c:ser>
          <c:idx val="7"/>
          <c:order val="7"/>
          <c:tx>
            <c:strRef>
              <c:f>'Education attainment'!$J$1</c:f>
              <c:strCache>
                <c:ptCount val="1"/>
                <c:pt idx="0">
                  <c:v> College_Enroll_18-24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attainment'!$J$2:$J$14</c:f>
              <c:numCache>
                <c:formatCode>_(* #,##0_);_(* \(#,##0\);_(* "-"??_);_(@_)</c:formatCode>
                <c:ptCount val="13"/>
                <c:pt idx="0">
                  <c:v>11682646</c:v>
                </c:pt>
                <c:pt idx="1">
                  <c:v>183810</c:v>
                </c:pt>
                <c:pt idx="2">
                  <c:v>409655</c:v>
                </c:pt>
                <c:pt idx="3">
                  <c:v>6582</c:v>
                </c:pt>
                <c:pt idx="4">
                  <c:v>138318</c:v>
                </c:pt>
                <c:pt idx="5">
                  <c:v>9766</c:v>
                </c:pt>
                <c:pt idx="6">
                  <c:v>119999</c:v>
                </c:pt>
                <c:pt idx="7">
                  <c:v>27383</c:v>
                </c:pt>
                <c:pt idx="8">
                  <c:v>103288</c:v>
                </c:pt>
                <c:pt idx="10">
                  <c:v>101943</c:v>
                </c:pt>
                <c:pt idx="11">
                  <c:v>76004</c:v>
                </c:pt>
                <c:pt idx="12">
                  <c:v>107937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88-0648-B4EF-72A8AC368F9A}"/>
            </c:ext>
          </c:extLst>
        </c:ser>
        <c:ser>
          <c:idx val="8"/>
          <c:order val="8"/>
          <c:tx>
            <c:strRef>
              <c:f>'Education attainment'!$K$1</c:f>
              <c:strCache>
                <c:ptCount val="1"/>
                <c:pt idx="0">
                  <c:v> College_Enroll_25+ 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attainment'!$K$2:$K$14</c:f>
              <c:numCache>
                <c:formatCode>_(* #,##0_);_(* \(#,##0\);_(* "-"??_);_(@_)</c:formatCode>
                <c:ptCount val="13"/>
                <c:pt idx="0">
                  <c:v>7204033</c:v>
                </c:pt>
                <c:pt idx="1">
                  <c:v>209634</c:v>
                </c:pt>
                <c:pt idx="2">
                  <c:v>407299</c:v>
                </c:pt>
                <c:pt idx="3">
                  <c:v>6018</c:v>
                </c:pt>
                <c:pt idx="4">
                  <c:v>167468</c:v>
                </c:pt>
                <c:pt idx="5">
                  <c:v>8358</c:v>
                </c:pt>
                <c:pt idx="6">
                  <c:v>151064</c:v>
                </c:pt>
                <c:pt idx="7">
                  <c:v>27142</c:v>
                </c:pt>
                <c:pt idx="8">
                  <c:v>185647</c:v>
                </c:pt>
                <c:pt idx="9">
                  <c:v>84037</c:v>
                </c:pt>
                <c:pt idx="10">
                  <c:v>161581</c:v>
                </c:pt>
                <c:pt idx="11">
                  <c:v>121530</c:v>
                </c:pt>
                <c:pt idx="12">
                  <c:v>199896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88-0648-B4EF-72A8AC368F9A}"/>
            </c:ext>
          </c:extLst>
        </c:ser>
        <c:ser>
          <c:idx val="9"/>
          <c:order val="9"/>
          <c:tx>
            <c:strRef>
              <c:f>'Education attainment'!$L$1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'Education attainment'!$B$2:$B$14</c:f>
              <c:strCache>
                <c:ptCount val="13"/>
                <c:pt idx="0">
                  <c:v> US </c:v>
                </c:pt>
                <c:pt idx="1">
                  <c:v> Mexico </c:v>
                </c:pt>
                <c:pt idx="2">
                  <c:v> East and Southeast Asia </c:v>
                </c:pt>
                <c:pt idx="3">
                  <c:v> Central Asia </c:v>
                </c:pt>
                <c:pt idx="4">
                  <c:v> South Asia </c:v>
                </c:pt>
                <c:pt idx="5">
                  <c:v> Oceania </c:v>
                </c:pt>
                <c:pt idx="6">
                  <c:v> Europe </c:v>
                </c:pt>
                <c:pt idx="7">
                  <c:v> Canada and Other North America </c:v>
                </c:pt>
                <c:pt idx="8">
                  <c:v> Caribbean </c:v>
                </c:pt>
                <c:pt idx="9">
                  <c:v> Central America </c:v>
                </c:pt>
                <c:pt idx="10">
                  <c:v> South America </c:v>
                </c:pt>
                <c:pt idx="11">
                  <c:v> Middle East-North Africa </c:v>
                </c:pt>
                <c:pt idx="12">
                  <c:v> Sub-Saharan Africa </c:v>
                </c:pt>
              </c:strCache>
            </c:strRef>
          </c:cat>
          <c:val>
            <c:numRef>
              <c:f>'Education attainment'!$L$2:$L$14</c:f>
              <c:numCache>
                <c:formatCode>_(* #,##0_);_(* \(#,##0\);_(* "-"??_);_(@_)</c:formatCode>
                <c:ptCount val="13"/>
                <c:pt idx="0">
                  <c:v>203441977</c:v>
                </c:pt>
                <c:pt idx="1">
                  <c:v>10462474</c:v>
                </c:pt>
                <c:pt idx="2">
                  <c:v>8435502</c:v>
                </c:pt>
                <c:pt idx="3">
                  <c:v>114452</c:v>
                </c:pt>
                <c:pt idx="4">
                  <c:v>3474289</c:v>
                </c:pt>
                <c:pt idx="5">
                  <c:v>227430</c:v>
                </c:pt>
                <c:pt idx="6">
                  <c:v>4684644</c:v>
                </c:pt>
                <c:pt idx="7">
                  <c:v>800212</c:v>
                </c:pt>
                <c:pt idx="8">
                  <c:v>4216030</c:v>
                </c:pt>
                <c:pt idx="9">
                  <c:v>3116026</c:v>
                </c:pt>
                <c:pt idx="10">
                  <c:v>3161060</c:v>
                </c:pt>
                <c:pt idx="11">
                  <c:v>1720770</c:v>
                </c:pt>
                <c:pt idx="12">
                  <c:v>1925582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88-0648-B4EF-72A8AC368F9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962240287"/>
        <c:axId val="1322860511"/>
      </c:barChart>
      <c:catAx>
        <c:axId val="96224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60511"/>
        <c:crosses val="autoZero"/>
        <c:auto val="1"/>
        <c:lblAlgn val="ctr"/>
        <c:lblOffset val="100"/>
        <c:noMultiLvlLbl val="0"/>
      </c:catAx>
      <c:valAx>
        <c:axId val="132286051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96224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Foreign-Born</a:t>
            </a:r>
            <a:r>
              <a:rPr lang="en-US" sz="1600" b="1" baseline="0"/>
              <a:t> Americans 2018</a:t>
            </a:r>
          </a:p>
          <a:p>
            <a:pPr>
              <a:defRPr/>
            </a:pPr>
            <a:r>
              <a:rPr lang="en-US" sz="1000" i="1" baseline="0"/>
              <a:t>% of foreign-born population in each age-group</a:t>
            </a:r>
            <a:endParaRPr lang="en-US" sz="10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40332458442694"/>
          <c:y val="0.17168999708369787"/>
          <c:w val="0.77111067366579178"/>
          <c:h val="0.74409703995333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'age-gender-pyramid-chart'!$B$3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'age-gender-pyramid-chart'!$A$4:$A$22</c:f>
              <c:strCache>
                <c:ptCount val="19"/>
                <c:pt idx="0">
                  <c:v>Younger than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to 89</c:v>
                </c:pt>
                <c:pt idx="18">
                  <c:v>90 and older</c:v>
                </c:pt>
              </c:strCache>
            </c:strRef>
          </c:cat>
          <c:val>
            <c:numRef>
              <c:f>'age-gender-pyramid-chart'!$B$4:$B$22</c:f>
              <c:numCache>
                <c:formatCode>0.0</c:formatCode>
                <c:ptCount val="19"/>
                <c:pt idx="0">
                  <c:v>0.32693915647552885</c:v>
                </c:pt>
                <c:pt idx="1">
                  <c:v>0.74659373589580591</c:v>
                </c:pt>
                <c:pt idx="2">
                  <c:v>0.98443001976156641</c:v>
                </c:pt>
                <c:pt idx="3">
                  <c:v>1.6485963934996257</c:v>
                </c:pt>
                <c:pt idx="4">
                  <c:v>2.5433382047282542</c:v>
                </c:pt>
                <c:pt idx="5">
                  <c:v>3.60095532184517</c:v>
                </c:pt>
                <c:pt idx="6">
                  <c:v>4.7716517433560233</c:v>
                </c:pt>
                <c:pt idx="7">
                  <c:v>5.1106751823064478</c:v>
                </c:pt>
                <c:pt idx="8">
                  <c:v>5.178346270523229</c:v>
                </c:pt>
                <c:pt idx="9">
                  <c:v>4.9843141143123528</c:v>
                </c:pt>
                <c:pt idx="10">
                  <c:v>4.4710035530784173</c:v>
                </c:pt>
                <c:pt idx="11">
                  <c:v>3.8129362902955188</c:v>
                </c:pt>
                <c:pt idx="12">
                  <c:v>3.2087579122560004</c:v>
                </c:pt>
                <c:pt idx="13">
                  <c:v>2.4340970954335712</c:v>
                </c:pt>
                <c:pt idx="14">
                  <c:v>1.7795396140831108</c:v>
                </c:pt>
                <c:pt idx="15">
                  <c:v>1.1943332690953223</c:v>
                </c:pt>
                <c:pt idx="16">
                  <c:v>0.79006498167071937</c:v>
                </c:pt>
                <c:pt idx="17">
                  <c:v>0.41348397705465306</c:v>
                </c:pt>
                <c:pt idx="18">
                  <c:v>0.22943157492315455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5-0447-AAD4-7AFFB4A1A659}"/>
            </c:ext>
          </c:extLst>
        </c:ser>
        <c:ser>
          <c:idx val="1"/>
          <c:order val="1"/>
          <c:tx>
            <c:strRef>
              <c:f>'age-gender-pyramid-chart'!$C$3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'age-gender-pyramid-chart'!$A$4:$A$22</c:f>
              <c:strCache>
                <c:ptCount val="19"/>
                <c:pt idx="0">
                  <c:v>Younger than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to 84</c:v>
                </c:pt>
                <c:pt idx="17">
                  <c:v>85 to 89</c:v>
                </c:pt>
                <c:pt idx="18">
                  <c:v>90 and older</c:v>
                </c:pt>
              </c:strCache>
            </c:strRef>
          </c:cat>
          <c:val>
            <c:numRef>
              <c:f>'age-gender-pyramid-chart'!$C$4:$C$22</c:f>
              <c:numCache>
                <c:formatCode>0.0</c:formatCode>
                <c:ptCount val="19"/>
                <c:pt idx="0">
                  <c:v>-0.32693915647552885</c:v>
                </c:pt>
                <c:pt idx="1">
                  <c:v>-0.74659373589580591</c:v>
                </c:pt>
                <c:pt idx="2">
                  <c:v>-0.98443001976156641</c:v>
                </c:pt>
                <c:pt idx="3">
                  <c:v>-1.6485963934996257</c:v>
                </c:pt>
                <c:pt idx="4">
                  <c:v>-2.5433382047282542</c:v>
                </c:pt>
                <c:pt idx="5">
                  <c:v>-3.60095532184517</c:v>
                </c:pt>
                <c:pt idx="6">
                  <c:v>-4.7716517433560233</c:v>
                </c:pt>
                <c:pt idx="7">
                  <c:v>-5.1106751823064478</c:v>
                </c:pt>
                <c:pt idx="8">
                  <c:v>-5.178346270523229</c:v>
                </c:pt>
                <c:pt idx="9">
                  <c:v>-4.9843141143123528</c:v>
                </c:pt>
                <c:pt idx="10">
                  <c:v>-4.4710035530784173</c:v>
                </c:pt>
                <c:pt idx="11">
                  <c:v>-3.8129362902955188</c:v>
                </c:pt>
                <c:pt idx="12">
                  <c:v>-3.2087579122560004</c:v>
                </c:pt>
                <c:pt idx="13">
                  <c:v>-2.4340970954335712</c:v>
                </c:pt>
                <c:pt idx="14">
                  <c:v>-1.7795396140831108</c:v>
                </c:pt>
                <c:pt idx="15">
                  <c:v>-1.1943332690953223</c:v>
                </c:pt>
                <c:pt idx="16">
                  <c:v>-0.79006498167071937</c:v>
                </c:pt>
                <c:pt idx="17">
                  <c:v>-0.41348397705465306</c:v>
                </c:pt>
                <c:pt idx="18">
                  <c:v>-0.22943157492315455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5-0447-AAD4-7AFFB4A1A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376649199"/>
        <c:axId val="973057711"/>
      </c:barChart>
      <c:catAx>
        <c:axId val="137664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57711"/>
        <c:crosses val="autoZero"/>
        <c:auto val="1"/>
        <c:lblAlgn val="ctr"/>
        <c:lblOffset val="100"/>
        <c:noMultiLvlLbl val="0"/>
      </c:catAx>
      <c:valAx>
        <c:axId val="97305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4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Foreign-born Americans by workforce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9747946486446E-2"/>
          <c:y val="7.6144550022698432E-2"/>
          <c:w val="0.81455800312410342"/>
          <c:h val="0.66033014511357058"/>
        </c:manualLayout>
      </c:layout>
      <c:areaChart>
        <c:grouping val="standard"/>
        <c:varyColors val="0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A-764F-88C3-0BA36F3395F1}"/>
            </c:ext>
          </c:extLst>
        </c:ser>
        <c:ser>
          <c:idx val="1"/>
          <c:order val="1"/>
          <c:tx>
            <c:strRef>
              <c:f>workforce!$A$3</c:f>
              <c:strCache>
                <c:ptCount val="1"/>
                <c:pt idx="0">
                  <c:v> East and Southeast Asia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workforce!$B$3:$Q$3</c:f>
              <c:numCache>
                <c:formatCode>#,##0</c:formatCode>
                <c:ptCount val="16"/>
                <c:pt idx="0">
                  <c:v>770393</c:v>
                </c:pt>
                <c:pt idx="1">
                  <c:v>701074</c:v>
                </c:pt>
                <c:pt idx="2">
                  <c:v>97458</c:v>
                </c:pt>
                <c:pt idx="3">
                  <c:v>448148</c:v>
                </c:pt>
                <c:pt idx="4">
                  <c:v>797190</c:v>
                </c:pt>
                <c:pt idx="5">
                  <c:v>447055</c:v>
                </c:pt>
                <c:pt idx="6">
                  <c:v>146691</c:v>
                </c:pt>
                <c:pt idx="7">
                  <c:v>388236</c:v>
                </c:pt>
                <c:pt idx="8">
                  <c:v>525913</c:v>
                </c:pt>
                <c:pt idx="9">
                  <c:v>559092</c:v>
                </c:pt>
                <c:pt idx="10">
                  <c:v>15351</c:v>
                </c:pt>
                <c:pt idx="11">
                  <c:v>87448</c:v>
                </c:pt>
                <c:pt idx="12">
                  <c:v>465487</c:v>
                </c:pt>
                <c:pt idx="13">
                  <c:v>297208</c:v>
                </c:pt>
                <c:pt idx="14">
                  <c:v>10277</c:v>
                </c:pt>
                <c:pt idx="15">
                  <c:v>39188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A-764F-88C3-0BA36F3395F1}"/>
            </c:ext>
          </c:extLst>
        </c:ser>
        <c:ser>
          <c:idx val="2"/>
          <c:order val="2"/>
          <c:tx>
            <c:strRef>
              <c:f>workforce!$A$4</c:f>
              <c:strCache>
                <c:ptCount val="1"/>
                <c:pt idx="0">
                  <c:v> Central Asia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workforce!$B$4:$Q$4</c:f>
              <c:numCache>
                <c:formatCode>#,##0</c:formatCode>
                <c:ptCount val="16"/>
                <c:pt idx="0">
                  <c:v>10560</c:v>
                </c:pt>
                <c:pt idx="1">
                  <c:v>6254</c:v>
                </c:pt>
                <c:pt idx="2">
                  <c:v>1656</c:v>
                </c:pt>
                <c:pt idx="3">
                  <c:v>6787</c:v>
                </c:pt>
                <c:pt idx="4">
                  <c:v>17153</c:v>
                </c:pt>
                <c:pt idx="5">
                  <c:v>4373</c:v>
                </c:pt>
                <c:pt idx="6">
                  <c:v>2776</c:v>
                </c:pt>
                <c:pt idx="7">
                  <c:v>5757</c:v>
                </c:pt>
                <c:pt idx="8">
                  <c:v>7961</c:v>
                </c:pt>
                <c:pt idx="9">
                  <c:v>7078</c:v>
                </c:pt>
                <c:pt idx="10" formatCode="General">
                  <c:v>0</c:v>
                </c:pt>
                <c:pt idx="11">
                  <c:v>4097</c:v>
                </c:pt>
                <c:pt idx="12">
                  <c:v>5342</c:v>
                </c:pt>
                <c:pt idx="13">
                  <c:v>11118</c:v>
                </c:pt>
                <c:pt idx="14" formatCode="General">
                  <c:v>83</c:v>
                </c:pt>
                <c:pt idx="15" formatCode="General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A-764F-88C3-0BA36F3395F1}"/>
            </c:ext>
          </c:extLst>
        </c:ser>
        <c:ser>
          <c:idx val="3"/>
          <c:order val="3"/>
          <c:tx>
            <c:strRef>
              <c:f>workforce!$A$5</c:f>
              <c:strCache>
                <c:ptCount val="1"/>
                <c:pt idx="0">
                  <c:v> South Asia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workforce!$B$5:$Q$5</c:f>
              <c:numCache>
                <c:formatCode>#,##0</c:formatCode>
                <c:ptCount val="16"/>
                <c:pt idx="0">
                  <c:v>410795</c:v>
                </c:pt>
                <c:pt idx="1">
                  <c:v>744866</c:v>
                </c:pt>
                <c:pt idx="2">
                  <c:v>29391</c:v>
                </c:pt>
                <c:pt idx="3">
                  <c:v>172756</c:v>
                </c:pt>
                <c:pt idx="4">
                  <c:v>260796</c:v>
                </c:pt>
                <c:pt idx="5">
                  <c:v>82534</c:v>
                </c:pt>
                <c:pt idx="6">
                  <c:v>27050</c:v>
                </c:pt>
                <c:pt idx="7">
                  <c:v>62512</c:v>
                </c:pt>
                <c:pt idx="8">
                  <c:v>273505</c:v>
                </c:pt>
                <c:pt idx="9">
                  <c:v>157368</c:v>
                </c:pt>
                <c:pt idx="10">
                  <c:v>3970</c:v>
                </c:pt>
                <c:pt idx="11">
                  <c:v>18523</c:v>
                </c:pt>
                <c:pt idx="12">
                  <c:v>92958</c:v>
                </c:pt>
                <c:pt idx="13">
                  <c:v>149425</c:v>
                </c:pt>
                <c:pt idx="14">
                  <c:v>1178</c:v>
                </c:pt>
                <c:pt idx="15">
                  <c:v>24066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CA-764F-88C3-0BA36F3395F1}"/>
            </c:ext>
          </c:extLst>
        </c:ser>
        <c:ser>
          <c:idx val="4"/>
          <c:order val="4"/>
          <c:tx>
            <c:strRef>
              <c:f>workforce!$A$6</c:f>
              <c:strCache>
                <c:ptCount val="1"/>
                <c:pt idx="0">
                  <c:v> Oceania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workforce!$B$6:$Q$6</c:f>
              <c:numCache>
                <c:formatCode>#,##0</c:formatCode>
                <c:ptCount val="16"/>
                <c:pt idx="0">
                  <c:v>28858</c:v>
                </c:pt>
                <c:pt idx="1">
                  <c:v>15152</c:v>
                </c:pt>
                <c:pt idx="2">
                  <c:v>4219</c:v>
                </c:pt>
                <c:pt idx="3">
                  <c:v>17184</c:v>
                </c:pt>
                <c:pt idx="4">
                  <c:v>16466</c:v>
                </c:pt>
                <c:pt idx="5">
                  <c:v>10321</c:v>
                </c:pt>
                <c:pt idx="6">
                  <c:v>5240</c:v>
                </c:pt>
                <c:pt idx="7">
                  <c:v>8889</c:v>
                </c:pt>
                <c:pt idx="8">
                  <c:v>16158</c:v>
                </c:pt>
                <c:pt idx="9">
                  <c:v>17864</c:v>
                </c:pt>
                <c:pt idx="10">
                  <c:v>1325</c:v>
                </c:pt>
                <c:pt idx="11">
                  <c:v>4977</c:v>
                </c:pt>
                <c:pt idx="12">
                  <c:v>12533</c:v>
                </c:pt>
                <c:pt idx="13">
                  <c:v>12690</c:v>
                </c:pt>
                <c:pt idx="14" formatCode="General">
                  <c:v>416</c:v>
                </c:pt>
                <c:pt idx="15">
                  <c:v>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CA-764F-88C3-0BA36F3395F1}"/>
            </c:ext>
          </c:extLst>
        </c:ser>
        <c:ser>
          <c:idx val="5"/>
          <c:order val="5"/>
          <c:tx>
            <c:strRef>
              <c:f>workforce!$A$7</c:f>
              <c:strCache>
                <c:ptCount val="1"/>
                <c:pt idx="0">
                  <c:v> Europe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workforce!$B$7:$Q$7</c:f>
              <c:numCache>
                <c:formatCode>#,##0</c:formatCode>
                <c:ptCount val="16"/>
                <c:pt idx="0">
                  <c:v>512774</c:v>
                </c:pt>
                <c:pt idx="1">
                  <c:v>319008</c:v>
                </c:pt>
                <c:pt idx="2">
                  <c:v>70541</c:v>
                </c:pt>
                <c:pt idx="3">
                  <c:v>329190</c:v>
                </c:pt>
                <c:pt idx="4">
                  <c:v>302199</c:v>
                </c:pt>
                <c:pt idx="5">
                  <c:v>128770</c:v>
                </c:pt>
                <c:pt idx="6">
                  <c:v>105995</c:v>
                </c:pt>
                <c:pt idx="7">
                  <c:v>141259</c:v>
                </c:pt>
                <c:pt idx="8">
                  <c:v>276968</c:v>
                </c:pt>
                <c:pt idx="9">
                  <c:v>302874</c:v>
                </c:pt>
                <c:pt idx="10">
                  <c:v>6559</c:v>
                </c:pt>
                <c:pt idx="11">
                  <c:v>150276</c:v>
                </c:pt>
                <c:pt idx="12">
                  <c:v>191971</c:v>
                </c:pt>
                <c:pt idx="13">
                  <c:v>183436</c:v>
                </c:pt>
                <c:pt idx="14">
                  <c:v>4055</c:v>
                </c:pt>
                <c:pt idx="15">
                  <c:v>15986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CA-764F-88C3-0BA36F3395F1}"/>
            </c:ext>
          </c:extLst>
        </c:ser>
        <c:ser>
          <c:idx val="6"/>
          <c:order val="6"/>
          <c:tx>
            <c:strRef>
              <c:f>workforce!$A$8</c:f>
              <c:strCache>
                <c:ptCount val="1"/>
                <c:pt idx="0">
                  <c:v> Canada and Other North America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workforce!$B$8:$Q$8</c:f>
              <c:numCache>
                <c:formatCode>#,##0</c:formatCode>
                <c:ptCount val="16"/>
                <c:pt idx="0">
                  <c:v>105201</c:v>
                </c:pt>
                <c:pt idx="1">
                  <c:v>58508</c:v>
                </c:pt>
                <c:pt idx="2">
                  <c:v>18262</c:v>
                </c:pt>
                <c:pt idx="3">
                  <c:v>67957</c:v>
                </c:pt>
                <c:pt idx="4">
                  <c:v>60699</c:v>
                </c:pt>
                <c:pt idx="5">
                  <c:v>14727</c:v>
                </c:pt>
                <c:pt idx="6">
                  <c:v>6934</c:v>
                </c:pt>
                <c:pt idx="7">
                  <c:v>17993</c:v>
                </c:pt>
                <c:pt idx="8">
                  <c:v>53662</c:v>
                </c:pt>
                <c:pt idx="9">
                  <c:v>53519</c:v>
                </c:pt>
                <c:pt idx="10">
                  <c:v>2097</c:v>
                </c:pt>
                <c:pt idx="11">
                  <c:v>14822</c:v>
                </c:pt>
                <c:pt idx="12">
                  <c:v>20568</c:v>
                </c:pt>
                <c:pt idx="13">
                  <c:v>21666</c:v>
                </c:pt>
                <c:pt idx="14" formatCode="General">
                  <c:v>322</c:v>
                </c:pt>
                <c:pt idx="15">
                  <c:v>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CA-764F-88C3-0BA36F3395F1}"/>
            </c:ext>
          </c:extLst>
        </c:ser>
        <c:ser>
          <c:idx val="7"/>
          <c:order val="7"/>
          <c:tx>
            <c:strRef>
              <c:f>workforce!$A$9</c:f>
              <c:strCache>
                <c:ptCount val="1"/>
                <c:pt idx="0">
                  <c:v> Caribbean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workforce!$B$9:$Q$9</c:f>
              <c:numCache>
                <c:formatCode>#,##0</c:formatCode>
                <c:ptCount val="16"/>
                <c:pt idx="0">
                  <c:v>227531</c:v>
                </c:pt>
                <c:pt idx="1">
                  <c:v>83025</c:v>
                </c:pt>
                <c:pt idx="2">
                  <c:v>65335</c:v>
                </c:pt>
                <c:pt idx="3">
                  <c:v>157404</c:v>
                </c:pt>
                <c:pt idx="4">
                  <c:v>466385</c:v>
                </c:pt>
                <c:pt idx="5">
                  <c:v>178265</c:v>
                </c:pt>
                <c:pt idx="6">
                  <c:v>223699</c:v>
                </c:pt>
                <c:pt idx="7">
                  <c:v>187967</c:v>
                </c:pt>
                <c:pt idx="8">
                  <c:v>255489</c:v>
                </c:pt>
                <c:pt idx="9">
                  <c:v>296439</c:v>
                </c:pt>
                <c:pt idx="10">
                  <c:v>9904</c:v>
                </c:pt>
                <c:pt idx="11">
                  <c:v>165738</c:v>
                </c:pt>
                <c:pt idx="12">
                  <c:v>238654</c:v>
                </c:pt>
                <c:pt idx="13">
                  <c:v>380618</c:v>
                </c:pt>
                <c:pt idx="14">
                  <c:v>3388</c:v>
                </c:pt>
                <c:pt idx="15">
                  <c:v>38632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CA-764F-88C3-0BA36F3395F1}"/>
            </c:ext>
          </c:extLst>
        </c:ser>
        <c:ser>
          <c:idx val="8"/>
          <c:order val="8"/>
          <c:tx>
            <c:strRef>
              <c:f>workforce!$A$10</c:f>
              <c:strCache>
                <c:ptCount val="1"/>
                <c:pt idx="0">
                  <c:v> Central America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workforce!$B$10:$Q$10</c:f>
              <c:numCache>
                <c:formatCode>#,##0</c:formatCode>
                <c:ptCount val="16"/>
                <c:pt idx="0">
                  <c:v>131186</c:v>
                </c:pt>
                <c:pt idx="1">
                  <c:v>38518</c:v>
                </c:pt>
                <c:pt idx="2">
                  <c:v>22168</c:v>
                </c:pt>
                <c:pt idx="3">
                  <c:v>75202</c:v>
                </c:pt>
                <c:pt idx="4">
                  <c:v>109156</c:v>
                </c:pt>
                <c:pt idx="5">
                  <c:v>253526</c:v>
                </c:pt>
                <c:pt idx="6">
                  <c:v>340261</c:v>
                </c:pt>
                <c:pt idx="7">
                  <c:v>90115</c:v>
                </c:pt>
                <c:pt idx="8">
                  <c:v>157791</c:v>
                </c:pt>
                <c:pt idx="9">
                  <c:v>160879</c:v>
                </c:pt>
                <c:pt idx="10">
                  <c:v>48009</c:v>
                </c:pt>
                <c:pt idx="11">
                  <c:v>472636</c:v>
                </c:pt>
                <c:pt idx="12">
                  <c:v>275088</c:v>
                </c:pt>
                <c:pt idx="13">
                  <c:v>278768</c:v>
                </c:pt>
                <c:pt idx="14">
                  <c:v>3605</c:v>
                </c:pt>
                <c:pt idx="15">
                  <c:v>21807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CA-764F-88C3-0BA36F3395F1}"/>
            </c:ext>
          </c:extLst>
        </c:ser>
        <c:ser>
          <c:idx val="9"/>
          <c:order val="9"/>
          <c:tx>
            <c:strRef>
              <c:f>workforce!$A$11</c:f>
              <c:strCache>
                <c:ptCount val="1"/>
                <c:pt idx="0">
                  <c:v> South America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workforce!$B$11:$Q$11</c:f>
              <c:numCache>
                <c:formatCode>#,##0</c:formatCode>
                <c:ptCount val="16"/>
                <c:pt idx="0">
                  <c:v>273881</c:v>
                </c:pt>
                <c:pt idx="1">
                  <c:v>118525</c:v>
                </c:pt>
                <c:pt idx="2">
                  <c:v>47565</c:v>
                </c:pt>
                <c:pt idx="3">
                  <c:v>190601</c:v>
                </c:pt>
                <c:pt idx="4">
                  <c:v>182905</c:v>
                </c:pt>
                <c:pt idx="5">
                  <c:v>156627</c:v>
                </c:pt>
                <c:pt idx="6">
                  <c:v>220492</c:v>
                </c:pt>
                <c:pt idx="7">
                  <c:v>128878</c:v>
                </c:pt>
                <c:pt idx="8">
                  <c:v>226007</c:v>
                </c:pt>
                <c:pt idx="9">
                  <c:v>243198</c:v>
                </c:pt>
                <c:pt idx="10">
                  <c:v>5649</c:v>
                </c:pt>
                <c:pt idx="11">
                  <c:v>192749</c:v>
                </c:pt>
                <c:pt idx="12">
                  <c:v>170932</c:v>
                </c:pt>
                <c:pt idx="13">
                  <c:v>195344</c:v>
                </c:pt>
                <c:pt idx="14">
                  <c:v>2521</c:v>
                </c:pt>
                <c:pt idx="15">
                  <c:v>15344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CA-764F-88C3-0BA36F3395F1}"/>
            </c:ext>
          </c:extLst>
        </c:ser>
        <c:ser>
          <c:idx val="10"/>
          <c:order val="10"/>
          <c:tx>
            <c:strRef>
              <c:f>workforce!$A$12</c:f>
              <c:strCache>
                <c:ptCount val="1"/>
                <c:pt idx="0">
                  <c:v> Middle East-North Africa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workforce!$B$12:$Q$12</c:f>
              <c:numCache>
                <c:formatCode>#,##0</c:formatCode>
                <c:ptCount val="16"/>
                <c:pt idx="0">
                  <c:v>155525</c:v>
                </c:pt>
                <c:pt idx="1">
                  <c:v>116494</c:v>
                </c:pt>
                <c:pt idx="2">
                  <c:v>20330</c:v>
                </c:pt>
                <c:pt idx="3">
                  <c:v>122535</c:v>
                </c:pt>
                <c:pt idx="4">
                  <c:v>115503</c:v>
                </c:pt>
                <c:pt idx="5">
                  <c:v>60899</c:v>
                </c:pt>
                <c:pt idx="6">
                  <c:v>22133</c:v>
                </c:pt>
                <c:pt idx="7">
                  <c:v>45021</c:v>
                </c:pt>
                <c:pt idx="8">
                  <c:v>175309</c:v>
                </c:pt>
                <c:pt idx="9">
                  <c:v>89201</c:v>
                </c:pt>
                <c:pt idx="10">
                  <c:v>1283</c:v>
                </c:pt>
                <c:pt idx="11">
                  <c:v>24539</c:v>
                </c:pt>
                <c:pt idx="12">
                  <c:v>68020</c:v>
                </c:pt>
                <c:pt idx="13">
                  <c:v>94700</c:v>
                </c:pt>
                <c:pt idx="14" formatCode="General">
                  <c:v>570</c:v>
                </c:pt>
                <c:pt idx="15">
                  <c:v>14942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A-764F-88C3-0BA36F3395F1}"/>
            </c:ext>
          </c:extLst>
        </c:ser>
        <c:ser>
          <c:idx val="11"/>
          <c:order val="11"/>
          <c:tx>
            <c:strRef>
              <c:f>workforce!$A$13</c:f>
              <c:strCache>
                <c:ptCount val="1"/>
                <c:pt idx="0">
                  <c:v> Sub-Saharan Africa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workforce!$B$13:$Q$13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CA-764F-88C3-0BA36F33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85679"/>
        <c:axId val="957946879"/>
      </c:areaChart>
      <c:catAx>
        <c:axId val="9580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46879"/>
        <c:crosses val="autoZero"/>
        <c:auto val="1"/>
        <c:lblAlgn val="ctr"/>
        <c:lblOffset val="100"/>
        <c:noMultiLvlLbl val="0"/>
      </c:catAx>
      <c:valAx>
        <c:axId val="9579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8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Foreign-born Americans by workforce in 2018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162253823001854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0-804A-9825-20F6D88DBD29}"/>
            </c:ext>
          </c:extLst>
        </c:ser>
        <c:ser>
          <c:idx val="1"/>
          <c:order val="1"/>
          <c:tx>
            <c:strRef>
              <c:f>workforce!$A$3</c:f>
              <c:strCache>
                <c:ptCount val="1"/>
                <c:pt idx="0">
                  <c:v> East and Southeast Asia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workforce!$B$3:$Q$3</c:f>
              <c:numCache>
                <c:formatCode>#,##0</c:formatCode>
                <c:ptCount val="16"/>
                <c:pt idx="0">
                  <c:v>770393</c:v>
                </c:pt>
                <c:pt idx="1">
                  <c:v>701074</c:v>
                </c:pt>
                <c:pt idx="2">
                  <c:v>97458</c:v>
                </c:pt>
                <c:pt idx="3">
                  <c:v>448148</c:v>
                </c:pt>
                <c:pt idx="4">
                  <c:v>797190</c:v>
                </c:pt>
                <c:pt idx="5">
                  <c:v>447055</c:v>
                </c:pt>
                <c:pt idx="6">
                  <c:v>146691</c:v>
                </c:pt>
                <c:pt idx="7">
                  <c:v>388236</c:v>
                </c:pt>
                <c:pt idx="8">
                  <c:v>525913</c:v>
                </c:pt>
                <c:pt idx="9">
                  <c:v>559092</c:v>
                </c:pt>
                <c:pt idx="10">
                  <c:v>15351</c:v>
                </c:pt>
                <c:pt idx="11">
                  <c:v>87448</c:v>
                </c:pt>
                <c:pt idx="12">
                  <c:v>465487</c:v>
                </c:pt>
                <c:pt idx="13">
                  <c:v>297208</c:v>
                </c:pt>
                <c:pt idx="14">
                  <c:v>10277</c:v>
                </c:pt>
                <c:pt idx="15">
                  <c:v>39188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0-804A-9825-20F6D88DBD29}"/>
            </c:ext>
          </c:extLst>
        </c:ser>
        <c:ser>
          <c:idx val="2"/>
          <c:order val="2"/>
          <c:tx>
            <c:strRef>
              <c:f>workforce!$A$4</c:f>
              <c:strCache>
                <c:ptCount val="1"/>
                <c:pt idx="0">
                  <c:v> Central Asia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workforce!$B$4:$Q$4</c:f>
              <c:numCache>
                <c:formatCode>#,##0</c:formatCode>
                <c:ptCount val="16"/>
                <c:pt idx="0">
                  <c:v>10560</c:v>
                </c:pt>
                <c:pt idx="1">
                  <c:v>6254</c:v>
                </c:pt>
                <c:pt idx="2">
                  <c:v>1656</c:v>
                </c:pt>
                <c:pt idx="3">
                  <c:v>6787</c:v>
                </c:pt>
                <c:pt idx="4">
                  <c:v>17153</c:v>
                </c:pt>
                <c:pt idx="5">
                  <c:v>4373</c:v>
                </c:pt>
                <c:pt idx="6">
                  <c:v>2776</c:v>
                </c:pt>
                <c:pt idx="7">
                  <c:v>5757</c:v>
                </c:pt>
                <c:pt idx="8">
                  <c:v>7961</c:v>
                </c:pt>
                <c:pt idx="9">
                  <c:v>7078</c:v>
                </c:pt>
                <c:pt idx="10" formatCode="General">
                  <c:v>0</c:v>
                </c:pt>
                <c:pt idx="11">
                  <c:v>4097</c:v>
                </c:pt>
                <c:pt idx="12">
                  <c:v>5342</c:v>
                </c:pt>
                <c:pt idx="13">
                  <c:v>11118</c:v>
                </c:pt>
                <c:pt idx="14" formatCode="General">
                  <c:v>83</c:v>
                </c:pt>
                <c:pt idx="15" formatCode="General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0-804A-9825-20F6D88DBD29}"/>
            </c:ext>
          </c:extLst>
        </c:ser>
        <c:ser>
          <c:idx val="3"/>
          <c:order val="3"/>
          <c:tx>
            <c:strRef>
              <c:f>workforce!$A$5</c:f>
              <c:strCache>
                <c:ptCount val="1"/>
                <c:pt idx="0">
                  <c:v> South Asia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workforce!$B$5:$Q$5</c:f>
              <c:numCache>
                <c:formatCode>#,##0</c:formatCode>
                <c:ptCount val="16"/>
                <c:pt idx="0">
                  <c:v>410795</c:v>
                </c:pt>
                <c:pt idx="1">
                  <c:v>744866</c:v>
                </c:pt>
                <c:pt idx="2">
                  <c:v>29391</c:v>
                </c:pt>
                <c:pt idx="3">
                  <c:v>172756</c:v>
                </c:pt>
                <c:pt idx="4">
                  <c:v>260796</c:v>
                </c:pt>
                <c:pt idx="5">
                  <c:v>82534</c:v>
                </c:pt>
                <c:pt idx="6">
                  <c:v>27050</c:v>
                </c:pt>
                <c:pt idx="7">
                  <c:v>62512</c:v>
                </c:pt>
                <c:pt idx="8">
                  <c:v>273505</c:v>
                </c:pt>
                <c:pt idx="9">
                  <c:v>157368</c:v>
                </c:pt>
                <c:pt idx="10">
                  <c:v>3970</c:v>
                </c:pt>
                <c:pt idx="11">
                  <c:v>18523</c:v>
                </c:pt>
                <c:pt idx="12">
                  <c:v>92958</c:v>
                </c:pt>
                <c:pt idx="13">
                  <c:v>149425</c:v>
                </c:pt>
                <c:pt idx="14">
                  <c:v>1178</c:v>
                </c:pt>
                <c:pt idx="15">
                  <c:v>24066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0-804A-9825-20F6D88DBD29}"/>
            </c:ext>
          </c:extLst>
        </c:ser>
        <c:ser>
          <c:idx val="4"/>
          <c:order val="4"/>
          <c:tx>
            <c:strRef>
              <c:f>workforce!$A$6</c:f>
              <c:strCache>
                <c:ptCount val="1"/>
                <c:pt idx="0">
                  <c:v> Oceania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workforce!$B$6:$Q$6</c:f>
              <c:numCache>
                <c:formatCode>#,##0</c:formatCode>
                <c:ptCount val="16"/>
                <c:pt idx="0">
                  <c:v>28858</c:v>
                </c:pt>
                <c:pt idx="1">
                  <c:v>15152</c:v>
                </c:pt>
                <c:pt idx="2">
                  <c:v>4219</c:v>
                </c:pt>
                <c:pt idx="3">
                  <c:v>17184</c:v>
                </c:pt>
                <c:pt idx="4">
                  <c:v>16466</c:v>
                </c:pt>
                <c:pt idx="5">
                  <c:v>10321</c:v>
                </c:pt>
                <c:pt idx="6">
                  <c:v>5240</c:v>
                </c:pt>
                <c:pt idx="7">
                  <c:v>8889</c:v>
                </c:pt>
                <c:pt idx="8">
                  <c:v>16158</c:v>
                </c:pt>
                <c:pt idx="9">
                  <c:v>17864</c:v>
                </c:pt>
                <c:pt idx="10">
                  <c:v>1325</c:v>
                </c:pt>
                <c:pt idx="11">
                  <c:v>4977</c:v>
                </c:pt>
                <c:pt idx="12">
                  <c:v>12533</c:v>
                </c:pt>
                <c:pt idx="13">
                  <c:v>12690</c:v>
                </c:pt>
                <c:pt idx="14" formatCode="General">
                  <c:v>416</c:v>
                </c:pt>
                <c:pt idx="15">
                  <c:v>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0-804A-9825-20F6D88DBD29}"/>
            </c:ext>
          </c:extLst>
        </c:ser>
        <c:ser>
          <c:idx val="5"/>
          <c:order val="5"/>
          <c:tx>
            <c:strRef>
              <c:f>workforce!$A$7</c:f>
              <c:strCache>
                <c:ptCount val="1"/>
                <c:pt idx="0">
                  <c:v> Europe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workforce!$B$7:$Q$7</c:f>
              <c:numCache>
                <c:formatCode>#,##0</c:formatCode>
                <c:ptCount val="16"/>
                <c:pt idx="0">
                  <c:v>512774</c:v>
                </c:pt>
                <c:pt idx="1">
                  <c:v>319008</c:v>
                </c:pt>
                <c:pt idx="2">
                  <c:v>70541</c:v>
                </c:pt>
                <c:pt idx="3">
                  <c:v>329190</c:v>
                </c:pt>
                <c:pt idx="4">
                  <c:v>302199</c:v>
                </c:pt>
                <c:pt idx="5">
                  <c:v>128770</c:v>
                </c:pt>
                <c:pt idx="6">
                  <c:v>105995</c:v>
                </c:pt>
                <c:pt idx="7">
                  <c:v>141259</c:v>
                </c:pt>
                <c:pt idx="8">
                  <c:v>276968</c:v>
                </c:pt>
                <c:pt idx="9">
                  <c:v>302874</c:v>
                </c:pt>
                <c:pt idx="10">
                  <c:v>6559</c:v>
                </c:pt>
                <c:pt idx="11">
                  <c:v>150276</c:v>
                </c:pt>
                <c:pt idx="12">
                  <c:v>191971</c:v>
                </c:pt>
                <c:pt idx="13">
                  <c:v>183436</c:v>
                </c:pt>
                <c:pt idx="14">
                  <c:v>4055</c:v>
                </c:pt>
                <c:pt idx="15">
                  <c:v>15986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0-804A-9825-20F6D88DBD29}"/>
            </c:ext>
          </c:extLst>
        </c:ser>
        <c:ser>
          <c:idx val="6"/>
          <c:order val="6"/>
          <c:tx>
            <c:strRef>
              <c:f>workforce!$A$8</c:f>
              <c:strCache>
                <c:ptCount val="1"/>
                <c:pt idx="0">
                  <c:v> Canada and Other North America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workforce!$B$8:$Q$8</c:f>
              <c:numCache>
                <c:formatCode>#,##0</c:formatCode>
                <c:ptCount val="16"/>
                <c:pt idx="0">
                  <c:v>105201</c:v>
                </c:pt>
                <c:pt idx="1">
                  <c:v>58508</c:v>
                </c:pt>
                <c:pt idx="2">
                  <c:v>18262</c:v>
                </c:pt>
                <c:pt idx="3">
                  <c:v>67957</c:v>
                </c:pt>
                <c:pt idx="4">
                  <c:v>60699</c:v>
                </c:pt>
                <c:pt idx="5">
                  <c:v>14727</c:v>
                </c:pt>
                <c:pt idx="6">
                  <c:v>6934</c:v>
                </c:pt>
                <c:pt idx="7">
                  <c:v>17993</c:v>
                </c:pt>
                <c:pt idx="8">
                  <c:v>53662</c:v>
                </c:pt>
                <c:pt idx="9">
                  <c:v>53519</c:v>
                </c:pt>
                <c:pt idx="10">
                  <c:v>2097</c:v>
                </c:pt>
                <c:pt idx="11">
                  <c:v>14822</c:v>
                </c:pt>
                <c:pt idx="12">
                  <c:v>20568</c:v>
                </c:pt>
                <c:pt idx="13">
                  <c:v>21666</c:v>
                </c:pt>
                <c:pt idx="14" formatCode="General">
                  <c:v>322</c:v>
                </c:pt>
                <c:pt idx="15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30-804A-9825-20F6D88DBD29}"/>
            </c:ext>
          </c:extLst>
        </c:ser>
        <c:ser>
          <c:idx val="7"/>
          <c:order val="7"/>
          <c:tx>
            <c:strRef>
              <c:f>workforce!$A$9</c:f>
              <c:strCache>
                <c:ptCount val="1"/>
                <c:pt idx="0">
                  <c:v> Caribbean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workforce!$B$9:$Q$9</c:f>
              <c:numCache>
                <c:formatCode>#,##0</c:formatCode>
                <c:ptCount val="16"/>
                <c:pt idx="0">
                  <c:v>227531</c:v>
                </c:pt>
                <c:pt idx="1">
                  <c:v>83025</c:v>
                </c:pt>
                <c:pt idx="2">
                  <c:v>65335</c:v>
                </c:pt>
                <c:pt idx="3">
                  <c:v>157404</c:v>
                </c:pt>
                <c:pt idx="4">
                  <c:v>466385</c:v>
                </c:pt>
                <c:pt idx="5">
                  <c:v>178265</c:v>
                </c:pt>
                <c:pt idx="6">
                  <c:v>223699</c:v>
                </c:pt>
                <c:pt idx="7">
                  <c:v>187967</c:v>
                </c:pt>
                <c:pt idx="8">
                  <c:v>255489</c:v>
                </c:pt>
                <c:pt idx="9">
                  <c:v>296439</c:v>
                </c:pt>
                <c:pt idx="10">
                  <c:v>9904</c:v>
                </c:pt>
                <c:pt idx="11">
                  <c:v>165738</c:v>
                </c:pt>
                <c:pt idx="12">
                  <c:v>238654</c:v>
                </c:pt>
                <c:pt idx="13">
                  <c:v>380618</c:v>
                </c:pt>
                <c:pt idx="14">
                  <c:v>3388</c:v>
                </c:pt>
                <c:pt idx="15">
                  <c:v>38632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30-804A-9825-20F6D88DBD29}"/>
            </c:ext>
          </c:extLst>
        </c:ser>
        <c:ser>
          <c:idx val="8"/>
          <c:order val="8"/>
          <c:tx>
            <c:strRef>
              <c:f>workforce!$A$10</c:f>
              <c:strCache>
                <c:ptCount val="1"/>
                <c:pt idx="0">
                  <c:v> Central America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workforce!$B$10:$Q$10</c:f>
              <c:numCache>
                <c:formatCode>#,##0</c:formatCode>
                <c:ptCount val="16"/>
                <c:pt idx="0">
                  <c:v>131186</c:v>
                </c:pt>
                <c:pt idx="1">
                  <c:v>38518</c:v>
                </c:pt>
                <c:pt idx="2">
                  <c:v>22168</c:v>
                </c:pt>
                <c:pt idx="3">
                  <c:v>75202</c:v>
                </c:pt>
                <c:pt idx="4">
                  <c:v>109156</c:v>
                </c:pt>
                <c:pt idx="5">
                  <c:v>253526</c:v>
                </c:pt>
                <c:pt idx="6">
                  <c:v>340261</c:v>
                </c:pt>
                <c:pt idx="7">
                  <c:v>90115</c:v>
                </c:pt>
                <c:pt idx="8">
                  <c:v>157791</c:v>
                </c:pt>
                <c:pt idx="9">
                  <c:v>160879</c:v>
                </c:pt>
                <c:pt idx="10">
                  <c:v>48009</c:v>
                </c:pt>
                <c:pt idx="11">
                  <c:v>472636</c:v>
                </c:pt>
                <c:pt idx="12">
                  <c:v>275088</c:v>
                </c:pt>
                <c:pt idx="13">
                  <c:v>278768</c:v>
                </c:pt>
                <c:pt idx="14">
                  <c:v>3605</c:v>
                </c:pt>
                <c:pt idx="15">
                  <c:v>21807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30-804A-9825-20F6D88DBD29}"/>
            </c:ext>
          </c:extLst>
        </c:ser>
        <c:ser>
          <c:idx val="9"/>
          <c:order val="9"/>
          <c:tx>
            <c:strRef>
              <c:f>workforce!$A$11</c:f>
              <c:strCache>
                <c:ptCount val="1"/>
                <c:pt idx="0">
                  <c:v> South America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workforce!$B$11:$Q$11</c:f>
              <c:numCache>
                <c:formatCode>#,##0</c:formatCode>
                <c:ptCount val="16"/>
                <c:pt idx="0">
                  <c:v>273881</c:v>
                </c:pt>
                <c:pt idx="1">
                  <c:v>118525</c:v>
                </c:pt>
                <c:pt idx="2">
                  <c:v>47565</c:v>
                </c:pt>
                <c:pt idx="3">
                  <c:v>190601</c:v>
                </c:pt>
                <c:pt idx="4">
                  <c:v>182905</c:v>
                </c:pt>
                <c:pt idx="5">
                  <c:v>156627</c:v>
                </c:pt>
                <c:pt idx="6">
                  <c:v>220492</c:v>
                </c:pt>
                <c:pt idx="7">
                  <c:v>128878</c:v>
                </c:pt>
                <c:pt idx="8">
                  <c:v>226007</c:v>
                </c:pt>
                <c:pt idx="9">
                  <c:v>243198</c:v>
                </c:pt>
                <c:pt idx="10">
                  <c:v>5649</c:v>
                </c:pt>
                <c:pt idx="11">
                  <c:v>192749</c:v>
                </c:pt>
                <c:pt idx="12">
                  <c:v>170932</c:v>
                </c:pt>
                <c:pt idx="13">
                  <c:v>195344</c:v>
                </c:pt>
                <c:pt idx="14">
                  <c:v>2521</c:v>
                </c:pt>
                <c:pt idx="15">
                  <c:v>15344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30-804A-9825-20F6D88DBD29}"/>
            </c:ext>
          </c:extLst>
        </c:ser>
        <c:ser>
          <c:idx val="10"/>
          <c:order val="10"/>
          <c:tx>
            <c:strRef>
              <c:f>workforce!$A$12</c:f>
              <c:strCache>
                <c:ptCount val="1"/>
                <c:pt idx="0">
                  <c:v> Middle East-North Africa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workforce!$B$12:$Q$12</c:f>
              <c:numCache>
                <c:formatCode>#,##0</c:formatCode>
                <c:ptCount val="16"/>
                <c:pt idx="0">
                  <c:v>155525</c:v>
                </c:pt>
                <c:pt idx="1">
                  <c:v>116494</c:v>
                </c:pt>
                <c:pt idx="2">
                  <c:v>20330</c:v>
                </c:pt>
                <c:pt idx="3">
                  <c:v>122535</c:v>
                </c:pt>
                <c:pt idx="4">
                  <c:v>115503</c:v>
                </c:pt>
                <c:pt idx="5">
                  <c:v>60899</c:v>
                </c:pt>
                <c:pt idx="6">
                  <c:v>22133</c:v>
                </c:pt>
                <c:pt idx="7">
                  <c:v>45021</c:v>
                </c:pt>
                <c:pt idx="8">
                  <c:v>175309</c:v>
                </c:pt>
                <c:pt idx="9">
                  <c:v>89201</c:v>
                </c:pt>
                <c:pt idx="10">
                  <c:v>1283</c:v>
                </c:pt>
                <c:pt idx="11">
                  <c:v>24539</c:v>
                </c:pt>
                <c:pt idx="12">
                  <c:v>68020</c:v>
                </c:pt>
                <c:pt idx="13">
                  <c:v>94700</c:v>
                </c:pt>
                <c:pt idx="14" formatCode="General">
                  <c:v>570</c:v>
                </c:pt>
                <c:pt idx="15">
                  <c:v>14942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30-804A-9825-20F6D88DBD29}"/>
            </c:ext>
          </c:extLst>
        </c:ser>
        <c:ser>
          <c:idx val="11"/>
          <c:order val="11"/>
          <c:tx>
            <c:strRef>
              <c:f>workforce!$A$13</c:f>
              <c:strCache>
                <c:ptCount val="1"/>
                <c:pt idx="0">
                  <c:v> Sub-Saharan Africa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workforce!$B$13:$Q$13</c:f>
              <c:numCache>
                <c:formatCode>#,##0</c:formatCode>
                <c:ptCount val="16"/>
                <c:pt idx="0">
                  <c:v>141661</c:v>
                </c:pt>
                <c:pt idx="1">
                  <c:v>92680</c:v>
                </c:pt>
                <c:pt idx="2">
                  <c:v>44282</c:v>
                </c:pt>
                <c:pt idx="3">
                  <c:v>81342</c:v>
                </c:pt>
                <c:pt idx="4">
                  <c:v>335065</c:v>
                </c:pt>
                <c:pt idx="5">
                  <c:v>66173</c:v>
                </c:pt>
                <c:pt idx="6">
                  <c:v>68446</c:v>
                </c:pt>
                <c:pt idx="7">
                  <c:v>77875</c:v>
                </c:pt>
                <c:pt idx="8">
                  <c:v>116271</c:v>
                </c:pt>
                <c:pt idx="9">
                  <c:v>121349</c:v>
                </c:pt>
                <c:pt idx="10">
                  <c:v>2160</c:v>
                </c:pt>
                <c:pt idx="11">
                  <c:v>22537</c:v>
                </c:pt>
                <c:pt idx="12">
                  <c:v>107910</c:v>
                </c:pt>
                <c:pt idx="13">
                  <c:v>193221</c:v>
                </c:pt>
                <c:pt idx="14">
                  <c:v>1993</c:v>
                </c:pt>
                <c:pt idx="15">
                  <c:v>16584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30-804A-9825-20F6D88DB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932575"/>
        <c:axId val="1065934207"/>
      </c:lineChart>
      <c:catAx>
        <c:axId val="10659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34207"/>
        <c:crosses val="autoZero"/>
        <c:auto val="1"/>
        <c:lblAlgn val="ctr"/>
        <c:lblOffset val="100"/>
        <c:noMultiLvlLbl val="0"/>
      </c:catAx>
      <c:valAx>
        <c:axId val="106593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workforce!$A$2</c:f>
              <c:strCache>
                <c:ptCount val="1"/>
                <c:pt idx="0">
                  <c:v> Mexico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83-5343-8ADF-44506EC68E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F83-5343-8ADF-44506EC68E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F83-5343-8ADF-44506EC68E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F83-5343-8ADF-44506EC68E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F83-5343-8ADF-44506EC68E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F83-5343-8ADF-44506EC68E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F83-5343-8ADF-44506EC68E8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F83-5343-8ADF-44506EC68E8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F83-5343-8ADF-44506EC68E8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F83-5343-8ADF-44506EC68E8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F83-5343-8ADF-44506EC68E8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F83-5343-8ADF-44506EC68E8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F83-5343-8ADF-44506EC68E8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F83-5343-8ADF-44506EC68E8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F83-5343-8ADF-44506EC68E8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F83-5343-8ADF-44506EC68E87}"/>
              </c:ext>
            </c:extLst>
          </c:dPt>
          <c:cat>
            <c:strRef>
              <c:f>workforce!$B$1:$Q$1</c:f>
              <c:strCache>
                <c:ptCount val="16"/>
                <c:pt idx="0">
                  <c:v>Management</c:v>
                </c:pt>
                <c:pt idx="1">
                  <c:v>Science_and_Eng</c:v>
                </c:pt>
                <c:pt idx="2">
                  <c:v>Legal,_Social_Service</c:v>
                </c:pt>
                <c:pt idx="3">
                  <c:v>Education_and_arts</c:v>
                </c:pt>
                <c:pt idx="4">
                  <c:v>Health_care</c:v>
                </c:pt>
                <c:pt idx="5">
                  <c:v>Food_prep-serve</c:v>
                </c:pt>
                <c:pt idx="6">
                  <c:v>Cleaning_and_maint</c:v>
                </c:pt>
                <c:pt idx="7">
                  <c:v>Other_services</c:v>
                </c:pt>
                <c:pt idx="8">
                  <c:v>Sales</c:v>
                </c:pt>
                <c:pt idx="9">
                  <c:v>Administrative</c:v>
                </c:pt>
                <c:pt idx="10">
                  <c:v>Farming_&amp;_fishing</c:v>
                </c:pt>
                <c:pt idx="11">
                  <c:v>Construction</c:v>
                </c:pt>
                <c:pt idx="12">
                  <c:v>Manufacturing</c:v>
                </c:pt>
                <c:pt idx="13">
                  <c:v>Transportation</c:v>
                </c:pt>
                <c:pt idx="14">
                  <c:v>Military</c:v>
                </c:pt>
                <c:pt idx="15">
                  <c:v>Unemployed</c:v>
                </c:pt>
              </c:strCache>
            </c:strRef>
          </c:cat>
          <c:val>
            <c:numRef>
              <c:f>workforce!$B$2:$Q$2</c:f>
              <c:numCache>
                <c:formatCode>#,##0</c:formatCode>
                <c:ptCount val="16"/>
                <c:pt idx="0">
                  <c:v>367891</c:v>
                </c:pt>
                <c:pt idx="1">
                  <c:v>111490</c:v>
                </c:pt>
                <c:pt idx="2">
                  <c:v>60568</c:v>
                </c:pt>
                <c:pt idx="3">
                  <c:v>215812</c:v>
                </c:pt>
                <c:pt idx="4">
                  <c:v>312621</c:v>
                </c:pt>
                <c:pt idx="5">
                  <c:v>821912</c:v>
                </c:pt>
                <c:pt idx="6">
                  <c:v>787212</c:v>
                </c:pt>
                <c:pt idx="7">
                  <c:v>216708</c:v>
                </c:pt>
                <c:pt idx="8">
                  <c:v>494685</c:v>
                </c:pt>
                <c:pt idx="9">
                  <c:v>482108</c:v>
                </c:pt>
                <c:pt idx="10">
                  <c:v>473083</c:v>
                </c:pt>
                <c:pt idx="11">
                  <c:v>1316937</c:v>
                </c:pt>
                <c:pt idx="12">
                  <c:v>1001810</c:v>
                </c:pt>
                <c:pt idx="13">
                  <c:v>851937</c:v>
                </c:pt>
                <c:pt idx="14">
                  <c:v>6356</c:v>
                </c:pt>
                <c:pt idx="15">
                  <c:v>68478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9-E14F-8548-FD068EE2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0</xdr:rowOff>
    </xdr:from>
    <xdr:to>
      <xdr:col>17</xdr:col>
      <xdr:colOff>25400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8BF93-B15D-224F-BFF7-2F846F681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704850</xdr:colOff>
      <xdr:row>25</xdr:row>
      <xdr:rowOff>0</xdr:rowOff>
    </xdr:from>
    <xdr:to>
      <xdr:col>15</xdr:col>
      <xdr:colOff>88900</xdr:colOff>
      <xdr:row>56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8006E2B-EC86-B740-BB8A-03BFADFD8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7</xdr:row>
      <xdr:rowOff>63500</xdr:rowOff>
    </xdr:from>
    <xdr:to>
      <xdr:col>13</xdr:col>
      <xdr:colOff>495300</xdr:colOff>
      <xdr:row>36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48D956-B98C-904F-90DB-748B6BC47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4</xdr:row>
      <xdr:rowOff>177800</xdr:rowOff>
    </xdr:from>
    <xdr:to>
      <xdr:col>24</xdr:col>
      <xdr:colOff>609600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572E51-3517-024F-8CD7-4CD7B516C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32</xdr:row>
      <xdr:rowOff>177800</xdr:rowOff>
    </xdr:from>
    <xdr:to>
      <xdr:col>24</xdr:col>
      <xdr:colOff>495300</xdr:colOff>
      <xdr:row>63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DB1910-57FA-F94E-A1EC-2B0DBAE41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0</xdr:row>
      <xdr:rowOff>50800</xdr:rowOff>
    </xdr:from>
    <xdr:to>
      <xdr:col>18</xdr:col>
      <xdr:colOff>355600</xdr:colOff>
      <xdr:row>34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BF98EC-92D7-ED49-9296-568147CA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17</xdr:row>
      <xdr:rowOff>101600</xdr:rowOff>
    </xdr:from>
    <xdr:to>
      <xdr:col>11</xdr:col>
      <xdr:colOff>800100</xdr:colOff>
      <xdr:row>51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84B6A3-2437-DE40-A806-2FD7FF5A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355600</xdr:colOff>
      <xdr:row>21</xdr:row>
      <xdr:rowOff>19050</xdr:rowOff>
    </xdr:from>
    <xdr:to>
      <xdr:col>20</xdr:col>
      <xdr:colOff>330200</xdr:colOff>
      <xdr:row>44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A85206-B5EB-554C-9F96-E2FDA9D0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495300</xdr:colOff>
      <xdr:row>0</xdr:row>
      <xdr:rowOff>260350</xdr:rowOff>
    </xdr:from>
    <xdr:to>
      <xdr:col>25</xdr:col>
      <xdr:colOff>12700</xdr:colOff>
      <xdr:row>19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EFCDAF-D702-0E41-9BEA-46783F480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238124</xdr:colOff>
      <xdr:row>15</xdr:row>
      <xdr:rowOff>180974</xdr:rowOff>
    </xdr:from>
    <xdr:to>
      <xdr:col>12</xdr:col>
      <xdr:colOff>685799</xdr:colOff>
      <xdr:row>41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C6C40-EABC-9A46-89CF-3C47F86A1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ECC5-6D04-4C9B-9DE0-A6112A9F947E}">
  <dimension ref="A1:AL14"/>
  <sheetViews>
    <sheetView tabSelected="1" workbookViewId="0">
      <selection sqref="A1:AA10"/>
    </sheetView>
  </sheetViews>
  <sheetFormatPr defaultColWidth="9.140625" defaultRowHeight="15" x14ac:dyDescent="0.25"/>
  <cols>
    <col min="1" max="1" width="30.7109375" style="108" bestFit="1" customWidth="1"/>
    <col min="2" max="2" width="10.42578125" style="108" hidden="1" customWidth="1"/>
    <col min="3" max="3" width="10" style="108" hidden="1" customWidth="1"/>
    <col min="4" max="4" width="11" style="108" hidden="1" customWidth="1"/>
    <col min="5" max="5" width="11.42578125" style="108" hidden="1" customWidth="1"/>
    <col min="6" max="6" width="10.42578125" style="108" hidden="1" customWidth="1"/>
    <col min="7" max="7" width="11.42578125" style="108" hidden="1" customWidth="1"/>
    <col min="8" max="8" width="13.42578125" style="108" hidden="1" customWidth="1"/>
    <col min="9" max="9" width="15.85546875" style="109" hidden="1" customWidth="1"/>
    <col min="10" max="10" width="16.28515625" style="108" hidden="1" customWidth="1"/>
    <col min="11" max="11" width="12.85546875" style="108" hidden="1" customWidth="1"/>
    <col min="12" max="12" width="14.28515625" style="108" hidden="1" customWidth="1"/>
    <col min="13" max="13" width="14.140625" style="108" hidden="1" customWidth="1"/>
    <col min="14" max="14" width="18.42578125" style="108" hidden="1" customWidth="1"/>
    <col min="15" max="17" width="17.42578125" style="108" hidden="1" customWidth="1"/>
    <col min="18" max="18" width="16.28515625" style="108" hidden="1" customWidth="1"/>
    <col min="19" max="21" width="17.140625" style="108" customWidth="1"/>
    <col min="22" max="23" width="15" style="108" customWidth="1"/>
    <col min="24" max="24" width="16.28515625" style="108" bestFit="1" customWidth="1"/>
    <col min="25" max="25" width="20" style="108" bestFit="1" customWidth="1"/>
    <col min="26" max="26" width="18.5703125" style="108" bestFit="1" customWidth="1"/>
    <col min="27" max="27" width="15" style="108" customWidth="1"/>
    <col min="28" max="28" width="15.5703125" style="108" customWidth="1"/>
    <col min="29" max="29" width="22.28515625" style="108" customWidth="1"/>
    <col min="30" max="30" width="13.85546875" style="108" bestFit="1" customWidth="1"/>
    <col min="31" max="31" width="11.42578125" style="108" bestFit="1" customWidth="1"/>
    <col min="32" max="32" width="15.85546875" style="108" customWidth="1"/>
    <col min="33" max="33" width="16.42578125" style="108" bestFit="1" customWidth="1"/>
    <col min="34" max="34" width="12.28515625" style="108" bestFit="1" customWidth="1"/>
    <col min="35" max="35" width="14" style="108" bestFit="1" customWidth="1"/>
    <col min="36" max="36" width="14.140625" style="108" bestFit="1" customWidth="1"/>
    <col min="37" max="37" width="9" style="108" bestFit="1" customWidth="1"/>
    <col min="38" max="38" width="13" style="108" customWidth="1"/>
    <col min="39" max="16384" width="9.140625" style="108"/>
  </cols>
  <sheetData>
    <row r="1" spans="1:38" s="105" customFormat="1" ht="18.75" customHeight="1" x14ac:dyDescent="0.25">
      <c r="A1" s="116" t="s">
        <v>43</v>
      </c>
      <c r="B1" s="112" t="s">
        <v>44</v>
      </c>
      <c r="C1" s="112" t="s">
        <v>45</v>
      </c>
      <c r="D1" s="112" t="s">
        <v>46</v>
      </c>
      <c r="E1" s="112" t="s">
        <v>69</v>
      </c>
      <c r="F1" s="112" t="s">
        <v>47</v>
      </c>
      <c r="G1" s="112" t="s">
        <v>48</v>
      </c>
      <c r="H1" s="112" t="s">
        <v>49</v>
      </c>
      <c r="I1" s="112" t="s">
        <v>50</v>
      </c>
      <c r="J1" s="112" t="s">
        <v>51</v>
      </c>
      <c r="K1" s="112" t="s">
        <v>52</v>
      </c>
      <c r="L1" s="112" t="s">
        <v>53</v>
      </c>
      <c r="M1" s="112" t="s">
        <v>54</v>
      </c>
      <c r="N1" s="112" t="s">
        <v>55</v>
      </c>
      <c r="O1" s="112" t="s">
        <v>56</v>
      </c>
      <c r="P1" s="112" t="s">
        <v>57</v>
      </c>
      <c r="Q1" s="112" t="s">
        <v>58</v>
      </c>
      <c r="R1" s="112" t="s">
        <v>59</v>
      </c>
      <c r="S1" s="113" t="s">
        <v>60</v>
      </c>
      <c r="T1" s="113" t="s">
        <v>61</v>
      </c>
      <c r="U1" s="113" t="s">
        <v>62</v>
      </c>
      <c r="V1" s="113" t="s">
        <v>63</v>
      </c>
      <c r="W1" s="114" t="s">
        <v>32</v>
      </c>
      <c r="X1" s="114" t="s">
        <v>64</v>
      </c>
      <c r="Y1" s="114" t="s">
        <v>65</v>
      </c>
      <c r="Z1" s="114" t="s">
        <v>66</v>
      </c>
      <c r="AA1" s="114" t="s">
        <v>72</v>
      </c>
      <c r="AB1" s="115" t="s">
        <v>71</v>
      </c>
      <c r="AC1" s="107" t="s">
        <v>73</v>
      </c>
      <c r="AD1" s="106" t="s">
        <v>67</v>
      </c>
      <c r="AE1" s="106" t="s">
        <v>70</v>
      </c>
      <c r="AF1" s="106" t="s">
        <v>38</v>
      </c>
      <c r="AG1" s="106" t="s">
        <v>68</v>
      </c>
      <c r="AH1" s="106" t="s">
        <v>40</v>
      </c>
      <c r="AI1" s="106" t="s">
        <v>41</v>
      </c>
      <c r="AJ1" s="106" t="s">
        <v>42</v>
      </c>
      <c r="AK1" s="106" t="s">
        <v>29</v>
      </c>
      <c r="AL1" s="107" t="s">
        <v>31</v>
      </c>
    </row>
    <row r="2" spans="1:38" x14ac:dyDescent="0.25">
      <c r="A2" s="116" t="s">
        <v>12</v>
      </c>
      <c r="B2" s="116"/>
      <c r="C2" s="116"/>
      <c r="D2" s="116"/>
      <c r="E2" s="116"/>
      <c r="F2" s="116"/>
      <c r="G2" s="116">
        <v>4380278</v>
      </c>
      <c r="H2" s="116">
        <v>11086857</v>
      </c>
      <c r="I2" s="113">
        <v>587488</v>
      </c>
      <c r="J2" s="116">
        <v>51286386</v>
      </c>
      <c r="K2" s="116">
        <v>56959420</v>
      </c>
      <c r="L2" s="116">
        <v>37458246</v>
      </c>
      <c r="M2" s="116">
        <v>22796623</v>
      </c>
      <c r="N2" s="116">
        <v>11682646</v>
      </c>
      <c r="O2" s="116">
        <v>7204033</v>
      </c>
      <c r="P2" s="116">
        <v>49000</v>
      </c>
      <c r="Q2" s="116">
        <v>35000</v>
      </c>
      <c r="R2" s="116">
        <v>20744178</v>
      </c>
      <c r="S2" s="116">
        <v>20248951</v>
      </c>
      <c r="T2" s="116">
        <v>20666522</v>
      </c>
      <c r="U2" s="116">
        <v>21103134</v>
      </c>
      <c r="V2" s="116">
        <v>20231215</v>
      </c>
      <c r="W2" s="116">
        <v>20010377</v>
      </c>
      <c r="X2" s="116">
        <v>8318530</v>
      </c>
      <c r="Y2" s="116">
        <v>4578675</v>
      </c>
      <c r="Z2" s="116">
        <v>13573179</v>
      </c>
      <c r="AA2" s="116">
        <v>13995427</v>
      </c>
      <c r="AB2" s="116">
        <v>9570999</v>
      </c>
      <c r="AC2" s="108">
        <v>4183259</v>
      </c>
      <c r="AD2" s="108">
        <v>8377235</v>
      </c>
      <c r="AE2" s="108">
        <v>17391363</v>
      </c>
      <c r="AF2" s="108">
        <v>19613568</v>
      </c>
      <c r="AG2" s="108">
        <v>916886</v>
      </c>
      <c r="AH2" s="108">
        <v>7269547</v>
      </c>
      <c r="AI2" s="108">
        <v>11784060</v>
      </c>
      <c r="AJ2" s="108">
        <v>12504870</v>
      </c>
      <c r="AK2" s="108">
        <v>556905</v>
      </c>
      <c r="AL2" s="108">
        <v>1317281</v>
      </c>
    </row>
    <row r="3" spans="1:38" x14ac:dyDescent="0.25">
      <c r="A3" s="116" t="s">
        <v>0</v>
      </c>
      <c r="B3" s="116">
        <v>928523</v>
      </c>
      <c r="C3" s="116">
        <v>775875</v>
      </c>
      <c r="D3" s="116">
        <v>1485420</v>
      </c>
      <c r="E3" s="116">
        <v>2238925</v>
      </c>
      <c r="F3" s="116">
        <v>5753368</v>
      </c>
      <c r="G3" s="116">
        <v>3557555</v>
      </c>
      <c r="H3" s="116">
        <v>1818941</v>
      </c>
      <c r="I3" s="113">
        <v>26761</v>
      </c>
      <c r="J3" s="116">
        <v>2619905</v>
      </c>
      <c r="K3" s="116">
        <v>1327496</v>
      </c>
      <c r="L3" s="116">
        <v>524225</v>
      </c>
      <c r="M3" s="116">
        <v>194147</v>
      </c>
      <c r="N3" s="116">
        <v>183810</v>
      </c>
      <c r="O3" s="116">
        <v>209634</v>
      </c>
      <c r="P3" s="116">
        <v>30000</v>
      </c>
      <c r="Q3" s="116">
        <v>26000</v>
      </c>
      <c r="R3" s="116">
        <v>1117832</v>
      </c>
      <c r="S3" s="116">
        <v>1260632</v>
      </c>
      <c r="T3" s="116">
        <v>1064728</v>
      </c>
      <c r="U3" s="116">
        <v>745267</v>
      </c>
      <c r="V3" s="116">
        <v>361893</v>
      </c>
      <c r="W3" s="117">
        <v>367891</v>
      </c>
      <c r="X3" s="117">
        <v>111490</v>
      </c>
      <c r="Y3" s="117">
        <v>60568</v>
      </c>
      <c r="Z3" s="117">
        <v>215812</v>
      </c>
      <c r="AA3" s="117">
        <v>312621</v>
      </c>
      <c r="AB3" s="117">
        <v>821912</v>
      </c>
      <c r="AC3" s="110">
        <v>787212</v>
      </c>
      <c r="AD3" s="110">
        <v>216708</v>
      </c>
      <c r="AE3" s="110">
        <v>494685</v>
      </c>
      <c r="AF3" s="110">
        <v>482108</v>
      </c>
      <c r="AG3" s="110">
        <v>473083</v>
      </c>
      <c r="AH3" s="110">
        <v>1316937</v>
      </c>
      <c r="AI3" s="110">
        <v>1001810</v>
      </c>
      <c r="AJ3" s="110">
        <v>851937</v>
      </c>
      <c r="AK3" s="110">
        <v>6356</v>
      </c>
      <c r="AL3" s="110">
        <v>68478</v>
      </c>
    </row>
    <row r="4" spans="1:38" x14ac:dyDescent="0.25">
      <c r="A4" s="116" t="s">
        <v>1</v>
      </c>
      <c r="B4" s="116">
        <v>1500243</v>
      </c>
      <c r="C4" s="116">
        <v>946080</v>
      </c>
      <c r="D4" s="116">
        <v>926337</v>
      </c>
      <c r="E4" s="116">
        <v>941610</v>
      </c>
      <c r="F4" s="116">
        <v>4334258</v>
      </c>
      <c r="G4" s="116">
        <v>761904</v>
      </c>
      <c r="H4" s="116">
        <v>471609</v>
      </c>
      <c r="I4" s="113">
        <v>3533</v>
      </c>
      <c r="J4" s="116">
        <v>1341724</v>
      </c>
      <c r="K4" s="116">
        <v>1507372</v>
      </c>
      <c r="L4" s="116">
        <v>2117941</v>
      </c>
      <c r="M4" s="116">
        <v>1414465</v>
      </c>
      <c r="N4" s="116">
        <v>409655</v>
      </c>
      <c r="O4" s="116">
        <v>407299</v>
      </c>
      <c r="P4" s="116">
        <v>50000</v>
      </c>
      <c r="Q4" s="116">
        <v>39000</v>
      </c>
      <c r="R4" s="116">
        <v>645308</v>
      </c>
      <c r="S4" s="116">
        <v>522321</v>
      </c>
      <c r="T4" s="116">
        <v>559489</v>
      </c>
      <c r="U4" s="116">
        <v>694044</v>
      </c>
      <c r="V4" s="116">
        <v>930333</v>
      </c>
      <c r="W4" s="117">
        <v>770393</v>
      </c>
      <c r="X4" s="117">
        <v>701074</v>
      </c>
      <c r="Y4" s="117">
        <v>97458</v>
      </c>
      <c r="Z4" s="117">
        <v>448148</v>
      </c>
      <c r="AA4" s="117">
        <v>797190</v>
      </c>
      <c r="AB4" s="117">
        <v>447055</v>
      </c>
      <c r="AC4" s="110">
        <v>146691</v>
      </c>
      <c r="AD4" s="110">
        <v>388236</v>
      </c>
      <c r="AE4" s="110">
        <v>525913</v>
      </c>
      <c r="AF4" s="110">
        <v>559092</v>
      </c>
      <c r="AG4" s="110">
        <v>15351</v>
      </c>
      <c r="AH4" s="110">
        <v>87448</v>
      </c>
      <c r="AI4" s="110">
        <v>465487</v>
      </c>
      <c r="AJ4" s="110">
        <v>297208</v>
      </c>
      <c r="AK4" s="110">
        <v>10277</v>
      </c>
      <c r="AL4" s="110">
        <v>39188</v>
      </c>
    </row>
    <row r="5" spans="1:38" x14ac:dyDescent="0.25">
      <c r="A5" s="116" t="s">
        <v>2</v>
      </c>
      <c r="B5" s="116">
        <v>38881</v>
      </c>
      <c r="C5" s="116">
        <v>21083</v>
      </c>
      <c r="D5" s="116">
        <v>20612</v>
      </c>
      <c r="E5" s="116">
        <v>17039</v>
      </c>
      <c r="F5" s="116">
        <v>34239</v>
      </c>
      <c r="G5" s="116">
        <v>2938</v>
      </c>
      <c r="H5" s="116">
        <v>2164</v>
      </c>
      <c r="I5" s="113"/>
      <c r="J5" s="116">
        <v>16565</v>
      </c>
      <c r="K5" s="116">
        <v>22521</v>
      </c>
      <c r="L5" s="116">
        <v>32253</v>
      </c>
      <c r="M5" s="116">
        <v>25411</v>
      </c>
      <c r="N5" s="116">
        <v>6582</v>
      </c>
      <c r="O5" s="116">
        <v>6018</v>
      </c>
      <c r="P5" s="116">
        <v>45000</v>
      </c>
      <c r="Q5" s="116">
        <v>32000</v>
      </c>
      <c r="R5" s="116">
        <v>13465</v>
      </c>
      <c r="S5" s="116">
        <v>7659</v>
      </c>
      <c r="T5" s="116">
        <v>9633</v>
      </c>
      <c r="U5" s="116">
        <v>9685</v>
      </c>
      <c r="V5" s="116">
        <v>10376</v>
      </c>
      <c r="W5" s="117">
        <v>10560</v>
      </c>
      <c r="X5" s="117">
        <v>6254</v>
      </c>
      <c r="Y5" s="117">
        <v>1656</v>
      </c>
      <c r="Z5" s="117">
        <v>6787</v>
      </c>
      <c r="AA5" s="117">
        <v>17153</v>
      </c>
      <c r="AB5" s="117">
        <v>4373</v>
      </c>
      <c r="AC5" s="110">
        <v>2776</v>
      </c>
      <c r="AD5" s="110">
        <v>5757</v>
      </c>
      <c r="AE5" s="110">
        <v>7961</v>
      </c>
      <c r="AF5" s="110">
        <v>7078</v>
      </c>
      <c r="AG5" s="111">
        <v>0</v>
      </c>
      <c r="AH5" s="110">
        <v>4097</v>
      </c>
      <c r="AI5" s="110">
        <v>5342</v>
      </c>
      <c r="AJ5" s="110">
        <v>11118</v>
      </c>
      <c r="AK5" s="111">
        <v>83</v>
      </c>
      <c r="AL5" s="111">
        <v>509</v>
      </c>
    </row>
    <row r="6" spans="1:38" x14ac:dyDescent="0.25">
      <c r="A6" s="116" t="s">
        <v>3</v>
      </c>
      <c r="B6" s="116">
        <v>1148791</v>
      </c>
      <c r="C6" s="116">
        <v>589390</v>
      </c>
      <c r="D6" s="116">
        <v>446589</v>
      </c>
      <c r="E6" s="116">
        <v>470990</v>
      </c>
      <c r="F6" s="116">
        <v>1013222</v>
      </c>
      <c r="G6" s="116">
        <v>162268</v>
      </c>
      <c r="H6" s="116">
        <v>146226</v>
      </c>
      <c r="I6" s="113">
        <v>2590</v>
      </c>
      <c r="J6" s="116">
        <v>287480</v>
      </c>
      <c r="K6" s="116">
        <v>320697</v>
      </c>
      <c r="L6" s="116">
        <v>1003877</v>
      </c>
      <c r="M6" s="116">
        <v>1245365</v>
      </c>
      <c r="N6" s="116">
        <v>138318</v>
      </c>
      <c r="O6" s="116">
        <v>167468</v>
      </c>
      <c r="P6" s="116">
        <v>80000</v>
      </c>
      <c r="Q6" s="116">
        <v>62000</v>
      </c>
      <c r="R6" s="116">
        <v>152752</v>
      </c>
      <c r="S6" s="116">
        <v>153246</v>
      </c>
      <c r="T6" s="116">
        <v>200924</v>
      </c>
      <c r="U6" s="116">
        <v>333207</v>
      </c>
      <c r="V6" s="116">
        <v>628139</v>
      </c>
      <c r="W6" s="117">
        <v>410795</v>
      </c>
      <c r="X6" s="117">
        <v>744866</v>
      </c>
      <c r="Y6" s="117">
        <v>29391</v>
      </c>
      <c r="Z6" s="117">
        <v>172756</v>
      </c>
      <c r="AA6" s="117">
        <v>260796</v>
      </c>
      <c r="AB6" s="117">
        <v>82534</v>
      </c>
      <c r="AC6" s="110">
        <v>27050</v>
      </c>
      <c r="AD6" s="110">
        <v>62512</v>
      </c>
      <c r="AE6" s="110">
        <v>273505</v>
      </c>
      <c r="AF6" s="110">
        <v>157368</v>
      </c>
      <c r="AG6" s="110">
        <v>3970</v>
      </c>
      <c r="AH6" s="110">
        <v>18523</v>
      </c>
      <c r="AI6" s="110">
        <v>92958</v>
      </c>
      <c r="AJ6" s="110">
        <v>149425</v>
      </c>
      <c r="AK6" s="110">
        <v>1178</v>
      </c>
      <c r="AL6" s="110">
        <v>24066</v>
      </c>
    </row>
    <row r="7" spans="1:38" x14ac:dyDescent="0.25">
      <c r="A7" s="116" t="s">
        <v>4</v>
      </c>
      <c r="B7" s="116">
        <v>61091</v>
      </c>
      <c r="C7" s="116">
        <v>28265</v>
      </c>
      <c r="D7" s="116">
        <v>32969</v>
      </c>
      <c r="E7" s="116">
        <v>34158</v>
      </c>
      <c r="F7" s="116">
        <v>89888</v>
      </c>
      <c r="G7" s="116">
        <v>12426</v>
      </c>
      <c r="H7" s="116">
        <v>14294</v>
      </c>
      <c r="I7" s="113"/>
      <c r="J7" s="116">
        <v>51353</v>
      </c>
      <c r="K7" s="116">
        <v>53714</v>
      </c>
      <c r="L7" s="116">
        <v>48792</v>
      </c>
      <c r="M7" s="116">
        <v>28727</v>
      </c>
      <c r="N7" s="116">
        <v>9766</v>
      </c>
      <c r="O7" s="116">
        <v>8358</v>
      </c>
      <c r="P7" s="116">
        <v>56000</v>
      </c>
      <c r="Q7" s="116">
        <v>40000</v>
      </c>
      <c r="R7" s="116">
        <v>12483</v>
      </c>
      <c r="S7" s="116">
        <v>17258</v>
      </c>
      <c r="T7" s="116">
        <v>16351</v>
      </c>
      <c r="U7" s="116">
        <v>20960</v>
      </c>
      <c r="V7" s="116">
        <v>28837</v>
      </c>
      <c r="W7" s="117">
        <v>28858</v>
      </c>
      <c r="X7" s="117">
        <v>15152</v>
      </c>
      <c r="Y7" s="117">
        <v>4219</v>
      </c>
      <c r="Z7" s="117">
        <v>17184</v>
      </c>
      <c r="AA7" s="117">
        <v>16466</v>
      </c>
      <c r="AB7" s="117">
        <v>10321</v>
      </c>
      <c r="AC7" s="110">
        <v>5240</v>
      </c>
      <c r="AD7" s="110">
        <v>8889</v>
      </c>
      <c r="AE7" s="110">
        <v>16158</v>
      </c>
      <c r="AF7" s="110">
        <v>17864</v>
      </c>
      <c r="AG7" s="110">
        <v>1325</v>
      </c>
      <c r="AH7" s="110">
        <v>4977</v>
      </c>
      <c r="AI7" s="110">
        <v>12533</v>
      </c>
      <c r="AJ7" s="110">
        <v>12690</v>
      </c>
      <c r="AK7" s="111">
        <v>416</v>
      </c>
      <c r="AL7" s="110">
        <v>1696</v>
      </c>
    </row>
    <row r="8" spans="1:38" x14ac:dyDescent="0.25">
      <c r="A8" s="116" t="s">
        <v>5</v>
      </c>
      <c r="B8" s="116">
        <v>657376</v>
      </c>
      <c r="C8" s="116">
        <v>358714</v>
      </c>
      <c r="D8" s="116">
        <v>414540</v>
      </c>
      <c r="E8" s="116">
        <v>634284</v>
      </c>
      <c r="F8" s="116">
        <v>2783356</v>
      </c>
      <c r="G8" s="116">
        <v>271588</v>
      </c>
      <c r="H8" s="116">
        <v>217141</v>
      </c>
      <c r="I8" s="113">
        <v>2150</v>
      </c>
      <c r="J8" s="116">
        <v>957705</v>
      </c>
      <c r="K8" s="116">
        <v>1003116</v>
      </c>
      <c r="L8" s="116">
        <v>967403</v>
      </c>
      <c r="M8" s="116">
        <v>994478</v>
      </c>
      <c r="N8" s="116">
        <v>119999</v>
      </c>
      <c r="O8" s="116">
        <v>151064</v>
      </c>
      <c r="P8" s="116">
        <v>62000</v>
      </c>
      <c r="Q8" s="116">
        <v>48600</v>
      </c>
      <c r="R8" s="116">
        <v>464035</v>
      </c>
      <c r="S8" s="116">
        <v>403162</v>
      </c>
      <c r="T8" s="116">
        <v>394804</v>
      </c>
      <c r="U8" s="116">
        <v>441374</v>
      </c>
      <c r="V8" s="116">
        <v>636009</v>
      </c>
      <c r="W8" s="117">
        <v>512774</v>
      </c>
      <c r="X8" s="117">
        <v>319008</v>
      </c>
      <c r="Y8" s="117">
        <v>70541</v>
      </c>
      <c r="Z8" s="117">
        <v>329190</v>
      </c>
      <c r="AA8" s="117">
        <v>302199</v>
      </c>
      <c r="AB8" s="117">
        <v>128770</v>
      </c>
      <c r="AC8" s="110">
        <v>105995</v>
      </c>
      <c r="AD8" s="110">
        <v>141259</v>
      </c>
      <c r="AE8" s="110">
        <v>276968</v>
      </c>
      <c r="AF8" s="110">
        <v>302874</v>
      </c>
      <c r="AG8" s="110">
        <v>6559</v>
      </c>
      <c r="AH8" s="110">
        <v>150276</v>
      </c>
      <c r="AI8" s="110">
        <v>191971</v>
      </c>
      <c r="AJ8" s="110">
        <v>183436</v>
      </c>
      <c r="AK8" s="110">
        <v>4055</v>
      </c>
      <c r="AL8" s="110">
        <v>15986</v>
      </c>
    </row>
    <row r="9" spans="1:38" x14ac:dyDescent="0.25">
      <c r="A9" s="116" t="s">
        <v>6</v>
      </c>
      <c r="B9" s="116">
        <v>151646</v>
      </c>
      <c r="C9" s="116">
        <v>67457</v>
      </c>
      <c r="D9" s="116">
        <v>62946</v>
      </c>
      <c r="E9" s="116">
        <v>87060</v>
      </c>
      <c r="F9" s="116">
        <v>457984</v>
      </c>
      <c r="G9" s="116">
        <v>19168</v>
      </c>
      <c r="H9" s="116">
        <v>33442</v>
      </c>
      <c r="I9" s="113">
        <v>547</v>
      </c>
      <c r="J9" s="116">
        <v>124331</v>
      </c>
      <c r="K9" s="116">
        <v>196924</v>
      </c>
      <c r="L9" s="116">
        <v>207485</v>
      </c>
      <c r="M9" s="116">
        <v>163790</v>
      </c>
      <c r="N9" s="116">
        <v>27383</v>
      </c>
      <c r="O9" s="116">
        <v>27142</v>
      </c>
      <c r="P9" s="116">
        <v>77000</v>
      </c>
      <c r="Q9" s="116">
        <v>56000</v>
      </c>
      <c r="R9" s="116">
        <v>72741</v>
      </c>
      <c r="S9" s="116">
        <v>58409</v>
      </c>
      <c r="T9" s="116">
        <v>70938</v>
      </c>
      <c r="U9" s="116">
        <v>72963</v>
      </c>
      <c r="V9" s="116">
        <v>135332</v>
      </c>
      <c r="W9" s="117">
        <v>105201</v>
      </c>
      <c r="X9" s="117">
        <v>58508</v>
      </c>
      <c r="Y9" s="117">
        <v>18262</v>
      </c>
      <c r="Z9" s="117">
        <v>67957</v>
      </c>
      <c r="AA9" s="117">
        <v>60699</v>
      </c>
      <c r="AB9" s="117">
        <v>14727</v>
      </c>
      <c r="AC9" s="110">
        <v>6934</v>
      </c>
      <c r="AD9" s="110">
        <v>17993</v>
      </c>
      <c r="AE9" s="110">
        <v>53662</v>
      </c>
      <c r="AF9" s="110">
        <v>53519</v>
      </c>
      <c r="AG9" s="110">
        <v>2097</v>
      </c>
      <c r="AH9" s="110">
        <v>14822</v>
      </c>
      <c r="AI9" s="110">
        <v>20568</v>
      </c>
      <c r="AJ9" s="110">
        <v>21666</v>
      </c>
      <c r="AK9" s="111">
        <v>322</v>
      </c>
      <c r="AL9" s="110">
        <v>1594</v>
      </c>
    </row>
    <row r="10" spans="1:38" x14ac:dyDescent="0.25">
      <c r="A10" s="116" t="s">
        <v>7</v>
      </c>
      <c r="B10" s="116">
        <v>768542</v>
      </c>
      <c r="C10" s="116">
        <v>576927</v>
      </c>
      <c r="D10" s="116">
        <v>470081</v>
      </c>
      <c r="E10" s="116">
        <v>479039</v>
      </c>
      <c r="F10" s="116">
        <v>2169302</v>
      </c>
      <c r="G10" s="116">
        <v>469118</v>
      </c>
      <c r="H10" s="116">
        <v>413320</v>
      </c>
      <c r="I10" s="113">
        <v>7512</v>
      </c>
      <c r="J10" s="116">
        <v>1173233</v>
      </c>
      <c r="K10" s="116">
        <v>987259</v>
      </c>
      <c r="L10" s="116">
        <v>562591</v>
      </c>
      <c r="M10" s="116">
        <v>314062</v>
      </c>
      <c r="N10" s="116">
        <v>103288</v>
      </c>
      <c r="O10" s="116">
        <v>185647</v>
      </c>
      <c r="P10" s="116">
        <v>35000</v>
      </c>
      <c r="Q10" s="116">
        <v>29400</v>
      </c>
      <c r="R10" s="116">
        <v>526856</v>
      </c>
      <c r="S10" s="116">
        <v>430911</v>
      </c>
      <c r="T10" s="116">
        <v>386883</v>
      </c>
      <c r="U10" s="116">
        <v>319706</v>
      </c>
      <c r="V10" s="116">
        <v>253729</v>
      </c>
      <c r="W10" s="117">
        <v>227531</v>
      </c>
      <c r="X10" s="117">
        <v>83025</v>
      </c>
      <c r="Y10" s="117">
        <v>65335</v>
      </c>
      <c r="Z10" s="117">
        <v>157404</v>
      </c>
      <c r="AA10" s="117">
        <v>466385</v>
      </c>
      <c r="AB10" s="117">
        <v>178265</v>
      </c>
      <c r="AC10" s="110">
        <v>223699</v>
      </c>
      <c r="AD10" s="110">
        <v>187967</v>
      </c>
      <c r="AE10" s="110">
        <v>255489</v>
      </c>
      <c r="AF10" s="110">
        <v>296439</v>
      </c>
      <c r="AG10" s="110">
        <v>9904</v>
      </c>
      <c r="AH10" s="110">
        <v>165738</v>
      </c>
      <c r="AI10" s="110">
        <v>238654</v>
      </c>
      <c r="AJ10" s="110">
        <v>380618</v>
      </c>
      <c r="AK10" s="110">
        <v>3388</v>
      </c>
      <c r="AL10" s="110">
        <v>38632</v>
      </c>
    </row>
    <row r="11" spans="1:38" x14ac:dyDescent="0.25">
      <c r="A11" s="116" t="s">
        <v>8</v>
      </c>
      <c r="B11" s="116">
        <v>657604</v>
      </c>
      <c r="C11" s="116">
        <v>367185</v>
      </c>
      <c r="D11" s="116">
        <v>559321</v>
      </c>
      <c r="E11" s="116">
        <v>537020</v>
      </c>
      <c r="F11" s="116">
        <v>1469200</v>
      </c>
      <c r="G11" s="116">
        <v>990157</v>
      </c>
      <c r="H11" s="116">
        <v>409274</v>
      </c>
      <c r="I11" s="113">
        <v>24440</v>
      </c>
      <c r="J11" s="116">
        <v>780777</v>
      </c>
      <c r="K11" s="116">
        <v>503784</v>
      </c>
      <c r="L11" s="116">
        <v>234528</v>
      </c>
      <c r="M11" s="116">
        <v>89029</v>
      </c>
      <c r="N11" s="116"/>
      <c r="O11" s="116">
        <v>84037</v>
      </c>
      <c r="P11" s="116">
        <v>30000</v>
      </c>
      <c r="Q11" s="116">
        <v>25200</v>
      </c>
      <c r="R11" s="116">
        <v>313847</v>
      </c>
      <c r="S11" s="116">
        <v>364005</v>
      </c>
      <c r="T11" s="116">
        <v>302928</v>
      </c>
      <c r="U11" s="116">
        <v>233591</v>
      </c>
      <c r="V11" s="116">
        <v>142635</v>
      </c>
      <c r="W11" s="117">
        <v>131186</v>
      </c>
      <c r="X11" s="117">
        <v>38518</v>
      </c>
      <c r="Y11" s="117">
        <v>22168</v>
      </c>
      <c r="Z11" s="117">
        <v>75202</v>
      </c>
      <c r="AA11" s="117">
        <v>109156</v>
      </c>
      <c r="AB11" s="117">
        <v>253526</v>
      </c>
      <c r="AC11" s="110">
        <v>340261</v>
      </c>
      <c r="AD11" s="110">
        <v>90115</v>
      </c>
      <c r="AE11" s="110">
        <v>157791</v>
      </c>
      <c r="AF11" s="110">
        <v>160879</v>
      </c>
      <c r="AG11" s="110">
        <v>48009</v>
      </c>
      <c r="AH11" s="110">
        <v>472636</v>
      </c>
      <c r="AI11" s="110">
        <v>275088</v>
      </c>
      <c r="AJ11" s="110">
        <v>278768</v>
      </c>
      <c r="AK11" s="110">
        <v>3605</v>
      </c>
      <c r="AL11" s="110">
        <v>21807</v>
      </c>
    </row>
    <row r="12" spans="1:38" x14ac:dyDescent="0.25">
      <c r="A12" s="116" t="s">
        <v>9</v>
      </c>
      <c r="B12" s="116">
        <v>706779</v>
      </c>
      <c r="C12" s="116">
        <v>292896</v>
      </c>
      <c r="D12" s="116">
        <v>366750</v>
      </c>
      <c r="E12" s="116">
        <v>626399</v>
      </c>
      <c r="F12" s="116">
        <v>1311556</v>
      </c>
      <c r="G12" s="116">
        <v>230349</v>
      </c>
      <c r="H12" s="116">
        <v>173220</v>
      </c>
      <c r="I12" s="113">
        <v>3326</v>
      </c>
      <c r="J12" s="116">
        <v>773149</v>
      </c>
      <c r="K12" s="116">
        <v>729619</v>
      </c>
      <c r="L12" s="116">
        <v>610168</v>
      </c>
      <c r="M12" s="116">
        <v>377705</v>
      </c>
      <c r="N12" s="116">
        <v>101943</v>
      </c>
      <c r="O12" s="116">
        <v>161581</v>
      </c>
      <c r="P12" s="116">
        <v>40000</v>
      </c>
      <c r="Q12" s="116">
        <v>31200</v>
      </c>
      <c r="R12" s="116">
        <v>260250</v>
      </c>
      <c r="S12" s="116">
        <v>267990</v>
      </c>
      <c r="T12" s="116">
        <v>282476</v>
      </c>
      <c r="U12" s="116">
        <v>269308</v>
      </c>
      <c r="V12" s="116">
        <v>251520</v>
      </c>
      <c r="W12" s="117">
        <v>273881</v>
      </c>
      <c r="X12" s="117">
        <v>118525</v>
      </c>
      <c r="Y12" s="117">
        <v>47565</v>
      </c>
      <c r="Z12" s="117">
        <v>190601</v>
      </c>
      <c r="AA12" s="117">
        <v>182905</v>
      </c>
      <c r="AB12" s="117">
        <v>156627</v>
      </c>
      <c r="AC12" s="110">
        <v>220492</v>
      </c>
      <c r="AD12" s="110">
        <v>128878</v>
      </c>
      <c r="AE12" s="110">
        <v>226007</v>
      </c>
      <c r="AF12" s="110">
        <v>243198</v>
      </c>
      <c r="AG12" s="110">
        <v>5649</v>
      </c>
      <c r="AH12" s="110">
        <v>192749</v>
      </c>
      <c r="AI12" s="110">
        <v>170932</v>
      </c>
      <c r="AJ12" s="110">
        <v>195344</v>
      </c>
      <c r="AK12" s="110">
        <v>2521</v>
      </c>
      <c r="AL12" s="110">
        <v>15344</v>
      </c>
    </row>
    <row r="13" spans="1:38" x14ac:dyDescent="0.25">
      <c r="A13" s="116" t="s">
        <v>10</v>
      </c>
      <c r="B13" s="116">
        <v>432957</v>
      </c>
      <c r="C13" s="116">
        <v>276164</v>
      </c>
      <c r="D13" s="116">
        <v>183893</v>
      </c>
      <c r="E13" s="116">
        <v>205151</v>
      </c>
      <c r="F13" s="116">
        <v>686733</v>
      </c>
      <c r="G13" s="116">
        <v>115167</v>
      </c>
      <c r="H13" s="116">
        <v>70133</v>
      </c>
      <c r="I13" s="113">
        <v>1402</v>
      </c>
      <c r="J13" s="116">
        <v>285768</v>
      </c>
      <c r="K13" s="116">
        <v>289606</v>
      </c>
      <c r="L13" s="116">
        <v>418472</v>
      </c>
      <c r="M13" s="116">
        <v>342688</v>
      </c>
      <c r="N13" s="116">
        <v>76004</v>
      </c>
      <c r="O13" s="116">
        <v>121530</v>
      </c>
      <c r="P13" s="116">
        <v>60000</v>
      </c>
      <c r="Q13" s="116">
        <v>40000</v>
      </c>
      <c r="R13" s="116">
        <v>197391</v>
      </c>
      <c r="S13" s="116">
        <v>136843</v>
      </c>
      <c r="T13" s="116">
        <v>126084</v>
      </c>
      <c r="U13" s="116">
        <v>129897</v>
      </c>
      <c r="V13" s="116">
        <v>194614</v>
      </c>
      <c r="W13" s="117">
        <v>155525</v>
      </c>
      <c r="X13" s="117">
        <v>116494</v>
      </c>
      <c r="Y13" s="117">
        <v>20330</v>
      </c>
      <c r="Z13" s="117">
        <v>122535</v>
      </c>
      <c r="AA13" s="117">
        <v>115503</v>
      </c>
      <c r="AB13" s="117">
        <v>60899</v>
      </c>
      <c r="AC13" s="110">
        <v>22133</v>
      </c>
      <c r="AD13" s="110">
        <v>45021</v>
      </c>
      <c r="AE13" s="110">
        <v>175309</v>
      </c>
      <c r="AF13" s="110">
        <v>89201</v>
      </c>
      <c r="AG13" s="110">
        <v>1283</v>
      </c>
      <c r="AH13" s="110">
        <v>24539</v>
      </c>
      <c r="AI13" s="110">
        <v>68020</v>
      </c>
      <c r="AJ13" s="110">
        <v>94700</v>
      </c>
      <c r="AK13" s="111">
        <v>570</v>
      </c>
      <c r="AL13" s="110">
        <v>14942</v>
      </c>
    </row>
    <row r="14" spans="1:38" x14ac:dyDescent="0.25">
      <c r="A14" s="116" t="s">
        <v>11</v>
      </c>
      <c r="B14" s="116">
        <v>547733</v>
      </c>
      <c r="C14" s="116">
        <v>379302</v>
      </c>
      <c r="D14" s="116">
        <v>330441</v>
      </c>
      <c r="E14" s="116">
        <v>303174</v>
      </c>
      <c r="F14" s="116">
        <v>471820</v>
      </c>
      <c r="G14" s="116">
        <v>125101</v>
      </c>
      <c r="H14" s="116">
        <v>76093</v>
      </c>
      <c r="I14" s="113">
        <v>2499</v>
      </c>
      <c r="J14" s="116">
        <v>330351</v>
      </c>
      <c r="K14" s="116">
        <v>432143</v>
      </c>
      <c r="L14" s="116">
        <v>378827</v>
      </c>
      <c r="M14" s="116">
        <v>272735</v>
      </c>
      <c r="N14" s="116">
        <v>107937</v>
      </c>
      <c r="O14" s="116">
        <v>199896</v>
      </c>
      <c r="P14" s="116">
        <v>42000</v>
      </c>
      <c r="Q14" s="116">
        <v>32000</v>
      </c>
      <c r="R14" s="116">
        <v>183461</v>
      </c>
      <c r="S14" s="116">
        <v>182741</v>
      </c>
      <c r="T14" s="116">
        <v>181513</v>
      </c>
      <c r="U14" s="116">
        <v>166382</v>
      </c>
      <c r="V14" s="116">
        <v>140541</v>
      </c>
      <c r="W14" s="117">
        <v>141661</v>
      </c>
      <c r="X14" s="117">
        <v>92680</v>
      </c>
      <c r="Y14" s="117">
        <v>44282</v>
      </c>
      <c r="Z14" s="117">
        <v>81342</v>
      </c>
      <c r="AA14" s="117">
        <v>335065</v>
      </c>
      <c r="AB14" s="117">
        <v>66173</v>
      </c>
      <c r="AC14" s="110">
        <v>68446</v>
      </c>
      <c r="AD14" s="110">
        <v>77875</v>
      </c>
      <c r="AE14" s="110">
        <v>116271</v>
      </c>
      <c r="AF14" s="110">
        <v>121349</v>
      </c>
      <c r="AG14" s="110">
        <v>2160</v>
      </c>
      <c r="AH14" s="110">
        <v>22537</v>
      </c>
      <c r="AI14" s="110">
        <v>107910</v>
      </c>
      <c r="AJ14" s="110">
        <v>193221</v>
      </c>
      <c r="AK14" s="110">
        <v>1993</v>
      </c>
      <c r="AL14" s="110">
        <v>16584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7E90-7392-124D-A91D-B8CC953AE284}">
  <dimension ref="A1:Q16"/>
  <sheetViews>
    <sheetView workbookViewId="0">
      <selection activeCell="A14" sqref="A14:XFD14"/>
    </sheetView>
  </sheetViews>
  <sheetFormatPr defaultColWidth="11.42578125" defaultRowHeight="15" x14ac:dyDescent="0.25"/>
  <sheetData>
    <row r="1" spans="1:17" ht="30" x14ac:dyDescent="0.25">
      <c r="A1" s="2" t="s">
        <v>43</v>
      </c>
      <c r="B1" s="1" t="s">
        <v>32</v>
      </c>
      <c r="C1" s="1" t="s">
        <v>64</v>
      </c>
      <c r="D1" s="1" t="s">
        <v>65</v>
      </c>
      <c r="E1" s="1" t="s">
        <v>66</v>
      </c>
      <c r="F1" s="1" t="s">
        <v>72</v>
      </c>
      <c r="G1" s="1" t="s">
        <v>71</v>
      </c>
      <c r="H1" s="8" t="s">
        <v>73</v>
      </c>
      <c r="I1" s="1" t="s">
        <v>67</v>
      </c>
      <c r="J1" s="1" t="s">
        <v>70</v>
      </c>
      <c r="K1" s="1" t="s">
        <v>38</v>
      </c>
      <c r="L1" s="1" t="s">
        <v>68</v>
      </c>
      <c r="M1" s="1" t="s">
        <v>40</v>
      </c>
      <c r="N1" s="1" t="s">
        <v>41</v>
      </c>
      <c r="O1" s="1" t="s">
        <v>42</v>
      </c>
      <c r="P1" s="1" t="s">
        <v>29</v>
      </c>
      <c r="Q1" s="8" t="s">
        <v>31</v>
      </c>
    </row>
    <row r="2" spans="1:17" x14ac:dyDescent="0.25">
      <c r="A2" s="4" t="s">
        <v>0</v>
      </c>
      <c r="B2" s="6">
        <v>367891</v>
      </c>
      <c r="C2" s="6">
        <v>111490</v>
      </c>
      <c r="D2" s="6">
        <v>60568</v>
      </c>
      <c r="E2" s="6">
        <v>215812</v>
      </c>
      <c r="F2" s="6">
        <v>312621</v>
      </c>
      <c r="G2" s="6">
        <v>821912</v>
      </c>
      <c r="H2" s="6">
        <v>787212</v>
      </c>
      <c r="I2" s="6">
        <v>216708</v>
      </c>
      <c r="J2" s="6">
        <v>494685</v>
      </c>
      <c r="K2" s="6">
        <v>482108</v>
      </c>
      <c r="L2" s="6">
        <v>473083</v>
      </c>
      <c r="M2" s="6">
        <v>1316937</v>
      </c>
      <c r="N2" s="6">
        <v>1001810</v>
      </c>
      <c r="O2" s="6">
        <v>851937</v>
      </c>
      <c r="P2" s="6">
        <v>6356</v>
      </c>
      <c r="Q2" s="6">
        <v>68478</v>
      </c>
    </row>
    <row r="3" spans="1:17" x14ac:dyDescent="0.25">
      <c r="A3" s="4" t="s">
        <v>1</v>
      </c>
      <c r="B3" s="6">
        <v>770393</v>
      </c>
      <c r="C3" s="6">
        <v>701074</v>
      </c>
      <c r="D3" s="6">
        <v>97458</v>
      </c>
      <c r="E3" s="6">
        <v>448148</v>
      </c>
      <c r="F3" s="6">
        <v>797190</v>
      </c>
      <c r="G3" s="6">
        <v>447055</v>
      </c>
      <c r="H3" s="6">
        <v>146691</v>
      </c>
      <c r="I3" s="6">
        <v>388236</v>
      </c>
      <c r="J3" s="6">
        <v>525913</v>
      </c>
      <c r="K3" s="6">
        <v>559092</v>
      </c>
      <c r="L3" s="6">
        <v>15351</v>
      </c>
      <c r="M3" s="6">
        <v>87448</v>
      </c>
      <c r="N3" s="6">
        <v>465487</v>
      </c>
      <c r="O3" s="6">
        <v>297208</v>
      </c>
      <c r="P3" s="6">
        <v>10277</v>
      </c>
      <c r="Q3" s="6">
        <v>39188</v>
      </c>
    </row>
    <row r="4" spans="1:17" x14ac:dyDescent="0.25">
      <c r="A4" s="4" t="s">
        <v>2</v>
      </c>
      <c r="B4" s="6">
        <v>10560</v>
      </c>
      <c r="C4" s="6">
        <v>6254</v>
      </c>
      <c r="D4" s="6">
        <v>1656</v>
      </c>
      <c r="E4" s="6">
        <v>6787</v>
      </c>
      <c r="F4" s="6">
        <v>17153</v>
      </c>
      <c r="G4" s="6">
        <v>4373</v>
      </c>
      <c r="H4" s="6">
        <v>2776</v>
      </c>
      <c r="I4" s="6">
        <v>5757</v>
      </c>
      <c r="J4" s="6">
        <v>7961</v>
      </c>
      <c r="K4" s="6">
        <v>7078</v>
      </c>
      <c r="L4">
        <v>0</v>
      </c>
      <c r="M4" s="6">
        <v>4097</v>
      </c>
      <c r="N4" s="6">
        <v>5342</v>
      </c>
      <c r="O4" s="6">
        <v>11118</v>
      </c>
      <c r="P4">
        <v>83</v>
      </c>
      <c r="Q4">
        <v>509</v>
      </c>
    </row>
    <row r="5" spans="1:17" x14ac:dyDescent="0.25">
      <c r="A5" s="4" t="s">
        <v>3</v>
      </c>
      <c r="B5" s="6">
        <v>410795</v>
      </c>
      <c r="C5" s="6">
        <v>744866</v>
      </c>
      <c r="D5" s="6">
        <v>29391</v>
      </c>
      <c r="E5" s="6">
        <v>172756</v>
      </c>
      <c r="F5" s="6">
        <v>260796</v>
      </c>
      <c r="G5" s="6">
        <v>82534</v>
      </c>
      <c r="H5" s="6">
        <v>27050</v>
      </c>
      <c r="I5" s="6">
        <v>62512</v>
      </c>
      <c r="J5" s="6">
        <v>273505</v>
      </c>
      <c r="K5" s="6">
        <v>157368</v>
      </c>
      <c r="L5" s="6">
        <v>3970</v>
      </c>
      <c r="M5" s="6">
        <v>18523</v>
      </c>
      <c r="N5" s="6">
        <v>92958</v>
      </c>
      <c r="O5" s="6">
        <v>149425</v>
      </c>
      <c r="P5" s="6">
        <v>1178</v>
      </c>
      <c r="Q5" s="6">
        <v>24066</v>
      </c>
    </row>
    <row r="6" spans="1:17" x14ac:dyDescent="0.25">
      <c r="A6" s="4" t="s">
        <v>4</v>
      </c>
      <c r="B6" s="6">
        <v>28858</v>
      </c>
      <c r="C6" s="6">
        <v>15152</v>
      </c>
      <c r="D6" s="6">
        <v>4219</v>
      </c>
      <c r="E6" s="6">
        <v>17184</v>
      </c>
      <c r="F6" s="6">
        <v>16466</v>
      </c>
      <c r="G6" s="6">
        <v>10321</v>
      </c>
      <c r="H6" s="6">
        <v>5240</v>
      </c>
      <c r="I6" s="6">
        <v>8889</v>
      </c>
      <c r="J6" s="6">
        <v>16158</v>
      </c>
      <c r="K6" s="6">
        <v>17864</v>
      </c>
      <c r="L6" s="6">
        <v>1325</v>
      </c>
      <c r="M6" s="6">
        <v>4977</v>
      </c>
      <c r="N6" s="6">
        <v>12533</v>
      </c>
      <c r="O6" s="6">
        <v>12690</v>
      </c>
      <c r="P6">
        <v>416</v>
      </c>
      <c r="Q6" s="6">
        <v>1696</v>
      </c>
    </row>
    <row r="7" spans="1:17" x14ac:dyDescent="0.25">
      <c r="A7" s="4" t="s">
        <v>5</v>
      </c>
      <c r="B7" s="6">
        <v>512774</v>
      </c>
      <c r="C7" s="6">
        <v>319008</v>
      </c>
      <c r="D7" s="6">
        <v>70541</v>
      </c>
      <c r="E7" s="6">
        <v>329190</v>
      </c>
      <c r="F7" s="6">
        <v>302199</v>
      </c>
      <c r="G7" s="6">
        <v>128770</v>
      </c>
      <c r="H7" s="6">
        <v>105995</v>
      </c>
      <c r="I7" s="6">
        <v>141259</v>
      </c>
      <c r="J7" s="6">
        <v>276968</v>
      </c>
      <c r="K7" s="6">
        <v>302874</v>
      </c>
      <c r="L7" s="6">
        <v>6559</v>
      </c>
      <c r="M7" s="6">
        <v>150276</v>
      </c>
      <c r="N7" s="6">
        <v>191971</v>
      </c>
      <c r="O7" s="6">
        <v>183436</v>
      </c>
      <c r="P7" s="6">
        <v>4055</v>
      </c>
      <c r="Q7" s="6">
        <v>15986</v>
      </c>
    </row>
    <row r="8" spans="1:17" x14ac:dyDescent="0.25">
      <c r="A8" s="4" t="s">
        <v>6</v>
      </c>
      <c r="B8" s="6">
        <v>105201</v>
      </c>
      <c r="C8" s="6">
        <v>58508</v>
      </c>
      <c r="D8" s="6">
        <v>18262</v>
      </c>
      <c r="E8" s="6">
        <v>67957</v>
      </c>
      <c r="F8" s="6">
        <v>60699</v>
      </c>
      <c r="G8" s="6">
        <v>14727</v>
      </c>
      <c r="H8" s="6">
        <v>6934</v>
      </c>
      <c r="I8" s="6">
        <v>17993</v>
      </c>
      <c r="J8" s="6">
        <v>53662</v>
      </c>
      <c r="K8" s="6">
        <v>53519</v>
      </c>
      <c r="L8" s="6">
        <v>2097</v>
      </c>
      <c r="M8" s="6">
        <v>14822</v>
      </c>
      <c r="N8" s="6">
        <v>20568</v>
      </c>
      <c r="O8" s="6">
        <v>21666</v>
      </c>
      <c r="P8">
        <v>322</v>
      </c>
      <c r="Q8" s="6">
        <v>1594</v>
      </c>
    </row>
    <row r="9" spans="1:17" x14ac:dyDescent="0.25">
      <c r="A9" s="4" t="s">
        <v>7</v>
      </c>
      <c r="B9" s="6">
        <v>227531</v>
      </c>
      <c r="C9" s="6">
        <v>83025</v>
      </c>
      <c r="D9" s="6">
        <v>65335</v>
      </c>
      <c r="E9" s="6">
        <v>157404</v>
      </c>
      <c r="F9" s="6">
        <v>466385</v>
      </c>
      <c r="G9" s="6">
        <v>178265</v>
      </c>
      <c r="H9" s="6">
        <v>223699</v>
      </c>
      <c r="I9" s="6">
        <v>187967</v>
      </c>
      <c r="J9" s="6">
        <v>255489</v>
      </c>
      <c r="K9" s="6">
        <v>296439</v>
      </c>
      <c r="L9" s="6">
        <v>9904</v>
      </c>
      <c r="M9" s="6">
        <v>165738</v>
      </c>
      <c r="N9" s="6">
        <v>238654</v>
      </c>
      <c r="O9" s="6">
        <v>380618</v>
      </c>
      <c r="P9" s="6">
        <v>3388</v>
      </c>
      <c r="Q9" s="6">
        <v>38632</v>
      </c>
    </row>
    <row r="10" spans="1:17" x14ac:dyDescent="0.25">
      <c r="A10" s="4" t="s">
        <v>8</v>
      </c>
      <c r="B10" s="6">
        <v>131186</v>
      </c>
      <c r="C10" s="6">
        <v>38518</v>
      </c>
      <c r="D10" s="6">
        <v>22168</v>
      </c>
      <c r="E10" s="6">
        <v>75202</v>
      </c>
      <c r="F10" s="6">
        <v>109156</v>
      </c>
      <c r="G10" s="6">
        <v>253526</v>
      </c>
      <c r="H10" s="6">
        <v>340261</v>
      </c>
      <c r="I10" s="6">
        <v>90115</v>
      </c>
      <c r="J10" s="6">
        <v>157791</v>
      </c>
      <c r="K10" s="6">
        <v>160879</v>
      </c>
      <c r="L10" s="6">
        <v>48009</v>
      </c>
      <c r="M10" s="6">
        <v>472636</v>
      </c>
      <c r="N10" s="6">
        <v>275088</v>
      </c>
      <c r="O10" s="6">
        <v>278768</v>
      </c>
      <c r="P10" s="6">
        <v>3605</v>
      </c>
      <c r="Q10" s="6">
        <v>21807</v>
      </c>
    </row>
    <row r="11" spans="1:17" x14ac:dyDescent="0.25">
      <c r="A11" s="4" t="s">
        <v>9</v>
      </c>
      <c r="B11" s="6">
        <v>273881</v>
      </c>
      <c r="C11" s="6">
        <v>118525</v>
      </c>
      <c r="D11" s="6">
        <v>47565</v>
      </c>
      <c r="E11" s="6">
        <v>190601</v>
      </c>
      <c r="F11" s="6">
        <v>182905</v>
      </c>
      <c r="G11" s="6">
        <v>156627</v>
      </c>
      <c r="H11" s="6">
        <v>220492</v>
      </c>
      <c r="I11" s="6">
        <v>128878</v>
      </c>
      <c r="J11" s="6">
        <v>226007</v>
      </c>
      <c r="K11" s="6">
        <v>243198</v>
      </c>
      <c r="L11" s="6">
        <v>5649</v>
      </c>
      <c r="M11" s="6">
        <v>192749</v>
      </c>
      <c r="N11" s="6">
        <v>170932</v>
      </c>
      <c r="O11" s="6">
        <v>195344</v>
      </c>
      <c r="P11" s="6">
        <v>2521</v>
      </c>
      <c r="Q11" s="6">
        <v>15344</v>
      </c>
    </row>
    <row r="12" spans="1:17" x14ac:dyDescent="0.25">
      <c r="A12" s="4" t="s">
        <v>10</v>
      </c>
      <c r="B12" s="6">
        <v>155525</v>
      </c>
      <c r="C12" s="6">
        <v>116494</v>
      </c>
      <c r="D12" s="6">
        <v>20330</v>
      </c>
      <c r="E12" s="6">
        <v>122535</v>
      </c>
      <c r="F12" s="6">
        <v>115503</v>
      </c>
      <c r="G12" s="6">
        <v>60899</v>
      </c>
      <c r="H12" s="6">
        <v>22133</v>
      </c>
      <c r="I12" s="6">
        <v>45021</v>
      </c>
      <c r="J12" s="6">
        <v>175309</v>
      </c>
      <c r="K12" s="6">
        <v>89201</v>
      </c>
      <c r="L12" s="6">
        <v>1283</v>
      </c>
      <c r="M12" s="6">
        <v>24539</v>
      </c>
      <c r="N12" s="6">
        <v>68020</v>
      </c>
      <c r="O12" s="6">
        <v>94700</v>
      </c>
      <c r="P12">
        <v>570</v>
      </c>
      <c r="Q12" s="6">
        <v>14942</v>
      </c>
    </row>
    <row r="13" spans="1:17" x14ac:dyDescent="0.25">
      <c r="A13" s="4" t="s">
        <v>11</v>
      </c>
      <c r="B13" s="6">
        <v>141661</v>
      </c>
      <c r="C13" s="6">
        <v>92680</v>
      </c>
      <c r="D13" s="6">
        <v>44282</v>
      </c>
      <c r="E13" s="6">
        <v>81342</v>
      </c>
      <c r="F13" s="6">
        <v>335065</v>
      </c>
      <c r="G13" s="6">
        <v>66173</v>
      </c>
      <c r="H13" s="6">
        <v>68446</v>
      </c>
      <c r="I13" s="6">
        <v>77875</v>
      </c>
      <c r="J13" s="6">
        <v>116271</v>
      </c>
      <c r="K13" s="6">
        <v>121349</v>
      </c>
      <c r="L13" s="6">
        <v>2160</v>
      </c>
      <c r="M13" s="6">
        <v>22537</v>
      </c>
      <c r="N13" s="6">
        <v>107910</v>
      </c>
      <c r="O13" s="6">
        <v>193221</v>
      </c>
      <c r="P13" s="6">
        <v>1993</v>
      </c>
      <c r="Q13" s="6">
        <v>16584</v>
      </c>
    </row>
    <row r="14" spans="1:17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30" x14ac:dyDescent="0.25">
      <c r="B15" s="1" t="s">
        <v>32</v>
      </c>
      <c r="C15" s="1" t="s">
        <v>64</v>
      </c>
      <c r="D15" s="1" t="s">
        <v>65</v>
      </c>
      <c r="E15" s="1" t="s">
        <v>66</v>
      </c>
      <c r="F15" s="1" t="s">
        <v>72</v>
      </c>
      <c r="G15" s="1" t="s">
        <v>71</v>
      </c>
      <c r="H15" s="8" t="s">
        <v>73</v>
      </c>
      <c r="I15" s="1" t="s">
        <v>67</v>
      </c>
      <c r="J15" s="1" t="s">
        <v>70</v>
      </c>
      <c r="K15" s="1" t="s">
        <v>38</v>
      </c>
      <c r="L15" s="1" t="s">
        <v>68</v>
      </c>
      <c r="M15" s="1" t="s">
        <v>40</v>
      </c>
      <c r="N15" s="1" t="s">
        <v>41</v>
      </c>
      <c r="O15" s="1" t="s">
        <v>42</v>
      </c>
      <c r="P15" s="1" t="s">
        <v>29</v>
      </c>
      <c r="Q15" s="8" t="s">
        <v>31</v>
      </c>
    </row>
    <row r="16" spans="1:17" x14ac:dyDescent="0.25">
      <c r="A16" s="4" t="s">
        <v>130</v>
      </c>
      <c r="B16" s="6">
        <v>141661</v>
      </c>
      <c r="C16" s="6">
        <v>92680</v>
      </c>
      <c r="D16" s="6">
        <v>44282</v>
      </c>
      <c r="E16" s="6">
        <v>81342</v>
      </c>
      <c r="F16" s="6">
        <v>335065</v>
      </c>
      <c r="G16" s="6">
        <v>66173</v>
      </c>
      <c r="H16" s="6">
        <v>68446</v>
      </c>
      <c r="I16" s="6">
        <v>77875</v>
      </c>
      <c r="J16" s="6">
        <v>116271</v>
      </c>
      <c r="K16" s="6">
        <v>121349</v>
      </c>
      <c r="L16" s="6">
        <v>2160</v>
      </c>
      <c r="M16" s="6">
        <v>22537</v>
      </c>
      <c r="N16" s="6">
        <v>107910</v>
      </c>
      <c r="O16" s="6">
        <v>193221</v>
      </c>
      <c r="P16" s="6">
        <v>1993</v>
      </c>
      <c r="Q16" s="6">
        <v>16584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FA4E-22CB-884C-B283-0C301D5F7838}">
  <dimension ref="A1:I33"/>
  <sheetViews>
    <sheetView topLeftCell="A20" workbookViewId="0">
      <selection activeCell="F53" sqref="F53"/>
    </sheetView>
  </sheetViews>
  <sheetFormatPr defaultColWidth="11.42578125" defaultRowHeight="15" x14ac:dyDescent="0.25"/>
  <sheetData>
    <row r="1" spans="1:6" x14ac:dyDescent="0.25">
      <c r="A1" s="2" t="s">
        <v>43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</row>
    <row r="3" spans="1:6" x14ac:dyDescent="0.25">
      <c r="A3" s="4" t="s">
        <v>0</v>
      </c>
      <c r="B3" s="4">
        <v>1117832</v>
      </c>
      <c r="C3" s="4">
        <v>1260632</v>
      </c>
      <c r="D3" s="4">
        <v>1064728</v>
      </c>
      <c r="E3" s="4">
        <v>745267</v>
      </c>
      <c r="F3" s="4">
        <v>361893</v>
      </c>
    </row>
    <row r="4" spans="1:6" x14ac:dyDescent="0.25">
      <c r="A4" s="4" t="s">
        <v>1</v>
      </c>
      <c r="B4" s="4">
        <v>645308</v>
      </c>
      <c r="C4" s="4">
        <v>522321</v>
      </c>
      <c r="D4" s="4">
        <v>559489</v>
      </c>
      <c r="E4" s="4">
        <v>694044</v>
      </c>
      <c r="F4" s="4">
        <v>930333</v>
      </c>
    </row>
    <row r="5" spans="1:6" x14ac:dyDescent="0.25">
      <c r="A5" s="4" t="s">
        <v>2</v>
      </c>
      <c r="B5" s="4">
        <v>13465</v>
      </c>
      <c r="C5" s="4">
        <v>7659</v>
      </c>
      <c r="D5" s="4">
        <v>9633</v>
      </c>
      <c r="E5" s="4">
        <v>9685</v>
      </c>
      <c r="F5" s="4">
        <v>10376</v>
      </c>
    </row>
    <row r="6" spans="1:6" x14ac:dyDescent="0.25">
      <c r="A6" s="4" t="s">
        <v>3</v>
      </c>
      <c r="B6" s="4">
        <v>152752</v>
      </c>
      <c r="C6" s="4">
        <v>153246</v>
      </c>
      <c r="D6" s="4">
        <v>200924</v>
      </c>
      <c r="E6" s="4">
        <v>333207</v>
      </c>
      <c r="F6" s="4">
        <v>628139</v>
      </c>
    </row>
    <row r="7" spans="1:6" x14ac:dyDescent="0.25">
      <c r="A7" s="4" t="s">
        <v>4</v>
      </c>
      <c r="B7" s="4">
        <v>12483</v>
      </c>
      <c r="C7" s="4">
        <v>17258</v>
      </c>
      <c r="D7" s="4">
        <v>16351</v>
      </c>
      <c r="E7" s="4">
        <v>20960</v>
      </c>
      <c r="F7" s="4">
        <v>28837</v>
      </c>
    </row>
    <row r="8" spans="1:6" x14ac:dyDescent="0.25">
      <c r="A8" s="4" t="s">
        <v>5</v>
      </c>
      <c r="B8" s="4">
        <v>464035</v>
      </c>
      <c r="C8" s="4">
        <v>403162</v>
      </c>
      <c r="D8" s="4">
        <v>394804</v>
      </c>
      <c r="E8" s="4">
        <v>441374</v>
      </c>
      <c r="F8" s="4">
        <v>636009</v>
      </c>
    </row>
    <row r="9" spans="1:6" x14ac:dyDescent="0.25">
      <c r="A9" s="4" t="s">
        <v>6</v>
      </c>
      <c r="B9" s="4">
        <v>72741</v>
      </c>
      <c r="C9" s="4">
        <v>58409</v>
      </c>
      <c r="D9" s="4">
        <v>70938</v>
      </c>
      <c r="E9" s="4">
        <v>72963</v>
      </c>
      <c r="F9" s="4">
        <v>135332</v>
      </c>
    </row>
    <row r="10" spans="1:6" x14ac:dyDescent="0.25">
      <c r="A10" s="4" t="s">
        <v>7</v>
      </c>
      <c r="B10" s="4">
        <v>526856</v>
      </c>
      <c r="C10" s="4">
        <v>430911</v>
      </c>
      <c r="D10" s="4">
        <v>386883</v>
      </c>
      <c r="E10" s="4">
        <v>319706</v>
      </c>
      <c r="F10" s="4">
        <v>253729</v>
      </c>
    </row>
    <row r="11" spans="1:6" x14ac:dyDescent="0.25">
      <c r="A11" s="4" t="s">
        <v>8</v>
      </c>
      <c r="B11" s="4">
        <v>313847</v>
      </c>
      <c r="C11" s="4">
        <v>364005</v>
      </c>
      <c r="D11" s="4">
        <v>302928</v>
      </c>
      <c r="E11" s="4">
        <v>233591</v>
      </c>
      <c r="F11" s="4">
        <v>142635</v>
      </c>
    </row>
    <row r="12" spans="1:6" x14ac:dyDescent="0.25">
      <c r="A12" s="4" t="s">
        <v>9</v>
      </c>
      <c r="B12" s="4">
        <v>260250</v>
      </c>
      <c r="C12" s="4">
        <v>267990</v>
      </c>
      <c r="D12" s="4">
        <v>282476</v>
      </c>
      <c r="E12" s="4">
        <v>269308</v>
      </c>
      <c r="F12" s="4">
        <v>251520</v>
      </c>
    </row>
    <row r="13" spans="1:6" x14ac:dyDescent="0.25">
      <c r="A13" s="4" t="s">
        <v>10</v>
      </c>
      <c r="B13" s="4">
        <v>197391</v>
      </c>
      <c r="C13" s="4">
        <v>136843</v>
      </c>
      <c r="D13" s="4">
        <v>126084</v>
      </c>
      <c r="E13" s="4">
        <v>129897</v>
      </c>
      <c r="F13" s="4">
        <v>194614</v>
      </c>
    </row>
    <row r="14" spans="1:6" x14ac:dyDescent="0.25">
      <c r="A14" s="4" t="s">
        <v>11</v>
      </c>
      <c r="B14" s="4">
        <v>183461</v>
      </c>
      <c r="C14" s="4">
        <v>182741</v>
      </c>
      <c r="D14" s="4">
        <v>181513</v>
      </c>
      <c r="E14" s="4">
        <v>166382</v>
      </c>
      <c r="F14" s="4">
        <v>140541</v>
      </c>
    </row>
    <row r="19" spans="1:9" x14ac:dyDescent="0.25">
      <c r="A19" s="4" t="s">
        <v>12</v>
      </c>
      <c r="B19" s="4">
        <v>20744178</v>
      </c>
      <c r="C19" s="4">
        <v>20248951</v>
      </c>
      <c r="D19" s="4">
        <v>20666522</v>
      </c>
      <c r="E19" s="4">
        <v>21103134</v>
      </c>
      <c r="F19" s="4">
        <v>20231215</v>
      </c>
    </row>
    <row r="21" spans="1:9" x14ac:dyDescent="0.25">
      <c r="A21" s="2" t="s">
        <v>43</v>
      </c>
      <c r="B21" s="3" t="s">
        <v>59</v>
      </c>
      <c r="C21" s="3" t="s">
        <v>60</v>
      </c>
      <c r="D21" s="3" t="s">
        <v>61</v>
      </c>
      <c r="E21" s="3" t="s">
        <v>62</v>
      </c>
      <c r="F21" s="3" t="s">
        <v>63</v>
      </c>
    </row>
    <row r="22" spans="1:9" x14ac:dyDescent="0.25">
      <c r="A22" s="4" t="s">
        <v>0</v>
      </c>
      <c r="B22" s="89">
        <v>11.178319999999999</v>
      </c>
      <c r="C22" s="89">
        <v>12.60632</v>
      </c>
      <c r="D22" s="4">
        <v>10.64728</v>
      </c>
      <c r="E22" s="9">
        <v>7.4526700000000003</v>
      </c>
      <c r="F22" s="89">
        <v>3.6189300000000002</v>
      </c>
      <c r="G22" s="4"/>
      <c r="H22" s="4"/>
      <c r="I22" s="9"/>
    </row>
    <row r="23" spans="1:9" x14ac:dyDescent="0.25">
      <c r="A23" s="4" t="s">
        <v>1</v>
      </c>
      <c r="B23" s="89">
        <v>6.4530799999999999</v>
      </c>
      <c r="C23" s="89">
        <v>5.2232099999999999</v>
      </c>
      <c r="D23" s="4">
        <v>5.5948900000000004</v>
      </c>
      <c r="E23" s="9">
        <v>6.9404399999999997</v>
      </c>
      <c r="F23" s="89">
        <v>9.3033300000000008</v>
      </c>
      <c r="G23" s="4"/>
      <c r="H23" s="4"/>
      <c r="I23" s="9"/>
    </row>
    <row r="24" spans="1:9" x14ac:dyDescent="0.25">
      <c r="A24" s="4" t="s">
        <v>2</v>
      </c>
      <c r="B24" s="89">
        <v>0.13464999999999999</v>
      </c>
      <c r="C24" s="89">
        <v>7.6590000000000005E-2</v>
      </c>
      <c r="D24" s="4">
        <v>9.6329999999999999E-2</v>
      </c>
      <c r="E24" s="9">
        <v>9.6850000000000006E-2</v>
      </c>
      <c r="F24" s="89">
        <v>0.10376000000000001</v>
      </c>
      <c r="G24" s="4"/>
      <c r="H24" s="4"/>
      <c r="I24" s="9"/>
    </row>
    <row r="25" spans="1:9" x14ac:dyDescent="0.25">
      <c r="A25" s="4" t="s">
        <v>3</v>
      </c>
      <c r="B25" s="89">
        <v>1.52752</v>
      </c>
      <c r="C25" s="89">
        <v>1.5324599999999999</v>
      </c>
      <c r="D25" s="4">
        <v>2.0092400000000001</v>
      </c>
      <c r="E25" s="9">
        <v>3.3320699999999999</v>
      </c>
      <c r="F25" s="89">
        <v>6.28139</v>
      </c>
      <c r="G25" s="4"/>
      <c r="H25" s="4"/>
      <c r="I25" s="9"/>
    </row>
    <row r="26" spans="1:9" x14ac:dyDescent="0.25">
      <c r="A26" s="4" t="s">
        <v>4</v>
      </c>
      <c r="B26" s="89">
        <v>0.12483</v>
      </c>
      <c r="C26" s="89">
        <v>0.17258000000000001</v>
      </c>
      <c r="D26" s="4">
        <v>0.16350999999999999</v>
      </c>
      <c r="E26" s="9">
        <v>0.20960000000000001</v>
      </c>
      <c r="F26" s="89">
        <v>0.28837000000000002</v>
      </c>
      <c r="G26" s="4"/>
      <c r="H26" s="4"/>
      <c r="I26" s="9"/>
    </row>
    <row r="27" spans="1:9" x14ac:dyDescent="0.25">
      <c r="A27" s="4" t="s">
        <v>5</v>
      </c>
      <c r="B27" s="89">
        <v>4.6403499999999998</v>
      </c>
      <c r="C27" s="89">
        <v>4.0316200000000002</v>
      </c>
      <c r="D27" s="4">
        <v>3.9480400000000002</v>
      </c>
      <c r="E27" s="9">
        <v>4.4137399999999998</v>
      </c>
      <c r="F27" s="89">
        <v>6.3600899999999996</v>
      </c>
      <c r="G27" s="4"/>
      <c r="H27" s="4"/>
      <c r="I27" s="9"/>
    </row>
    <row r="28" spans="1:9" x14ac:dyDescent="0.25">
      <c r="A28" s="4" t="s">
        <v>6</v>
      </c>
      <c r="B28" s="89">
        <v>0.72741</v>
      </c>
      <c r="C28" s="89">
        <v>0.58409</v>
      </c>
      <c r="D28" s="4">
        <v>0.70938000000000001</v>
      </c>
      <c r="E28" s="9">
        <v>0.72963</v>
      </c>
      <c r="F28" s="89">
        <v>1.3533200000000001</v>
      </c>
      <c r="G28" s="4"/>
      <c r="H28" s="4"/>
      <c r="I28" s="9"/>
    </row>
    <row r="29" spans="1:9" x14ac:dyDescent="0.25">
      <c r="A29" s="4" t="s">
        <v>7</v>
      </c>
      <c r="B29" s="89">
        <v>5.2685599999999999</v>
      </c>
      <c r="C29" s="89">
        <v>4.3091100000000004</v>
      </c>
      <c r="D29" s="4">
        <v>3.86883</v>
      </c>
      <c r="E29" s="9">
        <v>3.19706</v>
      </c>
      <c r="F29" s="89">
        <v>2.53729</v>
      </c>
      <c r="G29" s="4"/>
      <c r="H29" s="4"/>
      <c r="I29" s="9"/>
    </row>
    <row r="30" spans="1:9" x14ac:dyDescent="0.25">
      <c r="A30" s="4" t="s">
        <v>8</v>
      </c>
      <c r="B30" s="89">
        <v>3.1384699999999999</v>
      </c>
      <c r="C30" s="89">
        <v>3.64005</v>
      </c>
      <c r="D30" s="4">
        <v>3.02928</v>
      </c>
      <c r="E30" s="9">
        <v>2.3359100000000002</v>
      </c>
      <c r="F30" s="89">
        <v>1.42635</v>
      </c>
      <c r="G30" s="4"/>
      <c r="H30" s="4"/>
      <c r="I30" s="9"/>
    </row>
    <row r="31" spans="1:9" x14ac:dyDescent="0.25">
      <c r="A31" s="4" t="s">
        <v>9</v>
      </c>
      <c r="B31" s="89">
        <v>2.6025</v>
      </c>
      <c r="C31" s="89">
        <v>2.6798999999999999</v>
      </c>
      <c r="D31" s="4">
        <v>2.8247599999999999</v>
      </c>
      <c r="E31" s="9">
        <v>2.6930800000000001</v>
      </c>
      <c r="F31" s="89">
        <v>2.5152000000000001</v>
      </c>
      <c r="G31" s="4"/>
      <c r="H31" s="4"/>
      <c r="I31" s="9"/>
    </row>
    <row r="32" spans="1:9" x14ac:dyDescent="0.25">
      <c r="A32" s="4" t="s">
        <v>10</v>
      </c>
      <c r="B32" s="89">
        <v>1.9739100000000001</v>
      </c>
      <c r="C32" s="89">
        <v>1.36843</v>
      </c>
      <c r="D32" s="4">
        <v>1.26084</v>
      </c>
      <c r="E32" s="9">
        <v>1.29897</v>
      </c>
      <c r="F32" s="89">
        <v>1.94614</v>
      </c>
      <c r="G32" s="4"/>
      <c r="H32" s="4"/>
      <c r="I32" s="9"/>
    </row>
    <row r="33" spans="1:9" x14ac:dyDescent="0.25">
      <c r="A33" s="4" t="s">
        <v>11</v>
      </c>
      <c r="B33" s="89">
        <v>1.8346100000000001</v>
      </c>
      <c r="C33" s="89">
        <v>1.82741</v>
      </c>
      <c r="D33" s="4">
        <v>1.8151299999999999</v>
      </c>
      <c r="E33" s="9">
        <v>1.6638200000000001</v>
      </c>
      <c r="F33" s="89">
        <v>1.40541</v>
      </c>
      <c r="G33" s="4"/>
      <c r="H33" s="4"/>
      <c r="I33" s="9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6B50-6887-2546-98B9-F580222B7FFA}">
  <dimension ref="A1:C14"/>
  <sheetViews>
    <sheetView workbookViewId="0">
      <selection activeCell="O16" sqref="O16"/>
    </sheetView>
  </sheetViews>
  <sheetFormatPr defaultColWidth="11.42578125" defaultRowHeight="15" x14ac:dyDescent="0.25"/>
  <sheetData>
    <row r="1" spans="1:3" x14ac:dyDescent="0.25">
      <c r="A1" s="2" t="s">
        <v>43</v>
      </c>
      <c r="B1" s="3" t="s">
        <v>57</v>
      </c>
      <c r="C1" s="3" t="s">
        <v>58</v>
      </c>
    </row>
    <row r="2" spans="1:3" x14ac:dyDescent="0.25">
      <c r="A2" s="4" t="s">
        <v>12</v>
      </c>
      <c r="B2" s="4">
        <v>49000</v>
      </c>
      <c r="C2" s="4">
        <v>35000</v>
      </c>
    </row>
    <row r="3" spans="1:3" x14ac:dyDescent="0.25">
      <c r="A3" s="4" t="s">
        <v>0</v>
      </c>
      <c r="B3" s="4">
        <v>30000</v>
      </c>
      <c r="C3" s="4">
        <v>26000</v>
      </c>
    </row>
    <row r="4" spans="1:3" x14ac:dyDescent="0.25">
      <c r="A4" s="4" t="s">
        <v>1</v>
      </c>
      <c r="B4" s="4">
        <v>50000</v>
      </c>
      <c r="C4" s="4">
        <v>39000</v>
      </c>
    </row>
    <row r="5" spans="1:3" x14ac:dyDescent="0.25">
      <c r="A5" s="4" t="s">
        <v>2</v>
      </c>
      <c r="B5" s="4">
        <v>45000</v>
      </c>
      <c r="C5" s="4">
        <v>32000</v>
      </c>
    </row>
    <row r="6" spans="1:3" x14ac:dyDescent="0.25">
      <c r="A6" s="4" t="s">
        <v>3</v>
      </c>
      <c r="B6" s="4">
        <v>80000</v>
      </c>
      <c r="C6" s="4">
        <v>62000</v>
      </c>
    </row>
    <row r="7" spans="1:3" x14ac:dyDescent="0.25">
      <c r="A7" s="4" t="s">
        <v>4</v>
      </c>
      <c r="B7" s="4">
        <v>56000</v>
      </c>
      <c r="C7" s="4">
        <v>40000</v>
      </c>
    </row>
    <row r="8" spans="1:3" x14ac:dyDescent="0.25">
      <c r="A8" s="4" t="s">
        <v>5</v>
      </c>
      <c r="B8" s="4">
        <v>62000</v>
      </c>
      <c r="C8" s="4">
        <v>48600</v>
      </c>
    </row>
    <row r="9" spans="1:3" x14ac:dyDescent="0.25">
      <c r="A9" s="4" t="s">
        <v>6</v>
      </c>
      <c r="B9" s="4">
        <v>77000</v>
      </c>
      <c r="C9" s="4">
        <v>56000</v>
      </c>
    </row>
    <row r="10" spans="1:3" x14ac:dyDescent="0.25">
      <c r="A10" s="4" t="s">
        <v>7</v>
      </c>
      <c r="B10" s="4">
        <v>35000</v>
      </c>
      <c r="C10" s="4">
        <v>29400</v>
      </c>
    </row>
    <row r="11" spans="1:3" x14ac:dyDescent="0.25">
      <c r="A11" s="4" t="s">
        <v>8</v>
      </c>
      <c r="B11" s="4">
        <v>30000</v>
      </c>
      <c r="C11" s="4">
        <v>25200</v>
      </c>
    </row>
    <row r="12" spans="1:3" x14ac:dyDescent="0.25">
      <c r="A12" s="4" t="s">
        <v>9</v>
      </c>
      <c r="B12" s="4">
        <v>40000</v>
      </c>
      <c r="C12" s="4">
        <v>31200</v>
      </c>
    </row>
    <row r="13" spans="1:3" x14ac:dyDescent="0.25">
      <c r="A13" s="4" t="s">
        <v>10</v>
      </c>
      <c r="B13" s="4">
        <v>60000</v>
      </c>
      <c r="C13" s="4">
        <v>40000</v>
      </c>
    </row>
    <row r="14" spans="1:3" x14ac:dyDescent="0.25">
      <c r="A14" s="4" t="s">
        <v>11</v>
      </c>
      <c r="B14" s="4">
        <v>42000</v>
      </c>
      <c r="C14" s="4">
        <v>32000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B32A-F812-49AF-A52A-2BAC6B9977D8}">
  <dimension ref="A1:Q50"/>
  <sheetViews>
    <sheetView workbookViewId="0">
      <selection activeCell="A23" sqref="A23"/>
    </sheetView>
  </sheetViews>
  <sheetFormatPr defaultColWidth="22" defaultRowHeight="17.25" customHeight="1" x14ac:dyDescent="0.25"/>
  <sheetData>
    <row r="1" spans="1:13" ht="17.25" customHeight="1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</v>
      </c>
      <c r="M1" t="s">
        <v>11</v>
      </c>
    </row>
    <row r="2" spans="1:13" ht="17.25" customHeight="1" x14ac:dyDescent="0.25">
      <c r="A2" t="s">
        <v>15</v>
      </c>
      <c r="B2" s="6">
        <v>367891</v>
      </c>
      <c r="C2" s="6">
        <v>770393</v>
      </c>
      <c r="D2" s="6">
        <v>10560</v>
      </c>
      <c r="E2" s="6">
        <v>410795</v>
      </c>
      <c r="F2" s="6">
        <v>28858</v>
      </c>
      <c r="G2" s="6">
        <v>512774</v>
      </c>
      <c r="H2" s="6">
        <v>105201</v>
      </c>
      <c r="I2" s="6">
        <v>227531</v>
      </c>
      <c r="J2" s="6">
        <v>131186</v>
      </c>
      <c r="K2" s="6">
        <v>273881</v>
      </c>
      <c r="L2" s="6">
        <v>155525</v>
      </c>
      <c r="M2" s="6">
        <v>141661</v>
      </c>
    </row>
    <row r="3" spans="1:13" ht="17.25" customHeight="1" x14ac:dyDescent="0.25">
      <c r="A3" t="s">
        <v>16</v>
      </c>
      <c r="B3" s="6">
        <v>111490</v>
      </c>
      <c r="C3" s="6">
        <v>701074</v>
      </c>
      <c r="D3" s="6">
        <v>6254</v>
      </c>
      <c r="E3" s="6">
        <v>744866</v>
      </c>
      <c r="F3" s="6">
        <v>15152</v>
      </c>
      <c r="G3" s="6">
        <v>319008</v>
      </c>
      <c r="H3" s="6">
        <v>58508</v>
      </c>
      <c r="I3" s="6">
        <v>83025</v>
      </c>
      <c r="J3" s="6">
        <v>38518</v>
      </c>
      <c r="K3" s="6">
        <v>118525</v>
      </c>
      <c r="L3" s="6">
        <v>116494</v>
      </c>
      <c r="M3" s="6">
        <v>92680</v>
      </c>
    </row>
    <row r="4" spans="1:13" ht="17.25" customHeight="1" x14ac:dyDescent="0.25">
      <c r="A4" t="s">
        <v>17</v>
      </c>
      <c r="B4" s="6">
        <v>60568</v>
      </c>
      <c r="C4" s="6">
        <v>97458</v>
      </c>
      <c r="D4" s="6">
        <v>1656</v>
      </c>
      <c r="E4" s="6">
        <v>29391</v>
      </c>
      <c r="F4" s="6">
        <v>4219</v>
      </c>
      <c r="G4" s="6">
        <v>70541</v>
      </c>
      <c r="H4" s="6">
        <v>18262</v>
      </c>
      <c r="I4" s="6">
        <v>65335</v>
      </c>
      <c r="J4" s="6">
        <v>22168</v>
      </c>
      <c r="K4" s="6">
        <v>47565</v>
      </c>
      <c r="L4" s="6">
        <v>20330</v>
      </c>
      <c r="M4" s="6">
        <v>44282</v>
      </c>
    </row>
    <row r="5" spans="1:13" ht="17.25" customHeight="1" x14ac:dyDescent="0.25">
      <c r="A5" t="s">
        <v>18</v>
      </c>
      <c r="B5" s="6">
        <v>215812</v>
      </c>
      <c r="C5" s="6">
        <v>448148</v>
      </c>
      <c r="D5" s="6">
        <v>6787</v>
      </c>
      <c r="E5" s="6">
        <v>172756</v>
      </c>
      <c r="F5" s="6">
        <v>17184</v>
      </c>
      <c r="G5" s="6">
        <v>329190</v>
      </c>
      <c r="H5" s="6">
        <v>67957</v>
      </c>
      <c r="I5" s="6">
        <v>157404</v>
      </c>
      <c r="J5" s="6">
        <v>75202</v>
      </c>
      <c r="K5" s="6">
        <v>190601</v>
      </c>
      <c r="L5" s="6">
        <v>122535</v>
      </c>
      <c r="M5" s="6">
        <v>81342</v>
      </c>
    </row>
    <row r="6" spans="1:13" ht="17.25" customHeight="1" x14ac:dyDescent="0.25">
      <c r="A6" t="s">
        <v>19</v>
      </c>
      <c r="B6" s="6">
        <v>312621</v>
      </c>
      <c r="C6" s="6">
        <v>797190</v>
      </c>
      <c r="D6" s="6">
        <v>17153</v>
      </c>
      <c r="E6" s="6">
        <v>260796</v>
      </c>
      <c r="F6" s="6">
        <v>16466</v>
      </c>
      <c r="G6" s="6">
        <v>302199</v>
      </c>
      <c r="H6" s="6">
        <v>60699</v>
      </c>
      <c r="I6" s="6">
        <v>466385</v>
      </c>
      <c r="J6" s="6">
        <v>109156</v>
      </c>
      <c r="K6" s="6">
        <v>182905</v>
      </c>
      <c r="L6" s="6">
        <v>115503</v>
      </c>
      <c r="M6" s="6">
        <v>335065</v>
      </c>
    </row>
    <row r="7" spans="1:13" ht="17.25" customHeight="1" x14ac:dyDescent="0.25">
      <c r="A7" t="s">
        <v>20</v>
      </c>
      <c r="B7" s="6">
        <v>821912</v>
      </c>
      <c r="C7" s="6">
        <v>447055</v>
      </c>
      <c r="D7" s="6">
        <v>4373</v>
      </c>
      <c r="E7" s="6">
        <v>82534</v>
      </c>
      <c r="F7" s="6">
        <v>10321</v>
      </c>
      <c r="G7" s="6">
        <v>128770</v>
      </c>
      <c r="H7" s="6">
        <v>14727</v>
      </c>
      <c r="I7" s="6">
        <v>178265</v>
      </c>
      <c r="J7" s="6">
        <v>253526</v>
      </c>
      <c r="K7" s="6">
        <v>156627</v>
      </c>
      <c r="L7" s="6">
        <v>60899</v>
      </c>
      <c r="M7" s="6">
        <v>66173</v>
      </c>
    </row>
    <row r="8" spans="1:13" ht="17.25" customHeight="1" x14ac:dyDescent="0.25">
      <c r="A8" s="7" t="s">
        <v>21</v>
      </c>
      <c r="B8" s="6">
        <v>787212</v>
      </c>
      <c r="C8" s="6">
        <v>146691</v>
      </c>
      <c r="D8" s="6">
        <v>2776</v>
      </c>
      <c r="E8" s="6">
        <v>27050</v>
      </c>
      <c r="F8" s="6">
        <v>5240</v>
      </c>
      <c r="G8" s="6">
        <v>105995</v>
      </c>
      <c r="H8" s="6">
        <v>6934</v>
      </c>
      <c r="I8" s="6">
        <v>223699</v>
      </c>
      <c r="J8" s="6">
        <v>340261</v>
      </c>
      <c r="K8" s="6">
        <v>220492</v>
      </c>
      <c r="L8" s="6">
        <v>22133</v>
      </c>
      <c r="M8" s="6">
        <v>68446</v>
      </c>
    </row>
    <row r="9" spans="1:13" ht="17.25" customHeight="1" x14ac:dyDescent="0.25">
      <c r="A9" t="s">
        <v>22</v>
      </c>
      <c r="B9" s="6">
        <v>216708</v>
      </c>
      <c r="C9" s="6">
        <v>388236</v>
      </c>
      <c r="D9" s="6">
        <v>5757</v>
      </c>
      <c r="E9" s="6">
        <v>62512</v>
      </c>
      <c r="F9" s="6">
        <v>8889</v>
      </c>
      <c r="G9" s="6">
        <v>141259</v>
      </c>
      <c r="H9" s="6">
        <v>17993</v>
      </c>
      <c r="I9" s="6">
        <v>187967</v>
      </c>
      <c r="J9" s="6">
        <v>90115</v>
      </c>
      <c r="K9" s="6">
        <v>128878</v>
      </c>
      <c r="L9" s="6">
        <v>45021</v>
      </c>
      <c r="M9" s="6">
        <v>77875</v>
      </c>
    </row>
    <row r="10" spans="1:13" ht="17.25" customHeight="1" x14ac:dyDescent="0.25">
      <c r="A10" t="s">
        <v>23</v>
      </c>
      <c r="B10" s="6">
        <v>494685</v>
      </c>
      <c r="C10" s="6">
        <v>525913</v>
      </c>
      <c r="D10" s="6">
        <v>7961</v>
      </c>
      <c r="E10" s="6">
        <v>273505</v>
      </c>
      <c r="F10" s="6">
        <v>16158</v>
      </c>
      <c r="G10" s="6">
        <v>276968</v>
      </c>
      <c r="H10" s="6">
        <v>53662</v>
      </c>
      <c r="I10" s="6">
        <v>255489</v>
      </c>
      <c r="J10" s="6">
        <v>157791</v>
      </c>
      <c r="K10" s="6">
        <v>226007</v>
      </c>
      <c r="L10" s="6">
        <v>175309</v>
      </c>
      <c r="M10" s="6">
        <v>116271</v>
      </c>
    </row>
    <row r="11" spans="1:13" ht="17.25" customHeight="1" x14ac:dyDescent="0.25">
      <c r="A11" t="s">
        <v>24</v>
      </c>
      <c r="B11" s="6">
        <v>482108</v>
      </c>
      <c r="C11" s="6">
        <v>559092</v>
      </c>
      <c r="D11" s="6">
        <v>7078</v>
      </c>
      <c r="E11" s="6">
        <v>157368</v>
      </c>
      <c r="F11" s="6">
        <v>17864</v>
      </c>
      <c r="G11" s="6">
        <v>302874</v>
      </c>
      <c r="H11" s="6">
        <v>53519</v>
      </c>
      <c r="I11" s="6">
        <v>296439</v>
      </c>
      <c r="J11" s="6">
        <v>160879</v>
      </c>
      <c r="K11" s="6">
        <v>243198</v>
      </c>
      <c r="L11" s="6">
        <v>89201</v>
      </c>
      <c r="M11" s="6">
        <v>121349</v>
      </c>
    </row>
    <row r="12" spans="1:13" ht="17.25" customHeight="1" x14ac:dyDescent="0.25">
      <c r="A12" t="s">
        <v>25</v>
      </c>
      <c r="B12" s="6">
        <v>473083</v>
      </c>
      <c r="C12" s="6">
        <v>15351</v>
      </c>
      <c r="D12">
        <v>0</v>
      </c>
      <c r="E12" s="6">
        <v>3970</v>
      </c>
      <c r="F12" s="6">
        <v>1325</v>
      </c>
      <c r="G12" s="6">
        <v>6559</v>
      </c>
      <c r="H12" s="6">
        <v>2097</v>
      </c>
      <c r="I12" s="6">
        <v>9904</v>
      </c>
      <c r="J12" s="6">
        <v>48009</v>
      </c>
      <c r="K12" s="6">
        <v>5649</v>
      </c>
      <c r="L12" s="6">
        <v>1283</v>
      </c>
      <c r="M12" s="6">
        <v>2160</v>
      </c>
    </row>
    <row r="13" spans="1:13" ht="17.25" customHeight="1" x14ac:dyDescent="0.25">
      <c r="A13" t="s">
        <v>26</v>
      </c>
      <c r="B13" s="6">
        <v>1316937</v>
      </c>
      <c r="C13" s="6">
        <v>87448</v>
      </c>
      <c r="D13" s="6">
        <v>4097</v>
      </c>
      <c r="E13" s="6">
        <v>18523</v>
      </c>
      <c r="F13" s="6">
        <v>4977</v>
      </c>
      <c r="G13" s="6">
        <v>150276</v>
      </c>
      <c r="H13" s="6">
        <v>14822</v>
      </c>
      <c r="I13" s="6">
        <v>165738</v>
      </c>
      <c r="J13" s="6">
        <v>472636</v>
      </c>
      <c r="K13" s="6">
        <v>192749</v>
      </c>
      <c r="L13" s="6">
        <v>24539</v>
      </c>
      <c r="M13" s="6">
        <v>22537</v>
      </c>
    </row>
    <row r="14" spans="1:13" ht="17.25" customHeight="1" x14ac:dyDescent="0.25">
      <c r="A14" t="s">
        <v>27</v>
      </c>
      <c r="B14" s="6">
        <v>1001810</v>
      </c>
      <c r="C14" s="6">
        <v>465487</v>
      </c>
      <c r="D14" s="6">
        <v>5342</v>
      </c>
      <c r="E14" s="6">
        <v>92958</v>
      </c>
      <c r="F14" s="6">
        <v>12533</v>
      </c>
      <c r="G14" s="6">
        <v>191971</v>
      </c>
      <c r="H14" s="6">
        <v>20568</v>
      </c>
      <c r="I14" s="6">
        <v>238654</v>
      </c>
      <c r="J14" s="6">
        <v>275088</v>
      </c>
      <c r="K14" s="6">
        <v>170932</v>
      </c>
      <c r="L14" s="6">
        <v>68020</v>
      </c>
      <c r="M14" s="6">
        <v>107910</v>
      </c>
    </row>
    <row r="15" spans="1:13" ht="17.25" customHeight="1" x14ac:dyDescent="0.25">
      <c r="A15" t="s">
        <v>28</v>
      </c>
      <c r="B15" s="6">
        <v>851937</v>
      </c>
      <c r="C15" s="6">
        <v>297208</v>
      </c>
      <c r="D15" s="6">
        <v>11118</v>
      </c>
      <c r="E15" s="6">
        <v>149425</v>
      </c>
      <c r="F15" s="6">
        <v>12690</v>
      </c>
      <c r="G15" s="6">
        <v>183436</v>
      </c>
      <c r="H15" s="6">
        <v>21666</v>
      </c>
      <c r="I15" s="6">
        <v>380618</v>
      </c>
      <c r="J15" s="6">
        <v>278768</v>
      </c>
      <c r="K15" s="6">
        <v>195344</v>
      </c>
      <c r="L15" s="6">
        <v>94700</v>
      </c>
      <c r="M15" s="6">
        <v>193221</v>
      </c>
    </row>
    <row r="16" spans="1:13" ht="17.25" customHeight="1" x14ac:dyDescent="0.25">
      <c r="A16" t="s">
        <v>29</v>
      </c>
      <c r="B16" s="6">
        <v>6356</v>
      </c>
      <c r="C16" s="6">
        <v>10277</v>
      </c>
      <c r="D16">
        <v>83</v>
      </c>
      <c r="E16" s="6">
        <v>1178</v>
      </c>
      <c r="F16">
        <v>416</v>
      </c>
      <c r="G16" s="6">
        <v>4055</v>
      </c>
      <c r="H16">
        <v>322</v>
      </c>
      <c r="I16" s="6">
        <v>3388</v>
      </c>
      <c r="J16" s="6">
        <v>3605</v>
      </c>
      <c r="K16" s="6">
        <v>2521</v>
      </c>
      <c r="L16">
        <v>570</v>
      </c>
      <c r="M16" s="6">
        <v>1993</v>
      </c>
    </row>
    <row r="17" spans="1:17" ht="17.25" customHeight="1" x14ac:dyDescent="0.25">
      <c r="A17" s="7" t="s">
        <v>30</v>
      </c>
      <c r="B17" s="6">
        <v>68478</v>
      </c>
      <c r="C17" s="6">
        <v>39188</v>
      </c>
      <c r="D17">
        <v>509</v>
      </c>
      <c r="E17" s="6">
        <v>24066</v>
      </c>
      <c r="F17" s="6">
        <v>1696</v>
      </c>
      <c r="G17" s="6">
        <v>15986</v>
      </c>
      <c r="H17" s="6">
        <v>1594</v>
      </c>
      <c r="I17" s="6">
        <v>38632</v>
      </c>
      <c r="J17" s="6">
        <v>21807</v>
      </c>
      <c r="K17" s="6">
        <v>15344</v>
      </c>
      <c r="L17" s="6">
        <v>14942</v>
      </c>
      <c r="M17" s="6">
        <v>16584</v>
      </c>
    </row>
    <row r="19" spans="1:17" ht="17.25" customHeight="1" x14ac:dyDescent="0.25">
      <c r="A19" t="s">
        <v>13</v>
      </c>
      <c r="B19" t="s">
        <v>32</v>
      </c>
      <c r="C19" t="s">
        <v>33</v>
      </c>
      <c r="D19" t="s">
        <v>34</v>
      </c>
      <c r="E19" t="s">
        <v>35</v>
      </c>
      <c r="F19" t="s">
        <v>19</v>
      </c>
      <c r="G19" t="s">
        <v>36</v>
      </c>
      <c r="H19" s="7" t="s">
        <v>37</v>
      </c>
      <c r="I19" t="s">
        <v>22</v>
      </c>
      <c r="J19" t="s">
        <v>23</v>
      </c>
      <c r="K19" t="s">
        <v>38</v>
      </c>
      <c r="L19" t="s">
        <v>39</v>
      </c>
      <c r="M19" t="s">
        <v>40</v>
      </c>
      <c r="N19" t="s">
        <v>41</v>
      </c>
      <c r="O19" t="s">
        <v>42</v>
      </c>
      <c r="P19" t="s">
        <v>29</v>
      </c>
      <c r="Q19" s="7" t="s">
        <v>31</v>
      </c>
    </row>
    <row r="20" spans="1:17" ht="17.25" customHeight="1" x14ac:dyDescent="0.25">
      <c r="B20" s="6">
        <v>20010377</v>
      </c>
      <c r="C20" s="6">
        <v>8318530</v>
      </c>
      <c r="D20" s="6">
        <v>4578675</v>
      </c>
      <c r="E20" s="6">
        <v>13573179</v>
      </c>
      <c r="F20" s="6">
        <v>13995427</v>
      </c>
      <c r="G20" s="6">
        <v>9570999</v>
      </c>
      <c r="H20" s="6">
        <v>4183259</v>
      </c>
      <c r="I20" s="6">
        <v>8377235</v>
      </c>
      <c r="J20" s="6">
        <v>17391363</v>
      </c>
      <c r="K20" s="6">
        <v>19613568</v>
      </c>
      <c r="L20" s="6">
        <v>916886</v>
      </c>
      <c r="M20" s="6">
        <v>7269547</v>
      </c>
      <c r="N20" s="6">
        <v>11784060</v>
      </c>
      <c r="O20" s="6">
        <v>12504870</v>
      </c>
      <c r="P20" s="6">
        <v>556905</v>
      </c>
      <c r="Q20" s="6">
        <v>1317281</v>
      </c>
    </row>
    <row r="21" spans="1:17" ht="17.25" customHeight="1" x14ac:dyDescent="0.25">
      <c r="A21" t="s">
        <v>0</v>
      </c>
      <c r="B21" s="6">
        <v>367891</v>
      </c>
      <c r="C21" s="6">
        <v>111490</v>
      </c>
      <c r="D21" s="6">
        <v>60568</v>
      </c>
      <c r="E21" s="6">
        <v>215812</v>
      </c>
      <c r="F21" s="6">
        <v>312621</v>
      </c>
      <c r="G21" s="6">
        <v>821912</v>
      </c>
      <c r="H21" s="6">
        <v>787212</v>
      </c>
      <c r="I21" s="6">
        <v>216708</v>
      </c>
      <c r="J21" s="6">
        <v>494685</v>
      </c>
      <c r="K21" s="6">
        <v>482108</v>
      </c>
      <c r="L21" s="6">
        <v>473083</v>
      </c>
      <c r="M21" s="6">
        <v>1316937</v>
      </c>
      <c r="N21" s="6">
        <v>1001810</v>
      </c>
      <c r="O21" s="6">
        <v>851937</v>
      </c>
      <c r="P21" s="6">
        <v>6356</v>
      </c>
      <c r="Q21" s="6">
        <v>68478</v>
      </c>
    </row>
    <row r="22" spans="1:17" ht="17.25" customHeight="1" x14ac:dyDescent="0.25">
      <c r="A22" t="s">
        <v>1</v>
      </c>
      <c r="B22" s="6">
        <v>770393</v>
      </c>
      <c r="C22" s="6">
        <v>701074</v>
      </c>
      <c r="D22" s="6">
        <v>97458</v>
      </c>
      <c r="E22" s="6">
        <v>448148</v>
      </c>
      <c r="F22" s="6">
        <v>797190</v>
      </c>
      <c r="G22" s="6">
        <v>447055</v>
      </c>
      <c r="H22" s="6">
        <v>146691</v>
      </c>
      <c r="I22" s="6">
        <v>388236</v>
      </c>
      <c r="J22" s="6">
        <v>525913</v>
      </c>
      <c r="K22" s="6">
        <v>559092</v>
      </c>
      <c r="L22" s="6">
        <v>15351</v>
      </c>
      <c r="M22" s="6">
        <v>87448</v>
      </c>
      <c r="N22" s="6">
        <v>465487</v>
      </c>
      <c r="O22" s="6">
        <v>297208</v>
      </c>
      <c r="P22" s="6">
        <v>10277</v>
      </c>
      <c r="Q22" s="6">
        <v>39188</v>
      </c>
    </row>
    <row r="23" spans="1:17" ht="17.25" customHeight="1" x14ac:dyDescent="0.25">
      <c r="A23" t="s">
        <v>2</v>
      </c>
      <c r="B23" s="6">
        <v>10560</v>
      </c>
      <c r="C23" s="6">
        <v>6254</v>
      </c>
      <c r="D23" s="6">
        <v>1656</v>
      </c>
      <c r="E23" s="6">
        <v>6787</v>
      </c>
      <c r="F23" s="6">
        <v>17153</v>
      </c>
      <c r="G23" s="6">
        <v>4373</v>
      </c>
      <c r="H23" s="6">
        <v>2776</v>
      </c>
      <c r="I23" s="6">
        <v>5757</v>
      </c>
      <c r="J23" s="6">
        <v>7961</v>
      </c>
      <c r="K23" s="6">
        <v>7078</v>
      </c>
      <c r="L23">
        <v>0</v>
      </c>
      <c r="M23" s="6">
        <v>4097</v>
      </c>
      <c r="N23" s="6">
        <v>5342</v>
      </c>
      <c r="O23" s="6">
        <v>11118</v>
      </c>
      <c r="P23">
        <v>83</v>
      </c>
      <c r="Q23">
        <v>509</v>
      </c>
    </row>
    <row r="24" spans="1:17" ht="17.25" customHeight="1" x14ac:dyDescent="0.25">
      <c r="A24" t="s">
        <v>3</v>
      </c>
      <c r="B24" s="6">
        <v>410795</v>
      </c>
      <c r="C24" s="6">
        <v>744866</v>
      </c>
      <c r="D24" s="6">
        <v>29391</v>
      </c>
      <c r="E24" s="6">
        <v>172756</v>
      </c>
      <c r="F24" s="6">
        <v>260796</v>
      </c>
      <c r="G24" s="6">
        <v>82534</v>
      </c>
      <c r="H24" s="6">
        <v>27050</v>
      </c>
      <c r="I24" s="6">
        <v>62512</v>
      </c>
      <c r="J24" s="6">
        <v>273505</v>
      </c>
      <c r="K24" s="6">
        <v>157368</v>
      </c>
      <c r="L24" s="6">
        <v>3970</v>
      </c>
      <c r="M24" s="6">
        <v>18523</v>
      </c>
      <c r="N24" s="6">
        <v>92958</v>
      </c>
      <c r="O24" s="6">
        <v>149425</v>
      </c>
      <c r="P24" s="6">
        <v>1178</v>
      </c>
      <c r="Q24" s="6">
        <v>24066</v>
      </c>
    </row>
    <row r="25" spans="1:17" ht="17.25" customHeight="1" x14ac:dyDescent="0.25">
      <c r="A25" t="s">
        <v>4</v>
      </c>
      <c r="B25" s="6">
        <v>28858</v>
      </c>
      <c r="C25" s="6">
        <v>15152</v>
      </c>
      <c r="D25" s="6">
        <v>4219</v>
      </c>
      <c r="E25" s="6">
        <v>17184</v>
      </c>
      <c r="F25" s="6">
        <v>16466</v>
      </c>
      <c r="G25" s="6">
        <v>10321</v>
      </c>
      <c r="H25" s="6">
        <v>5240</v>
      </c>
      <c r="I25" s="6">
        <v>8889</v>
      </c>
      <c r="J25" s="6">
        <v>16158</v>
      </c>
      <c r="K25" s="6">
        <v>17864</v>
      </c>
      <c r="L25" s="6">
        <v>1325</v>
      </c>
      <c r="M25" s="6">
        <v>4977</v>
      </c>
      <c r="N25" s="6">
        <v>12533</v>
      </c>
      <c r="O25" s="6">
        <v>12690</v>
      </c>
      <c r="P25">
        <v>416</v>
      </c>
      <c r="Q25" s="6">
        <v>1696</v>
      </c>
    </row>
    <row r="26" spans="1:17" ht="17.25" customHeight="1" x14ac:dyDescent="0.25">
      <c r="A26" t="s">
        <v>5</v>
      </c>
      <c r="B26" s="6">
        <v>512774</v>
      </c>
      <c r="C26" s="6">
        <v>319008</v>
      </c>
      <c r="D26" s="6">
        <v>70541</v>
      </c>
      <c r="E26" s="6">
        <v>329190</v>
      </c>
      <c r="F26" s="6">
        <v>302199</v>
      </c>
      <c r="G26" s="6">
        <v>128770</v>
      </c>
      <c r="H26" s="6">
        <v>105995</v>
      </c>
      <c r="I26" s="6">
        <v>141259</v>
      </c>
      <c r="J26" s="6">
        <v>276968</v>
      </c>
      <c r="K26" s="6">
        <v>302874</v>
      </c>
      <c r="L26" s="6">
        <v>6559</v>
      </c>
      <c r="M26" s="6">
        <v>150276</v>
      </c>
      <c r="N26" s="6">
        <v>191971</v>
      </c>
      <c r="O26" s="6">
        <v>183436</v>
      </c>
      <c r="P26" s="6">
        <v>4055</v>
      </c>
      <c r="Q26" s="6">
        <v>15986</v>
      </c>
    </row>
    <row r="27" spans="1:17" ht="17.25" customHeight="1" x14ac:dyDescent="0.25">
      <c r="A27" t="s">
        <v>6</v>
      </c>
      <c r="B27" s="6">
        <v>105201</v>
      </c>
      <c r="C27" s="6">
        <v>58508</v>
      </c>
      <c r="D27" s="6">
        <v>18262</v>
      </c>
      <c r="E27" s="6">
        <v>67957</v>
      </c>
      <c r="F27" s="6">
        <v>60699</v>
      </c>
      <c r="G27" s="6">
        <v>14727</v>
      </c>
      <c r="H27" s="6">
        <v>6934</v>
      </c>
      <c r="I27" s="6">
        <v>17993</v>
      </c>
      <c r="J27" s="6">
        <v>53662</v>
      </c>
      <c r="K27" s="6">
        <v>53519</v>
      </c>
      <c r="L27" s="6">
        <v>2097</v>
      </c>
      <c r="M27" s="6">
        <v>14822</v>
      </c>
      <c r="N27" s="6">
        <v>20568</v>
      </c>
      <c r="O27" s="6">
        <v>21666</v>
      </c>
      <c r="P27">
        <v>322</v>
      </c>
      <c r="Q27" s="6">
        <v>1594</v>
      </c>
    </row>
    <row r="28" spans="1:17" ht="17.25" customHeight="1" x14ac:dyDescent="0.25">
      <c r="A28" t="s">
        <v>7</v>
      </c>
      <c r="B28" s="6">
        <v>227531</v>
      </c>
      <c r="C28" s="6">
        <v>83025</v>
      </c>
      <c r="D28" s="6">
        <v>65335</v>
      </c>
      <c r="E28" s="6">
        <v>157404</v>
      </c>
      <c r="F28" s="6">
        <v>466385</v>
      </c>
      <c r="G28" s="6">
        <v>178265</v>
      </c>
      <c r="H28" s="6">
        <v>223699</v>
      </c>
      <c r="I28" s="6">
        <v>187967</v>
      </c>
      <c r="J28" s="6">
        <v>255489</v>
      </c>
      <c r="K28" s="6">
        <v>296439</v>
      </c>
      <c r="L28" s="6">
        <v>9904</v>
      </c>
      <c r="M28" s="6">
        <v>165738</v>
      </c>
      <c r="N28" s="6">
        <v>238654</v>
      </c>
      <c r="O28" s="6">
        <v>380618</v>
      </c>
      <c r="P28" s="6">
        <v>3388</v>
      </c>
      <c r="Q28" s="6">
        <v>38632</v>
      </c>
    </row>
    <row r="29" spans="1:17" ht="17.25" customHeight="1" x14ac:dyDescent="0.25">
      <c r="A29" t="s">
        <v>8</v>
      </c>
      <c r="B29" s="6">
        <v>131186</v>
      </c>
      <c r="C29" s="6">
        <v>38518</v>
      </c>
      <c r="D29" s="6">
        <v>22168</v>
      </c>
      <c r="E29" s="6">
        <v>75202</v>
      </c>
      <c r="F29" s="6">
        <v>109156</v>
      </c>
      <c r="G29" s="6">
        <v>253526</v>
      </c>
      <c r="H29" s="6">
        <v>340261</v>
      </c>
      <c r="I29" s="6">
        <v>90115</v>
      </c>
      <c r="J29" s="6">
        <v>157791</v>
      </c>
      <c r="K29" s="6">
        <v>160879</v>
      </c>
      <c r="L29" s="6">
        <v>48009</v>
      </c>
      <c r="M29" s="6">
        <v>472636</v>
      </c>
      <c r="N29" s="6">
        <v>275088</v>
      </c>
      <c r="O29" s="6">
        <v>278768</v>
      </c>
      <c r="P29" s="6">
        <v>3605</v>
      </c>
      <c r="Q29" s="6">
        <v>21807</v>
      </c>
    </row>
    <row r="30" spans="1:17" ht="17.25" customHeight="1" x14ac:dyDescent="0.25">
      <c r="A30" t="s">
        <v>9</v>
      </c>
      <c r="B30" s="6">
        <v>273881</v>
      </c>
      <c r="C30" s="6">
        <v>118525</v>
      </c>
      <c r="D30" s="6">
        <v>47565</v>
      </c>
      <c r="E30" s="6">
        <v>190601</v>
      </c>
      <c r="F30" s="6">
        <v>182905</v>
      </c>
      <c r="G30" s="6">
        <v>156627</v>
      </c>
      <c r="H30" s="6">
        <v>220492</v>
      </c>
      <c r="I30" s="6">
        <v>128878</v>
      </c>
      <c r="J30" s="6">
        <v>226007</v>
      </c>
      <c r="K30" s="6">
        <v>243198</v>
      </c>
      <c r="L30" s="6">
        <v>5649</v>
      </c>
      <c r="M30" s="6">
        <v>192749</v>
      </c>
      <c r="N30" s="6">
        <v>170932</v>
      </c>
      <c r="O30" s="6">
        <v>195344</v>
      </c>
      <c r="P30" s="6">
        <v>2521</v>
      </c>
      <c r="Q30" s="6">
        <v>15344</v>
      </c>
    </row>
    <row r="31" spans="1:17" ht="17.25" customHeight="1" x14ac:dyDescent="0.25">
      <c r="A31" t="s">
        <v>14</v>
      </c>
      <c r="B31" s="6">
        <v>155525</v>
      </c>
      <c r="C31" s="6">
        <v>116494</v>
      </c>
      <c r="D31" s="6">
        <v>20330</v>
      </c>
      <c r="E31" s="6">
        <v>122535</v>
      </c>
      <c r="F31" s="6">
        <v>115503</v>
      </c>
      <c r="G31" s="6">
        <v>60899</v>
      </c>
      <c r="H31" s="6">
        <v>22133</v>
      </c>
      <c r="I31" s="6">
        <v>45021</v>
      </c>
      <c r="J31" s="6">
        <v>175309</v>
      </c>
      <c r="K31" s="6">
        <v>89201</v>
      </c>
      <c r="L31" s="6">
        <v>1283</v>
      </c>
      <c r="M31" s="6">
        <v>24539</v>
      </c>
      <c r="N31" s="6">
        <v>68020</v>
      </c>
      <c r="O31" s="6">
        <v>94700</v>
      </c>
      <c r="P31">
        <v>570</v>
      </c>
      <c r="Q31" s="6">
        <v>14942</v>
      </c>
    </row>
    <row r="32" spans="1:17" ht="17.25" customHeight="1" x14ac:dyDescent="0.25">
      <c r="A32" t="s">
        <v>11</v>
      </c>
      <c r="B32" s="6">
        <v>141661</v>
      </c>
      <c r="C32" s="6">
        <v>92680</v>
      </c>
      <c r="D32" s="6">
        <v>44282</v>
      </c>
      <c r="E32" s="6">
        <v>81342</v>
      </c>
      <c r="F32" s="6">
        <v>335065</v>
      </c>
      <c r="G32" s="6">
        <v>66173</v>
      </c>
      <c r="H32" s="6">
        <v>68446</v>
      </c>
      <c r="I32" s="6">
        <v>77875</v>
      </c>
      <c r="J32" s="6">
        <v>116271</v>
      </c>
      <c r="K32" s="6">
        <v>121349</v>
      </c>
      <c r="L32" s="6">
        <v>2160</v>
      </c>
      <c r="M32" s="6">
        <v>22537</v>
      </c>
      <c r="N32" s="6">
        <v>107910</v>
      </c>
      <c r="O32" s="6">
        <v>193221</v>
      </c>
      <c r="P32" s="6">
        <v>1993</v>
      </c>
      <c r="Q32" s="6">
        <v>16584</v>
      </c>
    </row>
    <row r="35" spans="1:1" ht="17.25" customHeight="1" x14ac:dyDescent="0.25">
      <c r="A35" s="6">
        <v>20010377</v>
      </c>
    </row>
    <row r="36" spans="1:1" ht="17.25" customHeight="1" x14ac:dyDescent="0.25">
      <c r="A36" s="6">
        <v>8318530</v>
      </c>
    </row>
    <row r="37" spans="1:1" ht="17.25" customHeight="1" x14ac:dyDescent="0.25">
      <c r="A37" s="6">
        <v>4578675</v>
      </c>
    </row>
    <row r="38" spans="1:1" ht="17.25" customHeight="1" x14ac:dyDescent="0.25">
      <c r="A38" s="6">
        <v>13573179</v>
      </c>
    </row>
    <row r="39" spans="1:1" ht="17.25" customHeight="1" x14ac:dyDescent="0.25">
      <c r="A39" s="6">
        <v>13995427</v>
      </c>
    </row>
    <row r="40" spans="1:1" ht="17.25" customHeight="1" x14ac:dyDescent="0.25">
      <c r="A40" s="6">
        <v>9570999</v>
      </c>
    </row>
    <row r="41" spans="1:1" ht="17.25" customHeight="1" x14ac:dyDescent="0.25">
      <c r="A41" s="6">
        <v>4183259</v>
      </c>
    </row>
    <row r="42" spans="1:1" ht="17.25" customHeight="1" x14ac:dyDescent="0.25">
      <c r="A42" s="6">
        <v>8377235</v>
      </c>
    </row>
    <row r="43" spans="1:1" ht="17.25" customHeight="1" x14ac:dyDescent="0.25">
      <c r="A43" s="6">
        <v>17391363</v>
      </c>
    </row>
    <row r="44" spans="1:1" ht="17.25" customHeight="1" x14ac:dyDescent="0.25">
      <c r="A44" s="6">
        <v>19613568</v>
      </c>
    </row>
    <row r="45" spans="1:1" ht="17.25" customHeight="1" x14ac:dyDescent="0.25">
      <c r="A45" s="6">
        <v>916886</v>
      </c>
    </row>
    <row r="46" spans="1:1" ht="17.25" customHeight="1" x14ac:dyDescent="0.25">
      <c r="A46" s="6">
        <v>7269547</v>
      </c>
    </row>
    <row r="47" spans="1:1" ht="17.25" customHeight="1" x14ac:dyDescent="0.25">
      <c r="A47" s="6">
        <v>11784060</v>
      </c>
    </row>
    <row r="48" spans="1:1" ht="17.25" customHeight="1" x14ac:dyDescent="0.25">
      <c r="A48" s="6">
        <v>12504870</v>
      </c>
    </row>
    <row r="49" spans="1:1" ht="17.25" customHeight="1" x14ac:dyDescent="0.25">
      <c r="A49" s="6">
        <v>556905</v>
      </c>
    </row>
    <row r="50" spans="1:1" ht="17.25" customHeight="1" x14ac:dyDescent="0.25">
      <c r="A50" s="6">
        <v>1317281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A374-DFD6-4D43-81D6-E91E4CB45742}">
  <dimension ref="A1:F13"/>
  <sheetViews>
    <sheetView workbookViewId="0">
      <selection activeCell="G1" sqref="G1"/>
    </sheetView>
  </sheetViews>
  <sheetFormatPr defaultColWidth="11.42578125" defaultRowHeight="15" x14ac:dyDescent="0.25"/>
  <sheetData>
    <row r="1" spans="1:6" x14ac:dyDescent="0.25">
      <c r="A1" s="2" t="s">
        <v>43</v>
      </c>
      <c r="B1" s="3" t="s">
        <v>44</v>
      </c>
      <c r="C1" s="3" t="s">
        <v>45</v>
      </c>
      <c r="D1" s="3" t="s">
        <v>46</v>
      </c>
      <c r="E1" s="3" t="s">
        <v>69</v>
      </c>
      <c r="F1" s="3" t="s">
        <v>47</v>
      </c>
    </row>
    <row r="2" spans="1:6" x14ac:dyDescent="0.25">
      <c r="A2" s="4" t="s">
        <v>0</v>
      </c>
      <c r="B2" s="4">
        <v>928523</v>
      </c>
      <c r="C2" s="4">
        <v>775875</v>
      </c>
      <c r="D2" s="4">
        <v>1485420</v>
      </c>
      <c r="E2" s="4">
        <v>2238925</v>
      </c>
      <c r="F2" s="4">
        <v>5753368</v>
      </c>
    </row>
    <row r="3" spans="1:6" x14ac:dyDescent="0.25">
      <c r="A3" s="4" t="s">
        <v>1</v>
      </c>
      <c r="B3" s="4">
        <v>1500243</v>
      </c>
      <c r="C3" s="4">
        <v>946080</v>
      </c>
      <c r="D3" s="4">
        <v>926337</v>
      </c>
      <c r="E3" s="4">
        <v>941610</v>
      </c>
      <c r="F3" s="4">
        <v>4334258</v>
      </c>
    </row>
    <row r="4" spans="1:6" x14ac:dyDescent="0.25">
      <c r="A4" s="4" t="s">
        <v>2</v>
      </c>
      <c r="B4" s="4">
        <v>38881</v>
      </c>
      <c r="C4" s="4">
        <v>21083</v>
      </c>
      <c r="D4" s="4">
        <v>20612</v>
      </c>
      <c r="E4" s="4">
        <v>17039</v>
      </c>
      <c r="F4" s="4">
        <v>34239</v>
      </c>
    </row>
    <row r="5" spans="1:6" x14ac:dyDescent="0.25">
      <c r="A5" s="4" t="s">
        <v>3</v>
      </c>
      <c r="B5" s="4">
        <v>1148791</v>
      </c>
      <c r="C5" s="4">
        <v>589390</v>
      </c>
      <c r="D5" s="4">
        <v>446589</v>
      </c>
      <c r="E5" s="4">
        <v>470990</v>
      </c>
      <c r="F5" s="4">
        <v>1013222</v>
      </c>
    </row>
    <row r="6" spans="1:6" x14ac:dyDescent="0.25">
      <c r="A6" s="4" t="s">
        <v>4</v>
      </c>
      <c r="B6" s="4">
        <v>61091</v>
      </c>
      <c r="C6" s="4">
        <v>28265</v>
      </c>
      <c r="D6" s="4">
        <v>32969</v>
      </c>
      <c r="E6" s="4">
        <v>34158</v>
      </c>
      <c r="F6" s="4">
        <v>89888</v>
      </c>
    </row>
    <row r="7" spans="1:6" x14ac:dyDescent="0.25">
      <c r="A7" s="4" t="s">
        <v>5</v>
      </c>
      <c r="B7" s="4">
        <v>657376</v>
      </c>
      <c r="C7" s="4">
        <v>358714</v>
      </c>
      <c r="D7" s="4">
        <v>414540</v>
      </c>
      <c r="E7" s="4">
        <v>634284</v>
      </c>
      <c r="F7" s="4">
        <v>2783356</v>
      </c>
    </row>
    <row r="8" spans="1:6" x14ac:dyDescent="0.25">
      <c r="A8" s="4" t="s">
        <v>6</v>
      </c>
      <c r="B8" s="4">
        <v>151646</v>
      </c>
      <c r="C8" s="4">
        <v>67457</v>
      </c>
      <c r="D8" s="4">
        <v>62946</v>
      </c>
      <c r="E8" s="4">
        <v>87060</v>
      </c>
      <c r="F8" s="4">
        <v>457984</v>
      </c>
    </row>
    <row r="9" spans="1:6" x14ac:dyDescent="0.25">
      <c r="A9" s="4" t="s">
        <v>7</v>
      </c>
      <c r="B9" s="4">
        <v>768542</v>
      </c>
      <c r="C9" s="4">
        <v>576927</v>
      </c>
      <c r="D9" s="4">
        <v>470081</v>
      </c>
      <c r="E9" s="4">
        <v>479039</v>
      </c>
      <c r="F9" s="4">
        <v>2169302</v>
      </c>
    </row>
    <row r="10" spans="1:6" x14ac:dyDescent="0.25">
      <c r="A10" s="4" t="s">
        <v>8</v>
      </c>
      <c r="B10" s="4">
        <v>657604</v>
      </c>
      <c r="C10" s="4">
        <v>367185</v>
      </c>
      <c r="D10" s="4">
        <v>559321</v>
      </c>
      <c r="E10" s="4">
        <v>537020</v>
      </c>
      <c r="F10" s="4">
        <v>1469200</v>
      </c>
    </row>
    <row r="11" spans="1:6" x14ac:dyDescent="0.25">
      <c r="A11" s="4" t="s">
        <v>9</v>
      </c>
      <c r="B11" s="4">
        <v>706779</v>
      </c>
      <c r="C11" s="4">
        <v>292896</v>
      </c>
      <c r="D11" s="4">
        <v>366750</v>
      </c>
      <c r="E11" s="4">
        <v>626399</v>
      </c>
      <c r="F11" s="4">
        <v>1311556</v>
      </c>
    </row>
    <row r="12" spans="1:6" x14ac:dyDescent="0.25">
      <c r="A12" s="4" t="s">
        <v>10</v>
      </c>
      <c r="B12" s="4">
        <v>432957</v>
      </c>
      <c r="C12" s="4">
        <v>276164</v>
      </c>
      <c r="D12" s="4">
        <v>183893</v>
      </c>
      <c r="E12" s="4">
        <v>205151</v>
      </c>
      <c r="F12" s="4">
        <v>686733</v>
      </c>
    </row>
    <row r="13" spans="1:6" x14ac:dyDescent="0.25">
      <c r="A13" s="4" t="s">
        <v>11</v>
      </c>
      <c r="B13" s="4">
        <v>547733</v>
      </c>
      <c r="C13" s="4">
        <v>379302</v>
      </c>
      <c r="D13" s="4">
        <v>330441</v>
      </c>
      <c r="E13" s="4">
        <v>303174</v>
      </c>
      <c r="F13" s="4">
        <v>471820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8EC3-A397-F442-8F12-44F5490A7411}">
  <dimension ref="B1:L32"/>
  <sheetViews>
    <sheetView topLeftCell="K28" workbookViewId="0">
      <selection activeCell="Z52" sqref="Z52"/>
    </sheetView>
  </sheetViews>
  <sheetFormatPr defaultColWidth="11.42578125" defaultRowHeight="15" x14ac:dyDescent="0.25"/>
  <cols>
    <col min="12" max="12" width="12.140625" bestFit="1" customWidth="1"/>
  </cols>
  <sheetData>
    <row r="1" spans="2:12" x14ac:dyDescent="0.25">
      <c r="B1" s="2" t="s">
        <v>43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</row>
    <row r="2" spans="2:12" x14ac:dyDescent="0.25">
      <c r="B2" s="4" t="s">
        <v>12</v>
      </c>
      <c r="C2" s="4">
        <v>4380278</v>
      </c>
      <c r="D2" s="4">
        <v>11086857</v>
      </c>
      <c r="E2" s="5">
        <v>587488</v>
      </c>
      <c r="F2" s="4">
        <v>51286386</v>
      </c>
      <c r="G2" s="4">
        <v>56959420</v>
      </c>
      <c r="H2" s="4">
        <v>37458246</v>
      </c>
      <c r="I2" s="4">
        <v>22796623</v>
      </c>
      <c r="J2" s="4">
        <v>11682646</v>
      </c>
      <c r="K2" s="4">
        <v>7204033</v>
      </c>
      <c r="L2" s="9">
        <f>SUM(C2:K2)</f>
        <v>203441977</v>
      </c>
    </row>
    <row r="3" spans="2:12" x14ac:dyDescent="0.25">
      <c r="B3" s="4" t="s">
        <v>0</v>
      </c>
      <c r="C3" s="4">
        <v>3557555</v>
      </c>
      <c r="D3" s="4">
        <v>1818941</v>
      </c>
      <c r="E3" s="5">
        <v>26761</v>
      </c>
      <c r="F3" s="4">
        <v>2619905</v>
      </c>
      <c r="G3" s="4">
        <v>1327496</v>
      </c>
      <c r="H3" s="4">
        <v>524225</v>
      </c>
      <c r="I3" s="4">
        <v>194147</v>
      </c>
      <c r="J3" s="4">
        <v>183810</v>
      </c>
      <c r="K3" s="4">
        <v>209634</v>
      </c>
      <c r="L3" s="9">
        <f t="shared" ref="L3:L14" si="0">SUM(C3:K3)</f>
        <v>10462474</v>
      </c>
    </row>
    <row r="4" spans="2:12" x14ac:dyDescent="0.25">
      <c r="B4" s="4" t="s">
        <v>1</v>
      </c>
      <c r="C4" s="4">
        <v>761904</v>
      </c>
      <c r="D4" s="4">
        <v>471609</v>
      </c>
      <c r="E4" s="5">
        <v>3533</v>
      </c>
      <c r="F4" s="4">
        <v>1341724</v>
      </c>
      <c r="G4" s="4">
        <v>1507372</v>
      </c>
      <c r="H4" s="4">
        <v>2117941</v>
      </c>
      <c r="I4" s="4">
        <v>1414465</v>
      </c>
      <c r="J4" s="4">
        <v>409655</v>
      </c>
      <c r="K4" s="4">
        <v>407299</v>
      </c>
      <c r="L4" s="9">
        <f t="shared" si="0"/>
        <v>8435502</v>
      </c>
    </row>
    <row r="5" spans="2:12" x14ac:dyDescent="0.25">
      <c r="B5" s="4" t="s">
        <v>2</v>
      </c>
      <c r="C5" s="4">
        <v>2938</v>
      </c>
      <c r="D5" s="4">
        <v>2164</v>
      </c>
      <c r="E5" s="5"/>
      <c r="F5" s="4">
        <v>16565</v>
      </c>
      <c r="G5" s="4">
        <v>22521</v>
      </c>
      <c r="H5" s="4">
        <v>32253</v>
      </c>
      <c r="I5" s="4">
        <v>25411</v>
      </c>
      <c r="J5" s="4">
        <v>6582</v>
      </c>
      <c r="K5" s="4">
        <v>6018</v>
      </c>
      <c r="L5" s="9">
        <f t="shared" si="0"/>
        <v>114452</v>
      </c>
    </row>
    <row r="6" spans="2:12" x14ac:dyDescent="0.25">
      <c r="B6" s="4" t="s">
        <v>3</v>
      </c>
      <c r="C6" s="4">
        <v>162268</v>
      </c>
      <c r="D6" s="4">
        <v>146226</v>
      </c>
      <c r="E6" s="5">
        <v>2590</v>
      </c>
      <c r="F6" s="4">
        <v>287480</v>
      </c>
      <c r="G6" s="4">
        <v>320697</v>
      </c>
      <c r="H6" s="4">
        <v>1003877</v>
      </c>
      <c r="I6" s="4">
        <v>1245365</v>
      </c>
      <c r="J6" s="4">
        <v>138318</v>
      </c>
      <c r="K6" s="4">
        <v>167468</v>
      </c>
      <c r="L6" s="9">
        <f t="shared" si="0"/>
        <v>3474289</v>
      </c>
    </row>
    <row r="7" spans="2:12" x14ac:dyDescent="0.25">
      <c r="B7" s="4" t="s">
        <v>4</v>
      </c>
      <c r="C7" s="4">
        <v>12426</v>
      </c>
      <c r="D7" s="4">
        <v>14294</v>
      </c>
      <c r="E7" s="5"/>
      <c r="F7" s="4">
        <v>51353</v>
      </c>
      <c r="G7" s="4">
        <v>53714</v>
      </c>
      <c r="H7" s="4">
        <v>48792</v>
      </c>
      <c r="I7" s="4">
        <v>28727</v>
      </c>
      <c r="J7" s="4">
        <v>9766</v>
      </c>
      <c r="K7" s="4">
        <v>8358</v>
      </c>
      <c r="L7" s="9">
        <f t="shared" si="0"/>
        <v>227430</v>
      </c>
    </row>
    <row r="8" spans="2:12" x14ac:dyDescent="0.25">
      <c r="B8" s="4" t="s">
        <v>5</v>
      </c>
      <c r="C8" s="4">
        <v>271588</v>
      </c>
      <c r="D8" s="4">
        <v>217141</v>
      </c>
      <c r="E8" s="5">
        <v>2150</v>
      </c>
      <c r="F8" s="4">
        <v>957705</v>
      </c>
      <c r="G8" s="4">
        <v>1003116</v>
      </c>
      <c r="H8" s="4">
        <v>967403</v>
      </c>
      <c r="I8" s="4">
        <v>994478</v>
      </c>
      <c r="J8" s="4">
        <v>119999</v>
      </c>
      <c r="K8" s="4">
        <v>151064</v>
      </c>
      <c r="L8" s="9">
        <f t="shared" si="0"/>
        <v>4684644</v>
      </c>
    </row>
    <row r="9" spans="2:12" x14ac:dyDescent="0.25">
      <c r="B9" s="4" t="s">
        <v>6</v>
      </c>
      <c r="C9" s="4">
        <v>19168</v>
      </c>
      <c r="D9" s="4">
        <v>33442</v>
      </c>
      <c r="E9" s="5">
        <v>547</v>
      </c>
      <c r="F9" s="4">
        <v>124331</v>
      </c>
      <c r="G9" s="4">
        <v>196924</v>
      </c>
      <c r="H9" s="4">
        <v>207485</v>
      </c>
      <c r="I9" s="4">
        <v>163790</v>
      </c>
      <c r="J9" s="4">
        <v>27383</v>
      </c>
      <c r="K9" s="4">
        <v>27142</v>
      </c>
      <c r="L9" s="9">
        <f t="shared" si="0"/>
        <v>800212</v>
      </c>
    </row>
    <row r="10" spans="2:12" x14ac:dyDescent="0.25">
      <c r="B10" s="4" t="s">
        <v>7</v>
      </c>
      <c r="C10" s="4">
        <v>469118</v>
      </c>
      <c r="D10" s="4">
        <v>413320</v>
      </c>
      <c r="E10" s="5">
        <v>7512</v>
      </c>
      <c r="F10" s="4">
        <v>1173233</v>
      </c>
      <c r="G10" s="4">
        <v>987259</v>
      </c>
      <c r="H10" s="4">
        <v>562591</v>
      </c>
      <c r="I10" s="4">
        <v>314062</v>
      </c>
      <c r="J10" s="4">
        <v>103288</v>
      </c>
      <c r="K10" s="4">
        <v>185647</v>
      </c>
      <c r="L10" s="9">
        <f t="shared" si="0"/>
        <v>4216030</v>
      </c>
    </row>
    <row r="11" spans="2:12" x14ac:dyDescent="0.25">
      <c r="B11" s="4" t="s">
        <v>8</v>
      </c>
      <c r="C11" s="4">
        <v>990157</v>
      </c>
      <c r="D11" s="4">
        <v>409274</v>
      </c>
      <c r="E11" s="5">
        <v>24440</v>
      </c>
      <c r="F11" s="4">
        <v>780777</v>
      </c>
      <c r="G11" s="4">
        <v>503784</v>
      </c>
      <c r="H11" s="4">
        <v>234528</v>
      </c>
      <c r="I11" s="4">
        <v>89029</v>
      </c>
      <c r="J11" s="4"/>
      <c r="K11" s="4">
        <v>84037</v>
      </c>
      <c r="L11" s="9">
        <f t="shared" si="0"/>
        <v>3116026</v>
      </c>
    </row>
    <row r="12" spans="2:12" x14ac:dyDescent="0.25">
      <c r="B12" s="4" t="s">
        <v>9</v>
      </c>
      <c r="C12" s="4">
        <v>230349</v>
      </c>
      <c r="D12" s="4">
        <v>173220</v>
      </c>
      <c r="E12" s="5">
        <v>3326</v>
      </c>
      <c r="F12" s="4">
        <v>773149</v>
      </c>
      <c r="G12" s="4">
        <v>729619</v>
      </c>
      <c r="H12" s="4">
        <v>610168</v>
      </c>
      <c r="I12" s="4">
        <v>377705</v>
      </c>
      <c r="J12" s="4">
        <v>101943</v>
      </c>
      <c r="K12" s="4">
        <v>161581</v>
      </c>
      <c r="L12" s="9">
        <f t="shared" si="0"/>
        <v>3161060</v>
      </c>
    </row>
    <row r="13" spans="2:12" x14ac:dyDescent="0.25">
      <c r="B13" s="4" t="s">
        <v>10</v>
      </c>
      <c r="C13" s="4">
        <v>115167</v>
      </c>
      <c r="D13" s="4">
        <v>70133</v>
      </c>
      <c r="E13" s="5">
        <v>1402</v>
      </c>
      <c r="F13" s="4">
        <v>285768</v>
      </c>
      <c r="G13" s="4">
        <v>289606</v>
      </c>
      <c r="H13" s="4">
        <v>418472</v>
      </c>
      <c r="I13" s="4">
        <v>342688</v>
      </c>
      <c r="J13" s="4">
        <v>76004</v>
      </c>
      <c r="K13" s="4">
        <v>121530</v>
      </c>
      <c r="L13" s="9">
        <f t="shared" si="0"/>
        <v>1720770</v>
      </c>
    </row>
    <row r="14" spans="2:12" x14ac:dyDescent="0.25">
      <c r="B14" s="4" t="s">
        <v>11</v>
      </c>
      <c r="C14" s="4">
        <v>125101</v>
      </c>
      <c r="D14" s="4">
        <v>76093</v>
      </c>
      <c r="E14" s="5">
        <v>2499</v>
      </c>
      <c r="F14" s="4">
        <v>330351</v>
      </c>
      <c r="G14" s="4">
        <v>432143</v>
      </c>
      <c r="H14" s="4">
        <v>378827</v>
      </c>
      <c r="I14" s="4">
        <v>272735</v>
      </c>
      <c r="J14" s="4">
        <v>107937</v>
      </c>
      <c r="K14" s="4">
        <v>199896</v>
      </c>
      <c r="L14" s="9">
        <f t="shared" si="0"/>
        <v>1925582</v>
      </c>
    </row>
    <row r="19" spans="2:12" x14ac:dyDescent="0.25">
      <c r="B19" s="2" t="s">
        <v>43</v>
      </c>
      <c r="C19" s="3" t="s">
        <v>48</v>
      </c>
      <c r="D19" s="3" t="s">
        <v>49</v>
      </c>
      <c r="E19" s="3" t="s">
        <v>50</v>
      </c>
      <c r="F19" s="3" t="s">
        <v>51</v>
      </c>
      <c r="G19" s="3" t="s">
        <v>52</v>
      </c>
      <c r="H19" s="3" t="s">
        <v>53</v>
      </c>
      <c r="I19" s="3" t="s">
        <v>54</v>
      </c>
      <c r="J19" s="3" t="s">
        <v>55</v>
      </c>
      <c r="K19" s="3" t="s">
        <v>56</v>
      </c>
    </row>
    <row r="20" spans="2:12" x14ac:dyDescent="0.25">
      <c r="B20" s="4" t="s">
        <v>12</v>
      </c>
      <c r="C20" s="10">
        <v>2.1530846605958809</v>
      </c>
      <c r="D20" s="10">
        <v>5.4496408083961949</v>
      </c>
      <c r="E20" s="10">
        <v>0.28877422873254915</v>
      </c>
      <c r="F20" s="10">
        <v>25.209343104250308</v>
      </c>
      <c r="G20" s="10">
        <v>27.997869879135123</v>
      </c>
      <c r="H20" s="10">
        <v>18.412250289919271</v>
      </c>
      <c r="I20" s="10">
        <v>11.205466706607949</v>
      </c>
      <c r="J20" s="10">
        <v>5.7424953159986245</v>
      </c>
      <c r="K20" s="10">
        <v>3.5410750063640992</v>
      </c>
      <c r="L20">
        <f>L2/L2*100</f>
        <v>100</v>
      </c>
    </row>
    <row r="21" spans="2:12" x14ac:dyDescent="0.25">
      <c r="B21" s="4" t="s">
        <v>0</v>
      </c>
      <c r="C21" s="10">
        <v>34.002999672926308</v>
      </c>
      <c r="D21" s="10">
        <v>17.385381316120831</v>
      </c>
      <c r="E21" s="10">
        <v>0.25578080289614102</v>
      </c>
      <c r="F21" s="10">
        <v>25.040970233235466</v>
      </c>
      <c r="G21" s="10">
        <v>12.688165342155211</v>
      </c>
      <c r="H21" s="10">
        <v>5.0105261910328283</v>
      </c>
      <c r="I21" s="10">
        <v>1.8556509674480433</v>
      </c>
      <c r="J21" s="10">
        <v>1.7568502440245013</v>
      </c>
      <c r="K21" s="10">
        <v>2.0036752301606677</v>
      </c>
      <c r="L21">
        <f t="shared" ref="L21:L32" si="1">L3/L3*100</f>
        <v>100</v>
      </c>
    </row>
    <row r="22" spans="2:12" x14ac:dyDescent="0.25">
      <c r="B22" s="4" t="s">
        <v>1</v>
      </c>
      <c r="C22" s="10">
        <v>9.0321121374874895</v>
      </c>
      <c r="D22" s="10">
        <v>5.5907638928898367</v>
      </c>
      <c r="E22" s="10">
        <v>4.1882510371048461E-2</v>
      </c>
      <c r="F22" s="10">
        <v>15.905680539225763</v>
      </c>
      <c r="G22" s="10">
        <v>17.869381099073891</v>
      </c>
      <c r="H22" s="10">
        <v>25.107468411482802</v>
      </c>
      <c r="I22" s="10">
        <v>16.768000292098797</v>
      </c>
      <c r="J22" s="10">
        <v>4.8563203470285465</v>
      </c>
      <c r="K22" s="10">
        <v>4.8283907703418238</v>
      </c>
      <c r="L22">
        <f t="shared" si="1"/>
        <v>100</v>
      </c>
    </row>
    <row r="23" spans="2:12" x14ac:dyDescent="0.25">
      <c r="B23" s="4" t="s">
        <v>2</v>
      </c>
      <c r="C23" s="10">
        <v>2.567014993184916</v>
      </c>
      <c r="D23" s="10">
        <v>1.8907489602628176</v>
      </c>
      <c r="E23" s="10">
        <v>0</v>
      </c>
      <c r="F23" s="10">
        <v>14.473316324747493</v>
      </c>
      <c r="G23" s="10">
        <v>19.677244609093769</v>
      </c>
      <c r="H23" s="10">
        <v>28.180372557928212</v>
      </c>
      <c r="I23" s="10">
        <v>22.20232062349282</v>
      </c>
      <c r="J23" s="10">
        <v>5.7508824660119533</v>
      </c>
      <c r="K23" s="10">
        <v>5.2580994652780202</v>
      </c>
      <c r="L23">
        <f t="shared" si="1"/>
        <v>100</v>
      </c>
    </row>
    <row r="24" spans="2:12" x14ac:dyDescent="0.25">
      <c r="B24" s="4" t="s">
        <v>3</v>
      </c>
      <c r="C24" s="10">
        <v>4.6705383461191632</v>
      </c>
      <c r="D24" s="10">
        <v>4.2088035854242412</v>
      </c>
      <c r="E24" s="10">
        <v>7.4547626866964714E-2</v>
      </c>
      <c r="F24" s="10">
        <v>8.2744987535579231</v>
      </c>
      <c r="G24" s="10">
        <v>9.230579263843623</v>
      </c>
      <c r="H24" s="10">
        <v>28.894458693562914</v>
      </c>
      <c r="I24" s="10">
        <v>35.845175804315645</v>
      </c>
      <c r="J24" s="10">
        <v>3.9811886691061109</v>
      </c>
      <c r="K24" s="10">
        <v>4.8202092572034161</v>
      </c>
      <c r="L24">
        <f t="shared" si="1"/>
        <v>100</v>
      </c>
    </row>
    <row r="25" spans="2:12" x14ac:dyDescent="0.25">
      <c r="B25" s="4" t="s">
        <v>4</v>
      </c>
      <c r="C25" s="10">
        <v>5.4636591478696737</v>
      </c>
      <c r="D25" s="10">
        <v>6.285010772545399</v>
      </c>
      <c r="E25" s="10">
        <v>0</v>
      </c>
      <c r="F25" s="10">
        <v>22.579694851162994</v>
      </c>
      <c r="G25" s="10">
        <v>23.617816471002069</v>
      </c>
      <c r="H25" s="10">
        <v>21.453634085213032</v>
      </c>
      <c r="I25" s="10">
        <v>12.631139251637865</v>
      </c>
      <c r="J25" s="10">
        <v>4.2940685045948204</v>
      </c>
      <c r="K25" s="10">
        <v>3.6749769159741459</v>
      </c>
      <c r="L25">
        <f t="shared" si="1"/>
        <v>100</v>
      </c>
    </row>
    <row r="26" spans="2:12" x14ac:dyDescent="0.25">
      <c r="B26" s="4" t="s">
        <v>5</v>
      </c>
      <c r="C26" s="10">
        <v>5.797409579041652</v>
      </c>
      <c r="D26" s="10">
        <v>4.6351654469368428</v>
      </c>
      <c r="E26" s="10">
        <v>4.5894629346434866E-2</v>
      </c>
      <c r="F26" s="10">
        <v>20.443495813129022</v>
      </c>
      <c r="G26" s="10">
        <v>21.412854423943418</v>
      </c>
      <c r="H26" s="10">
        <v>20.65051261099029</v>
      </c>
      <c r="I26" s="10">
        <v>21.228464745666905</v>
      </c>
      <c r="J26" s="10">
        <v>2.5615393613687614</v>
      </c>
      <c r="K26" s="10">
        <v>3.2246633895766679</v>
      </c>
      <c r="L26">
        <f t="shared" si="1"/>
        <v>100</v>
      </c>
    </row>
    <row r="27" spans="2:12" x14ac:dyDescent="0.25">
      <c r="B27" s="4" t="s">
        <v>6</v>
      </c>
      <c r="C27" s="10">
        <v>2.3953652282145232</v>
      </c>
      <c r="D27" s="10">
        <v>4.179142527230284</v>
      </c>
      <c r="E27" s="10">
        <v>6.8356885425362279E-2</v>
      </c>
      <c r="F27" s="10">
        <v>15.537257626728918</v>
      </c>
      <c r="G27" s="10">
        <v>24.608978620665521</v>
      </c>
      <c r="H27" s="10">
        <v>25.928753880221738</v>
      </c>
      <c r="I27" s="10">
        <v>20.468325893638188</v>
      </c>
      <c r="J27" s="10">
        <v>3.4219681784327154</v>
      </c>
      <c r="K27" s="10">
        <v>3.3918511594427478</v>
      </c>
      <c r="L27">
        <f t="shared" si="1"/>
        <v>100</v>
      </c>
    </row>
    <row r="28" spans="2:12" x14ac:dyDescent="0.25">
      <c r="B28" s="4" t="s">
        <v>7</v>
      </c>
      <c r="C28" s="10">
        <v>11.127008109524837</v>
      </c>
      <c r="D28" s="10">
        <v>9.8035355535895139</v>
      </c>
      <c r="E28" s="10">
        <v>0.17817710025782549</v>
      </c>
      <c r="F28" s="10">
        <v>27.82790919419454</v>
      </c>
      <c r="G28" s="10">
        <v>23.416792575005395</v>
      </c>
      <c r="H28" s="10">
        <v>13.344093851324587</v>
      </c>
      <c r="I28" s="10">
        <v>7.4492354181540463</v>
      </c>
      <c r="J28" s="10">
        <v>2.4498876905524867</v>
      </c>
      <c r="K28" s="10">
        <v>4.4033605073967692</v>
      </c>
      <c r="L28">
        <f t="shared" si="1"/>
        <v>100</v>
      </c>
    </row>
    <row r="29" spans="2:12" x14ac:dyDescent="0.25">
      <c r="B29" s="4" t="s">
        <v>8</v>
      </c>
      <c r="C29" s="10">
        <v>31.776275294236957</v>
      </c>
      <c r="D29" s="10">
        <v>13.134486040873858</v>
      </c>
      <c r="E29" s="10">
        <v>0.7843323515272338</v>
      </c>
      <c r="F29" s="10">
        <v>25.056819166463949</v>
      </c>
      <c r="G29" s="10">
        <v>16.167515932152043</v>
      </c>
      <c r="H29" s="10">
        <v>7.526509727454135</v>
      </c>
      <c r="I29" s="10">
        <v>2.8571327710359284</v>
      </c>
      <c r="J29" s="10">
        <v>0</v>
      </c>
      <c r="K29" s="10">
        <v>2.6969287162558979</v>
      </c>
      <c r="L29">
        <f t="shared" si="1"/>
        <v>100</v>
      </c>
    </row>
    <row r="30" spans="2:12" x14ac:dyDescent="0.25">
      <c r="B30" s="4" t="s">
        <v>9</v>
      </c>
      <c r="C30" s="10">
        <v>7.2870809158953014</v>
      </c>
      <c r="D30" s="10">
        <v>5.4798074063763424</v>
      </c>
      <c r="E30" s="10">
        <v>0.10521786995501509</v>
      </c>
      <c r="F30" s="10">
        <v>24.458536060688505</v>
      </c>
      <c r="G30" s="10">
        <v>23.081466343568298</v>
      </c>
      <c r="H30" s="10">
        <v>19.302638988187507</v>
      </c>
      <c r="I30" s="10">
        <v>11.948681771304562</v>
      </c>
      <c r="J30" s="10">
        <v>3.2249625125748955</v>
      </c>
      <c r="K30" s="10">
        <v>5.1116081314495769</v>
      </c>
      <c r="L30">
        <f t="shared" si="1"/>
        <v>100</v>
      </c>
    </row>
    <row r="31" spans="2:12" x14ac:dyDescent="0.25">
      <c r="B31" s="4" t="s">
        <v>10</v>
      </c>
      <c r="C31" s="10">
        <v>6.6927596366742792</v>
      </c>
      <c r="D31" s="10">
        <v>4.0756754243739719</v>
      </c>
      <c r="E31" s="10">
        <v>8.1475153564973812E-2</v>
      </c>
      <c r="F31" s="10">
        <v>16.606984082707161</v>
      </c>
      <c r="G31" s="10">
        <v>16.83002376842925</v>
      </c>
      <c r="H31" s="10">
        <v>24.318880501170987</v>
      </c>
      <c r="I31" s="10">
        <v>19.914805581222357</v>
      </c>
      <c r="J31" s="10">
        <v>4.4168598941171684</v>
      </c>
      <c r="K31" s="10">
        <v>7.0625359577398488</v>
      </c>
      <c r="L31">
        <f t="shared" si="1"/>
        <v>100</v>
      </c>
    </row>
    <row r="32" spans="2:12" x14ac:dyDescent="0.25">
      <c r="B32" s="4" t="s">
        <v>11</v>
      </c>
      <c r="C32" s="10">
        <v>6.4967890227474081</v>
      </c>
      <c r="D32" s="10">
        <v>3.951688372658241</v>
      </c>
      <c r="E32" s="10">
        <v>0.12977894475540383</v>
      </c>
      <c r="F32" s="10">
        <v>17.155904033170231</v>
      </c>
      <c r="G32" s="10">
        <v>22.442201890129844</v>
      </c>
      <c r="H32" s="10">
        <v>19.673376672611191</v>
      </c>
      <c r="I32" s="10">
        <v>14.163769707028836</v>
      </c>
      <c r="J32" s="10">
        <v>5.6054221528867636</v>
      </c>
      <c r="K32" s="10">
        <v>10.381069204012086</v>
      </c>
      <c r="L32">
        <f t="shared" si="1"/>
        <v>100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E10-08A1-F741-866D-A2E0F6DC13A7}">
  <dimension ref="A1:N41"/>
  <sheetViews>
    <sheetView workbookViewId="0">
      <selection activeCell="P1" sqref="P1"/>
    </sheetView>
  </sheetViews>
  <sheetFormatPr defaultColWidth="11.42578125" defaultRowHeight="15" x14ac:dyDescent="0.25"/>
  <cols>
    <col min="2" max="2" width="11" bestFit="1" customWidth="1"/>
    <col min="4" max="4" width="11" bestFit="1" customWidth="1"/>
    <col min="6" max="6" width="11" bestFit="1" customWidth="1"/>
    <col min="8" max="8" width="11" bestFit="1" customWidth="1"/>
    <col min="10" max="10" width="11" bestFit="1" customWidth="1"/>
    <col min="12" max="12" width="11.140625" bestFit="1" customWidth="1"/>
    <col min="14" max="14" width="11.140625" bestFit="1" customWidth="1"/>
  </cols>
  <sheetData>
    <row r="1" spans="1:14" ht="15.75" x14ac:dyDescent="0.25">
      <c r="A1" s="91" t="s">
        <v>110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24"/>
      <c r="N1" s="24"/>
    </row>
    <row r="2" spans="1:14" ht="15.75" x14ac:dyDescent="0.25">
      <c r="A2" s="92" t="s">
        <v>111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24"/>
      <c r="N2" s="24"/>
    </row>
    <row r="3" spans="1:14" ht="15.75" x14ac:dyDescent="0.25">
      <c r="A3" s="60"/>
      <c r="B3" s="61" t="s">
        <v>112</v>
      </c>
      <c r="C3" s="24"/>
      <c r="D3" s="61" t="s">
        <v>113</v>
      </c>
      <c r="E3" s="24"/>
      <c r="F3" s="61" t="s">
        <v>114</v>
      </c>
      <c r="G3" s="24"/>
      <c r="H3" s="61" t="s">
        <v>115</v>
      </c>
      <c r="I3" s="93" t="s">
        <v>116</v>
      </c>
      <c r="J3" s="93"/>
      <c r="K3" s="93" t="s">
        <v>117</v>
      </c>
      <c r="L3" s="93"/>
      <c r="M3" s="62"/>
      <c r="N3" s="24"/>
    </row>
    <row r="4" spans="1:14" ht="47.25" x14ac:dyDescent="0.25">
      <c r="A4" s="24"/>
      <c r="B4" s="61" t="s">
        <v>118</v>
      </c>
      <c r="C4" s="24"/>
      <c r="D4" s="61" t="s">
        <v>119</v>
      </c>
      <c r="E4" s="24"/>
      <c r="F4" s="61" t="s">
        <v>120</v>
      </c>
      <c r="G4" s="24"/>
      <c r="H4" s="61" t="s">
        <v>121</v>
      </c>
      <c r="I4" s="93" t="s">
        <v>122</v>
      </c>
      <c r="J4" s="93"/>
      <c r="K4" s="94" t="s">
        <v>123</v>
      </c>
      <c r="L4" s="94"/>
      <c r="M4" s="93" t="s">
        <v>105</v>
      </c>
      <c r="N4" s="93"/>
    </row>
    <row r="5" spans="1:14" ht="31.5" x14ac:dyDescent="0.25">
      <c r="A5" s="28" t="s">
        <v>124</v>
      </c>
      <c r="B5" s="63">
        <v>86978230</v>
      </c>
      <c r="C5" s="63"/>
      <c r="D5" s="63">
        <v>59832456</v>
      </c>
      <c r="E5" s="64"/>
      <c r="F5" s="64">
        <v>51199886</v>
      </c>
      <c r="G5" s="64"/>
      <c r="H5" s="64">
        <v>61633246</v>
      </c>
      <c r="I5" s="63"/>
      <c r="J5" s="63">
        <v>22762999</v>
      </c>
      <c r="K5" s="64"/>
      <c r="L5" s="64">
        <v>211670164</v>
      </c>
      <c r="M5" s="64"/>
      <c r="N5" s="64">
        <v>282406817</v>
      </c>
    </row>
    <row r="6" spans="1:14" ht="31.5" x14ac:dyDescent="0.25">
      <c r="A6" s="34" t="s">
        <v>125</v>
      </c>
      <c r="B6" s="65">
        <v>4091287</v>
      </c>
      <c r="C6" s="65"/>
      <c r="D6" s="65">
        <v>11543073</v>
      </c>
      <c r="E6" s="66"/>
      <c r="F6" s="66">
        <v>14476822</v>
      </c>
      <c r="G6" s="66"/>
      <c r="H6" s="66">
        <v>11023207</v>
      </c>
      <c r="I6" s="65"/>
      <c r="J6" s="65">
        <v>3626233</v>
      </c>
      <c r="K6" s="66"/>
      <c r="L6" s="66">
        <v>42224336</v>
      </c>
      <c r="M6" s="66"/>
      <c r="N6" s="66">
        <v>44760622</v>
      </c>
    </row>
    <row r="7" spans="1:14" ht="15.75" x14ac:dyDescent="0.25">
      <c r="A7" s="67" t="s">
        <v>0</v>
      </c>
      <c r="B7" s="68">
        <v>801667</v>
      </c>
      <c r="C7" s="68"/>
      <c r="D7" s="68">
        <v>3131569</v>
      </c>
      <c r="E7" s="69"/>
      <c r="F7" s="69">
        <v>4344088</v>
      </c>
      <c r="G7" s="69"/>
      <c r="H7" s="69">
        <v>2377735</v>
      </c>
      <c r="I7" s="68"/>
      <c r="J7" s="68">
        <v>527052</v>
      </c>
      <c r="K7" s="69"/>
      <c r="L7" s="69">
        <v>10738326</v>
      </c>
      <c r="M7" s="69"/>
      <c r="N7" s="69">
        <v>11182111</v>
      </c>
    </row>
    <row r="8" spans="1:14" ht="47.25" x14ac:dyDescent="0.25">
      <c r="A8" s="67" t="s">
        <v>1</v>
      </c>
      <c r="B8" s="68">
        <v>756335</v>
      </c>
      <c r="C8" s="68"/>
      <c r="D8" s="68">
        <v>1894455</v>
      </c>
      <c r="E8" s="69"/>
      <c r="F8" s="69">
        <v>2656158</v>
      </c>
      <c r="G8" s="69"/>
      <c r="H8" s="69">
        <v>2522374</v>
      </c>
      <c r="I8" s="68"/>
      <c r="J8" s="68">
        <v>819206</v>
      </c>
      <c r="K8" s="69"/>
      <c r="L8" s="69">
        <v>8221243</v>
      </c>
      <c r="M8" s="69"/>
      <c r="N8" s="69">
        <v>8648528</v>
      </c>
    </row>
    <row r="9" spans="1:14" ht="31.5" x14ac:dyDescent="0.25">
      <c r="A9" s="67" t="s">
        <v>2</v>
      </c>
      <c r="B9" s="68">
        <v>23729</v>
      </c>
      <c r="C9" s="68"/>
      <c r="D9" s="68">
        <v>43039</v>
      </c>
      <c r="E9" s="69"/>
      <c r="F9" s="69">
        <v>36102</v>
      </c>
      <c r="G9" s="69"/>
      <c r="H9" s="69">
        <v>20686</v>
      </c>
      <c r="I9" s="68"/>
      <c r="J9" s="68">
        <v>8298</v>
      </c>
      <c r="K9" s="69"/>
      <c r="L9" s="69">
        <v>116517</v>
      </c>
      <c r="M9" s="69"/>
      <c r="N9" s="69">
        <v>131854</v>
      </c>
    </row>
    <row r="10" spans="1:14" ht="31.5" x14ac:dyDescent="0.25">
      <c r="A10" s="67" t="s">
        <v>3</v>
      </c>
      <c r="B10" s="68">
        <v>379617</v>
      </c>
      <c r="C10" s="68"/>
      <c r="D10" s="68">
        <v>1341243</v>
      </c>
      <c r="E10" s="69"/>
      <c r="F10" s="69">
        <v>1133535</v>
      </c>
      <c r="G10" s="69"/>
      <c r="H10" s="69">
        <v>639002</v>
      </c>
      <c r="I10" s="68"/>
      <c r="J10" s="68">
        <v>175585</v>
      </c>
      <c r="K10" s="69"/>
      <c r="L10" s="69">
        <v>3390351</v>
      </c>
      <c r="M10" s="69"/>
      <c r="N10" s="69">
        <v>3668982</v>
      </c>
    </row>
    <row r="11" spans="1:14" ht="15.75" x14ac:dyDescent="0.25">
      <c r="A11" s="67" t="s">
        <v>4</v>
      </c>
      <c r="B11" s="68">
        <v>29237</v>
      </c>
      <c r="C11" s="68"/>
      <c r="D11" s="68">
        <v>67681</v>
      </c>
      <c r="E11" s="69"/>
      <c r="F11" s="69">
        <v>76634</v>
      </c>
      <c r="G11" s="69"/>
      <c r="H11" s="69">
        <v>56276</v>
      </c>
      <c r="I11" s="68"/>
      <c r="J11" s="68">
        <v>16543</v>
      </c>
      <c r="K11" s="69"/>
      <c r="L11" s="69">
        <v>229080</v>
      </c>
      <c r="M11" s="69"/>
      <c r="N11" s="69">
        <v>246371</v>
      </c>
    </row>
    <row r="12" spans="1:14" ht="15.75" x14ac:dyDescent="0.25">
      <c r="A12" s="67" t="s">
        <v>5</v>
      </c>
      <c r="B12" s="68">
        <v>329335</v>
      </c>
      <c r="C12" s="68"/>
      <c r="D12" s="68">
        <v>901496</v>
      </c>
      <c r="E12" s="69"/>
      <c r="F12" s="69">
        <v>1263705</v>
      </c>
      <c r="G12" s="69"/>
      <c r="H12" s="69">
        <v>1453138</v>
      </c>
      <c r="I12" s="68"/>
      <c r="J12" s="68">
        <v>900596</v>
      </c>
      <c r="K12" s="69"/>
      <c r="L12" s="69">
        <v>4637809</v>
      </c>
      <c r="M12" s="68"/>
      <c r="N12" s="68">
        <v>4848270</v>
      </c>
    </row>
    <row r="13" spans="1:14" ht="78.75" x14ac:dyDescent="0.25">
      <c r="A13" s="67" t="s">
        <v>6</v>
      </c>
      <c r="B13" s="68">
        <v>61402</v>
      </c>
      <c r="C13" s="68"/>
      <c r="D13" s="68">
        <v>149898</v>
      </c>
      <c r="E13" s="69"/>
      <c r="F13" s="69">
        <v>195463</v>
      </c>
      <c r="G13" s="69"/>
      <c r="H13" s="69">
        <v>285472</v>
      </c>
      <c r="I13" s="68"/>
      <c r="J13" s="68">
        <v>134858</v>
      </c>
      <c r="K13" s="69"/>
      <c r="L13" s="69">
        <v>787880</v>
      </c>
      <c r="M13" s="68"/>
      <c r="N13" s="68">
        <v>827093</v>
      </c>
    </row>
    <row r="14" spans="1:14" ht="31.5" x14ac:dyDescent="0.25">
      <c r="A14" s="67" t="s">
        <v>7</v>
      </c>
      <c r="B14" s="68">
        <v>410497</v>
      </c>
      <c r="C14" s="68"/>
      <c r="D14" s="68">
        <v>929049</v>
      </c>
      <c r="E14" s="69"/>
      <c r="F14" s="69">
        <v>1320565</v>
      </c>
      <c r="G14" s="69"/>
      <c r="H14" s="69">
        <v>1322939</v>
      </c>
      <c r="I14" s="68"/>
      <c r="J14" s="68">
        <v>480841</v>
      </c>
      <c r="K14" s="69"/>
      <c r="L14" s="69">
        <v>4203569</v>
      </c>
      <c r="M14" s="68"/>
      <c r="N14" s="68">
        <v>4463891</v>
      </c>
    </row>
    <row r="15" spans="1:14" ht="31.5" x14ac:dyDescent="0.25">
      <c r="A15" s="67" t="s">
        <v>8</v>
      </c>
      <c r="B15" s="68">
        <v>447108</v>
      </c>
      <c r="C15" s="68"/>
      <c r="D15" s="68">
        <v>1111661</v>
      </c>
      <c r="E15" s="69"/>
      <c r="F15" s="69">
        <v>1211085</v>
      </c>
      <c r="G15" s="69"/>
      <c r="H15" s="69">
        <v>685353</v>
      </c>
      <c r="I15" s="68"/>
      <c r="J15" s="68">
        <v>135123</v>
      </c>
      <c r="K15" s="69"/>
      <c r="L15" s="69">
        <v>3307618</v>
      </c>
      <c r="M15" s="68"/>
      <c r="N15" s="68">
        <v>3590330</v>
      </c>
    </row>
    <row r="16" spans="1:14" ht="31.5" x14ac:dyDescent="0.25">
      <c r="A16" s="67" t="s">
        <v>9</v>
      </c>
      <c r="B16" s="68">
        <v>311207</v>
      </c>
      <c r="C16" s="68"/>
      <c r="D16" s="68">
        <v>827591</v>
      </c>
      <c r="E16" s="69"/>
      <c r="F16" s="69">
        <v>1099471</v>
      </c>
      <c r="G16" s="69"/>
      <c r="H16" s="69">
        <v>834351</v>
      </c>
      <c r="I16" s="68"/>
      <c r="J16" s="68">
        <v>231760</v>
      </c>
      <c r="K16" s="69"/>
      <c r="L16" s="69">
        <v>3110619</v>
      </c>
      <c r="M16" s="69"/>
      <c r="N16" s="69">
        <v>3304380</v>
      </c>
    </row>
    <row r="17" spans="1:14" ht="63" x14ac:dyDescent="0.25">
      <c r="A17" s="67" t="s">
        <v>10</v>
      </c>
      <c r="B17" s="68">
        <v>205745</v>
      </c>
      <c r="C17" s="68"/>
      <c r="D17" s="68">
        <v>493507</v>
      </c>
      <c r="E17" s="69"/>
      <c r="F17" s="69">
        <v>497817</v>
      </c>
      <c r="G17" s="69"/>
      <c r="H17" s="69">
        <v>444366</v>
      </c>
      <c r="I17" s="69"/>
      <c r="J17" s="69">
        <v>143463</v>
      </c>
      <c r="K17" s="69"/>
      <c r="L17" s="69">
        <v>1640728</v>
      </c>
      <c r="M17" s="69"/>
      <c r="N17" s="69">
        <v>1784898</v>
      </c>
    </row>
    <row r="18" spans="1:14" ht="47.25" x14ac:dyDescent="0.25">
      <c r="A18" s="67" t="s">
        <v>11</v>
      </c>
      <c r="B18" s="68">
        <v>333661</v>
      </c>
      <c r="C18" s="68"/>
      <c r="D18" s="68">
        <v>642532</v>
      </c>
      <c r="E18" s="69"/>
      <c r="F18" s="69">
        <v>634825</v>
      </c>
      <c r="G18" s="69"/>
      <c r="H18" s="69">
        <v>371426</v>
      </c>
      <c r="I18" s="69"/>
      <c r="J18" s="69">
        <v>50026</v>
      </c>
      <c r="K18" s="69"/>
      <c r="L18" s="69">
        <v>1810226</v>
      </c>
      <c r="M18" s="69"/>
      <c r="N18" s="69">
        <v>2032470</v>
      </c>
    </row>
    <row r="19" spans="1:14" ht="15.75" x14ac:dyDescent="0.25">
      <c r="A19" s="70" t="s">
        <v>105</v>
      </c>
      <c r="B19" s="71">
        <v>91069517</v>
      </c>
      <c r="C19" s="71"/>
      <c r="D19" s="71">
        <v>71375529</v>
      </c>
      <c r="E19" s="72"/>
      <c r="F19" s="72">
        <v>65676708</v>
      </c>
      <c r="G19" s="72"/>
      <c r="H19" s="72">
        <v>72656453</v>
      </c>
      <c r="I19" s="72"/>
      <c r="J19" s="72">
        <v>26389232</v>
      </c>
      <c r="K19" s="72"/>
      <c r="L19" s="72">
        <v>253894500</v>
      </c>
      <c r="M19" s="95">
        <v>327167439</v>
      </c>
      <c r="N19" s="95"/>
    </row>
    <row r="20" spans="1:14" ht="15.75" x14ac:dyDescent="0.25">
      <c r="A20" s="73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24"/>
      <c r="N20" s="24"/>
    </row>
    <row r="21" spans="1:14" ht="15.75" x14ac:dyDescent="0.25">
      <c r="A21" s="96" t="s">
        <v>126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24"/>
      <c r="N21" s="24"/>
    </row>
    <row r="22" spans="1:14" ht="31.5" x14ac:dyDescent="0.25">
      <c r="A22" s="28" t="s">
        <v>124</v>
      </c>
      <c r="B22" s="75">
        <f>(B5/$N5)*100</f>
        <v>30.798913044652178</v>
      </c>
      <c r="C22" s="28" t="s">
        <v>84</v>
      </c>
      <c r="D22" s="75">
        <f>(D5/$N5)*100</f>
        <v>21.186618876838232</v>
      </c>
      <c r="E22" s="76" t="s">
        <v>84</v>
      </c>
      <c r="F22" s="75">
        <f t="shared" ref="F22:F35" si="0">(F5/$N5)*100</f>
        <v>18.129833601006876</v>
      </c>
      <c r="G22" s="76" t="s">
        <v>84</v>
      </c>
      <c r="H22" s="75">
        <f t="shared" ref="H22:H35" si="1">(H5/$N5)*100</f>
        <v>21.824276996826178</v>
      </c>
      <c r="I22" s="76" t="s">
        <v>84</v>
      </c>
      <c r="J22" s="75">
        <f t="shared" ref="J22:J35" si="2">(J5/$N5)*100</f>
        <v>8.0603574806765366</v>
      </c>
      <c r="K22" s="76" t="s">
        <v>84</v>
      </c>
      <c r="L22" s="75">
        <f t="shared" ref="L22:L35" si="3">(L5/$N5)*100</f>
        <v>74.952214768951549</v>
      </c>
      <c r="M22" s="76" t="s">
        <v>84</v>
      </c>
      <c r="N22" s="75">
        <f t="shared" ref="N22:N35" si="4">(N5/$N5)*100</f>
        <v>100</v>
      </c>
    </row>
    <row r="23" spans="1:14" ht="31.5" x14ac:dyDescent="0.25">
      <c r="A23" s="34" t="s">
        <v>125</v>
      </c>
      <c r="B23" s="77">
        <f>(B6/$N6)*100</f>
        <v>9.1403711950204798</v>
      </c>
      <c r="C23" s="34"/>
      <c r="D23" s="77">
        <f>(D6/$N6)*100</f>
        <v>25.788455307882003</v>
      </c>
      <c r="E23" s="77"/>
      <c r="F23" s="75">
        <f t="shared" si="0"/>
        <v>32.342763243996032</v>
      </c>
      <c r="G23" s="77"/>
      <c r="H23" s="77">
        <f t="shared" si="1"/>
        <v>24.627019258132741</v>
      </c>
      <c r="I23" s="77"/>
      <c r="J23" s="75">
        <f t="shared" si="2"/>
        <v>8.1013909949687477</v>
      </c>
      <c r="K23" s="77"/>
      <c r="L23" s="75">
        <f t="shared" si="3"/>
        <v>94.333666766292922</v>
      </c>
      <c r="M23" s="77"/>
      <c r="N23" s="75">
        <f t="shared" si="4"/>
        <v>100</v>
      </c>
    </row>
    <row r="24" spans="1:14" ht="15.75" x14ac:dyDescent="0.25">
      <c r="A24" s="67" t="s">
        <v>0</v>
      </c>
      <c r="B24" s="78">
        <f>(B7/$N7)*100</f>
        <v>7.1691919352258253</v>
      </c>
      <c r="C24" s="67"/>
      <c r="D24" s="78">
        <f>(D7/$N7)*100</f>
        <v>28.005168254902852</v>
      </c>
      <c r="E24" s="78"/>
      <c r="F24" s="79">
        <f t="shared" si="0"/>
        <v>38.848550153007785</v>
      </c>
      <c r="G24" s="78"/>
      <c r="H24" s="79">
        <f t="shared" si="1"/>
        <v>21.263739914583212</v>
      </c>
      <c r="I24" s="79"/>
      <c r="J24" s="79">
        <f t="shared" si="2"/>
        <v>4.7133497422803261</v>
      </c>
      <c r="K24" s="79"/>
      <c r="L24" s="79">
        <f t="shared" si="3"/>
        <v>96.031294985356524</v>
      </c>
      <c r="M24" s="78"/>
      <c r="N24" s="79">
        <f t="shared" si="4"/>
        <v>100</v>
      </c>
    </row>
    <row r="25" spans="1:14" ht="47.25" x14ac:dyDescent="0.25">
      <c r="A25" s="67" t="s">
        <v>1</v>
      </c>
      <c r="B25" s="78">
        <f>(B8/$N8)*100</f>
        <v>8.7452454336737997</v>
      </c>
      <c r="C25" s="67"/>
      <c r="D25" s="78">
        <f t="shared" ref="B25:D35" si="5">(D8/$N8)*100</f>
        <v>21.904941511434085</v>
      </c>
      <c r="E25" s="78"/>
      <c r="F25" s="79">
        <f t="shared" si="0"/>
        <v>30.712255310961588</v>
      </c>
      <c r="G25" s="78"/>
      <c r="H25" s="79">
        <f t="shared" si="1"/>
        <v>29.165356231719429</v>
      </c>
      <c r="I25" s="79"/>
      <c r="J25" s="79">
        <f t="shared" si="2"/>
        <v>9.472201512211095</v>
      </c>
      <c r="K25" s="79"/>
      <c r="L25" s="79">
        <f t="shared" si="3"/>
        <v>95.059448266803329</v>
      </c>
      <c r="M25" s="78"/>
      <c r="N25" s="79">
        <f t="shared" si="4"/>
        <v>100</v>
      </c>
    </row>
    <row r="26" spans="1:14" ht="31.5" x14ac:dyDescent="0.25">
      <c r="A26" s="67" t="s">
        <v>2</v>
      </c>
      <c r="B26" s="78">
        <f t="shared" si="5"/>
        <v>17.996420283040333</v>
      </c>
      <c r="C26" s="67"/>
      <c r="D26" s="78">
        <f t="shared" si="5"/>
        <v>32.641406404052972</v>
      </c>
      <c r="E26" s="78"/>
      <c r="F26" s="79">
        <f t="shared" si="0"/>
        <v>27.380284253795867</v>
      </c>
      <c r="G26" s="78"/>
      <c r="H26" s="79">
        <f t="shared" si="1"/>
        <v>15.688564624508928</v>
      </c>
      <c r="I26" s="79"/>
      <c r="J26" s="79">
        <f t="shared" si="2"/>
        <v>6.2933244346019084</v>
      </c>
      <c r="K26" s="79"/>
      <c r="L26" s="79">
        <f t="shared" si="3"/>
        <v>88.368195124910883</v>
      </c>
      <c r="M26" s="78"/>
      <c r="N26" s="79">
        <f t="shared" si="4"/>
        <v>100</v>
      </c>
    </row>
    <row r="27" spans="1:14" ht="31.5" x14ac:dyDescent="0.25">
      <c r="A27" s="67" t="s">
        <v>3</v>
      </c>
      <c r="B27" s="78">
        <f t="shared" si="5"/>
        <v>10.346657465204245</v>
      </c>
      <c r="C27" s="67"/>
      <c r="D27" s="78">
        <f t="shared" si="5"/>
        <v>36.556270922015969</v>
      </c>
      <c r="E27" s="78"/>
      <c r="F27" s="79">
        <f t="shared" si="0"/>
        <v>30.895082069086193</v>
      </c>
      <c r="G27" s="78"/>
      <c r="H27" s="79">
        <f t="shared" si="1"/>
        <v>17.416329652203256</v>
      </c>
      <c r="I27" s="79"/>
      <c r="J27" s="79">
        <f t="shared" si="2"/>
        <v>4.7856598914903365</v>
      </c>
      <c r="K27" s="79"/>
      <c r="L27" s="79">
        <f t="shared" si="3"/>
        <v>92.405768139500282</v>
      </c>
      <c r="M27" s="78"/>
      <c r="N27" s="79">
        <f t="shared" si="4"/>
        <v>100</v>
      </c>
    </row>
    <row r="28" spans="1:14" ht="15.75" x14ac:dyDescent="0.25">
      <c r="A28" s="67" t="s">
        <v>4</v>
      </c>
      <c r="B28" s="78">
        <f t="shared" si="5"/>
        <v>11.867062275998393</v>
      </c>
      <c r="C28" s="67"/>
      <c r="D28" s="78">
        <f t="shared" si="5"/>
        <v>27.471171525869519</v>
      </c>
      <c r="E28" s="78"/>
      <c r="F28" s="79">
        <f t="shared" si="0"/>
        <v>31.105121950229531</v>
      </c>
      <c r="G28" s="78"/>
      <c r="H28" s="79">
        <f t="shared" si="1"/>
        <v>22.841974095977204</v>
      </c>
      <c r="I28" s="79"/>
      <c r="J28" s="79">
        <f t="shared" si="2"/>
        <v>6.7146701519253478</v>
      </c>
      <c r="K28" s="79"/>
      <c r="L28" s="79">
        <f t="shared" si="3"/>
        <v>92.981722686517486</v>
      </c>
      <c r="M28" s="78"/>
      <c r="N28" s="79">
        <f t="shared" si="4"/>
        <v>100</v>
      </c>
    </row>
    <row r="29" spans="1:14" ht="15.75" x14ac:dyDescent="0.25">
      <c r="A29" s="67" t="s">
        <v>5</v>
      </c>
      <c r="B29" s="78">
        <f t="shared" si="5"/>
        <v>6.7928353825178878</v>
      </c>
      <c r="C29" s="67"/>
      <c r="D29" s="78">
        <f t="shared" si="5"/>
        <v>18.594178954554923</v>
      </c>
      <c r="E29" s="78"/>
      <c r="F29" s="79">
        <f t="shared" si="0"/>
        <v>26.065070633442446</v>
      </c>
      <c r="G29" s="78"/>
      <c r="H29" s="79">
        <f t="shared" si="1"/>
        <v>29.972299397517055</v>
      </c>
      <c r="I29" s="79"/>
      <c r="J29" s="79">
        <f t="shared" si="2"/>
        <v>18.575615631967693</v>
      </c>
      <c r="K29" s="79"/>
      <c r="L29" s="79">
        <f t="shared" si="3"/>
        <v>95.659049516631711</v>
      </c>
      <c r="M29" s="78"/>
      <c r="N29" s="79">
        <f t="shared" si="4"/>
        <v>100</v>
      </c>
    </row>
    <row r="30" spans="1:14" ht="78.75" x14ac:dyDescent="0.25">
      <c r="A30" s="67" t="s">
        <v>6</v>
      </c>
      <c r="B30" s="78">
        <f t="shared" si="5"/>
        <v>7.4238326282534128</v>
      </c>
      <c r="C30" s="67"/>
      <c r="D30" s="78">
        <f t="shared" si="5"/>
        <v>18.1234758364537</v>
      </c>
      <c r="E30" s="78"/>
      <c r="F30" s="79">
        <f t="shared" si="0"/>
        <v>23.632529836427103</v>
      </c>
      <c r="G30" s="78"/>
      <c r="H30" s="79">
        <f t="shared" si="1"/>
        <v>34.515102896530379</v>
      </c>
      <c r="I30" s="79"/>
      <c r="J30" s="79">
        <f t="shared" si="2"/>
        <v>16.305058802335409</v>
      </c>
      <c r="K30" s="79"/>
      <c r="L30" s="79">
        <f t="shared" si="3"/>
        <v>95.258937024010606</v>
      </c>
      <c r="M30" s="78"/>
      <c r="N30" s="79">
        <f t="shared" si="4"/>
        <v>100</v>
      </c>
    </row>
    <row r="31" spans="1:14" ht="31.5" x14ac:dyDescent="0.25">
      <c r="A31" s="67" t="s">
        <v>7</v>
      </c>
      <c r="B31" s="78">
        <f t="shared" si="5"/>
        <v>9.1959458687499307</v>
      </c>
      <c r="C31" s="67"/>
      <c r="D31" s="78">
        <f t="shared" si="5"/>
        <v>20.812537761338707</v>
      </c>
      <c r="E31" s="78"/>
      <c r="F31" s="79">
        <f t="shared" si="0"/>
        <v>29.58327163454484</v>
      </c>
      <c r="G31" s="78"/>
      <c r="H31" s="79">
        <f t="shared" si="1"/>
        <v>29.636453936711266</v>
      </c>
      <c r="I31" s="79"/>
      <c r="J31" s="79">
        <f t="shared" si="2"/>
        <v>10.771790798655253</v>
      </c>
      <c r="K31" s="79"/>
      <c r="L31" s="79">
        <f t="shared" si="3"/>
        <v>94.168271581900186</v>
      </c>
      <c r="M31" s="78"/>
      <c r="N31" s="79">
        <f t="shared" si="4"/>
        <v>100</v>
      </c>
    </row>
    <row r="32" spans="1:14" ht="31.5" x14ac:dyDescent="0.25">
      <c r="A32" s="67" t="s">
        <v>8</v>
      </c>
      <c r="B32" s="78">
        <f t="shared" si="5"/>
        <v>12.45311712293856</v>
      </c>
      <c r="C32" s="67"/>
      <c r="D32" s="78">
        <f t="shared" si="5"/>
        <v>30.962641317093414</v>
      </c>
      <c r="E32" s="78"/>
      <c r="F32" s="79">
        <f t="shared" si="0"/>
        <v>33.731857517275571</v>
      </c>
      <c r="G32" s="78"/>
      <c r="H32" s="79">
        <f t="shared" si="1"/>
        <v>19.088858127247356</v>
      </c>
      <c r="I32" s="79"/>
      <c r="J32" s="79">
        <f t="shared" si="2"/>
        <v>3.7635259154450984</v>
      </c>
      <c r="K32" s="79"/>
      <c r="L32" s="79">
        <f t="shared" si="3"/>
        <v>92.125737745555426</v>
      </c>
      <c r="M32" s="78"/>
      <c r="N32" s="79">
        <f t="shared" si="4"/>
        <v>100</v>
      </c>
    </row>
    <row r="33" spans="1:14" ht="31.5" x14ac:dyDescent="0.25">
      <c r="A33" s="67" t="s">
        <v>9</v>
      </c>
      <c r="B33" s="78">
        <f t="shared" si="5"/>
        <v>9.4180148772235643</v>
      </c>
      <c r="C33" s="67"/>
      <c r="D33" s="78">
        <f t="shared" si="5"/>
        <v>25.045273243392103</v>
      </c>
      <c r="E33" s="78"/>
      <c r="F33" s="79">
        <f t="shared" si="0"/>
        <v>33.273140498368832</v>
      </c>
      <c r="G33" s="78"/>
      <c r="H33" s="79">
        <f t="shared" si="1"/>
        <v>25.249850198827012</v>
      </c>
      <c r="I33" s="79"/>
      <c r="J33" s="79">
        <f t="shared" si="2"/>
        <v>7.0137211821884895</v>
      </c>
      <c r="K33" s="79"/>
      <c r="L33" s="79">
        <f t="shared" si="3"/>
        <v>94.136237357688884</v>
      </c>
      <c r="M33" s="78"/>
      <c r="N33" s="79">
        <f t="shared" si="4"/>
        <v>100</v>
      </c>
    </row>
    <row r="34" spans="1:14" ht="63" x14ac:dyDescent="0.25">
      <c r="A34" s="67" t="s">
        <v>10</v>
      </c>
      <c r="B34" s="78">
        <f t="shared" si="5"/>
        <v>11.526989217311018</v>
      </c>
      <c r="C34" s="67"/>
      <c r="D34" s="78">
        <f t="shared" si="5"/>
        <v>27.649030925016444</v>
      </c>
      <c r="E34" s="78"/>
      <c r="F34" s="79">
        <f t="shared" si="0"/>
        <v>27.890501305956978</v>
      </c>
      <c r="G34" s="78"/>
      <c r="H34" s="79">
        <f t="shared" si="1"/>
        <v>24.895876403021351</v>
      </c>
      <c r="I34" s="79"/>
      <c r="J34" s="79">
        <f t="shared" si="2"/>
        <v>8.0376021486942122</v>
      </c>
      <c r="K34" s="79"/>
      <c r="L34" s="79">
        <f t="shared" si="3"/>
        <v>91.922787744733867</v>
      </c>
      <c r="M34" s="78"/>
      <c r="N34" s="79">
        <f t="shared" si="4"/>
        <v>100</v>
      </c>
    </row>
    <row r="35" spans="1:14" ht="47.25" x14ac:dyDescent="0.25">
      <c r="A35" s="80" t="s">
        <v>11</v>
      </c>
      <c r="B35" s="81">
        <f t="shared" si="5"/>
        <v>16.41652767322519</v>
      </c>
      <c r="C35" s="80"/>
      <c r="D35" s="81">
        <f t="shared" si="5"/>
        <v>31.613357146722954</v>
      </c>
      <c r="E35" s="81"/>
      <c r="F35" s="81">
        <f t="shared" si="0"/>
        <v>31.234163357884743</v>
      </c>
      <c r="G35" s="81"/>
      <c r="H35" s="81">
        <f t="shared" si="1"/>
        <v>18.274611679385181</v>
      </c>
      <c r="I35" s="81"/>
      <c r="J35" s="81">
        <f t="shared" si="2"/>
        <v>2.4613401427819355</v>
      </c>
      <c r="K35" s="81"/>
      <c r="L35" s="81">
        <f t="shared" si="3"/>
        <v>89.065324457433576</v>
      </c>
      <c r="M35" s="81"/>
      <c r="N35" s="81">
        <f t="shared" si="4"/>
        <v>100</v>
      </c>
    </row>
    <row r="36" spans="1:14" ht="15.75" x14ac:dyDescent="0.25">
      <c r="A36" s="82" t="s">
        <v>127</v>
      </c>
      <c r="B36" s="83">
        <f>(B19/$M19)*100</f>
        <v>27.835752016874761</v>
      </c>
      <c r="C36" s="57" t="s">
        <v>84</v>
      </c>
      <c r="D36" s="83">
        <f>(D19/$M19)*100</f>
        <v>21.816207999843162</v>
      </c>
      <c r="E36" s="57" t="s">
        <v>84</v>
      </c>
      <c r="F36" s="83">
        <f>(F19/$M19)*100</f>
        <v>20.074341199950524</v>
      </c>
      <c r="G36" s="57" t="s">
        <v>84</v>
      </c>
      <c r="H36" s="83">
        <f>(H19/$M19)*100</f>
        <v>22.207727401625686</v>
      </c>
      <c r="I36" s="57" t="s">
        <v>84</v>
      </c>
      <c r="J36" s="83">
        <f>(J19/$M19)*100</f>
        <v>8.0659713817058662</v>
      </c>
      <c r="K36" s="57" t="s">
        <v>84</v>
      </c>
      <c r="L36" s="83">
        <f>(L19/$M19)*100</f>
        <v>77.603841255119519</v>
      </c>
      <c r="M36" s="57" t="s">
        <v>84</v>
      </c>
      <c r="N36" s="83">
        <f>(M19/$M19)*100</f>
        <v>100</v>
      </c>
    </row>
    <row r="37" spans="1:14" ht="15.75" x14ac:dyDescent="0.25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57"/>
      <c r="N37" s="24"/>
    </row>
    <row r="38" spans="1:14" ht="15.75" x14ac:dyDescent="0.25">
      <c r="A38" s="97" t="s">
        <v>128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</row>
    <row r="39" spans="1:14" ht="15.75" x14ac:dyDescent="0.25">
      <c r="A39" s="90" t="s">
        <v>106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24"/>
      <c r="N39" s="24"/>
    </row>
    <row r="40" spans="1:14" ht="15.75" x14ac:dyDescent="0.25">
      <c r="A40" s="90" t="s">
        <v>107</v>
      </c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84"/>
      <c r="N40" s="24"/>
    </row>
    <row r="41" spans="1:14" ht="47.25" x14ac:dyDescent="0.25">
      <c r="A41" s="85" t="s">
        <v>108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6"/>
    </row>
  </sheetData>
  <mergeCells count="12">
    <mergeCell ref="M4:N4"/>
    <mergeCell ref="M19:N19"/>
    <mergeCell ref="A21:L21"/>
    <mergeCell ref="A38:N38"/>
    <mergeCell ref="A39:L39"/>
    <mergeCell ref="A40:L40"/>
    <mergeCell ref="A1:L1"/>
    <mergeCell ref="A2:L2"/>
    <mergeCell ref="I3:J3"/>
    <mergeCell ref="K3:L3"/>
    <mergeCell ref="I4:J4"/>
    <mergeCell ref="K4:L4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33E2-2539-CD43-AC4A-8F37F5D6240C}">
  <dimension ref="A1:N30"/>
  <sheetViews>
    <sheetView zoomScaleNormal="100" workbookViewId="0">
      <selection activeCell="P31" sqref="P31"/>
    </sheetView>
  </sheetViews>
  <sheetFormatPr defaultColWidth="11.42578125" defaultRowHeight="15" x14ac:dyDescent="0.25"/>
  <cols>
    <col min="2" max="3" width="11" bestFit="1" customWidth="1"/>
    <col min="5" max="6" width="11" bestFit="1" customWidth="1"/>
    <col min="9" max="9" width="11.42578125" bestFit="1" customWidth="1"/>
    <col min="10" max="10" width="11" bestFit="1" customWidth="1"/>
    <col min="12" max="12" width="11.42578125" bestFit="1" customWidth="1"/>
    <col min="13" max="13" width="11" bestFit="1" customWidth="1"/>
  </cols>
  <sheetData>
    <row r="1" spans="1:14" ht="15.75" x14ac:dyDescent="0.25">
      <c r="A1" s="91" t="s">
        <v>74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24"/>
    </row>
    <row r="2" spans="1:14" ht="15.75" x14ac:dyDescent="0.25">
      <c r="A2" s="100" t="s">
        <v>75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24"/>
    </row>
    <row r="3" spans="1:14" ht="15.75" x14ac:dyDescent="0.25">
      <c r="A3" s="25"/>
      <c r="B3" s="101" t="s">
        <v>76</v>
      </c>
      <c r="C3" s="101"/>
      <c r="D3" s="101"/>
      <c r="E3" s="101"/>
      <c r="F3" s="101"/>
      <c r="G3" s="101"/>
      <c r="H3" s="25"/>
      <c r="I3" s="102" t="s">
        <v>77</v>
      </c>
      <c r="J3" s="102"/>
      <c r="K3" s="102"/>
      <c r="L3" s="102"/>
      <c r="M3" s="102"/>
      <c r="N3" s="102"/>
    </row>
    <row r="4" spans="1:14" ht="31.5" x14ac:dyDescent="0.25">
      <c r="A4" s="26" t="s">
        <v>78</v>
      </c>
      <c r="B4" s="27" t="s">
        <v>79</v>
      </c>
      <c r="C4" s="103" t="s">
        <v>80</v>
      </c>
      <c r="D4" s="103"/>
      <c r="E4" s="27" t="s">
        <v>81</v>
      </c>
      <c r="F4" s="103" t="s">
        <v>80</v>
      </c>
      <c r="G4" s="103"/>
      <c r="H4" s="25"/>
      <c r="I4" s="27" t="s">
        <v>79</v>
      </c>
      <c r="J4" s="104" t="s">
        <v>82</v>
      </c>
      <c r="K4" s="104"/>
      <c r="L4" s="27" t="s">
        <v>81</v>
      </c>
      <c r="M4" s="104" t="s">
        <v>82</v>
      </c>
      <c r="N4" s="104"/>
    </row>
    <row r="5" spans="1:14" ht="31.5" x14ac:dyDescent="0.25">
      <c r="A5" s="28" t="s">
        <v>83</v>
      </c>
      <c r="B5" s="29">
        <v>1292552</v>
      </c>
      <c r="C5" s="30">
        <v>2.9</v>
      </c>
      <c r="D5" s="31" t="s">
        <v>84</v>
      </c>
      <c r="E5" s="29">
        <v>1243734</v>
      </c>
      <c r="F5" s="30">
        <v>2.8</v>
      </c>
      <c r="G5" s="31" t="s">
        <v>84</v>
      </c>
      <c r="H5" s="32"/>
      <c r="I5" s="29">
        <v>36206687</v>
      </c>
      <c r="J5" s="33">
        <v>12.8</v>
      </c>
      <c r="K5" s="31" t="s">
        <v>84</v>
      </c>
      <c r="L5" s="29">
        <v>34529966</v>
      </c>
      <c r="M5" s="33">
        <v>12.2</v>
      </c>
      <c r="N5" s="31" t="s">
        <v>84</v>
      </c>
    </row>
    <row r="6" spans="1:14" ht="31.5" x14ac:dyDescent="0.25">
      <c r="A6" s="34" t="s">
        <v>85</v>
      </c>
      <c r="B6" s="29">
        <v>20295267</v>
      </c>
      <c r="C6" s="35">
        <v>45.3</v>
      </c>
      <c r="D6" s="36"/>
      <c r="E6" s="29">
        <v>21929069</v>
      </c>
      <c r="F6" s="35">
        <v>49</v>
      </c>
      <c r="G6" s="35"/>
      <c r="H6" s="32"/>
      <c r="I6" s="29">
        <v>103277898</v>
      </c>
      <c r="J6" s="33">
        <v>36.6</v>
      </c>
      <c r="K6" s="35"/>
      <c r="L6" s="29">
        <v>108392266</v>
      </c>
      <c r="M6" s="33">
        <v>38.4</v>
      </c>
      <c r="N6" s="37"/>
    </row>
    <row r="7" spans="1:14" ht="31.5" x14ac:dyDescent="0.25">
      <c r="A7" s="38" t="s">
        <v>86</v>
      </c>
      <c r="B7" s="39">
        <v>146340</v>
      </c>
      <c r="C7" s="40">
        <f>B7/(21587819+23172803)*100</f>
        <v>0.32693915647552885</v>
      </c>
      <c r="D7" s="41"/>
      <c r="E7" s="39">
        <v>143035</v>
      </c>
      <c r="F7" s="40">
        <f>E7/(21587819+23172803)*100</f>
        <v>0.31955543423860372</v>
      </c>
      <c r="G7" s="40"/>
      <c r="H7" s="32"/>
      <c r="I7" s="39">
        <v>9849806</v>
      </c>
      <c r="J7" s="42">
        <f t="shared" ref="J7:J26" si="0">I7/(139484585+142922232)*100</f>
        <v>3.4878074490673505</v>
      </c>
      <c r="K7" s="40"/>
      <c r="L7" s="39">
        <v>9430297</v>
      </c>
      <c r="M7" s="43">
        <f t="shared" ref="M7:M26" si="1">L7/(139484585+142922232)*100</f>
        <v>3.3392596893296664</v>
      </c>
      <c r="N7" s="44"/>
    </row>
    <row r="8" spans="1:14" ht="15.75" x14ac:dyDescent="0.25">
      <c r="A8" s="38" t="s">
        <v>87</v>
      </c>
      <c r="B8" s="39">
        <v>334180</v>
      </c>
      <c r="C8" s="40">
        <f t="shared" ref="C8:C26" si="2">B8/(21587819+23172803)*100</f>
        <v>0.74659373589580591</v>
      </c>
      <c r="D8" s="41"/>
      <c r="E8" s="39">
        <v>305773</v>
      </c>
      <c r="F8" s="40">
        <f t="shared" ref="F8:F26" si="3">E8/(21587819+23172803)*100</f>
        <v>0.68312947036348148</v>
      </c>
      <c r="G8" s="40"/>
      <c r="H8" s="32"/>
      <c r="I8" s="39">
        <v>9774299</v>
      </c>
      <c r="J8" s="42">
        <f t="shared" si="0"/>
        <v>3.4610704882524135</v>
      </c>
      <c r="K8" s="40"/>
      <c r="L8" s="39">
        <v>9438409</v>
      </c>
      <c r="M8" s="43">
        <f t="shared" si="1"/>
        <v>3.3421321412365201</v>
      </c>
      <c r="N8" s="44"/>
    </row>
    <row r="9" spans="1:14" ht="15.75" x14ac:dyDescent="0.25">
      <c r="A9" s="38" t="s">
        <v>88</v>
      </c>
      <c r="B9" s="39">
        <v>440637</v>
      </c>
      <c r="C9" s="40">
        <f t="shared" si="2"/>
        <v>0.98443001976156641</v>
      </c>
      <c r="D9" s="41"/>
      <c r="E9" s="39">
        <v>428511</v>
      </c>
      <c r="F9" s="40">
        <f t="shared" si="3"/>
        <v>0.95733924340908394</v>
      </c>
      <c r="G9" s="40"/>
      <c r="H9" s="32"/>
      <c r="I9" s="39">
        <v>10587622</v>
      </c>
      <c r="J9" s="42">
        <f t="shared" si="0"/>
        <v>3.7490674313290389</v>
      </c>
      <c r="K9" s="40"/>
      <c r="L9" s="39">
        <v>9940315</v>
      </c>
      <c r="M9" s="43">
        <f t="shared" si="1"/>
        <v>3.5198566045946409</v>
      </c>
      <c r="N9" s="44"/>
    </row>
    <row r="10" spans="1:14" ht="15.75" x14ac:dyDescent="0.25">
      <c r="A10" s="38" t="s">
        <v>89</v>
      </c>
      <c r="B10" s="39">
        <v>737922</v>
      </c>
      <c r="C10" s="40">
        <f t="shared" si="2"/>
        <v>1.6485963934996257</v>
      </c>
      <c r="D10" s="41"/>
      <c r="E10" s="39">
        <v>706233</v>
      </c>
      <c r="F10" s="40">
        <f t="shared" si="3"/>
        <v>1.5777997901816467</v>
      </c>
      <c r="G10" s="40"/>
      <c r="H10" s="32"/>
      <c r="I10" s="39">
        <v>10184335</v>
      </c>
      <c r="J10" s="42">
        <f t="shared" si="0"/>
        <v>3.6062638672068594</v>
      </c>
      <c r="K10" s="40"/>
      <c r="L10" s="39">
        <v>9695357</v>
      </c>
      <c r="M10" s="43">
        <f t="shared" si="1"/>
        <v>3.4331171970257359</v>
      </c>
      <c r="N10" s="44"/>
    </row>
    <row r="11" spans="1:14" ht="15.75" x14ac:dyDescent="0.25">
      <c r="A11" s="38" t="s">
        <v>90</v>
      </c>
      <c r="B11" s="39">
        <v>1138414</v>
      </c>
      <c r="C11" s="40">
        <f t="shared" si="2"/>
        <v>2.5433382047282542</v>
      </c>
      <c r="D11" s="41"/>
      <c r="E11" s="39">
        <v>1101009</v>
      </c>
      <c r="F11" s="40">
        <f t="shared" si="3"/>
        <v>2.4597714482162472</v>
      </c>
      <c r="G11" s="40"/>
      <c r="H11" s="32"/>
      <c r="I11" s="39">
        <v>10015449</v>
      </c>
      <c r="J11" s="42">
        <f t="shared" si="0"/>
        <v>3.5464614864449255</v>
      </c>
      <c r="K11" s="40"/>
      <c r="L11" s="39">
        <v>9523118</v>
      </c>
      <c r="M11" s="43">
        <f t="shared" si="1"/>
        <v>3.3721275219783382</v>
      </c>
      <c r="N11" s="44"/>
    </row>
    <row r="12" spans="1:14" ht="15.75" x14ac:dyDescent="0.25">
      <c r="A12" s="38" t="s">
        <v>91</v>
      </c>
      <c r="B12" s="39">
        <v>1611810</v>
      </c>
      <c r="C12" s="40">
        <f t="shared" si="2"/>
        <v>3.60095532184517</v>
      </c>
      <c r="D12" s="41"/>
      <c r="E12" s="39">
        <v>1572836</v>
      </c>
      <c r="F12" s="40">
        <f t="shared" si="3"/>
        <v>3.5138832521138781</v>
      </c>
      <c r="G12" s="40"/>
      <c r="H12" s="32"/>
      <c r="I12" s="39">
        <v>10217122</v>
      </c>
      <c r="J12" s="42">
        <f t="shared" si="0"/>
        <v>3.6178737144294928</v>
      </c>
      <c r="K12" s="40"/>
      <c r="L12" s="39">
        <v>9858804</v>
      </c>
      <c r="M12" s="43">
        <f t="shared" si="1"/>
        <v>3.4909936327776392</v>
      </c>
      <c r="N12" s="44"/>
    </row>
    <row r="13" spans="1:14" ht="15.75" x14ac:dyDescent="0.25">
      <c r="A13" s="38" t="s">
        <v>92</v>
      </c>
      <c r="B13" s="39">
        <v>2135821</v>
      </c>
      <c r="C13" s="40">
        <f>B13/(21587819+23172803)*100</f>
        <v>4.7716517433560233</v>
      </c>
      <c r="D13" s="41"/>
      <c r="E13" s="39">
        <v>2052479</v>
      </c>
      <c r="F13" s="40">
        <f>E13/(21587819+23172803)*100</f>
        <v>4.5854568330171999</v>
      </c>
      <c r="G13" s="40"/>
      <c r="H13" s="32"/>
      <c r="I13" s="39">
        <v>8977604</v>
      </c>
      <c r="J13" s="42">
        <f t="shared" si="0"/>
        <v>3.1789615050262761</v>
      </c>
      <c r="K13" s="40"/>
      <c r="L13" s="39">
        <v>8850541</v>
      </c>
      <c r="M13" s="43">
        <f t="shared" si="1"/>
        <v>3.1339686109630982</v>
      </c>
      <c r="N13" s="44"/>
    </row>
    <row r="14" spans="1:14" ht="15.75" x14ac:dyDescent="0.25">
      <c r="A14" s="38" t="s">
        <v>93</v>
      </c>
      <c r="B14" s="39">
        <v>2287570</v>
      </c>
      <c r="C14" s="40">
        <f t="shared" si="2"/>
        <v>5.1106751823064478</v>
      </c>
      <c r="D14" s="41"/>
      <c r="E14" s="39">
        <v>2349873</v>
      </c>
      <c r="F14" s="40">
        <f t="shared" si="3"/>
        <v>5.2498667243721497</v>
      </c>
      <c r="G14" s="40"/>
      <c r="H14" s="32"/>
      <c r="I14" s="39">
        <v>8527578</v>
      </c>
      <c r="J14" s="42">
        <f t="shared" si="0"/>
        <v>3.019607703025101</v>
      </c>
      <c r="K14" s="40"/>
      <c r="L14" s="39">
        <v>8487318</v>
      </c>
      <c r="M14" s="43">
        <f t="shared" si="1"/>
        <v>3.0053516732211176</v>
      </c>
      <c r="N14" s="44"/>
    </row>
    <row r="15" spans="1:14" ht="15.75" x14ac:dyDescent="0.25">
      <c r="A15" s="38" t="s">
        <v>94</v>
      </c>
      <c r="B15" s="39">
        <v>2317860</v>
      </c>
      <c r="C15" s="40">
        <f t="shared" si="2"/>
        <v>5.178346270523229</v>
      </c>
      <c r="D15" s="41"/>
      <c r="E15" s="39">
        <v>2388490</v>
      </c>
      <c r="F15" s="40">
        <f t="shared" si="3"/>
        <v>5.3361412180554595</v>
      </c>
      <c r="G15" s="40"/>
      <c r="H15" s="32"/>
      <c r="I15" s="39">
        <v>7637344</v>
      </c>
      <c r="J15" s="42">
        <f t="shared" si="0"/>
        <v>2.7043766439958139</v>
      </c>
      <c r="K15" s="40"/>
      <c r="L15" s="39">
        <v>7691257</v>
      </c>
      <c r="M15" s="43">
        <f t="shared" si="1"/>
        <v>2.7234671888249782</v>
      </c>
      <c r="N15" s="44"/>
    </row>
    <row r="16" spans="1:14" ht="15.75" x14ac:dyDescent="0.25">
      <c r="A16" s="38" t="s">
        <v>95</v>
      </c>
      <c r="B16" s="39">
        <v>2231010</v>
      </c>
      <c r="C16" s="40">
        <f t="shared" si="2"/>
        <v>4.9843141143123528</v>
      </c>
      <c r="D16" s="41"/>
      <c r="E16" s="39">
        <v>2366248</v>
      </c>
      <c r="F16" s="40">
        <f t="shared" si="3"/>
        <v>5.2864502195702281</v>
      </c>
      <c r="G16" s="40"/>
      <c r="H16" s="32"/>
      <c r="I16" s="39">
        <v>8008345</v>
      </c>
      <c r="J16" s="42">
        <f t="shared" si="0"/>
        <v>2.8357477645449332</v>
      </c>
      <c r="K16" s="40"/>
      <c r="L16" s="39">
        <v>8139227</v>
      </c>
      <c r="M16" s="43">
        <f t="shared" si="1"/>
        <v>2.882092963074613</v>
      </c>
      <c r="N16" s="44"/>
    </row>
    <row r="17" spans="1:14" ht="15.75" x14ac:dyDescent="0.25">
      <c r="A17" s="38" t="s">
        <v>96</v>
      </c>
      <c r="B17" s="39">
        <v>2001249</v>
      </c>
      <c r="C17" s="40">
        <f t="shared" si="2"/>
        <v>4.4710035530784173</v>
      </c>
      <c r="D17" s="41"/>
      <c r="E17" s="39">
        <v>2107555</v>
      </c>
      <c r="F17" s="40">
        <f t="shared" si="3"/>
        <v>4.7085024868510539</v>
      </c>
      <c r="G17" s="40"/>
      <c r="H17" s="32"/>
      <c r="I17" s="39">
        <v>8248656</v>
      </c>
      <c r="J17" s="42">
        <f t="shared" si="0"/>
        <v>2.9208416735917533</v>
      </c>
      <c r="K17" s="40"/>
      <c r="L17" s="39">
        <v>8490048</v>
      </c>
      <c r="M17" s="43">
        <f t="shared" si="1"/>
        <v>3.0063183637666935</v>
      </c>
      <c r="N17" s="44"/>
    </row>
    <row r="18" spans="1:14" ht="15.75" x14ac:dyDescent="0.25">
      <c r="A18" s="38" t="s">
        <v>97</v>
      </c>
      <c r="B18" s="39">
        <v>1706694</v>
      </c>
      <c r="C18" s="40">
        <f t="shared" si="2"/>
        <v>3.8129362902955188</v>
      </c>
      <c r="D18" s="41"/>
      <c r="E18" s="39">
        <v>1865411</v>
      </c>
      <c r="F18" s="40">
        <f t="shared" si="3"/>
        <v>4.1675269838743523</v>
      </c>
      <c r="G18" s="40"/>
      <c r="H18" s="32"/>
      <c r="I18" s="39">
        <v>8768096</v>
      </c>
      <c r="J18" s="42">
        <f t="shared" si="0"/>
        <v>3.104774910585816</v>
      </c>
      <c r="K18" s="40"/>
      <c r="L18" s="39">
        <v>9226408</v>
      </c>
      <c r="M18" s="43">
        <f t="shared" si="1"/>
        <v>3.2670627777374084</v>
      </c>
      <c r="N18" s="44"/>
    </row>
    <row r="19" spans="1:14" ht="15.75" x14ac:dyDescent="0.25">
      <c r="A19" s="45" t="s">
        <v>98</v>
      </c>
      <c r="B19" s="39">
        <v>1436260</v>
      </c>
      <c r="C19" s="40">
        <f t="shared" si="2"/>
        <v>3.2087579122560004</v>
      </c>
      <c r="D19" s="41"/>
      <c r="E19" s="39">
        <v>1633787</v>
      </c>
      <c r="F19" s="40">
        <f t="shared" si="3"/>
        <v>3.6500542820875013</v>
      </c>
      <c r="G19" s="40"/>
      <c r="H19" s="32"/>
      <c r="I19" s="39">
        <v>8476892</v>
      </c>
      <c r="J19" s="42">
        <f t="shared" si="0"/>
        <v>3.0016598359946816</v>
      </c>
      <c r="K19" s="40"/>
      <c r="L19" s="39">
        <v>9168636</v>
      </c>
      <c r="M19" s="43">
        <f t="shared" si="1"/>
        <v>3.2466057644777035</v>
      </c>
      <c r="N19" s="44"/>
    </row>
    <row r="20" spans="1:14" ht="15.75" x14ac:dyDescent="0.25">
      <c r="A20" s="38" t="s">
        <v>99</v>
      </c>
      <c r="B20" s="39">
        <v>1089517</v>
      </c>
      <c r="C20" s="40">
        <f t="shared" si="2"/>
        <v>2.4340970954335712</v>
      </c>
      <c r="D20" s="41"/>
      <c r="E20" s="39">
        <v>1294019</v>
      </c>
      <c r="F20" s="40">
        <f t="shared" si="3"/>
        <v>2.8909763586395201</v>
      </c>
      <c r="G20" s="40"/>
      <c r="H20" s="32"/>
      <c r="I20" s="39">
        <v>6970346</v>
      </c>
      <c r="J20" s="42">
        <f t="shared" si="0"/>
        <v>2.4681932518647383</v>
      </c>
      <c r="K20" s="40"/>
      <c r="L20" s="39">
        <v>7745641</v>
      </c>
      <c r="M20" s="43">
        <f t="shared" si="1"/>
        <v>2.7427245143306864</v>
      </c>
      <c r="N20" s="44"/>
    </row>
    <row r="21" spans="1:14" ht="15.75" x14ac:dyDescent="0.25">
      <c r="A21" s="38" t="s">
        <v>100</v>
      </c>
      <c r="B21" s="39">
        <v>796533</v>
      </c>
      <c r="C21" s="40">
        <f t="shared" si="2"/>
        <v>1.7795396140831108</v>
      </c>
      <c r="D21" s="41"/>
      <c r="E21" s="39">
        <v>1026998</v>
      </c>
      <c r="F21" s="40">
        <f t="shared" si="3"/>
        <v>2.2944229863472407</v>
      </c>
      <c r="G21" s="40"/>
      <c r="H21" s="32"/>
      <c r="I21" s="39">
        <v>5422490</v>
      </c>
      <c r="J21" s="42">
        <f t="shared" si="0"/>
        <v>1.9200988338748213</v>
      </c>
      <c r="K21" s="40"/>
      <c r="L21" s="39">
        <v>6242176</v>
      </c>
      <c r="M21" s="43">
        <f t="shared" si="1"/>
        <v>2.21034890953075</v>
      </c>
      <c r="N21" s="44"/>
    </row>
    <row r="22" spans="1:14" ht="15.75" x14ac:dyDescent="0.25">
      <c r="A22" s="38" t="s">
        <v>101</v>
      </c>
      <c r="B22" s="39">
        <v>534591</v>
      </c>
      <c r="C22" s="40">
        <f t="shared" si="2"/>
        <v>1.1943332690953223</v>
      </c>
      <c r="D22" s="41"/>
      <c r="E22" s="39">
        <v>747149</v>
      </c>
      <c r="F22" s="40">
        <f t="shared" si="3"/>
        <v>1.6692104948854376</v>
      </c>
      <c r="G22" s="40"/>
      <c r="H22" s="32"/>
      <c r="I22" s="39">
        <v>3650991</v>
      </c>
      <c r="J22" s="42">
        <f t="shared" si="0"/>
        <v>1.2928126306526093</v>
      </c>
      <c r="K22" s="40"/>
      <c r="L22" s="39">
        <v>4424393</v>
      </c>
      <c r="M22" s="43">
        <f t="shared" si="1"/>
        <v>1.5666735835204715</v>
      </c>
      <c r="N22" s="44"/>
    </row>
    <row r="23" spans="1:14" ht="15.75" x14ac:dyDescent="0.25">
      <c r="A23" s="38" t="s">
        <v>102</v>
      </c>
      <c r="B23" s="39">
        <v>353638</v>
      </c>
      <c r="C23" s="40">
        <f t="shared" si="2"/>
        <v>0.79006498167071937</v>
      </c>
      <c r="D23" s="41"/>
      <c r="E23" s="39">
        <v>533531</v>
      </c>
      <c r="F23" s="40">
        <f t="shared" si="3"/>
        <v>1.1919651161237215</v>
      </c>
      <c r="G23" s="40"/>
      <c r="H23" s="32"/>
      <c r="I23" s="39">
        <v>2223026</v>
      </c>
      <c r="J23" s="42">
        <f t="shared" si="0"/>
        <v>0.78717150797390278</v>
      </c>
      <c r="K23" s="40"/>
      <c r="L23" s="39">
        <v>3034225</v>
      </c>
      <c r="M23" s="43">
        <f t="shared" si="1"/>
        <v>1.0744163445601245</v>
      </c>
      <c r="N23" s="44"/>
    </row>
    <row r="24" spans="1:14" ht="15.75" x14ac:dyDescent="0.25">
      <c r="A24" s="38" t="s">
        <v>103</v>
      </c>
      <c r="B24" s="39">
        <v>185078</v>
      </c>
      <c r="C24" s="40">
        <f t="shared" si="2"/>
        <v>0.41348397705465306</v>
      </c>
      <c r="D24" s="41"/>
      <c r="E24" s="39">
        <v>324736</v>
      </c>
      <c r="F24" s="40">
        <f t="shared" si="3"/>
        <v>0.72549483338278908</v>
      </c>
      <c r="G24" s="40"/>
      <c r="H24" s="32"/>
      <c r="I24" s="39">
        <v>1276108</v>
      </c>
      <c r="J24" s="42">
        <f t="shared" si="0"/>
        <v>0.45186869550673769</v>
      </c>
      <c r="K24" s="40"/>
      <c r="L24" s="39">
        <v>2020275</v>
      </c>
      <c r="M24" s="43">
        <f t="shared" si="1"/>
        <v>0.71537756115851836</v>
      </c>
      <c r="N24" s="44"/>
    </row>
    <row r="25" spans="1:14" ht="31.5" x14ac:dyDescent="0.25">
      <c r="A25" s="46" t="s">
        <v>104</v>
      </c>
      <c r="B25" s="47">
        <v>102695</v>
      </c>
      <c r="C25" s="48">
        <f t="shared" si="2"/>
        <v>0.22943157492315455</v>
      </c>
      <c r="D25" s="49"/>
      <c r="E25" s="47">
        <v>225130</v>
      </c>
      <c r="F25" s="50">
        <f t="shared" si="3"/>
        <v>0.50296441367593148</v>
      </c>
      <c r="G25" s="50"/>
      <c r="H25" s="32"/>
      <c r="I25" s="47">
        <v>668476</v>
      </c>
      <c r="J25" s="51">
        <f t="shared" si="0"/>
        <v>0.23670675060227034</v>
      </c>
      <c r="K25" s="50"/>
      <c r="L25" s="47">
        <v>1515787</v>
      </c>
      <c r="M25" s="52">
        <f t="shared" si="1"/>
        <v>0.53673881392176159</v>
      </c>
      <c r="N25" s="53"/>
    </row>
    <row r="26" spans="1:14" ht="15.75" x14ac:dyDescent="0.25">
      <c r="A26" s="54" t="s">
        <v>105</v>
      </c>
      <c r="B26" s="55">
        <v>21587819</v>
      </c>
      <c r="C26" s="56">
        <f t="shared" si="2"/>
        <v>48.22948841059447</v>
      </c>
      <c r="D26" s="57" t="s">
        <v>84</v>
      </c>
      <c r="E26" s="55">
        <v>23172803</v>
      </c>
      <c r="F26" s="58">
        <f t="shared" si="3"/>
        <v>51.77051158940553</v>
      </c>
      <c r="G26" s="57" t="s">
        <v>84</v>
      </c>
      <c r="H26" s="25"/>
      <c r="I26" s="55">
        <v>139484585</v>
      </c>
      <c r="J26" s="56">
        <f t="shared" si="0"/>
        <v>49.391366143969535</v>
      </c>
      <c r="K26" s="57" t="s">
        <v>84</v>
      </c>
      <c r="L26" s="55">
        <v>142922232</v>
      </c>
      <c r="M26" s="59">
        <f t="shared" si="1"/>
        <v>50.608633856030458</v>
      </c>
      <c r="N26" s="57" t="s">
        <v>84</v>
      </c>
    </row>
    <row r="27" spans="1:14" x14ac:dyDescent="0.25">
      <c r="A27" s="12"/>
      <c r="B27" s="13"/>
      <c r="C27" s="14"/>
      <c r="D27" s="15"/>
      <c r="E27" s="13"/>
      <c r="F27" s="14"/>
      <c r="G27" s="14"/>
      <c r="H27" s="11"/>
      <c r="I27" s="13"/>
      <c r="J27" s="14"/>
      <c r="K27" s="14"/>
      <c r="L27" s="13"/>
      <c r="M27" s="14"/>
      <c r="N27" s="16"/>
    </row>
    <row r="28" spans="1:14" x14ac:dyDescent="0.25">
      <c r="A28" s="98" t="s">
        <v>106</v>
      </c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17"/>
    </row>
    <row r="29" spans="1:14" x14ac:dyDescent="0.25">
      <c r="A29" s="98" t="s">
        <v>107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</row>
    <row r="30" spans="1:14" x14ac:dyDescent="0.25">
      <c r="A30" s="99" t="s">
        <v>108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</row>
  </sheetData>
  <mergeCells count="12">
    <mergeCell ref="A28:M28"/>
    <mergeCell ref="A29:N29"/>
    <mergeCell ref="A30:N30"/>
    <mergeCell ref="A1:M1"/>
    <mergeCell ref="A2:H2"/>
    <mergeCell ref="I2:M2"/>
    <mergeCell ref="B3:G3"/>
    <mergeCell ref="I3:N3"/>
    <mergeCell ref="C4:D4"/>
    <mergeCell ref="F4:G4"/>
    <mergeCell ref="J4:K4"/>
    <mergeCell ref="M4:N4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2176-A46A-D149-8D8C-E5E449394E70}">
  <dimension ref="A1:H44"/>
  <sheetViews>
    <sheetView workbookViewId="0">
      <selection activeCell="S3" sqref="S3"/>
    </sheetView>
  </sheetViews>
  <sheetFormatPr defaultColWidth="11.42578125" defaultRowHeight="15" x14ac:dyDescent="0.25"/>
  <sheetData>
    <row r="1" spans="1:8" ht="15.75" x14ac:dyDescent="0.25">
      <c r="A1" s="18"/>
      <c r="B1" s="18"/>
      <c r="C1" s="18"/>
      <c r="D1" s="18"/>
      <c r="E1" s="18"/>
      <c r="F1" s="18"/>
      <c r="G1" s="18" t="s">
        <v>77</v>
      </c>
      <c r="H1" s="18"/>
    </row>
    <row r="2" spans="1:8" ht="15.75" x14ac:dyDescent="0.25">
      <c r="A2" s="18"/>
      <c r="B2" s="18"/>
      <c r="C2" s="18"/>
      <c r="D2" s="18"/>
      <c r="E2" s="18"/>
      <c r="F2" s="18"/>
      <c r="G2" s="18"/>
      <c r="H2" s="18"/>
    </row>
    <row r="3" spans="1:8" ht="15.75" x14ac:dyDescent="0.25">
      <c r="A3" s="18" t="s">
        <v>129</v>
      </c>
      <c r="B3" s="19" t="s">
        <v>79</v>
      </c>
      <c r="C3" s="19" t="s">
        <v>109</v>
      </c>
      <c r="D3" s="19"/>
      <c r="E3" s="19"/>
      <c r="F3" s="19"/>
      <c r="G3" s="19" t="s">
        <v>109</v>
      </c>
      <c r="H3" s="19" t="s">
        <v>79</v>
      </c>
    </row>
    <row r="4" spans="1:8" ht="15.75" x14ac:dyDescent="0.25">
      <c r="A4" s="20" t="s">
        <v>86</v>
      </c>
      <c r="B4" s="21">
        <v>0.32693915647552885</v>
      </c>
      <c r="C4" s="87">
        <f>B4*-1</f>
        <v>-0.32693915647552885</v>
      </c>
      <c r="D4" s="87"/>
      <c r="E4" s="19"/>
      <c r="F4" s="20" t="s">
        <v>86</v>
      </c>
      <c r="G4" s="21">
        <v>3.3392596893296664</v>
      </c>
      <c r="H4" s="21">
        <v>3.4878074490673505</v>
      </c>
    </row>
    <row r="5" spans="1:8" ht="15.75" x14ac:dyDescent="0.25">
      <c r="A5" s="20" t="s">
        <v>87</v>
      </c>
      <c r="B5" s="21">
        <v>0.74659373589580591</v>
      </c>
      <c r="C5" s="87">
        <f t="shared" ref="C5:C22" si="0">B5*-1</f>
        <v>-0.74659373589580591</v>
      </c>
      <c r="D5" s="87"/>
      <c r="E5" s="19"/>
      <c r="F5" s="20" t="s">
        <v>87</v>
      </c>
      <c r="G5" s="21">
        <v>3.3421321412365201</v>
      </c>
      <c r="H5" s="21">
        <v>3.4610704882524135</v>
      </c>
    </row>
    <row r="6" spans="1:8" ht="15.75" x14ac:dyDescent="0.25">
      <c r="A6" s="20" t="s">
        <v>88</v>
      </c>
      <c r="B6" s="21">
        <v>0.98443001976156641</v>
      </c>
      <c r="C6" s="87">
        <f t="shared" si="0"/>
        <v>-0.98443001976156641</v>
      </c>
      <c r="D6" s="87"/>
      <c r="E6" s="19"/>
      <c r="F6" s="20" t="s">
        <v>88</v>
      </c>
      <c r="G6" s="21">
        <v>3.5198566045946409</v>
      </c>
      <c r="H6" s="21">
        <v>3.7490674313290389</v>
      </c>
    </row>
    <row r="7" spans="1:8" ht="15.75" x14ac:dyDescent="0.25">
      <c r="A7" s="20" t="s">
        <v>89</v>
      </c>
      <c r="B7" s="21">
        <v>1.6485963934996257</v>
      </c>
      <c r="C7" s="87">
        <f t="shared" si="0"/>
        <v>-1.6485963934996257</v>
      </c>
      <c r="D7" s="87"/>
      <c r="E7" s="19"/>
      <c r="F7" s="20" t="s">
        <v>89</v>
      </c>
      <c r="G7" s="21">
        <v>3.4331171970257359</v>
      </c>
      <c r="H7" s="21">
        <v>3.6062638672068594</v>
      </c>
    </row>
    <row r="8" spans="1:8" ht="15.75" x14ac:dyDescent="0.25">
      <c r="A8" s="20" t="s">
        <v>90</v>
      </c>
      <c r="B8" s="21">
        <v>2.5433382047282542</v>
      </c>
      <c r="C8" s="87">
        <f t="shared" si="0"/>
        <v>-2.5433382047282542</v>
      </c>
      <c r="D8" s="87"/>
      <c r="E8" s="19"/>
      <c r="F8" s="20" t="s">
        <v>90</v>
      </c>
      <c r="G8" s="21">
        <v>3.3721275219783382</v>
      </c>
      <c r="H8" s="21">
        <v>3.5464614864449255</v>
      </c>
    </row>
    <row r="9" spans="1:8" ht="15.75" x14ac:dyDescent="0.25">
      <c r="A9" s="20" t="s">
        <v>91</v>
      </c>
      <c r="B9" s="21">
        <v>3.60095532184517</v>
      </c>
      <c r="C9" s="87">
        <f t="shared" si="0"/>
        <v>-3.60095532184517</v>
      </c>
      <c r="D9" s="87"/>
      <c r="E9" s="19"/>
      <c r="F9" s="20" t="s">
        <v>91</v>
      </c>
      <c r="G9" s="21">
        <v>3.4909936327776392</v>
      </c>
      <c r="H9" s="21">
        <v>3.6178737144294928</v>
      </c>
    </row>
    <row r="10" spans="1:8" ht="15.75" x14ac:dyDescent="0.25">
      <c r="A10" s="20" t="s">
        <v>92</v>
      </c>
      <c r="B10" s="21">
        <v>4.7716517433560233</v>
      </c>
      <c r="C10" s="87">
        <f t="shared" si="0"/>
        <v>-4.7716517433560233</v>
      </c>
      <c r="D10" s="87"/>
      <c r="E10" s="19"/>
      <c r="F10" s="20" t="s">
        <v>92</v>
      </c>
      <c r="G10" s="21">
        <v>3.1339686109630982</v>
      </c>
      <c r="H10" s="21">
        <v>3.1789615050262761</v>
      </c>
    </row>
    <row r="11" spans="1:8" ht="15.75" x14ac:dyDescent="0.25">
      <c r="A11" s="20" t="s">
        <v>93</v>
      </c>
      <c r="B11" s="21">
        <v>5.1106751823064478</v>
      </c>
      <c r="C11" s="87">
        <f t="shared" si="0"/>
        <v>-5.1106751823064478</v>
      </c>
      <c r="D11" s="87"/>
      <c r="E11" s="19"/>
      <c r="F11" s="20" t="s">
        <v>93</v>
      </c>
      <c r="G11" s="21">
        <v>3.0053516732211176</v>
      </c>
      <c r="H11" s="21">
        <v>3.019607703025101</v>
      </c>
    </row>
    <row r="12" spans="1:8" ht="15.75" x14ac:dyDescent="0.25">
      <c r="A12" s="20" t="s">
        <v>94</v>
      </c>
      <c r="B12" s="21">
        <v>5.178346270523229</v>
      </c>
      <c r="C12" s="87">
        <f t="shared" si="0"/>
        <v>-5.178346270523229</v>
      </c>
      <c r="D12" s="87"/>
      <c r="E12" s="19"/>
      <c r="F12" s="20" t="s">
        <v>94</v>
      </c>
      <c r="G12" s="21">
        <v>2.7234671888249782</v>
      </c>
      <c r="H12" s="21">
        <v>2.7043766439958139</v>
      </c>
    </row>
    <row r="13" spans="1:8" ht="15.75" x14ac:dyDescent="0.25">
      <c r="A13" s="20" t="s">
        <v>95</v>
      </c>
      <c r="B13" s="21">
        <v>4.9843141143123528</v>
      </c>
      <c r="C13" s="87">
        <f t="shared" si="0"/>
        <v>-4.9843141143123528</v>
      </c>
      <c r="D13" s="87"/>
      <c r="E13" s="19"/>
      <c r="F13" s="20" t="s">
        <v>95</v>
      </c>
      <c r="G13" s="21">
        <v>2.882092963074613</v>
      </c>
      <c r="H13" s="21">
        <v>2.8357477645449332</v>
      </c>
    </row>
    <row r="14" spans="1:8" ht="15.75" x14ac:dyDescent="0.25">
      <c r="A14" s="20" t="s">
        <v>96</v>
      </c>
      <c r="B14" s="21">
        <v>4.4710035530784173</v>
      </c>
      <c r="C14" s="87">
        <f t="shared" si="0"/>
        <v>-4.4710035530784173</v>
      </c>
      <c r="D14" s="87"/>
      <c r="E14" s="19"/>
      <c r="F14" s="20" t="s">
        <v>96</v>
      </c>
      <c r="G14" s="21">
        <v>3.0063183637666935</v>
      </c>
      <c r="H14" s="21">
        <v>2.9208416735917533</v>
      </c>
    </row>
    <row r="15" spans="1:8" ht="15.75" x14ac:dyDescent="0.25">
      <c r="A15" s="20" t="s">
        <v>97</v>
      </c>
      <c r="B15" s="21">
        <v>3.8129362902955188</v>
      </c>
      <c r="C15" s="87">
        <f t="shared" si="0"/>
        <v>-3.8129362902955188</v>
      </c>
      <c r="D15" s="87"/>
      <c r="E15" s="19"/>
      <c r="F15" s="20" t="s">
        <v>97</v>
      </c>
      <c r="G15" s="21">
        <v>3.2670627777374084</v>
      </c>
      <c r="H15" s="21">
        <v>3.104774910585816</v>
      </c>
    </row>
    <row r="16" spans="1:8" ht="15.75" x14ac:dyDescent="0.25">
      <c r="A16" s="20" t="s">
        <v>98</v>
      </c>
      <c r="B16" s="21">
        <v>3.2087579122560004</v>
      </c>
      <c r="C16" s="87">
        <f t="shared" si="0"/>
        <v>-3.2087579122560004</v>
      </c>
      <c r="D16" s="87"/>
      <c r="E16" s="19"/>
      <c r="F16" s="20" t="s">
        <v>98</v>
      </c>
      <c r="G16" s="21">
        <v>3.2466057644777035</v>
      </c>
      <c r="H16" s="21">
        <v>3.0016598359946816</v>
      </c>
    </row>
    <row r="17" spans="1:8" ht="15.75" x14ac:dyDescent="0.25">
      <c r="A17" s="20" t="s">
        <v>99</v>
      </c>
      <c r="B17" s="21">
        <v>2.4340970954335712</v>
      </c>
      <c r="C17" s="87">
        <f t="shared" si="0"/>
        <v>-2.4340970954335712</v>
      </c>
      <c r="D17" s="87"/>
      <c r="E17" s="19"/>
      <c r="F17" s="20" t="s">
        <v>99</v>
      </c>
      <c r="G17" s="21">
        <v>2.7427245143306864</v>
      </c>
      <c r="H17" s="21">
        <v>2.4681932518647383</v>
      </c>
    </row>
    <row r="18" spans="1:8" ht="15.75" x14ac:dyDescent="0.25">
      <c r="A18" s="20" t="s">
        <v>100</v>
      </c>
      <c r="B18" s="21">
        <v>1.7795396140831108</v>
      </c>
      <c r="C18" s="87">
        <f t="shared" si="0"/>
        <v>-1.7795396140831108</v>
      </c>
      <c r="D18" s="87"/>
      <c r="E18" s="19"/>
      <c r="F18" s="20" t="s">
        <v>100</v>
      </c>
      <c r="G18" s="21">
        <v>2.21034890953075</v>
      </c>
      <c r="H18" s="21">
        <v>1.9200988338748213</v>
      </c>
    </row>
    <row r="19" spans="1:8" ht="15.75" x14ac:dyDescent="0.25">
      <c r="A19" s="20" t="s">
        <v>101</v>
      </c>
      <c r="B19" s="21">
        <v>1.1943332690953223</v>
      </c>
      <c r="C19" s="87">
        <f t="shared" si="0"/>
        <v>-1.1943332690953223</v>
      </c>
      <c r="D19" s="87"/>
      <c r="E19" s="19"/>
      <c r="F19" s="20" t="s">
        <v>101</v>
      </c>
      <c r="G19" s="21">
        <v>1.5666735835204715</v>
      </c>
      <c r="H19" s="21">
        <v>1.2928126306526093</v>
      </c>
    </row>
    <row r="20" spans="1:8" ht="15.75" x14ac:dyDescent="0.25">
      <c r="A20" s="20" t="s">
        <v>102</v>
      </c>
      <c r="B20" s="21">
        <v>0.79006498167071937</v>
      </c>
      <c r="C20" s="87">
        <f t="shared" si="0"/>
        <v>-0.79006498167071937</v>
      </c>
      <c r="D20" s="88"/>
      <c r="E20" s="22"/>
      <c r="F20" s="23" t="s">
        <v>102</v>
      </c>
      <c r="G20" s="21">
        <v>1.0744163445601245</v>
      </c>
      <c r="H20" s="21">
        <v>0.78717150797390278</v>
      </c>
    </row>
    <row r="21" spans="1:8" ht="15.75" x14ac:dyDescent="0.25">
      <c r="A21" s="20" t="s">
        <v>103</v>
      </c>
      <c r="B21" s="21">
        <v>0.41348397705465306</v>
      </c>
      <c r="C21" s="87">
        <f t="shared" si="0"/>
        <v>-0.41348397705465306</v>
      </c>
      <c r="D21" s="87"/>
      <c r="E21" s="19"/>
      <c r="F21" s="23" t="s">
        <v>103</v>
      </c>
      <c r="G21" s="21">
        <v>0.71537756115851836</v>
      </c>
      <c r="H21" s="21">
        <v>0.45186869550673769</v>
      </c>
    </row>
    <row r="22" spans="1:8" ht="15.75" x14ac:dyDescent="0.25">
      <c r="A22" s="20" t="s">
        <v>104</v>
      </c>
      <c r="B22" s="21">
        <v>0.22943157492315455</v>
      </c>
      <c r="C22" s="87">
        <f t="shared" si="0"/>
        <v>-0.22943157492315455</v>
      </c>
      <c r="D22" s="87"/>
      <c r="E22" s="19"/>
      <c r="F22" s="20" t="s">
        <v>104</v>
      </c>
      <c r="G22" s="21">
        <v>0.53673881392176159</v>
      </c>
      <c r="H22" s="21">
        <v>0.23670675060227034</v>
      </c>
    </row>
    <row r="25" spans="1:8" ht="15.75" x14ac:dyDescent="0.25">
      <c r="F25" s="18" t="s">
        <v>129</v>
      </c>
      <c r="G25" s="19" t="s">
        <v>109</v>
      </c>
      <c r="H25" s="19" t="s">
        <v>79</v>
      </c>
    </row>
    <row r="26" spans="1:8" ht="15.75" x14ac:dyDescent="0.25">
      <c r="F26" s="20" t="s">
        <v>86</v>
      </c>
      <c r="G26" s="21">
        <v>0.31955543423860372</v>
      </c>
      <c r="H26" s="21">
        <v>0.32693915647552885</v>
      </c>
    </row>
    <row r="27" spans="1:8" ht="15.75" x14ac:dyDescent="0.25">
      <c r="F27" s="20" t="s">
        <v>87</v>
      </c>
      <c r="G27" s="21">
        <v>0.68312947036348148</v>
      </c>
      <c r="H27" s="21">
        <v>0.74659373589580591</v>
      </c>
    </row>
    <row r="28" spans="1:8" ht="15.75" x14ac:dyDescent="0.25">
      <c r="F28" s="20" t="s">
        <v>88</v>
      </c>
      <c r="G28" s="21">
        <v>0.95733924340908394</v>
      </c>
      <c r="H28" s="21">
        <v>0.98443001976156641</v>
      </c>
    </row>
    <row r="29" spans="1:8" ht="15.75" x14ac:dyDescent="0.25">
      <c r="F29" s="20" t="s">
        <v>89</v>
      </c>
      <c r="G29" s="21">
        <v>1.5777997901816467</v>
      </c>
      <c r="H29" s="21">
        <v>1.6485963934996257</v>
      </c>
    </row>
    <row r="30" spans="1:8" ht="15.75" x14ac:dyDescent="0.25">
      <c r="F30" s="20" t="s">
        <v>90</v>
      </c>
      <c r="G30" s="21">
        <v>2.4597714482162472</v>
      </c>
      <c r="H30" s="21">
        <v>2.5433382047282542</v>
      </c>
    </row>
    <row r="31" spans="1:8" ht="15.75" x14ac:dyDescent="0.25">
      <c r="F31" s="20" t="s">
        <v>91</v>
      </c>
      <c r="G31" s="21">
        <v>3.5138832521138781</v>
      </c>
      <c r="H31" s="21">
        <v>3.60095532184517</v>
      </c>
    </row>
    <row r="32" spans="1:8" ht="15.75" x14ac:dyDescent="0.25">
      <c r="F32" s="20" t="s">
        <v>92</v>
      </c>
      <c r="G32" s="21">
        <v>4.5854568330171999</v>
      </c>
      <c r="H32" s="21">
        <v>4.7716517433560233</v>
      </c>
    </row>
    <row r="33" spans="6:8" ht="15.75" x14ac:dyDescent="0.25">
      <c r="F33" s="20" t="s">
        <v>93</v>
      </c>
      <c r="G33" s="21">
        <v>5.2498667243721497</v>
      </c>
      <c r="H33" s="21">
        <v>5.1106751823064478</v>
      </c>
    </row>
    <row r="34" spans="6:8" ht="15.75" x14ac:dyDescent="0.25">
      <c r="F34" s="20" t="s">
        <v>94</v>
      </c>
      <c r="G34" s="21">
        <v>5.3361412180554595</v>
      </c>
      <c r="H34" s="21">
        <v>5.178346270523229</v>
      </c>
    </row>
    <row r="35" spans="6:8" ht="15.75" x14ac:dyDescent="0.25">
      <c r="F35" s="20" t="s">
        <v>95</v>
      </c>
      <c r="G35" s="21">
        <v>5.2864502195702281</v>
      </c>
      <c r="H35" s="21">
        <v>4.9843141143123528</v>
      </c>
    </row>
    <row r="36" spans="6:8" ht="15.75" x14ac:dyDescent="0.25">
      <c r="F36" s="20" t="s">
        <v>96</v>
      </c>
      <c r="G36" s="21">
        <v>4.7085024868510539</v>
      </c>
      <c r="H36" s="21">
        <v>4.4710035530784173</v>
      </c>
    </row>
    <row r="37" spans="6:8" ht="15.75" x14ac:dyDescent="0.25">
      <c r="F37" s="20" t="s">
        <v>97</v>
      </c>
      <c r="G37" s="21">
        <v>4.1675269838743523</v>
      </c>
      <c r="H37" s="21">
        <v>3.8129362902955188</v>
      </c>
    </row>
    <row r="38" spans="6:8" ht="15.75" x14ac:dyDescent="0.25">
      <c r="F38" s="20" t="s">
        <v>98</v>
      </c>
      <c r="G38" s="21">
        <v>3.6500542820875013</v>
      </c>
      <c r="H38" s="21">
        <v>3.2087579122560004</v>
      </c>
    </row>
    <row r="39" spans="6:8" ht="15.75" x14ac:dyDescent="0.25">
      <c r="F39" s="20" t="s">
        <v>99</v>
      </c>
      <c r="G39" s="21">
        <v>2.8909763586395201</v>
      </c>
      <c r="H39" s="21">
        <v>2.4340970954335712</v>
      </c>
    </row>
    <row r="40" spans="6:8" ht="15.75" x14ac:dyDescent="0.25">
      <c r="F40" s="20" t="s">
        <v>100</v>
      </c>
      <c r="G40" s="21">
        <v>2.2944229863472407</v>
      </c>
      <c r="H40" s="21">
        <v>1.7795396140831108</v>
      </c>
    </row>
    <row r="41" spans="6:8" ht="15.75" x14ac:dyDescent="0.25">
      <c r="F41" s="20" t="s">
        <v>101</v>
      </c>
      <c r="G41" s="21">
        <v>1.6692104948854376</v>
      </c>
      <c r="H41" s="21">
        <v>1.1943332690953223</v>
      </c>
    </row>
    <row r="42" spans="6:8" ht="15.75" x14ac:dyDescent="0.25">
      <c r="F42" s="20" t="s">
        <v>102</v>
      </c>
      <c r="G42" s="21">
        <v>1.1919651161237215</v>
      </c>
      <c r="H42" s="21">
        <v>0.79006498167071937</v>
      </c>
    </row>
    <row r="43" spans="6:8" ht="15.75" x14ac:dyDescent="0.25">
      <c r="F43" s="20" t="s">
        <v>103</v>
      </c>
      <c r="G43" s="21">
        <v>0.72549483338278908</v>
      </c>
      <c r="H43" s="21">
        <v>0.41348397705465306</v>
      </c>
    </row>
    <row r="44" spans="6:8" ht="15.75" x14ac:dyDescent="0.25">
      <c r="F44" s="20" t="s">
        <v>104</v>
      </c>
      <c r="G44" s="21">
        <v>0.50296441367593148</v>
      </c>
      <c r="H44" s="21">
        <v>0.22943157492315455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data</vt:lpstr>
      <vt:lpstr>income levels</vt:lpstr>
      <vt:lpstr>median income</vt:lpstr>
      <vt:lpstr>Sheet2</vt:lpstr>
      <vt:lpstr>age groups</vt:lpstr>
      <vt:lpstr>Education attainment</vt:lpstr>
      <vt:lpstr>Generations and age </vt:lpstr>
      <vt:lpstr>Sheet5</vt:lpstr>
      <vt:lpstr>age-gender-pyramid-chart</vt:lpstr>
      <vt:lpstr>workforce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Leslie</dc:creator>
  <cp:lastModifiedBy>Scott Leslie</cp:lastModifiedBy>
  <cp:lastPrinted>2020-10-11T02:16:03Z</cp:lastPrinted>
  <dcterms:created xsi:type="dcterms:W3CDTF">2020-10-10T15:31:42Z</dcterms:created>
  <dcterms:modified xsi:type="dcterms:W3CDTF">2020-10-16T04:44:00Z</dcterms:modified>
</cp:coreProperties>
</file>