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rgey\source\repos\NodeRecoveryCmd\Node-Recovery-Cmd\"/>
    </mc:Choice>
  </mc:AlternateContent>
  <xr:revisionPtr revIDLastSave="0" documentId="13_ncr:1_{87875045-96D8-42CB-A1FB-93F02EE946FF}" xr6:coauthVersionLast="47" xr6:coauthVersionMax="47" xr10:uidLastSave="{00000000-0000-0000-0000-000000000000}"/>
  <bookViews>
    <workbookView xWindow="-120" yWindow="-120" windowWidth="19440" windowHeight="11640" xr2:uid="{EFDDE785-DCD1-4C2B-AF5A-2BD0FE6E0DB5}"/>
  </bookViews>
  <sheets>
    <sheet name="Лист1" sheetId="1" r:id="rId1"/>
    <sheet name="Лист2" sheetId="3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6" i="1" l="1"/>
  <c r="W6" i="1"/>
  <c r="AD6" i="1"/>
  <c r="E6" i="3"/>
  <c r="F6" i="3"/>
  <c r="G6" i="3"/>
  <c r="E7" i="3"/>
  <c r="F7" i="3"/>
  <c r="G7" i="3"/>
  <c r="D7" i="3"/>
  <c r="D6" i="3"/>
  <c r="H54" i="1"/>
  <c r="H53" i="1"/>
  <c r="H52" i="1"/>
  <c r="H6" i="1"/>
  <c r="H8" i="1"/>
  <c r="AD51" i="1"/>
  <c r="W51" i="1"/>
  <c r="P51" i="1"/>
  <c r="AD50" i="1"/>
  <c r="W50" i="1"/>
  <c r="P50" i="1"/>
  <c r="W49" i="1"/>
  <c r="AD49" i="1"/>
  <c r="P49" i="1"/>
  <c r="AD48" i="1"/>
  <c r="W48" i="1"/>
  <c r="P48" i="1"/>
  <c r="P47" i="1"/>
  <c r="W47" i="1"/>
  <c r="AD47" i="1"/>
  <c r="AD46" i="1"/>
  <c r="P45" i="1"/>
  <c r="AD45" i="1"/>
  <c r="W45" i="1"/>
  <c r="P44" i="1"/>
  <c r="P43" i="1"/>
  <c r="P42" i="1"/>
  <c r="W42" i="1"/>
  <c r="W41" i="1"/>
  <c r="W40" i="1"/>
  <c r="AD39" i="1"/>
  <c r="W39" i="1"/>
  <c r="P39" i="1"/>
  <c r="AD38" i="1"/>
  <c r="W38" i="1"/>
  <c r="P38" i="1"/>
  <c r="AD37" i="1"/>
  <c r="W37" i="1"/>
  <c r="P37" i="1"/>
  <c r="AD36" i="1"/>
  <c r="AD35" i="1"/>
  <c r="W35" i="1"/>
  <c r="P35" i="1"/>
  <c r="AD34" i="1"/>
  <c r="W34" i="1"/>
  <c r="P34" i="1"/>
  <c r="AD33" i="1"/>
  <c r="W33" i="1"/>
  <c r="P33" i="1"/>
  <c r="AD32" i="1"/>
  <c r="W32" i="1"/>
  <c r="P32" i="1"/>
  <c r="AD31" i="1"/>
  <c r="W31" i="1"/>
  <c r="P31" i="1"/>
  <c r="AD30" i="1"/>
  <c r="W30" i="1"/>
  <c r="P30" i="1"/>
  <c r="W29" i="1"/>
  <c r="P29" i="1"/>
  <c r="AD29" i="1"/>
  <c r="P28" i="1"/>
  <c r="W28" i="1"/>
  <c r="AD28" i="1"/>
  <c r="W27" i="1"/>
  <c r="P27" i="1"/>
  <c r="AD27" i="1"/>
  <c r="AD26" i="1"/>
  <c r="AD25" i="1"/>
  <c r="AD23" i="1"/>
  <c r="AD22" i="1"/>
  <c r="AD24" i="1"/>
  <c r="P21" i="1"/>
  <c r="P8" i="1"/>
  <c r="W21" i="1"/>
  <c r="W8" i="1"/>
  <c r="AD20" i="1"/>
  <c r="AD8" i="1"/>
  <c r="AD18" i="1"/>
  <c r="AD17" i="1"/>
  <c r="AD16" i="1"/>
  <c r="AD15" i="1"/>
  <c r="AK15" i="1"/>
  <c r="AK14" i="1"/>
  <c r="I8" i="1" l="1"/>
  <c r="I52" i="1"/>
  <c r="I53" i="1"/>
  <c r="I54" i="1"/>
  <c r="AE51" i="1"/>
  <c r="Q51" i="1"/>
  <c r="X51" i="1"/>
  <c r="X50" i="1"/>
  <c r="AE50" i="1"/>
  <c r="Q50" i="1"/>
  <c r="AE49" i="1"/>
  <c r="X48" i="1"/>
  <c r="X49" i="1"/>
  <c r="AE48" i="1"/>
  <c r="Q49" i="1"/>
  <c r="Q48" i="1"/>
  <c r="Q47" i="1"/>
  <c r="AE47" i="1"/>
  <c r="X47" i="1"/>
  <c r="AE46" i="1"/>
  <c r="X45" i="1"/>
  <c r="AE45" i="1"/>
  <c r="Q45" i="1"/>
  <c r="Q43" i="1"/>
  <c r="Q44" i="1"/>
  <c r="X41" i="1"/>
  <c r="X42" i="1"/>
  <c r="Q42" i="1"/>
  <c r="Q38" i="1"/>
  <c r="X40" i="1"/>
  <c r="AE38" i="1"/>
  <c r="Q39" i="1"/>
  <c r="X39" i="1"/>
  <c r="X38" i="1"/>
  <c r="AE39" i="1"/>
  <c r="Q37" i="1"/>
  <c r="X37" i="1"/>
  <c r="AE37" i="1"/>
  <c r="AE36" i="1"/>
  <c r="Q35" i="1"/>
  <c r="X35" i="1"/>
  <c r="AE35" i="1"/>
  <c r="X34" i="1"/>
  <c r="Q34" i="1"/>
  <c r="AE34" i="1"/>
  <c r="Q33" i="1"/>
  <c r="X33" i="1"/>
  <c r="AE33" i="1"/>
  <c r="Q32" i="1"/>
  <c r="X32" i="1"/>
  <c r="X31" i="1"/>
  <c r="AE32" i="1"/>
  <c r="X28" i="1"/>
  <c r="Q31" i="1"/>
  <c r="AE31" i="1"/>
  <c r="X29" i="1"/>
  <c r="Q30" i="1"/>
  <c r="X30" i="1"/>
  <c r="AE30" i="1"/>
  <c r="AE29" i="1"/>
  <c r="AE28" i="1"/>
  <c r="Q29" i="1"/>
  <c r="AE27" i="1"/>
  <c r="X27" i="1"/>
  <c r="Q27" i="1"/>
  <c r="Q28" i="1"/>
  <c r="AE26" i="1"/>
  <c r="AE25" i="1"/>
  <c r="AE23" i="1"/>
  <c r="AE22" i="1"/>
  <c r="AE24" i="1"/>
  <c r="AE20" i="1"/>
  <c r="Q21" i="1"/>
  <c r="X21" i="1"/>
  <c r="AD14" i="1"/>
  <c r="AD13" i="1"/>
  <c r="AD12" i="1"/>
  <c r="AD7" i="1"/>
  <c r="AE15" i="1" s="1"/>
  <c r="AE12" i="1" l="1"/>
  <c r="AE13" i="1"/>
  <c r="AE17" i="1"/>
  <c r="AE16" i="1"/>
  <c r="AE18" i="1"/>
  <c r="AE14" i="1"/>
  <c r="AK11" i="1"/>
  <c r="AK10" i="1"/>
  <c r="AK9" i="1"/>
  <c r="AK7" i="1"/>
  <c r="AL9" i="1" l="1"/>
  <c r="AL10" i="1"/>
  <c r="AL14" i="1"/>
  <c r="AL15" i="1"/>
  <c r="AL11" i="1"/>
</calcChain>
</file>

<file path=xl/sharedStrings.xml><?xml version="1.0" encoding="utf-8"?>
<sst xmlns="http://schemas.openxmlformats.org/spreadsheetml/2006/main" count="93" uniqueCount="78">
  <si>
    <t>Среднее</t>
  </si>
  <si>
    <t>Ускорение</t>
  </si>
  <si>
    <t>inline функции</t>
  </si>
  <si>
    <t>вынес доступ к структуре из GF_w16_log_multiply</t>
  </si>
  <si>
    <t>(01)</t>
  </si>
  <si>
    <t>вынес проверку на 0 первого аргумента из GF_w16_log_multiply_by_log</t>
  </si>
  <si>
    <t>(02)</t>
  </si>
  <si>
    <t>Исправил баги</t>
  </si>
  <si>
    <t>Вынес обращение к таблице логарифмов для val</t>
  </si>
  <si>
    <t>(03)</t>
  </si>
  <si>
    <t>(04)</t>
  </si>
  <si>
    <t>Убрал первую итерацию цикла, которая всегда вычисляет 0</t>
  </si>
  <si>
    <t>i3-M380</t>
  </si>
  <si>
    <t>(05)</t>
  </si>
  <si>
    <t>Предварительно вычисленные таблицы для Hi-Low</t>
  </si>
  <si>
    <t>(06)</t>
  </si>
  <si>
    <t>Убрал загрузку из таблиц в массивы thigh/tlow</t>
  </si>
  <si>
    <t>не эффективно, комилятор смог разложить почти все значения из массивов thigh/tlow по регистрам, shuffle обошелся на 1-2 инструкции короче</t>
  </si>
  <si>
    <t>если гонять по старым данным даёт 400 - поможет зачитывание кеша или перекладывание thigh/tlow в удобном порядке?</t>
  </si>
  <si>
    <t>(07)</t>
  </si>
  <si>
    <t>Грузим thigh/tlow в отдельные переменные</t>
  </si>
  <si>
    <t>Исправленный вариант ext</t>
  </si>
  <si>
    <t>i9-10900K 4 node</t>
  </si>
  <si>
    <t>i9-10900K 2 node</t>
  </si>
  <si>
    <t>i9-10900K 3 node</t>
  </si>
  <si>
    <t>(08)</t>
  </si>
  <si>
    <t>Для 2 и 3 нодов применил ускоренный вариант GF_multiply_region_w32</t>
  </si>
  <si>
    <t>Умножение в логарифмическом пространстве с коррекцией через &amp;</t>
  </si>
  <si>
    <t>Умножение в логарифмическом пространстве с коррекцией через вычитание</t>
  </si>
  <si>
    <t>Умножение в логарифмическом пространстве с коррекцией через &amp; каждая операция</t>
  </si>
  <si>
    <t>Храним признак 0 в старшем байте в логарифмическом пространстве</t>
  </si>
  <si>
    <t>(09)</t>
  </si>
  <si>
    <t>(10)</t>
  </si>
  <si>
    <t>Убрал лишние параметры и инициализацию из GF_multilpy_region_w32</t>
  </si>
  <si>
    <t>X201i</t>
  </si>
  <si>
    <t>(11)</t>
  </si>
  <si>
    <t>Убрал все произведения в обычном пространстве</t>
  </si>
  <si>
    <t>(12)</t>
  </si>
  <si>
    <t>Вычитание и обратный элемент в логарифмическом пространстве</t>
  </si>
  <si>
    <t>(13)</t>
  </si>
  <si>
    <t>Реализиация обращений матриц в лог. Пространстве для 2 и 3 узлов</t>
  </si>
  <si>
    <t>ig27</t>
  </si>
  <si>
    <t>(14)</t>
  </si>
  <si>
    <t>Оптимизация GF_multiply_region_w32 для умножения на 0 и 1</t>
  </si>
  <si>
    <t>(15)</t>
  </si>
  <si>
    <t>256-битные операции</t>
  </si>
  <si>
    <t>(16)</t>
  </si>
  <si>
    <t>Чтение Hi/Lo tables подряд</t>
  </si>
  <si>
    <t>(17)</t>
  </si>
  <si>
    <t>Оптимизировал скалярное произведение dot4</t>
  </si>
  <si>
    <t>(18)</t>
  </si>
  <si>
    <t>нормализация через %</t>
  </si>
  <si>
    <t>(19)</t>
  </si>
  <si>
    <t>нормализация через битовые операции с одним сравнением</t>
  </si>
  <si>
    <t>(20)</t>
  </si>
  <si>
    <t>Ещё улучшил нормализацию</t>
  </si>
  <si>
    <t>mod в скалярном</t>
  </si>
  <si>
    <t>Последовательное чтение HiLoTable для всех</t>
  </si>
  <si>
    <t>Последовательное чтение HiLoTable для 2</t>
  </si>
  <si>
    <t>(21)</t>
  </si>
  <si>
    <t>(22)</t>
  </si>
  <si>
    <t>Убрал лишние преобразования типов и переменные из GF_multiply_region_w32</t>
  </si>
  <si>
    <t>gf_mult_by_one_ex на __m256i</t>
  </si>
  <si>
    <t>(23)</t>
  </si>
  <si>
    <t>Вынес if из GF_multiply_region</t>
  </si>
  <si>
    <t>Первый цикл на GF_multiply_region_dispatch</t>
  </si>
  <si>
    <t>(24)</t>
  </si>
  <si>
    <t>Второй цикл на GF_multiply_region_dispatch</t>
  </si>
  <si>
    <t>Третий цикл на GF_multiply_region_dispatch</t>
  </si>
  <si>
    <t>i9-10900K 1 node</t>
  </si>
  <si>
    <t>Исходный вариант</t>
  </si>
  <si>
    <t>Вариант ext</t>
  </si>
  <si>
    <t>Оптимизированный ext</t>
  </si>
  <si>
    <t>Ускорение от исходного</t>
  </si>
  <si>
    <t>Ускорение от ext</t>
  </si>
  <si>
    <t>Число нодов</t>
  </si>
  <si>
    <t>ext</t>
  </si>
  <si>
    <t>ext исправленный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</si>
</sst>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quotePrefix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20192-EF18-4E6B-A56A-ABF1E6169445}">
  <dimension ref="B4:AL55"/>
  <sheetViews>
    <sheetView tabSelected="1" workbookViewId="0">
      <selection activeCell="C7" sqref="C7"/>
    </sheetView>
  </sheetViews>
  <sheetFormatPr defaultRowHeight="15" x14ac:dyDescent="0.25"/>
  <cols>
    <col min="1" max="1" width="2.140625" customWidth="1"/>
    <col min="2" max="2" width="5.85546875" customWidth="1"/>
    <col min="3" max="3" width="68.5703125" bestFit="1" customWidth="1"/>
    <col min="9" max="9" width="12" bestFit="1" customWidth="1"/>
    <col min="10" max="10" width="4.28515625" customWidth="1"/>
    <col min="11" max="11" width="4.42578125" customWidth="1"/>
    <col min="17" max="17" width="12" bestFit="1" customWidth="1"/>
    <col min="18" max="18" width="4.28515625" customWidth="1"/>
    <col min="24" max="24" width="12" bestFit="1" customWidth="1"/>
    <col min="25" max="25" width="4" customWidth="1"/>
    <col min="38" max="38" width="10.85546875" bestFit="1" customWidth="1"/>
  </cols>
  <sheetData>
    <row r="4" spans="2:38" x14ac:dyDescent="0.25">
      <c r="D4" s="4" t="s">
        <v>69</v>
      </c>
      <c r="E4" s="4"/>
      <c r="F4" s="4"/>
      <c r="G4" s="4"/>
      <c r="H4" s="4"/>
      <c r="I4" s="4"/>
      <c r="J4" s="3"/>
      <c r="K4" s="2"/>
      <c r="L4" s="4" t="s">
        <v>23</v>
      </c>
      <c r="M4" s="4"/>
      <c r="N4" s="4"/>
      <c r="O4" s="4"/>
      <c r="P4" s="4"/>
      <c r="Q4" s="4"/>
      <c r="R4" s="2"/>
      <c r="S4" s="4" t="s">
        <v>24</v>
      </c>
      <c r="T4" s="4"/>
      <c r="U4" s="4"/>
      <c r="V4" s="4"/>
      <c r="W4" s="4"/>
      <c r="X4" s="4"/>
      <c r="Z4" s="4" t="s">
        <v>22</v>
      </c>
      <c r="AA4" s="4"/>
      <c r="AB4" s="4"/>
      <c r="AC4" s="4"/>
      <c r="AD4" s="4"/>
      <c r="AE4" s="4"/>
      <c r="AG4" s="4" t="s">
        <v>12</v>
      </c>
      <c r="AH4" s="4"/>
      <c r="AI4" s="4"/>
      <c r="AJ4" s="4"/>
      <c r="AK4" s="4"/>
      <c r="AL4" s="4"/>
    </row>
    <row r="5" spans="2:38" x14ac:dyDescent="0.25">
      <c r="D5">
        <v>1</v>
      </c>
      <c r="E5">
        <v>2</v>
      </c>
      <c r="F5">
        <v>3</v>
      </c>
      <c r="G5">
        <v>4</v>
      </c>
      <c r="H5" t="s">
        <v>0</v>
      </c>
      <c r="I5" t="s">
        <v>1</v>
      </c>
      <c r="L5">
        <v>1</v>
      </c>
      <c r="M5">
        <v>2</v>
      </c>
      <c r="N5">
        <v>3</v>
      </c>
      <c r="O5">
        <v>4</v>
      </c>
      <c r="P5" t="s">
        <v>0</v>
      </c>
      <c r="Q5" t="s">
        <v>1</v>
      </c>
      <c r="S5">
        <v>1</v>
      </c>
      <c r="T5">
        <v>2</v>
      </c>
      <c r="U5">
        <v>3</v>
      </c>
      <c r="V5">
        <v>4</v>
      </c>
      <c r="W5" t="s">
        <v>0</v>
      </c>
      <c r="X5" t="s">
        <v>1</v>
      </c>
      <c r="Z5">
        <v>1</v>
      </c>
      <c r="AA5">
        <v>2</v>
      </c>
      <c r="AB5">
        <v>3</v>
      </c>
      <c r="AC5">
        <v>4</v>
      </c>
      <c r="AD5" t="s">
        <v>0</v>
      </c>
      <c r="AE5" t="s">
        <v>1</v>
      </c>
      <c r="AG5">
        <v>1</v>
      </c>
      <c r="AH5">
        <v>2</v>
      </c>
      <c r="AI5">
        <v>3</v>
      </c>
      <c r="AJ5">
        <v>4</v>
      </c>
      <c r="AK5" t="s">
        <v>0</v>
      </c>
      <c r="AL5" t="s">
        <v>1</v>
      </c>
    </row>
    <row r="6" spans="2:38" x14ac:dyDescent="0.25">
      <c r="C6" t="s">
        <v>70</v>
      </c>
      <c r="D6">
        <v>28.002700000000001</v>
      </c>
      <c r="E6">
        <v>20.551200000000001</v>
      </c>
      <c r="F6">
        <v>27.9361</v>
      </c>
      <c r="G6">
        <v>28.021000000000001</v>
      </c>
      <c r="H6">
        <f>(SUM(D6:G6)-LARGE(D6:G6,1)-SMALL(D6:G6,1))/2</f>
        <v>27.969399999999997</v>
      </c>
      <c r="L6">
        <v>122.066</v>
      </c>
      <c r="M6">
        <v>123.773</v>
      </c>
      <c r="N6">
        <v>48.091200000000001</v>
      </c>
      <c r="O6">
        <v>123.596</v>
      </c>
      <c r="P6">
        <f t="shared" ref="P6:P7" si="0">(SUM(L6:O6)-LARGE(L6:O6,1)-SMALL(L6:O6,1))/2</f>
        <v>122.83099999999999</v>
      </c>
      <c r="S6">
        <v>89.945400000000006</v>
      </c>
      <c r="T6">
        <v>91.578999999999994</v>
      </c>
      <c r="U6">
        <v>91.7239</v>
      </c>
      <c r="V6">
        <v>91.607200000000006</v>
      </c>
      <c r="W6">
        <f t="shared" ref="W6:W7" si="1">(SUM(S6:V6)-LARGE(S6:V6,1)-SMALL(S6:V6,1))/2</f>
        <v>91.593099999999993</v>
      </c>
      <c r="Z6">
        <v>81.393000000000001</v>
      </c>
      <c r="AA6">
        <v>81.319999999999993</v>
      </c>
      <c r="AB6">
        <v>81.254999999999995</v>
      </c>
      <c r="AC6">
        <v>81.174300000000002</v>
      </c>
      <c r="AD6">
        <f>(SUM(Z6:AC6)-LARGE(Z6:AC6,1)-SMALL(Z6:AC6,1))/2</f>
        <v>81.287499999999994</v>
      </c>
    </row>
    <row r="7" spans="2:38" x14ac:dyDescent="0.25">
      <c r="C7" t="s">
        <v>76</v>
      </c>
      <c r="Z7">
        <v>191.08</v>
      </c>
      <c r="AA7">
        <v>190.774</v>
      </c>
      <c r="AB7">
        <v>192.09200000000001</v>
      </c>
      <c r="AC7">
        <v>190.44900000000001</v>
      </c>
      <c r="AD7">
        <f>(SUM(Z7:AC7)-LARGE(Z7:AC7,1)-SMALL(Z7:AC7,1))/2</f>
        <v>190.92699999999999</v>
      </c>
      <c r="AG7">
        <v>61.839399999999998</v>
      </c>
      <c r="AH7">
        <v>67.751499999999993</v>
      </c>
      <c r="AI7">
        <v>69.078900000000004</v>
      </c>
      <c r="AJ7">
        <v>68.141999999999996</v>
      </c>
      <c r="AK7">
        <f>(SUM(AG7:AJ7)-LARGE(AG7:AJ7,1)-SMALL(AG7:AJ7,1))/2</f>
        <v>67.94674999999998</v>
      </c>
    </row>
    <row r="8" spans="2:38" x14ac:dyDescent="0.25">
      <c r="C8" t="s">
        <v>77</v>
      </c>
      <c r="D8">
        <v>37.164200000000001</v>
      </c>
      <c r="E8">
        <v>36.725999999999999</v>
      </c>
      <c r="F8">
        <v>41.567300000000003</v>
      </c>
      <c r="G8">
        <v>37.290799999999997</v>
      </c>
      <c r="H8">
        <f>(SUM(D8:G8)-LARGE(D8:G8,1)-SMALL(D8:G8,1))/2</f>
        <v>37.227499999999999</v>
      </c>
      <c r="I8">
        <f>H8/H6</f>
        <v>1.331008173217874</v>
      </c>
      <c r="L8">
        <v>206.726</v>
      </c>
      <c r="M8">
        <v>210.13900000000001</v>
      </c>
      <c r="N8">
        <v>210.06299999999999</v>
      </c>
      <c r="O8">
        <v>211.23099999999999</v>
      </c>
      <c r="P8">
        <f>(SUM(L8:O8)-LARGE(L8:O8,1)-SMALL(L8:O8,1))/2</f>
        <v>210.101</v>
      </c>
      <c r="S8">
        <v>298.91699999999997</v>
      </c>
      <c r="T8">
        <v>295.60199999999998</v>
      </c>
      <c r="U8">
        <v>297.17099999999999</v>
      </c>
      <c r="V8">
        <v>280.03399999999999</v>
      </c>
      <c r="W8">
        <f>(SUM(S8:V8)-LARGE(S8:V8,1)-SMALL(S8:V8,1))/2</f>
        <v>296.38650000000013</v>
      </c>
      <c r="Z8">
        <v>148.51300000000001</v>
      </c>
      <c r="AA8">
        <v>149.142</v>
      </c>
      <c r="AB8">
        <v>148.429</v>
      </c>
      <c r="AC8">
        <v>148.738</v>
      </c>
      <c r="AD8">
        <f>(SUM(Z8:AC8)-LARGE(Z8:AC8,1)-SMALL(Z8:AC8,1))/2</f>
        <v>148.62549999999993</v>
      </c>
    </row>
    <row r="9" spans="2:38" x14ac:dyDescent="0.25">
      <c r="C9" t="s">
        <v>2</v>
      </c>
      <c r="AG9">
        <v>90.597499999999997</v>
      </c>
      <c r="AH9">
        <v>99.317899999999995</v>
      </c>
      <c r="AI9">
        <v>95.314300000000003</v>
      </c>
      <c r="AJ9">
        <v>94.596900000000005</v>
      </c>
      <c r="AK9">
        <f>(SUM(AG9:AJ9)-LARGE(AG9:AJ9,1)-SMALL(AG9:AJ9,1))/2</f>
        <v>94.95559999999999</v>
      </c>
      <c r="AL9">
        <f>AK9/AK$7</f>
        <v>1.3975002483562498</v>
      </c>
    </row>
    <row r="10" spans="2:38" x14ac:dyDescent="0.25">
      <c r="B10" s="1" t="s">
        <v>4</v>
      </c>
      <c r="C10" t="s">
        <v>3</v>
      </c>
      <c r="AG10">
        <v>97.608099999999993</v>
      </c>
      <c r="AH10">
        <v>97.889399999999995</v>
      </c>
      <c r="AI10">
        <v>97.729200000000006</v>
      </c>
      <c r="AJ10">
        <v>97.0291</v>
      </c>
      <c r="AK10">
        <f>(SUM(AG10:AJ10)-LARGE(AG10:AJ10,1)-SMALL(AG10:AJ10,1))/2</f>
        <v>97.66865</v>
      </c>
      <c r="AL10">
        <f>AK10/AK$7</f>
        <v>1.437429310452671</v>
      </c>
    </row>
    <row r="11" spans="2:38" x14ac:dyDescent="0.25">
      <c r="C11" t="s">
        <v>5</v>
      </c>
      <c r="AG11">
        <v>98.103200000000001</v>
      </c>
      <c r="AH11">
        <v>99.9786</v>
      </c>
      <c r="AI11">
        <v>98.344899999999996</v>
      </c>
      <c r="AJ11">
        <v>95.3035</v>
      </c>
      <c r="AK11">
        <f>(SUM(AG11:AJ11)-LARGE(AG11:AJ11,1)-SMALL(AG11:AJ11,1))/2</f>
        <v>98.224049999999977</v>
      </c>
      <c r="AL11">
        <f>AK11/AK$7</f>
        <v>1.4456033585123644</v>
      </c>
    </row>
    <row r="12" spans="2:38" x14ac:dyDescent="0.25">
      <c r="B12" s="1" t="s">
        <v>6</v>
      </c>
      <c r="C12" t="s">
        <v>7</v>
      </c>
      <c r="Z12">
        <v>289.63099999999997</v>
      </c>
      <c r="AA12">
        <v>292.89299999999997</v>
      </c>
      <c r="AB12">
        <v>293.71899999999999</v>
      </c>
      <c r="AC12">
        <v>293.92899999999997</v>
      </c>
      <c r="AD12">
        <f t="shared" ref="AD12" si="2">(SUM(Z12:AC12)-LARGE(Z12:AC12,1)-SMALL(Z12:AC12,1))/2</f>
        <v>293.30600000000004</v>
      </c>
      <c r="AE12">
        <f t="shared" ref="AE12:AE18" si="3">AD12/AD$7</f>
        <v>1.5362206497771402</v>
      </c>
    </row>
    <row r="13" spans="2:38" x14ac:dyDescent="0.25">
      <c r="B13" s="1" t="s">
        <v>9</v>
      </c>
      <c r="C13" t="s">
        <v>8</v>
      </c>
      <c r="Z13">
        <v>293.065</v>
      </c>
      <c r="AA13">
        <v>297.452</v>
      </c>
      <c r="AB13">
        <v>291.21300000000002</v>
      </c>
      <c r="AC13">
        <v>294.26</v>
      </c>
      <c r="AD13">
        <f t="shared" ref="AD13" si="4">(SUM(Z13:AC13)-LARGE(Z13:AC13,1)-SMALL(Z13:AC13,1))/2</f>
        <v>293.66250000000002</v>
      </c>
      <c r="AE13">
        <f t="shared" si="3"/>
        <v>1.538087855567835</v>
      </c>
    </row>
    <row r="14" spans="2:38" x14ac:dyDescent="0.25">
      <c r="B14" s="1" t="s">
        <v>10</v>
      </c>
      <c r="C14" t="s">
        <v>11</v>
      </c>
      <c r="Z14">
        <v>302.29700000000003</v>
      </c>
      <c r="AA14">
        <v>303.90699999999998</v>
      </c>
      <c r="AB14">
        <v>305.49299999999999</v>
      </c>
      <c r="AC14">
        <v>304.48700000000002</v>
      </c>
      <c r="AD14">
        <f t="shared" ref="AD14" si="5">(SUM(Z14:AC14)-LARGE(Z14:AC14,1)-SMALL(Z14:AC14,1))/2</f>
        <v>304.197</v>
      </c>
      <c r="AE14">
        <f t="shared" si="3"/>
        <v>1.5932633938625758</v>
      </c>
      <c r="AG14">
        <v>84.534099999999995</v>
      </c>
      <c r="AH14">
        <v>77.395200000000003</v>
      </c>
      <c r="AI14">
        <v>83.654600000000002</v>
      </c>
      <c r="AJ14">
        <v>82.866799999999998</v>
      </c>
      <c r="AK14">
        <f t="shared" ref="AK14" si="6">(SUM(AG14:AJ14)-LARGE(AG14:AJ14,1)-SMALL(AG14:AJ14,1))/2</f>
        <v>83.260700000000014</v>
      </c>
      <c r="AL14">
        <f>AK14/AK$7</f>
        <v>1.2253816407701625</v>
      </c>
    </row>
    <row r="15" spans="2:38" x14ac:dyDescent="0.25">
      <c r="B15" s="1" t="s">
        <v>13</v>
      </c>
      <c r="C15" t="s">
        <v>14</v>
      </c>
      <c r="Z15">
        <v>282.49200000000002</v>
      </c>
      <c r="AA15">
        <v>386.21499999999997</v>
      </c>
      <c r="AB15">
        <v>395.923</v>
      </c>
      <c r="AC15">
        <v>391.68799999999999</v>
      </c>
      <c r="AD15">
        <f t="shared" ref="AD15:AD16" si="7">(SUM(Z15:AC15)-LARGE(Z15:AC15,1)-SMALL(Z15:AC15,1))/2</f>
        <v>388.95150000000012</v>
      </c>
      <c r="AE15">
        <f t="shared" si="3"/>
        <v>2.0371738936871169</v>
      </c>
      <c r="AG15">
        <v>76.353999999999999</v>
      </c>
      <c r="AH15">
        <v>59.992699999999999</v>
      </c>
      <c r="AI15">
        <v>51.312600000000003</v>
      </c>
      <c r="AJ15">
        <v>70</v>
      </c>
      <c r="AK15">
        <f t="shared" ref="AK15" si="8">(SUM(AG15:AJ15)-LARGE(AG15:AJ15,1)-SMALL(AG15:AJ15,1))/2</f>
        <v>64.996350000000021</v>
      </c>
      <c r="AL15">
        <f>AK15/AK$7</f>
        <v>0.95657776126157679</v>
      </c>
    </row>
    <row r="16" spans="2:38" x14ac:dyDescent="0.25">
      <c r="Z16">
        <v>393.65499999999997</v>
      </c>
      <c r="AA16">
        <v>397.529</v>
      </c>
      <c r="AB16">
        <v>387.96</v>
      </c>
      <c r="AC16">
        <v>394.61099999999999</v>
      </c>
      <c r="AD16">
        <f t="shared" si="7"/>
        <v>394.13300000000004</v>
      </c>
      <c r="AE16">
        <f t="shared" si="3"/>
        <v>2.064312538299979</v>
      </c>
    </row>
    <row r="17" spans="2:35" x14ac:dyDescent="0.25">
      <c r="B17" s="1" t="s">
        <v>15</v>
      </c>
      <c r="C17" t="s">
        <v>16</v>
      </c>
      <c r="Z17">
        <v>380.00299999999999</v>
      </c>
      <c r="AA17">
        <v>386.90199999999999</v>
      </c>
      <c r="AB17">
        <v>384.09800000000001</v>
      </c>
      <c r="AC17">
        <v>385.81299999999999</v>
      </c>
      <c r="AD17">
        <f>(SUM(Z17:AC17)-LARGE(Z17:AC17,1)-SMALL(Z17:AC17,1))/2</f>
        <v>384.95549999999992</v>
      </c>
      <c r="AE17">
        <f t="shared" si="3"/>
        <v>2.0162444284988501</v>
      </c>
      <c r="AI17" t="s">
        <v>17</v>
      </c>
    </row>
    <row r="18" spans="2:35" x14ac:dyDescent="0.25">
      <c r="B18" s="1" t="s">
        <v>19</v>
      </c>
      <c r="C18" t="s">
        <v>20</v>
      </c>
      <c r="Z18">
        <v>376.904</v>
      </c>
      <c r="AA18">
        <v>391.03899999999999</v>
      </c>
      <c r="AB18">
        <v>385.27600000000001</v>
      </c>
      <c r="AC18">
        <v>386.23700000000002</v>
      </c>
      <c r="AD18">
        <f>(SUM(Z18:AC18)-LARGE(Z18:AC18,1)-SMALL(Z18:AC18,1))/2</f>
        <v>385.75650000000007</v>
      </c>
      <c r="AE18">
        <f t="shared" si="3"/>
        <v>2.0204397492235255</v>
      </c>
    </row>
    <row r="19" spans="2:35" x14ac:dyDescent="0.25">
      <c r="B19" s="1"/>
    </row>
    <row r="20" spans="2:35" x14ac:dyDescent="0.25">
      <c r="B20" s="1" t="s">
        <v>19</v>
      </c>
      <c r="C20" t="s">
        <v>21</v>
      </c>
      <c r="Z20">
        <v>298.06700000000001</v>
      </c>
      <c r="AA20">
        <v>301.01499999999999</v>
      </c>
      <c r="AB20">
        <v>299.86700000000002</v>
      </c>
      <c r="AC20">
        <v>298.565</v>
      </c>
      <c r="AD20">
        <f>(SUM(Z20:AC20)-LARGE(Z20:AC20,1)-SMALL(Z20:AC20,1))/2</f>
        <v>299.21600000000007</v>
      </c>
      <c r="AE20">
        <f>AD20/AD$8</f>
        <v>2.0132211498026935</v>
      </c>
    </row>
    <row r="21" spans="2:35" x14ac:dyDescent="0.25">
      <c r="B21" s="1" t="s">
        <v>25</v>
      </c>
      <c r="C21" t="s">
        <v>26</v>
      </c>
      <c r="L21">
        <v>393.33199999999999</v>
      </c>
      <c r="M21">
        <v>382.76799999999997</v>
      </c>
      <c r="N21">
        <v>395.05700000000002</v>
      </c>
      <c r="O21">
        <v>394.35300000000001</v>
      </c>
      <c r="P21">
        <f>(SUM(L21:O21)-LARGE(L21:O21,1)-SMALL(L21:O21,1))/2</f>
        <v>393.84249999999997</v>
      </c>
      <c r="Q21">
        <f>P21/P$8</f>
        <v>1.8745389122374476</v>
      </c>
      <c r="S21">
        <v>324.536</v>
      </c>
      <c r="T21">
        <v>326.214</v>
      </c>
      <c r="U21">
        <v>326.21100000000001</v>
      </c>
      <c r="V21">
        <v>331.108</v>
      </c>
      <c r="W21">
        <f>(SUM(S21:V21)-LARGE(S21:V21,1)-SMALL(S21:V21,1))/2</f>
        <v>326.21249999999998</v>
      </c>
      <c r="X21">
        <f>W21/W$8</f>
        <v>1.1006321138108512</v>
      </c>
    </row>
    <row r="22" spans="2:35" x14ac:dyDescent="0.25">
      <c r="B22" s="1"/>
      <c r="C22" t="s">
        <v>27</v>
      </c>
      <c r="Z22">
        <v>310.64800000000002</v>
      </c>
      <c r="AA22">
        <v>312.2</v>
      </c>
      <c r="AB22">
        <v>312.96699999999998</v>
      </c>
      <c r="AC22">
        <v>316.62700000000001</v>
      </c>
      <c r="AD22">
        <f t="shared" ref="AD22:AD39" si="9">(SUM(Z22:AC22)-LARGE(Z22:AC22,1)-SMALL(Z22:AC22,1))/2</f>
        <v>312.58350000000002</v>
      </c>
      <c r="AE22">
        <f t="shared" ref="AE22:AE39" si="10">AD22/AD$8</f>
        <v>2.1031619742238052</v>
      </c>
    </row>
    <row r="23" spans="2:35" x14ac:dyDescent="0.25">
      <c r="B23" s="1"/>
      <c r="C23" t="s">
        <v>29</v>
      </c>
      <c r="Z23">
        <v>307.43</v>
      </c>
      <c r="AA23">
        <v>307.60700000000003</v>
      </c>
      <c r="AB23">
        <v>307.61900000000003</v>
      </c>
      <c r="AC23">
        <v>308.94099999999997</v>
      </c>
      <c r="AD23">
        <f t="shared" si="9"/>
        <v>307.61299999999994</v>
      </c>
      <c r="AE23">
        <f t="shared" si="10"/>
        <v>2.0697188571274787</v>
      </c>
    </row>
    <row r="24" spans="2:35" x14ac:dyDescent="0.25">
      <c r="B24" s="1"/>
      <c r="C24" t="s">
        <v>28</v>
      </c>
      <c r="Z24">
        <v>308.22699999999998</v>
      </c>
      <c r="AA24">
        <v>308.65499999999997</v>
      </c>
      <c r="AB24">
        <v>314.447</v>
      </c>
      <c r="AC24">
        <v>311.24</v>
      </c>
      <c r="AD24">
        <f t="shared" si="9"/>
        <v>309.94749999999999</v>
      </c>
      <c r="AE24">
        <f t="shared" si="10"/>
        <v>2.0854261213587177</v>
      </c>
    </row>
    <row r="25" spans="2:35" x14ac:dyDescent="0.25">
      <c r="B25" s="1"/>
      <c r="Z25">
        <v>307.38099999999997</v>
      </c>
      <c r="AA25">
        <v>306.61399999999998</v>
      </c>
      <c r="AB25">
        <v>306.09699999999998</v>
      </c>
      <c r="AC25">
        <v>305.95999999999998</v>
      </c>
      <c r="AD25">
        <f t="shared" si="9"/>
        <v>306.35550000000001</v>
      </c>
      <c r="AE25">
        <f t="shared" si="10"/>
        <v>2.0612579940858073</v>
      </c>
    </row>
    <row r="26" spans="2:35" x14ac:dyDescent="0.25">
      <c r="B26" s="1" t="s">
        <v>31</v>
      </c>
      <c r="C26" t="s">
        <v>30</v>
      </c>
      <c r="Z26">
        <v>293</v>
      </c>
      <c r="AA26">
        <v>294.79399999999998</v>
      </c>
      <c r="AB26">
        <v>295.55200000000002</v>
      </c>
      <c r="AC26">
        <v>293.38099999999997</v>
      </c>
      <c r="AD26">
        <f t="shared" si="9"/>
        <v>294.08749999999992</v>
      </c>
      <c r="AE26">
        <f t="shared" si="10"/>
        <v>1.9787149580657428</v>
      </c>
    </row>
    <row r="27" spans="2:35" x14ac:dyDescent="0.25">
      <c r="B27" s="1" t="s">
        <v>32</v>
      </c>
      <c r="C27" t="s">
        <v>33</v>
      </c>
      <c r="L27">
        <v>453.61799999999999</v>
      </c>
      <c r="M27">
        <v>453.61799999999999</v>
      </c>
      <c r="N27">
        <v>453.87599999999998</v>
      </c>
      <c r="O27">
        <v>454.38499999999999</v>
      </c>
      <c r="P27">
        <f t="shared" ref="P27" si="11">(SUM(L27:O27)-LARGE(L27:O27,1)-SMALL(L27:O27,1))/2</f>
        <v>453.74700000000007</v>
      </c>
      <c r="Q27">
        <f t="shared" ref="Q27:Q35" si="12">P27/P$8</f>
        <v>2.1596613057529477</v>
      </c>
      <c r="S27">
        <v>386.661</v>
      </c>
      <c r="T27">
        <v>386.661</v>
      </c>
      <c r="U27">
        <v>384.18299999999999</v>
      </c>
      <c r="V27">
        <v>381.84</v>
      </c>
      <c r="W27">
        <f t="shared" ref="W27" si="13">(SUM(S27:V27)-LARGE(S27:V27,1)-SMALL(S27:V27,1))/2</f>
        <v>385.42200000000003</v>
      </c>
      <c r="X27">
        <f t="shared" ref="X27:X35" si="14">W27/W$8</f>
        <v>1.3004033584525607</v>
      </c>
      <c r="Z27">
        <v>327.58499999999998</v>
      </c>
      <c r="AA27">
        <v>331.24299999999999</v>
      </c>
      <c r="AB27">
        <v>329.14100000000002</v>
      </c>
      <c r="AC27">
        <v>330.84800000000001</v>
      </c>
      <c r="AD27">
        <f t="shared" si="9"/>
        <v>329.99450000000002</v>
      </c>
      <c r="AE27">
        <f t="shared" si="10"/>
        <v>2.2203087626282176</v>
      </c>
    </row>
    <row r="28" spans="2:35" x14ac:dyDescent="0.25">
      <c r="B28" s="1" t="s">
        <v>32</v>
      </c>
      <c r="C28" t="s">
        <v>34</v>
      </c>
      <c r="L28">
        <v>72.096500000000006</v>
      </c>
      <c r="M28">
        <v>80.210099999999997</v>
      </c>
      <c r="N28">
        <v>83.334199999999996</v>
      </c>
      <c r="O28">
        <v>86.233199999999997</v>
      </c>
      <c r="P28">
        <f t="shared" ref="P28" si="15">(SUM(L28:O28)-LARGE(L28:O28,1)-SMALL(L28:O28,1))/2</f>
        <v>81.772150000000011</v>
      </c>
      <c r="Q28">
        <f t="shared" si="12"/>
        <v>0.38920400188480786</v>
      </c>
      <c r="S28">
        <v>68.697599999999994</v>
      </c>
      <c r="T28">
        <v>78.669399999999996</v>
      </c>
      <c r="U28">
        <v>82.099500000000006</v>
      </c>
      <c r="V28">
        <v>84.607399999999998</v>
      </c>
      <c r="W28">
        <f t="shared" ref="W28" si="16">(SUM(S28:V28)-LARGE(S28:V28,1)-SMALL(S28:V28,1))/2</f>
        <v>80.384450000000001</v>
      </c>
      <c r="X28">
        <f t="shared" si="14"/>
        <v>0.27121495074843144</v>
      </c>
      <c r="Z28">
        <v>65.456599999999995</v>
      </c>
      <c r="AA28">
        <v>76.118700000000004</v>
      </c>
      <c r="AB28">
        <v>76.946600000000004</v>
      </c>
      <c r="AC28">
        <v>78.677099999999996</v>
      </c>
      <c r="AD28">
        <f t="shared" si="9"/>
        <v>76.532650000000018</v>
      </c>
      <c r="AE28">
        <f t="shared" si="10"/>
        <v>0.51493619870076168</v>
      </c>
    </row>
    <row r="29" spans="2:35" x14ac:dyDescent="0.25">
      <c r="B29" s="1" t="s">
        <v>35</v>
      </c>
      <c r="C29" t="s">
        <v>36</v>
      </c>
      <c r="L29">
        <v>64.0304</v>
      </c>
      <c r="M29">
        <v>79.132599999999996</v>
      </c>
      <c r="N29">
        <v>87.081999999999994</v>
      </c>
      <c r="O29">
        <v>87.391099999999994</v>
      </c>
      <c r="P29">
        <f t="shared" ref="P29" si="17">(SUM(L29:O29)-LARGE(L29:O29,1)-SMALL(L29:O29,1))/2</f>
        <v>83.107300000000009</v>
      </c>
      <c r="Q29">
        <f t="shared" si="12"/>
        <v>0.39555880267109633</v>
      </c>
      <c r="S29">
        <v>66.503900000000002</v>
      </c>
      <c r="T29">
        <v>86.104100000000003</v>
      </c>
      <c r="U29">
        <v>83.748099999999994</v>
      </c>
      <c r="V29">
        <v>85.016599999999997</v>
      </c>
      <c r="W29">
        <f t="shared" ref="W29" si="18">(SUM(S29:V29)-LARGE(S29:V29,1)-SMALL(S29:V29,1))/2</f>
        <v>84.382350000000002</v>
      </c>
      <c r="X29">
        <f t="shared" si="14"/>
        <v>0.28470375675005427</v>
      </c>
      <c r="Z29">
        <v>75.823499999999996</v>
      </c>
      <c r="AA29">
        <v>76.0809</v>
      </c>
      <c r="AB29">
        <v>78.612399999999994</v>
      </c>
      <c r="AC29">
        <v>78.849900000000005</v>
      </c>
      <c r="AD29">
        <f t="shared" si="9"/>
        <v>77.346649999999997</v>
      </c>
      <c r="AE29">
        <f t="shared" si="10"/>
        <v>0.52041305159612605</v>
      </c>
    </row>
    <row r="30" spans="2:35" x14ac:dyDescent="0.25">
      <c r="B30" s="1" t="s">
        <v>37</v>
      </c>
      <c r="C30" t="s">
        <v>38</v>
      </c>
      <c r="L30">
        <v>84.668099999999995</v>
      </c>
      <c r="M30">
        <v>82.759</v>
      </c>
      <c r="N30">
        <v>84.370999999999995</v>
      </c>
      <c r="O30">
        <v>84.438400000000001</v>
      </c>
      <c r="P30">
        <f t="shared" ref="P30" si="19">(SUM(L30:O30)-LARGE(L30:O30,1)-SMALL(L30:O30,1))/2</f>
        <v>84.404699999999991</v>
      </c>
      <c r="Q30">
        <f t="shared" si="12"/>
        <v>0.40173392796797724</v>
      </c>
      <c r="S30">
        <v>81.384799999999998</v>
      </c>
      <c r="T30">
        <v>81.673199999999994</v>
      </c>
      <c r="U30">
        <v>81.566299999999998</v>
      </c>
      <c r="V30">
        <v>82.745000000000005</v>
      </c>
      <c r="W30">
        <f t="shared" ref="W30" si="20">(SUM(S30:V30)-LARGE(S30:V30,1)-SMALL(S30:V30,1))/2</f>
        <v>81.61975000000001</v>
      </c>
      <c r="X30">
        <f t="shared" si="14"/>
        <v>0.27538281939292097</v>
      </c>
      <c r="Z30">
        <v>78.658299999999997</v>
      </c>
      <c r="AA30">
        <v>78.207599999999999</v>
      </c>
      <c r="AB30">
        <v>77.840599999999995</v>
      </c>
      <c r="AC30">
        <v>79.152299999999997</v>
      </c>
      <c r="AD30">
        <f t="shared" si="9"/>
        <v>78.432949999999991</v>
      </c>
      <c r="AE30">
        <f t="shared" si="10"/>
        <v>0.5277220261664386</v>
      </c>
    </row>
    <row r="31" spans="2:35" x14ac:dyDescent="0.25">
      <c r="B31" s="1" t="s">
        <v>39</v>
      </c>
      <c r="C31" t="s">
        <v>40</v>
      </c>
      <c r="L31">
        <v>89.231899999999996</v>
      </c>
      <c r="M31">
        <v>92.963300000000004</v>
      </c>
      <c r="N31">
        <v>92.253600000000006</v>
      </c>
      <c r="O31">
        <v>91.430599999999998</v>
      </c>
      <c r="P31">
        <f t="shared" ref="P31:P35" si="21">(SUM(L31:O31)-LARGE(L31:O31,1)-SMALL(L31:O31,1))/2</f>
        <v>91.842100000000016</v>
      </c>
      <c r="Q31">
        <f t="shared" si="12"/>
        <v>0.43713309313139881</v>
      </c>
      <c r="S31">
        <v>83.711399999999998</v>
      </c>
      <c r="T31">
        <v>79.291700000000006</v>
      </c>
      <c r="U31">
        <v>84.498900000000006</v>
      </c>
      <c r="V31">
        <v>85.852500000000006</v>
      </c>
      <c r="W31">
        <f t="shared" ref="W31:W35" si="22">(SUM(S31:V31)-LARGE(S31:V31,1)-SMALL(S31:V31,1))/2</f>
        <v>84.105150000000009</v>
      </c>
      <c r="X31">
        <f t="shared" si="14"/>
        <v>0.28376849147987498</v>
      </c>
      <c r="Z31">
        <v>75.837900000000005</v>
      </c>
      <c r="AA31">
        <v>77.108900000000006</v>
      </c>
      <c r="AB31">
        <v>77.721599999999995</v>
      </c>
      <c r="AC31">
        <v>77.546400000000006</v>
      </c>
      <c r="AD31">
        <f t="shared" si="9"/>
        <v>77.327649999999977</v>
      </c>
      <c r="AE31">
        <f t="shared" si="10"/>
        <v>0.52028521350643064</v>
      </c>
    </row>
    <row r="32" spans="2:35" x14ac:dyDescent="0.25">
      <c r="B32" s="1" t="s">
        <v>39</v>
      </c>
      <c r="C32" t="s">
        <v>41</v>
      </c>
      <c r="L32">
        <v>410.911</v>
      </c>
      <c r="M32">
        <v>423.30399999999997</v>
      </c>
      <c r="N32">
        <v>421.98500000000001</v>
      </c>
      <c r="O32">
        <v>422.81799999999998</v>
      </c>
      <c r="P32">
        <f t="shared" si="21"/>
        <v>422.40149999999994</v>
      </c>
      <c r="Q32">
        <f t="shared" si="12"/>
        <v>2.0104687745417675</v>
      </c>
      <c r="S32">
        <v>378.48</v>
      </c>
      <c r="T32">
        <v>379.70499999999998</v>
      </c>
      <c r="U32">
        <v>379.75200000000001</v>
      </c>
      <c r="V32">
        <v>378.404</v>
      </c>
      <c r="W32">
        <f t="shared" si="22"/>
        <v>379.09249999999997</v>
      </c>
      <c r="X32">
        <f t="shared" si="14"/>
        <v>1.2790477973861827</v>
      </c>
      <c r="Z32">
        <v>342.89800000000002</v>
      </c>
      <c r="AA32">
        <v>343.49599999999998</v>
      </c>
      <c r="AB32">
        <v>345.76499999999999</v>
      </c>
      <c r="AC32">
        <v>348.93400000000003</v>
      </c>
      <c r="AD32">
        <f t="shared" si="9"/>
        <v>344.63050000000004</v>
      </c>
      <c r="AE32">
        <f t="shared" si="10"/>
        <v>2.3187844616166151</v>
      </c>
    </row>
    <row r="33" spans="2:31" x14ac:dyDescent="0.25">
      <c r="B33" s="1" t="s">
        <v>42</v>
      </c>
      <c r="C33" t="s">
        <v>43</v>
      </c>
      <c r="L33">
        <v>455.36399999999998</v>
      </c>
      <c r="M33">
        <v>476.48</v>
      </c>
      <c r="N33">
        <v>480.779</v>
      </c>
      <c r="O33">
        <v>480.57499999999999</v>
      </c>
      <c r="P33">
        <f t="shared" si="21"/>
        <v>478.52750000000003</v>
      </c>
      <c r="Q33">
        <f t="shared" si="12"/>
        <v>2.2776069604618732</v>
      </c>
      <c r="S33">
        <v>407.92099999999999</v>
      </c>
      <c r="T33">
        <v>412.09699999999998</v>
      </c>
      <c r="U33">
        <v>406.71199999999999</v>
      </c>
      <c r="V33">
        <v>411.45800000000003</v>
      </c>
      <c r="W33">
        <f t="shared" si="22"/>
        <v>409.68950000000007</v>
      </c>
      <c r="X33">
        <f t="shared" si="14"/>
        <v>1.3822812442537022</v>
      </c>
      <c r="Z33">
        <v>359.346</v>
      </c>
      <c r="AA33">
        <v>361</v>
      </c>
      <c r="AB33">
        <v>366.041</v>
      </c>
      <c r="AC33">
        <v>358.41800000000001</v>
      </c>
      <c r="AD33">
        <f t="shared" si="9"/>
        <v>360.17299999999994</v>
      </c>
      <c r="AE33">
        <f t="shared" si="10"/>
        <v>2.4233593831475764</v>
      </c>
    </row>
    <row r="34" spans="2:31" x14ac:dyDescent="0.25">
      <c r="B34" s="1" t="s">
        <v>44</v>
      </c>
      <c r="C34" t="s">
        <v>45</v>
      </c>
      <c r="L34">
        <v>498.56200000000001</v>
      </c>
      <c r="M34">
        <v>536.59100000000001</v>
      </c>
      <c r="N34">
        <v>536.05499999999995</v>
      </c>
      <c r="O34">
        <v>538.947</v>
      </c>
      <c r="P34">
        <f t="shared" si="21"/>
        <v>536.32300000000009</v>
      </c>
      <c r="Q34">
        <f t="shared" si="12"/>
        <v>2.552691324648622</v>
      </c>
      <c r="S34">
        <v>463.57100000000003</v>
      </c>
      <c r="T34">
        <v>479.209</v>
      </c>
      <c r="U34">
        <v>461.72500000000002</v>
      </c>
      <c r="V34">
        <v>469.09699999999998</v>
      </c>
      <c r="W34">
        <f t="shared" si="22"/>
        <v>466.334</v>
      </c>
      <c r="X34">
        <f t="shared" si="14"/>
        <v>1.5733982485707001</v>
      </c>
      <c r="Z34">
        <v>383.43099999999998</v>
      </c>
      <c r="AA34">
        <v>383.79</v>
      </c>
      <c r="AB34">
        <v>384.00799999999998</v>
      </c>
      <c r="AC34">
        <v>376.15300000000002</v>
      </c>
      <c r="AD34">
        <f t="shared" si="9"/>
        <v>383.6105</v>
      </c>
      <c r="AE34">
        <f t="shared" si="10"/>
        <v>2.5810543951071665</v>
      </c>
    </row>
    <row r="35" spans="2:31" x14ac:dyDescent="0.25">
      <c r="B35" s="1" t="s">
        <v>46</v>
      </c>
      <c r="C35" t="s">
        <v>47</v>
      </c>
      <c r="L35">
        <v>547.39200000000005</v>
      </c>
      <c r="M35">
        <v>566.15599999999995</v>
      </c>
      <c r="N35">
        <v>565.89200000000005</v>
      </c>
      <c r="O35">
        <v>566.577</v>
      </c>
      <c r="P35">
        <f t="shared" si="21"/>
        <v>566.02399999999989</v>
      </c>
      <c r="Q35">
        <f t="shared" si="12"/>
        <v>2.6940566679834932</v>
      </c>
      <c r="S35">
        <v>505.71699999999998</v>
      </c>
      <c r="T35">
        <v>501.61799999999999</v>
      </c>
      <c r="U35">
        <v>501.09100000000001</v>
      </c>
      <c r="V35">
        <v>490.60700000000003</v>
      </c>
      <c r="W35">
        <f t="shared" si="22"/>
        <v>501.35449999999992</v>
      </c>
      <c r="X35">
        <f t="shared" si="14"/>
        <v>1.6915564642789052</v>
      </c>
      <c r="Z35">
        <v>397.137</v>
      </c>
      <c r="AA35">
        <v>396.613</v>
      </c>
      <c r="AB35">
        <v>394.34899999999999</v>
      </c>
      <c r="AC35">
        <v>397.09899999999999</v>
      </c>
      <c r="AD35">
        <f t="shared" si="9"/>
        <v>396.85599999999999</v>
      </c>
      <c r="AE35">
        <f t="shared" si="10"/>
        <v>2.6701743644260252</v>
      </c>
    </row>
    <row r="36" spans="2:31" x14ac:dyDescent="0.25">
      <c r="B36" s="1" t="s">
        <v>48</v>
      </c>
      <c r="C36" t="s">
        <v>49</v>
      </c>
      <c r="Z36">
        <v>402.85700000000003</v>
      </c>
      <c r="AA36">
        <v>401.29599999999999</v>
      </c>
      <c r="AB36">
        <v>399.93200000000002</v>
      </c>
      <c r="AC36">
        <v>405.48200000000003</v>
      </c>
      <c r="AD36">
        <f t="shared" si="9"/>
        <v>402.07650000000001</v>
      </c>
      <c r="AE36">
        <f t="shared" si="10"/>
        <v>2.70529956164992</v>
      </c>
    </row>
    <row r="37" spans="2:31" x14ac:dyDescent="0.25">
      <c r="B37" s="1" t="s">
        <v>50</v>
      </c>
      <c r="C37" t="s">
        <v>51</v>
      </c>
      <c r="L37">
        <v>543</v>
      </c>
      <c r="M37">
        <v>582.43899999999996</v>
      </c>
      <c r="N37">
        <v>582.63499999999999</v>
      </c>
      <c r="O37">
        <v>586.71400000000006</v>
      </c>
      <c r="P37">
        <f>(SUM(L37:O37)-LARGE(L37:O37,1)-SMALL(L37:O37,1))/2</f>
        <v>582.53700000000003</v>
      </c>
      <c r="Q37">
        <f>P37/P$8</f>
        <v>2.7726522006082792</v>
      </c>
      <c r="S37">
        <v>513</v>
      </c>
      <c r="T37">
        <v>515.59299999999996</v>
      </c>
      <c r="U37">
        <v>513.30999999999995</v>
      </c>
      <c r="V37">
        <v>516.24300000000005</v>
      </c>
      <c r="W37">
        <f t="shared" ref="W37:W42" si="23">(SUM(S37:V37)-LARGE(S37:V37,1)-SMALL(S37:V37,1))/2</f>
        <v>514.4514999999999</v>
      </c>
      <c r="X37">
        <f t="shared" ref="X37:X51" si="24">W37/W$8</f>
        <v>1.7357453865138921</v>
      </c>
      <c r="Z37">
        <v>400</v>
      </c>
      <c r="AA37">
        <v>404.86799999999999</v>
      </c>
      <c r="AB37">
        <v>401.48700000000002</v>
      </c>
      <c r="AC37">
        <v>401.404</v>
      </c>
      <c r="AD37">
        <f t="shared" si="9"/>
        <v>401.44550000000004</v>
      </c>
      <c r="AE37">
        <f t="shared" si="10"/>
        <v>2.7010539914079361</v>
      </c>
    </row>
    <row r="38" spans="2:31" x14ac:dyDescent="0.25">
      <c r="B38" s="1" t="s">
        <v>52</v>
      </c>
      <c r="C38" t="s">
        <v>53</v>
      </c>
      <c r="L38">
        <v>578.55200000000002</v>
      </c>
      <c r="M38">
        <v>594.60299999999995</v>
      </c>
      <c r="N38">
        <v>599.00599999999997</v>
      </c>
      <c r="O38">
        <v>601.21500000000003</v>
      </c>
      <c r="P38">
        <f>(SUM(L38:O38)-LARGE(L38:O38,1)-SMALL(L38:O38,1))/2</f>
        <v>596.80449999999996</v>
      </c>
      <c r="Q38">
        <f>P38/P$8</f>
        <v>2.8405600163730775</v>
      </c>
      <c r="S38">
        <v>476.93099999999998</v>
      </c>
      <c r="T38">
        <v>481.67</v>
      </c>
      <c r="U38">
        <v>458.53699999999998</v>
      </c>
      <c r="V38">
        <v>486.678</v>
      </c>
      <c r="W38">
        <f t="shared" si="23"/>
        <v>479.30049999999994</v>
      </c>
      <c r="X38">
        <f t="shared" si="24"/>
        <v>1.61714686735057</v>
      </c>
      <c r="Z38">
        <v>419.30399999999997</v>
      </c>
      <c r="AA38">
        <v>422.87599999999998</v>
      </c>
      <c r="AB38">
        <v>422.25200000000001</v>
      </c>
      <c r="AC38">
        <v>421.02</v>
      </c>
      <c r="AD38">
        <f t="shared" si="9"/>
        <v>421.63600000000002</v>
      </c>
      <c r="AE38">
        <f t="shared" si="10"/>
        <v>2.8369021466706603</v>
      </c>
    </row>
    <row r="39" spans="2:31" x14ac:dyDescent="0.25">
      <c r="B39" s="1" t="s">
        <v>54</v>
      </c>
      <c r="C39" t="s">
        <v>55</v>
      </c>
      <c r="L39">
        <v>567.274</v>
      </c>
      <c r="M39">
        <v>601.43499999999995</v>
      </c>
      <c r="N39">
        <v>607.68100000000004</v>
      </c>
      <c r="O39">
        <v>608.85599999999999</v>
      </c>
      <c r="P39">
        <f>(SUM(L39:O39)-LARGE(L39:O39,1)-SMALL(L39:O39,1))/2</f>
        <v>604.55799999999999</v>
      </c>
      <c r="Q39">
        <f>P39/P$8</f>
        <v>2.8774636960319087</v>
      </c>
      <c r="S39">
        <v>476.88600000000002</v>
      </c>
      <c r="T39">
        <v>493.80099999999999</v>
      </c>
      <c r="U39">
        <v>503.16800000000001</v>
      </c>
      <c r="V39">
        <v>488.36</v>
      </c>
      <c r="W39">
        <f t="shared" si="23"/>
        <v>491.08050000000003</v>
      </c>
      <c r="X39">
        <f t="shared" si="24"/>
        <v>1.6568922673603548</v>
      </c>
      <c r="Z39">
        <v>422.06099999999998</v>
      </c>
      <c r="AA39">
        <v>418.55200000000002</v>
      </c>
      <c r="AB39">
        <v>423.84899999999999</v>
      </c>
      <c r="AC39">
        <v>421.733</v>
      </c>
      <c r="AD39">
        <f t="shared" si="9"/>
        <v>421.89699999999999</v>
      </c>
      <c r="AE39">
        <f t="shared" si="10"/>
        <v>2.8386582383238421</v>
      </c>
    </row>
    <row r="40" spans="2:31" x14ac:dyDescent="0.25">
      <c r="B40" s="1"/>
      <c r="C40" t="s">
        <v>56</v>
      </c>
      <c r="S40">
        <v>494.26299999999998</v>
      </c>
      <c r="T40">
        <v>515.84699999999998</v>
      </c>
      <c r="U40">
        <v>514.26599999999996</v>
      </c>
      <c r="V40">
        <v>517.49300000000005</v>
      </c>
      <c r="W40">
        <f t="shared" si="23"/>
        <v>515.05649999999991</v>
      </c>
      <c r="X40">
        <f t="shared" si="24"/>
        <v>1.7377866400797597</v>
      </c>
    </row>
    <row r="41" spans="2:31" x14ac:dyDescent="0.25">
      <c r="B41" s="1"/>
      <c r="S41">
        <v>507.87400000000002</v>
      </c>
      <c r="T41">
        <v>518.66700000000003</v>
      </c>
      <c r="U41">
        <v>516.54100000000005</v>
      </c>
      <c r="V41">
        <v>514.86400000000003</v>
      </c>
      <c r="W41">
        <f t="shared" si="23"/>
        <v>515.70250000000021</v>
      </c>
      <c r="X41">
        <f t="shared" si="24"/>
        <v>1.7399662265319102</v>
      </c>
    </row>
    <row r="42" spans="2:31" x14ac:dyDescent="0.25">
      <c r="B42" s="1"/>
      <c r="L42">
        <v>575.59400000000005</v>
      </c>
      <c r="M42">
        <v>610.87599999999998</v>
      </c>
      <c r="N42">
        <v>610.30700000000002</v>
      </c>
      <c r="O42">
        <v>604.98900000000003</v>
      </c>
      <c r="P42">
        <f t="shared" ref="P42" si="25">(SUM(L42:O42)-LARGE(L42:O42,1)-SMALL(L42:O42,1))/2</f>
        <v>607.64800000000002</v>
      </c>
      <c r="Q42">
        <f t="shared" ref="Q42:Q43" si="26">P42/P$8</f>
        <v>2.8921709082774476</v>
      </c>
      <c r="S42">
        <v>503.68400000000003</v>
      </c>
      <c r="T42">
        <v>520.61199999999997</v>
      </c>
      <c r="U42">
        <v>516.95399999999995</v>
      </c>
      <c r="V42">
        <v>518.93499999999995</v>
      </c>
      <c r="W42">
        <f t="shared" si="23"/>
        <v>517.94449999999995</v>
      </c>
      <c r="X42">
        <f t="shared" si="24"/>
        <v>1.7475306736305456</v>
      </c>
    </row>
    <row r="43" spans="2:31" x14ac:dyDescent="0.25">
      <c r="B43" s="1"/>
      <c r="L43">
        <v>555</v>
      </c>
      <c r="M43">
        <v>611.05799999999999</v>
      </c>
      <c r="N43">
        <v>616.36900000000003</v>
      </c>
      <c r="O43">
        <v>602.39700000000005</v>
      </c>
      <c r="P43">
        <f>(SUM(L43:O43)-LARGE(L43:O43,1)-SMALL(L43:O43,1))/2</f>
        <v>606.72749999999996</v>
      </c>
      <c r="Q43">
        <f t="shared" si="26"/>
        <v>2.8877896821052729</v>
      </c>
    </row>
    <row r="44" spans="2:31" x14ac:dyDescent="0.25">
      <c r="B44" s="1"/>
      <c r="C44" t="s">
        <v>58</v>
      </c>
      <c r="L44">
        <v>642.39599999999996</v>
      </c>
      <c r="M44">
        <v>664.11300000000006</v>
      </c>
      <c r="N44">
        <v>660.79200000000003</v>
      </c>
      <c r="O44">
        <v>657.53</v>
      </c>
      <c r="P44">
        <f>(SUM(L44:O44)-LARGE(L44:O44,1)-SMALL(L44:O44,1))/2</f>
        <v>659.16100000000006</v>
      </c>
      <c r="Q44">
        <f t="shared" ref="Q44" si="27">P44/P$8</f>
        <v>3.1373529873727399</v>
      </c>
    </row>
    <row r="45" spans="2:31" x14ac:dyDescent="0.25">
      <c r="B45" s="1" t="s">
        <v>59</v>
      </c>
      <c r="C45" t="s">
        <v>57</v>
      </c>
      <c r="L45">
        <v>639.101</v>
      </c>
      <c r="M45">
        <v>657.17399999999998</v>
      </c>
      <c r="N45">
        <v>667.27800000000002</v>
      </c>
      <c r="O45">
        <v>668.053</v>
      </c>
      <c r="P45">
        <f>(SUM(L45:O45)-LARGE(L45:O45,1)-SMALL(L45:O45,1))/2</f>
        <v>662.22600000000011</v>
      </c>
      <c r="Q45">
        <f t="shared" ref="Q45" si="28">P45/P$8</f>
        <v>3.1519412092279433</v>
      </c>
      <c r="S45">
        <v>548.36900000000003</v>
      </c>
      <c r="T45">
        <v>540.38099999999997</v>
      </c>
      <c r="U45">
        <v>554.37800000000004</v>
      </c>
      <c r="V45">
        <v>509.73899999999998</v>
      </c>
      <c r="W45">
        <f t="shared" ref="W45" si="29">(SUM(S45:V45)-LARGE(S45:V45,1)-SMALL(S45:V45,1))/2</f>
        <v>544.375</v>
      </c>
      <c r="X45">
        <f t="shared" si="24"/>
        <v>1.8367064626762681</v>
      </c>
      <c r="Z45">
        <v>476.40699999999998</v>
      </c>
      <c r="AA45">
        <v>474.50299999999999</v>
      </c>
      <c r="AB45">
        <v>477.09</v>
      </c>
      <c r="AC45">
        <v>474.70299999999997</v>
      </c>
      <c r="AD45">
        <f t="shared" ref="AD45" si="30">(SUM(Z45:AC45)-LARGE(Z45:AC45,1)-SMALL(Z45:AC45,1))/2</f>
        <v>475.55500000000006</v>
      </c>
      <c r="AE45">
        <f t="shared" ref="AE45" si="31">AD45/AD$8</f>
        <v>3.199686460264223</v>
      </c>
    </row>
    <row r="46" spans="2:31" x14ac:dyDescent="0.25">
      <c r="B46" s="1"/>
      <c r="Z46">
        <v>474.39699999999999</v>
      </c>
      <c r="AA46">
        <v>474.54399999999998</v>
      </c>
      <c r="AB46">
        <v>472.04599999999999</v>
      </c>
      <c r="AC46">
        <v>474.83699999999999</v>
      </c>
      <c r="AD46">
        <f t="shared" ref="AD46" si="32">(SUM(Z46:AC46)-LARGE(Z46:AC46,1)-SMALL(Z46:AC46,1))/2</f>
        <v>474.47050000000002</v>
      </c>
      <c r="AE46">
        <f t="shared" ref="AE46" si="33">AD46/AD$8</f>
        <v>3.1923895966708287</v>
      </c>
    </row>
    <row r="47" spans="2:31" x14ac:dyDescent="0.25">
      <c r="B47" s="1"/>
      <c r="L47">
        <v>657.43799999999999</v>
      </c>
      <c r="M47">
        <v>667.21</v>
      </c>
      <c r="N47">
        <v>669.25400000000002</v>
      </c>
      <c r="O47">
        <v>669.41800000000001</v>
      </c>
      <c r="P47">
        <f t="shared" ref="P47:P51" si="34">(SUM(L47:O47)-LARGE(L47:O47,1)-SMALL(L47:O47,1))/2</f>
        <v>668.23199999999997</v>
      </c>
      <c r="Q47">
        <f t="shared" ref="Q47:Q51" si="35">P47/P$8</f>
        <v>3.1805274606022818</v>
      </c>
      <c r="S47">
        <v>536.03200000000004</v>
      </c>
      <c r="T47">
        <v>557.43100000000004</v>
      </c>
      <c r="U47">
        <v>510.93</v>
      </c>
      <c r="V47">
        <v>554.976</v>
      </c>
      <c r="W47">
        <f t="shared" ref="W47" si="36">(SUM(S47:V47)-LARGE(S47:V47,1)-SMALL(S47:V47,1))/2</f>
        <v>545.50400000000002</v>
      </c>
      <c r="X47">
        <f t="shared" si="24"/>
        <v>1.8405156780082756</v>
      </c>
      <c r="Z47">
        <v>476.13</v>
      </c>
      <c r="AA47">
        <v>475.08100000000002</v>
      </c>
      <c r="AB47">
        <v>473.649</v>
      </c>
      <c r="AC47">
        <v>476.90600000000001</v>
      </c>
      <c r="AD47">
        <f t="shared" ref="AD47" si="37">(SUM(Z47:AC47)-LARGE(Z47:AC47,1)-SMALL(Z47:AC47,1))/2</f>
        <v>475.60550000000006</v>
      </c>
      <c r="AE47">
        <f t="shared" ref="AE47" si="38">AD47/AD$8</f>
        <v>3.2000262404499922</v>
      </c>
    </row>
    <row r="48" spans="2:31" x14ac:dyDescent="0.25">
      <c r="B48" s="1"/>
      <c r="L48">
        <v>679.70899999999995</v>
      </c>
      <c r="M48">
        <v>682.89400000000001</v>
      </c>
      <c r="N48">
        <v>682.524</v>
      </c>
      <c r="O48">
        <v>677.71100000000001</v>
      </c>
      <c r="P48">
        <f t="shared" si="34"/>
        <v>681.11649999999986</v>
      </c>
      <c r="Q48">
        <f t="shared" si="35"/>
        <v>3.2418527279736882</v>
      </c>
      <c r="S48">
        <v>576.66499999999996</v>
      </c>
      <c r="T48">
        <v>589.79100000000005</v>
      </c>
      <c r="U48">
        <v>583.89200000000005</v>
      </c>
      <c r="V48">
        <v>564.97900000000004</v>
      </c>
      <c r="W48">
        <f t="shared" ref="W48" si="39">(SUM(S48:V48)-LARGE(S48:V48,1)-SMALL(S48:V48,1))/2</f>
        <v>580.27850000000001</v>
      </c>
      <c r="X48">
        <f t="shared" si="24"/>
        <v>1.9578438963987892</v>
      </c>
      <c r="Z48">
        <v>488.65199999999999</v>
      </c>
      <c r="AA48">
        <v>493.56799999999998</v>
      </c>
      <c r="AB48">
        <v>491.68700000000001</v>
      </c>
      <c r="AC48">
        <v>490.63099999999997</v>
      </c>
      <c r="AD48">
        <f t="shared" ref="AD48:AD51" si="40">(SUM(Z48:AC48)-LARGE(Z48:AC48,1)-SMALL(Z48:AC48,1))/2</f>
        <v>491.15899999999999</v>
      </c>
      <c r="AE48">
        <f t="shared" ref="AE48:AE51" si="41">AD48/AD$8</f>
        <v>3.3046751735065665</v>
      </c>
    </row>
    <row r="49" spans="2:31" x14ac:dyDescent="0.25">
      <c r="B49" s="1"/>
      <c r="C49" t="s">
        <v>61</v>
      </c>
      <c r="L49">
        <v>668.15200000000004</v>
      </c>
      <c r="M49">
        <v>683.37900000000002</v>
      </c>
      <c r="N49">
        <v>688.83799999999997</v>
      </c>
      <c r="O49">
        <v>684.57799999999997</v>
      </c>
      <c r="P49">
        <f t="shared" si="34"/>
        <v>683.97850000000005</v>
      </c>
      <c r="Q49">
        <f t="shared" si="35"/>
        <v>3.2554747478593633</v>
      </c>
      <c r="S49">
        <v>575.20000000000005</v>
      </c>
      <c r="T49">
        <v>586.74199999999996</v>
      </c>
      <c r="U49">
        <v>579.67700000000002</v>
      </c>
      <c r="V49">
        <v>563.78599999999994</v>
      </c>
      <c r="W49">
        <f t="shared" ref="W49:W51" si="42">(SUM(S49:V49)-LARGE(S49:V49,1)-SMALL(S49:V49,1))/2</f>
        <v>577.4385000000002</v>
      </c>
      <c r="X49">
        <f t="shared" si="24"/>
        <v>1.948261813544139</v>
      </c>
      <c r="Z49">
        <v>493.92500000000001</v>
      </c>
      <c r="AA49">
        <v>493.11900000000003</v>
      </c>
      <c r="AB49">
        <v>490.48</v>
      </c>
      <c r="AC49">
        <v>489.67399999999998</v>
      </c>
      <c r="AD49">
        <f t="shared" si="40"/>
        <v>491.79950000000008</v>
      </c>
      <c r="AE49">
        <f t="shared" si="41"/>
        <v>3.308984662793399</v>
      </c>
    </row>
    <row r="50" spans="2:31" x14ac:dyDescent="0.25">
      <c r="B50" s="1" t="s">
        <v>60</v>
      </c>
      <c r="C50" t="s">
        <v>62</v>
      </c>
      <c r="L50">
        <v>749.48</v>
      </c>
      <c r="M50">
        <v>741.10599999999999</v>
      </c>
      <c r="N50">
        <v>758.32500000000005</v>
      </c>
      <c r="O50">
        <v>755.82399999999996</v>
      </c>
      <c r="P50">
        <f t="shared" si="34"/>
        <v>752.65199999999993</v>
      </c>
      <c r="Q50">
        <f t="shared" si="35"/>
        <v>3.5823342106891443</v>
      </c>
      <c r="S50">
        <v>601.58600000000001</v>
      </c>
      <c r="T50">
        <v>574.60799999999995</v>
      </c>
      <c r="U50">
        <v>603.27</v>
      </c>
      <c r="V50">
        <v>619.02700000000004</v>
      </c>
      <c r="W50">
        <f t="shared" si="42"/>
        <v>602.428</v>
      </c>
      <c r="X50">
        <f t="shared" si="24"/>
        <v>2.0325757077329762</v>
      </c>
      <c r="Z50">
        <v>486.52199999999999</v>
      </c>
      <c r="AA50">
        <v>489.875</v>
      </c>
      <c r="AB50">
        <v>484.62299999999999</v>
      </c>
      <c r="AC50">
        <v>484.78399999999999</v>
      </c>
      <c r="AD50">
        <f t="shared" si="40"/>
        <v>485.65300000000002</v>
      </c>
      <c r="AE50">
        <f t="shared" si="41"/>
        <v>3.2676290407769879</v>
      </c>
    </row>
    <row r="51" spans="2:31" x14ac:dyDescent="0.25">
      <c r="B51" s="1" t="s">
        <v>63</v>
      </c>
      <c r="C51" t="s">
        <v>64</v>
      </c>
      <c r="L51">
        <v>759.73199999999997</v>
      </c>
      <c r="M51">
        <v>771.84699999999998</v>
      </c>
      <c r="N51">
        <v>775.62900000000002</v>
      </c>
      <c r="O51">
        <v>772.44799999999998</v>
      </c>
      <c r="P51">
        <f t="shared" si="34"/>
        <v>772.14750000000004</v>
      </c>
      <c r="Q51">
        <f t="shared" si="35"/>
        <v>3.6751252968810242</v>
      </c>
      <c r="S51">
        <v>587.16999999999996</v>
      </c>
      <c r="T51">
        <v>613.779</v>
      </c>
      <c r="U51">
        <v>623.33699999999999</v>
      </c>
      <c r="V51">
        <v>622.27200000000005</v>
      </c>
      <c r="W51">
        <f t="shared" si="42"/>
        <v>618.02549999999997</v>
      </c>
      <c r="X51">
        <f t="shared" si="24"/>
        <v>2.0852012490447431</v>
      </c>
      <c r="Z51">
        <v>497.62</v>
      </c>
      <c r="AA51">
        <v>495.43</v>
      </c>
      <c r="AB51">
        <v>498.149</v>
      </c>
      <c r="AC51">
        <v>494.64100000000002</v>
      </c>
      <c r="AD51">
        <f t="shared" si="40"/>
        <v>496.52500000000009</v>
      </c>
      <c r="AE51">
        <f t="shared" si="41"/>
        <v>3.3407793413647076</v>
      </c>
    </row>
    <row r="52" spans="2:31" x14ac:dyDescent="0.25">
      <c r="B52" s="1"/>
      <c r="C52" t="s">
        <v>65</v>
      </c>
      <c r="D52">
        <v>60.82</v>
      </c>
      <c r="E52">
        <v>61.6068</v>
      </c>
      <c r="F52">
        <v>61.196199999999997</v>
      </c>
      <c r="G52">
        <v>58.43</v>
      </c>
      <c r="H52">
        <f t="shared" ref="H52" si="43">(SUM(D52:G52)-LARGE(D52:G52,1)-SMALL(D52:G52,1))/2</f>
        <v>61.008099999999999</v>
      </c>
      <c r="I52">
        <f t="shared" ref="I52" si="44">H52/H$8</f>
        <v>1.6387912161708416</v>
      </c>
    </row>
    <row r="53" spans="2:31" x14ac:dyDescent="0.25">
      <c r="C53" t="s">
        <v>67</v>
      </c>
      <c r="D53">
        <v>446.91800000000001</v>
      </c>
      <c r="E53">
        <v>450.08499999999998</v>
      </c>
      <c r="F53">
        <v>445.32600000000002</v>
      </c>
      <c r="G53">
        <v>449.96199999999999</v>
      </c>
      <c r="H53">
        <f t="shared" ref="H53" si="45">(SUM(D53:G53)-LARGE(D53:G53,1)-SMALL(D53:G53,1))/2</f>
        <v>448.43999999999994</v>
      </c>
      <c r="I53">
        <f t="shared" ref="I53" si="46">H53/H$8</f>
        <v>12.045933785508023</v>
      </c>
    </row>
    <row r="54" spans="2:31" x14ac:dyDescent="0.25">
      <c r="B54" s="1" t="s">
        <v>66</v>
      </c>
      <c r="C54" t="s">
        <v>68</v>
      </c>
      <c r="D54">
        <v>519.90800000000002</v>
      </c>
      <c r="E54">
        <v>536.96900000000005</v>
      </c>
      <c r="F54">
        <v>539.30200000000002</v>
      </c>
      <c r="G54">
        <v>538.71699999999998</v>
      </c>
      <c r="H54">
        <f t="shared" ref="H54" si="47">(SUM(D54:G54)-LARGE(D54:G54,1)-SMALL(D54:G54,1))/2</f>
        <v>537.84300000000007</v>
      </c>
      <c r="I54">
        <f t="shared" ref="I54" si="48">H54/H$8</f>
        <v>14.447464911691629</v>
      </c>
    </row>
    <row r="55" spans="2:31" x14ac:dyDescent="0.25">
      <c r="D55" t="s">
        <v>18</v>
      </c>
      <c r="L55" t="s">
        <v>18</v>
      </c>
      <c r="S55" t="s">
        <v>18</v>
      </c>
      <c r="Z55" t="s">
        <v>18</v>
      </c>
    </row>
  </sheetData>
  <mergeCells count="5">
    <mergeCell ref="AG4:AL4"/>
    <mergeCell ref="Z4:AE4"/>
    <mergeCell ref="S4:X4"/>
    <mergeCell ref="L4:Q4"/>
    <mergeCell ref="D4:I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EFC82-04C3-4C4C-B9F5-E936BF31C1FE}">
  <dimension ref="C1:G7"/>
  <sheetViews>
    <sheetView workbookViewId="0">
      <selection activeCell="H15" sqref="H15"/>
    </sheetView>
  </sheetViews>
  <sheetFormatPr defaultRowHeight="15" x14ac:dyDescent="0.25"/>
  <cols>
    <col min="3" max="3" width="23" bestFit="1" customWidth="1"/>
  </cols>
  <sheetData>
    <row r="1" spans="3:7" x14ac:dyDescent="0.25">
      <c r="D1" s="4" t="s">
        <v>75</v>
      </c>
      <c r="E1" s="4"/>
      <c r="F1" s="4"/>
      <c r="G1" s="4"/>
    </row>
    <row r="2" spans="3:7" x14ac:dyDescent="0.25">
      <c r="D2">
        <v>1</v>
      </c>
      <c r="E2">
        <v>2</v>
      </c>
      <c r="F2">
        <v>3</v>
      </c>
      <c r="G2">
        <v>4</v>
      </c>
    </row>
    <row r="3" spans="3:7" x14ac:dyDescent="0.25">
      <c r="C3" t="s">
        <v>70</v>
      </c>
      <c r="D3">
        <v>27.969399999999997</v>
      </c>
      <c r="E3">
        <v>122.83099999999999</v>
      </c>
      <c r="F3">
        <v>91.593099999999993</v>
      </c>
      <c r="G3">
        <v>81.287499999999994</v>
      </c>
    </row>
    <row r="4" spans="3:7" x14ac:dyDescent="0.25">
      <c r="C4" t="s">
        <v>71</v>
      </c>
      <c r="D4">
        <v>37.227499999999999</v>
      </c>
      <c r="E4">
        <v>210.101</v>
      </c>
      <c r="F4">
        <v>296.38650000000013</v>
      </c>
      <c r="G4">
        <v>148.62549999999993</v>
      </c>
    </row>
    <row r="5" spans="3:7" x14ac:dyDescent="0.25">
      <c r="C5" t="s">
        <v>72</v>
      </c>
      <c r="D5">
        <v>537.84300000000007</v>
      </c>
      <c r="E5">
        <v>772.14750000000004</v>
      </c>
      <c r="F5">
        <v>618.02549999999997</v>
      </c>
      <c r="G5">
        <v>496.52500000000009</v>
      </c>
    </row>
    <row r="6" spans="3:7" x14ac:dyDescent="0.25">
      <c r="C6" t="s">
        <v>73</v>
      </c>
      <c r="D6">
        <f>D5/D3</f>
        <v>19.229693879740008</v>
      </c>
      <c r="E6">
        <f t="shared" ref="E6:G6" si="0">E5/E3</f>
        <v>6.2862591691022631</v>
      </c>
      <c r="F6">
        <f t="shared" si="0"/>
        <v>6.7475115483589923</v>
      </c>
      <c r="G6">
        <f t="shared" si="0"/>
        <v>6.1082577272028313</v>
      </c>
    </row>
    <row r="7" spans="3:7" x14ac:dyDescent="0.25">
      <c r="C7" t="s">
        <v>74</v>
      </c>
      <c r="D7">
        <f>D5/D4</f>
        <v>14.447464911691629</v>
      </c>
      <c r="E7">
        <f t="shared" ref="E7:G7" si="1">E5/E4</f>
        <v>3.6751252968810242</v>
      </c>
      <c r="F7">
        <f t="shared" si="1"/>
        <v>2.0852012490447431</v>
      </c>
      <c r="G7">
        <f t="shared" si="1"/>
        <v>3.3407793413647076</v>
      </c>
    </row>
  </sheetData>
  <mergeCells count="1">
    <mergeCell ref="D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sergey</cp:lastModifiedBy>
  <dcterms:created xsi:type="dcterms:W3CDTF">2021-06-26T09:16:58Z</dcterms:created>
  <dcterms:modified xsi:type="dcterms:W3CDTF">2021-09-22T21:52:31Z</dcterms:modified>
</cp:coreProperties>
</file>