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F2093FCA-FF4E-854C-ADE4-84C85494254C}" xr6:coauthVersionLast="43" xr6:coauthVersionMax="43" xr10:uidLastSave="{00000000-0000-0000-0000-000000000000}"/>
  <bookViews>
    <workbookView xWindow="5760" yWindow="1940" windowWidth="36860" windowHeight="22920" xr2:uid="{4AA6D0C7-A62E-F548-98BD-7B50E7867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5" i="1"/>
  <c r="N25" i="1"/>
  <c r="N24" i="1"/>
  <c r="M25" i="1"/>
  <c r="M24" i="1"/>
  <c r="G25" i="1" l="1"/>
  <c r="G24" i="1"/>
  <c r="E24" i="1"/>
  <c r="B24" i="1"/>
  <c r="E19" i="1"/>
  <c r="E25" i="1" s="1"/>
  <c r="D19" i="1"/>
  <c r="D25" i="1" s="1"/>
  <c r="C19" i="1"/>
  <c r="C25" i="1" s="1"/>
  <c r="B19" i="1"/>
  <c r="B25" i="1" s="1"/>
  <c r="D18" i="1"/>
  <c r="D24" i="1" s="1"/>
  <c r="C18" i="1"/>
  <c r="C24" i="1" s="1"/>
  <c r="B18" i="1"/>
  <c r="F25" i="1" l="1"/>
  <c r="J25" i="1" s="1"/>
  <c r="F24" i="1"/>
  <c r="H24" i="1" s="1"/>
  <c r="J24" i="1" s="1"/>
  <c r="M27" i="1" l="1"/>
</calcChain>
</file>

<file path=xl/sharedStrings.xml><?xml version="1.0" encoding="utf-8"?>
<sst xmlns="http://schemas.openxmlformats.org/spreadsheetml/2006/main" count="34" uniqueCount="19">
  <si>
    <t>FC</t>
  </si>
  <si>
    <t>TOTAL</t>
  </si>
  <si>
    <t>AI84</t>
  </si>
  <si>
    <t>Total Conv</t>
  </si>
  <si>
    <t>ARM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</si>
  <si>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</si>
  <si>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</si>
  <si>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</si>
  <si>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</si>
  <si>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</si>
  <si>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</si>
  <si>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</si>
  <si>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ME11 vs ARM:</t>
  </si>
  <si>
    <t>JOULE/MAC</t>
  </si>
  <si>
    <t>MAC/JOULE</t>
  </si>
  <si>
    <t>TIME/MAC ms</t>
  </si>
  <si>
    <t>MAC/s</t>
  </si>
  <si>
    <t>CIFAR-10</t>
  </si>
  <si>
    <t>AI84 (default trim)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</si>
</sst>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71" formatCode="_(* #,##0_);_(* \(#,##0\);_(* &quot;-&quot;??_);_(@_)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8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1" xfId="0" applyBorder="1"/>
    <xf numFmtId="164" fontId="0" fillId="0" borderId="0" xfId="0" applyNumberFormat="1" applyBorder="1"/>
    <xf numFmtId="171" fontId="0" fillId="0" borderId="12" xfId="1" applyNumberFormat="1" applyFont="1" applyBorder="1"/>
    <xf numFmtId="171" fontId="1" fillId="0" borderId="2" xfId="1" applyNumberFormat="1" applyFont="1" applyBorder="1"/>
    <xf numFmtId="171" fontId="1" fillId="0" borderId="8" xfId="1" applyNumberFormat="1" applyFont="1" applyBorder="1"/>
    <xf numFmtId="171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A1:N27"/>
  <sheetViews>
    <sheetView tabSelected="1" workbookViewId="0">
      <selection activeCell="A26" sqref="A26"/>
    </sheetView>
  </sheetViews>
  <sheetFormatPr baseColWidth="10" defaultRowHeight="16"/>
  <cols>
    <col min="1" max="1" width="25.5" customWidth="1"/>
    <col min="10" max="10" width="12.1640625" bestFit="1" customWidth="1"/>
    <col min="11" max="11" width="13.6640625" customWidth="1"/>
    <col min="13" max="13" width="12.1640625" bestFit="1" customWidth="1"/>
    <col min="14" max="14" width="13.6640625" customWidth="1"/>
  </cols>
  <sheetData>
    <row r="1" spans="1:7">
      <c r="A1" s="3" t="s">
        <v>11</v>
      </c>
      <c r="B1" s="4"/>
      <c r="C1" s="4"/>
      <c r="D1" s="4"/>
      <c r="E1" s="4"/>
      <c r="F1" s="4"/>
      <c r="G1" s="5"/>
    </row>
    <row r="2" spans="1:7">
      <c r="A2" s="6" t="s">
        <v>9</v>
      </c>
      <c r="B2" s="15">
        <v>0</v>
      </c>
      <c r="C2" s="15">
        <v>1</v>
      </c>
      <c r="D2" s="15">
        <v>2</v>
      </c>
      <c r="E2" s="15">
        <v>3</v>
      </c>
      <c r="F2" s="15"/>
      <c r="G2" s="16" t="s">
        <v>0</v>
      </c>
    </row>
    <row r="3" spans="1:7">
      <c r="A3" s="8" t="s">
        <v>4</v>
      </c>
      <c r="B3" s="7">
        <v>25</v>
      </c>
      <c r="C3" s="7">
        <v>25</v>
      </c>
      <c r="D3" s="7">
        <v>25</v>
      </c>
      <c r="E3" s="7">
        <v>0</v>
      </c>
      <c r="F3" s="7"/>
      <c r="G3" s="9">
        <v>1</v>
      </c>
    </row>
    <row r="4" spans="1:7" ht="17" thickBot="1">
      <c r="A4" s="10" t="s">
        <v>2</v>
      </c>
      <c r="B4" s="11">
        <v>9</v>
      </c>
      <c r="C4" s="11">
        <v>9</v>
      </c>
      <c r="D4" s="11">
        <v>9</v>
      </c>
      <c r="E4" s="11">
        <v>9</v>
      </c>
      <c r="F4" s="11"/>
      <c r="G4" s="1">
        <v>1</v>
      </c>
    </row>
    <row r="5" spans="1:7" ht="17" thickBot="1">
      <c r="A5" s="2"/>
    </row>
    <row r="6" spans="1:7">
      <c r="A6" s="3" t="s">
        <v>5</v>
      </c>
      <c r="B6" s="4"/>
      <c r="C6" s="4"/>
      <c r="D6" s="4"/>
      <c r="E6" s="4"/>
      <c r="F6" s="4"/>
      <c r="G6" s="5"/>
    </row>
    <row r="7" spans="1:7">
      <c r="A7" s="6" t="s">
        <v>9</v>
      </c>
      <c r="B7" s="15">
        <v>0</v>
      </c>
      <c r="C7" s="15">
        <v>1</v>
      </c>
      <c r="D7" s="15">
        <v>2</v>
      </c>
      <c r="E7" s="15">
        <v>3</v>
      </c>
      <c r="F7" s="15"/>
      <c r="G7" s="16" t="s">
        <v>0</v>
      </c>
    </row>
    <row r="8" spans="1:7">
      <c r="A8" s="12" t="s">
        <v>4</v>
      </c>
      <c r="B8" s="7">
        <v>3</v>
      </c>
      <c r="C8" s="7">
        <v>32</v>
      </c>
      <c r="D8" s="7">
        <v>16</v>
      </c>
      <c r="E8" s="7">
        <v>0</v>
      </c>
      <c r="F8" s="7"/>
      <c r="G8" s="9">
        <v>288</v>
      </c>
    </row>
    <row r="9" spans="1:7" ht="17" thickBot="1">
      <c r="A9" s="13" t="s">
        <v>2</v>
      </c>
      <c r="B9" s="11">
        <v>3</v>
      </c>
      <c r="C9" s="11">
        <v>60</v>
      </c>
      <c r="D9" s="11">
        <v>60</v>
      </c>
      <c r="E9" s="11">
        <v>56</v>
      </c>
      <c r="F9" s="11"/>
      <c r="G9" s="1">
        <v>192</v>
      </c>
    </row>
    <row r="10" spans="1:7" ht="17" thickBot="1"/>
    <row r="11" spans="1:7">
      <c r="A11" s="3" t="s">
        <v>6</v>
      </c>
      <c r="B11" s="4"/>
      <c r="C11" s="4"/>
      <c r="D11" s="4"/>
      <c r="E11" s="4"/>
      <c r="F11" s="4"/>
      <c r="G11" s="5"/>
    </row>
    <row r="12" spans="1:7">
      <c r="A12" s="6" t="s">
        <v>9</v>
      </c>
      <c r="B12" s="15">
        <v>0</v>
      </c>
      <c r="C12" s="15">
        <v>1</v>
      </c>
      <c r="D12" s="15">
        <v>2</v>
      </c>
      <c r="E12" s="15">
        <v>3</v>
      </c>
      <c r="F12" s="15"/>
      <c r="G12" s="16" t="s">
        <v>0</v>
      </c>
    </row>
    <row r="13" spans="1:7">
      <c r="A13" s="12" t="s">
        <v>4</v>
      </c>
      <c r="B13" s="7">
        <v>32</v>
      </c>
      <c r="C13" s="7">
        <v>16</v>
      </c>
      <c r="D13" s="7">
        <v>32</v>
      </c>
      <c r="E13" s="7">
        <v>0</v>
      </c>
      <c r="F13" s="7"/>
      <c r="G13" s="9">
        <v>10</v>
      </c>
    </row>
    <row r="14" spans="1:7" ht="17" thickBot="1">
      <c r="A14" s="13" t="s">
        <v>2</v>
      </c>
      <c r="B14" s="11">
        <v>60</v>
      </c>
      <c r="C14" s="11">
        <v>60</v>
      </c>
      <c r="D14" s="11">
        <v>56</v>
      </c>
      <c r="E14" s="11">
        <v>12</v>
      </c>
      <c r="F14" s="11"/>
      <c r="G14" s="1">
        <v>10</v>
      </c>
    </row>
    <row r="15" spans="1:7" ht="17" thickBot="1"/>
    <row r="16" spans="1:7">
      <c r="A16" s="3" t="s">
        <v>7</v>
      </c>
      <c r="B16" s="4"/>
      <c r="C16" s="4"/>
      <c r="D16" s="4"/>
      <c r="E16" s="4"/>
      <c r="F16" s="4"/>
      <c r="G16" s="5"/>
    </row>
    <row r="17" spans="1:14">
      <c r="A17" s="6" t="s">
        <v>9</v>
      </c>
      <c r="B17" s="15">
        <v>0</v>
      </c>
      <c r="C17" s="15">
        <v>1</v>
      </c>
      <c r="D17" s="15">
        <v>2</v>
      </c>
      <c r="E17" s="15">
        <v>3</v>
      </c>
      <c r="F17" s="15"/>
      <c r="G17" s="16" t="s">
        <v>0</v>
      </c>
    </row>
    <row r="18" spans="1:14">
      <c r="A18" s="12" t="s">
        <v>4</v>
      </c>
      <c r="B18" s="7">
        <f>32*32</f>
        <v>1024</v>
      </c>
      <c r="C18" s="7">
        <f>15*15</f>
        <v>225</v>
      </c>
      <c r="D18" s="7">
        <f>7*7</f>
        <v>49</v>
      </c>
      <c r="E18" s="7">
        <v>0</v>
      </c>
      <c r="F18" s="7"/>
      <c r="G18" s="9">
        <v>1</v>
      </c>
    </row>
    <row r="19" spans="1:14" ht="17" thickBot="1">
      <c r="A19" s="13" t="s">
        <v>2</v>
      </c>
      <c r="B19" s="11">
        <f>32*32</f>
        <v>1024</v>
      </c>
      <c r="C19" s="11">
        <f>32*32</f>
        <v>1024</v>
      </c>
      <c r="D19" s="11">
        <f>16*16</f>
        <v>256</v>
      </c>
      <c r="E19" s="11">
        <f>8*8</f>
        <v>64</v>
      </c>
      <c r="F19" s="11"/>
      <c r="G19" s="1">
        <v>1</v>
      </c>
    </row>
    <row r="21" spans="1:14" ht="17" thickBot="1"/>
    <row r="22" spans="1:14">
      <c r="A22" s="3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</row>
    <row r="23" spans="1:14">
      <c r="A23" s="6" t="s">
        <v>9</v>
      </c>
      <c r="B23" s="15">
        <v>0</v>
      </c>
      <c r="C23" s="15">
        <v>1</v>
      </c>
      <c r="D23" s="15">
        <v>2</v>
      </c>
      <c r="E23" s="15">
        <v>3</v>
      </c>
      <c r="F23" s="15" t="s">
        <v>3</v>
      </c>
      <c r="G23" s="15" t="s">
        <v>0</v>
      </c>
      <c r="H23" s="15" t="s">
        <v>1</v>
      </c>
      <c r="I23" s="15" t="s">
        <v>8</v>
      </c>
      <c r="J23" s="15" t="s">
        <v>15</v>
      </c>
      <c r="K23" s="15" t="s">
        <v>16</v>
      </c>
      <c r="L23" s="15" t="s">
        <v>10</v>
      </c>
      <c r="M23" s="15" t="s">
        <v>13</v>
      </c>
      <c r="N23" s="17" t="s">
        <v>14</v>
      </c>
    </row>
    <row r="24" spans="1:14">
      <c r="A24" s="12" t="s">
        <v>4</v>
      </c>
      <c r="B24" s="7">
        <f t="shared" ref="B24:E25" si="0">B3*B8*B13*B18</f>
        <v>2457600</v>
      </c>
      <c r="C24" s="7">
        <f t="shared" si="0"/>
        <v>2880000</v>
      </c>
      <c r="D24" s="7">
        <f t="shared" si="0"/>
        <v>627200</v>
      </c>
      <c r="E24" s="7">
        <f t="shared" si="0"/>
        <v>0</v>
      </c>
      <c r="F24" s="7">
        <f>SUM(B24:E24)</f>
        <v>5964800</v>
      </c>
      <c r="G24" s="7">
        <f>G3*G8*G13*G18</f>
        <v>2880</v>
      </c>
      <c r="H24" s="7">
        <f>SUM(F24:G24)</f>
        <v>5967680</v>
      </c>
      <c r="I24" s="7">
        <v>236.54</v>
      </c>
      <c r="J24" s="7">
        <f>I24/H24</f>
        <v>3.9636843798595094E-5</v>
      </c>
      <c r="K24" s="26">
        <f>1000/J24</f>
        <v>25229052.168766383</v>
      </c>
      <c r="L24" s="22">
        <v>11.2</v>
      </c>
      <c r="M24" s="21">
        <f>J24*L24/1000</f>
        <v>4.43932650544265E-7</v>
      </c>
      <c r="N24" s="23">
        <f>1/M24</f>
        <v>2252593.9436398563</v>
      </c>
    </row>
    <row r="25" spans="1:14" ht="17" thickBot="1">
      <c r="A25" s="13" t="s">
        <v>18</v>
      </c>
      <c r="B25" s="11">
        <f t="shared" si="0"/>
        <v>1658880</v>
      </c>
      <c r="C25" s="11">
        <f t="shared" si="0"/>
        <v>33177600</v>
      </c>
      <c r="D25" s="11">
        <f t="shared" si="0"/>
        <v>7741440</v>
      </c>
      <c r="E25" s="11">
        <f t="shared" si="0"/>
        <v>387072</v>
      </c>
      <c r="F25" s="11">
        <f>SUM(B25:E25)</f>
        <v>42964992</v>
      </c>
      <c r="G25" s="11">
        <f>G4*G9*G14*G19</f>
        <v>1920</v>
      </c>
      <c r="H25" s="11"/>
      <c r="I25" s="14">
        <v>5.4</v>
      </c>
      <c r="J25" s="11">
        <f>I25/F25</f>
        <v>1.2568371943371945E-7</v>
      </c>
      <c r="K25" s="25">
        <f>1000/J25</f>
        <v>7956479999.999999</v>
      </c>
      <c r="L25" s="18">
        <v>5.4</v>
      </c>
      <c r="M25" s="11">
        <f>J25*L25/1000</f>
        <v>6.786920849420851E-10</v>
      </c>
      <c r="N25" s="24">
        <f>1/M25</f>
        <v>1473422222.2222219</v>
      </c>
    </row>
    <row r="27" spans="1:14">
      <c r="L27" s="19" t="s">
        <v>12</v>
      </c>
      <c r="M27" s="20">
        <f>M24/M25</f>
        <v>654.10023248193204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2019-06-12T21:47:36Z</dcterms:modified>
</cp:coreProperties>
</file>