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4060" yWindow="460" windowWidth="45660" windowHeight="26220"/>
  </bookViews>
  <sheets>
    <sheet name="Weight Memory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0" i="1" l="1"/>
  <c r="Q79" i="1"/>
  <c r="Q78" i="1"/>
  <c r="Q77" i="1"/>
  <c r="BH80" i="1"/>
  <c r="BH79" i="1"/>
  <c r="BH78" i="1"/>
  <c r="BH77" i="1"/>
  <c r="BH81" i="1"/>
  <c r="BH82" i="1"/>
  <c r="CA81" i="1"/>
  <c r="BQ81" i="1"/>
  <c r="CA80" i="1"/>
  <c r="BQ80" i="1"/>
  <c r="CA79" i="1"/>
  <c r="BQ79" i="1"/>
  <c r="CA78" i="1"/>
  <c r="BQ78" i="1"/>
  <c r="CA77" i="1"/>
  <c r="BQ77" i="1"/>
  <c r="Q81" i="1"/>
  <c r="Q82" i="1"/>
  <c r="D6" i="1"/>
  <c r="D7" i="1"/>
  <c r="D8" i="1"/>
  <c r="C7" i="1"/>
  <c r="C6" i="1"/>
  <c r="AJ81" i="1"/>
  <c r="Z81" i="1"/>
  <c r="AJ80" i="1"/>
  <c r="Z80" i="1"/>
  <c r="AJ79" i="1"/>
  <c r="Z79" i="1"/>
  <c r="AJ78" i="1"/>
  <c r="Z78" i="1"/>
  <c r="AJ77" i="1"/>
  <c r="Z77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C8" i="1"/>
  <c r="D9" i="1"/>
  <c r="D10" i="1"/>
  <c r="C9" i="1"/>
  <c r="A9" i="1"/>
  <c r="C10" i="1"/>
  <c r="D11" i="1"/>
  <c r="D12" i="1"/>
  <c r="C11" i="1"/>
  <c r="C12" i="1"/>
  <c r="D13" i="1"/>
  <c r="D14" i="1"/>
  <c r="A13" i="1"/>
  <c r="C13" i="1"/>
  <c r="C14" i="1"/>
  <c r="D15" i="1"/>
  <c r="D16" i="1"/>
  <c r="C15" i="1"/>
  <c r="C16" i="1"/>
  <c r="D17" i="1"/>
  <c r="D18" i="1"/>
  <c r="A17" i="1"/>
  <c r="C17" i="1"/>
  <c r="C18" i="1"/>
  <c r="D19" i="1"/>
  <c r="D20" i="1"/>
  <c r="C19" i="1"/>
  <c r="C20" i="1"/>
  <c r="D21" i="1"/>
  <c r="D22" i="1"/>
  <c r="A21" i="1"/>
  <c r="C21" i="1"/>
  <c r="D23" i="1"/>
  <c r="C22" i="1"/>
  <c r="D24" i="1"/>
  <c r="C23" i="1"/>
  <c r="C24" i="1"/>
  <c r="D25" i="1"/>
  <c r="D26" i="1"/>
  <c r="C25" i="1"/>
  <c r="A25" i="1"/>
  <c r="D27" i="1"/>
  <c r="C26" i="1"/>
  <c r="D28" i="1"/>
  <c r="C27" i="1"/>
  <c r="C28" i="1"/>
  <c r="D29" i="1"/>
  <c r="D30" i="1"/>
  <c r="C29" i="1"/>
  <c r="A29" i="1"/>
  <c r="D31" i="1"/>
  <c r="C30" i="1"/>
  <c r="D32" i="1"/>
  <c r="C31" i="1"/>
  <c r="C32" i="1"/>
  <c r="D33" i="1"/>
  <c r="D34" i="1"/>
  <c r="C33" i="1"/>
  <c r="A33" i="1"/>
  <c r="D35" i="1"/>
  <c r="C34" i="1"/>
  <c r="D36" i="1"/>
  <c r="C35" i="1"/>
  <c r="C36" i="1"/>
  <c r="D37" i="1"/>
  <c r="D38" i="1"/>
  <c r="C37" i="1"/>
  <c r="A37" i="1"/>
  <c r="C38" i="1"/>
  <c r="D39" i="1"/>
  <c r="D40" i="1"/>
  <c r="C39" i="1"/>
  <c r="C40" i="1"/>
  <c r="D41" i="1"/>
  <c r="D42" i="1"/>
  <c r="C41" i="1"/>
  <c r="A41" i="1"/>
  <c r="C42" i="1"/>
  <c r="D43" i="1"/>
  <c r="D44" i="1"/>
  <c r="C43" i="1"/>
  <c r="C44" i="1"/>
  <c r="D45" i="1"/>
  <c r="D46" i="1"/>
  <c r="A45" i="1"/>
  <c r="C45" i="1"/>
  <c r="C46" i="1"/>
  <c r="D47" i="1"/>
  <c r="D48" i="1"/>
  <c r="C47" i="1"/>
  <c r="C48" i="1"/>
  <c r="D49" i="1"/>
  <c r="A49" i="1"/>
  <c r="D50" i="1"/>
  <c r="C49" i="1"/>
  <c r="C50" i="1"/>
  <c r="D51" i="1"/>
  <c r="D52" i="1"/>
  <c r="C51" i="1"/>
  <c r="C52" i="1"/>
  <c r="D53" i="1"/>
  <c r="D54" i="1"/>
  <c r="C53" i="1"/>
  <c r="A53" i="1"/>
  <c r="C54" i="1"/>
  <c r="D55" i="1"/>
  <c r="D56" i="1"/>
  <c r="C55" i="1"/>
  <c r="C56" i="1"/>
  <c r="D57" i="1"/>
  <c r="D58" i="1"/>
  <c r="C57" i="1"/>
  <c r="A57" i="1"/>
  <c r="C58" i="1"/>
  <c r="D59" i="1"/>
  <c r="D60" i="1"/>
  <c r="C59" i="1"/>
  <c r="C60" i="1"/>
  <c r="D61" i="1"/>
  <c r="D62" i="1"/>
  <c r="A61" i="1"/>
  <c r="C61" i="1"/>
  <c r="C62" i="1"/>
  <c r="D63" i="1"/>
  <c r="D64" i="1"/>
  <c r="C63" i="1"/>
  <c r="C64" i="1"/>
  <c r="D65" i="1"/>
  <c r="A65" i="1"/>
  <c r="C65" i="1"/>
  <c r="D66" i="1"/>
  <c r="D67" i="1"/>
  <c r="C66" i="1"/>
  <c r="D68" i="1"/>
  <c r="C68" i="1"/>
  <c r="C67" i="1"/>
</calcChain>
</file>

<file path=xl/sharedStrings.xml><?xml version="1.0" encoding="utf-8"?>
<sst xmlns="http://schemas.openxmlformats.org/spreadsheetml/2006/main" count="74" uniqueCount="37">
  <si>
    <t>conv1</t>
  </si>
  <si>
    <t>output →</t>
  </si>
  <si>
    <t>conv2</t>
  </si>
  <si>
    <t>conv3</t>
  </si>
  <si>
    <t>conv4</t>
  </si>
  <si>
    <t>avgpool</t>
  </si>
  <si>
    <t>maxpool</t>
  </si>
  <si>
    <t>CHANNELS</t>
  </si>
  <si>
    <t>n</t>
  </si>
  <si>
    <t>fc size = n * (15 / avgpool)^2 * 10</t>
  </si>
  <si>
    <t>FashionMNIST (28*28)</t>
  </si>
  <si>
    <t>128-60-n</t>
  </si>
  <si>
    <t>L</t>
  </si>
  <si>
    <t>x</t>
  </si>
  <si>
    <t>input bytes</t>
  </si>
  <si>
    <t>output bytes</t>
  </si>
  <si>
    <t>input dim</t>
  </si>
  <si>
    <t>output dim</t>
  </si>
  <si>
    <t>fc</t>
  </si>
  <si>
    <t>n=12 shown</t>
  </si>
  <si>
    <t>data | weight APB offset | input ↓</t>
  </si>
  <si>
    <t>AI84 DATA AND WEIGHT MEMORY</t>
  </si>
  <si>
    <t>APB base = 50110000</t>
  </si>
  <si>
    <t>GROUP 0</t>
  </si>
  <si>
    <t>GROUP 1</t>
  </si>
  <si>
    <t>GROUP 2</t>
  </si>
  <si>
    <t>GROUP 3</t>
  </si>
  <si>
    <t>conv1 if using more than one input channel (HWC/little data input only)</t>
  </si>
  <si>
    <t>maxpool+conv2</t>
  </si>
  <si>
    <t>maxpool+conv3</t>
  </si>
  <si>
    <t>avgpool+conv4</t>
  </si>
  <si>
    <t>weights</t>
  </si>
  <si>
    <t>TOTAL:</t>
  </si>
  <si>
    <t>CIFAR-10 (32*32)</t>
  </si>
  <si>
    <t>input ch</t>
  </si>
  <si>
    <t>output ch</t>
  </si>
  <si>
    <t>kern 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</si>
</sst>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u/>
      <sz val="16"/>
      <color theme="1"/>
      <name val="Arial"/>
      <family val="2"/>
    </font>
    <font>
      <u/>
      <sz val="12"/>
      <color theme="1"/>
      <name val="Arial Narrow"/>
      <family val="2"/>
    </font>
    <font>
      <sz val="16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6"/>
      <color theme="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27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7" xfId="0" applyFont="1" applyBorder="1"/>
    <xf numFmtId="0" fontId="6" fillId="5" borderId="3" xfId="0" applyFont="1" applyFill="1" applyBorder="1"/>
    <xf numFmtId="0" fontId="6" fillId="5" borderId="13" xfId="0" applyFont="1" applyFill="1" applyBorder="1"/>
    <xf numFmtId="0" fontId="4" fillId="5" borderId="4" xfId="0" applyFont="1" applyFill="1" applyBorder="1"/>
    <xf numFmtId="0" fontId="6" fillId="5" borderId="12" xfId="0" applyFont="1" applyFill="1" applyBorder="1"/>
    <xf numFmtId="0" fontId="6" fillId="5" borderId="11" xfId="0" applyFont="1" applyFill="1" applyBorder="1"/>
    <xf numFmtId="0" fontId="4" fillId="5" borderId="6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6" fillId="4" borderId="6" xfId="0" applyFont="1" applyFill="1" applyBorder="1"/>
    <xf numFmtId="0" fontId="6" fillId="4" borderId="17" xfId="0" applyFont="1" applyFill="1" applyBorder="1"/>
    <xf numFmtId="0" fontId="0" fillId="0" borderId="18" xfId="0" applyBorder="1"/>
    <xf numFmtId="0" fontId="8" fillId="0" borderId="18" xfId="0" applyFont="1" applyBorder="1"/>
    <xf numFmtId="0" fontId="10" fillId="0" borderId="0" xfId="0" quotePrefix="1" applyFont="1"/>
    <xf numFmtId="0" fontId="11" fillId="0" borderId="0" xfId="0" applyFont="1"/>
    <xf numFmtId="0" fontId="4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8" fillId="0" borderId="18" xfId="0" applyFont="1" applyBorder="1" applyAlignment="1"/>
    <xf numFmtId="1" fontId="8" fillId="0" borderId="0" xfId="0" applyNumberFormat="1" applyFont="1" applyBorder="1" applyAlignment="1"/>
    <xf numFmtId="0" fontId="8" fillId="0" borderId="0" xfId="0" applyFont="1" applyBorder="1" applyAlignment="1"/>
    <xf numFmtId="2" fontId="9" fillId="0" borderId="20" xfId="0" applyNumberFormat="1" applyFont="1" applyBorder="1" applyAlignment="1"/>
    <xf numFmtId="0" fontId="9" fillId="0" borderId="20" xfId="0" applyFont="1" applyBorder="1" applyAlignment="1"/>
    <xf numFmtId="1" fontId="8" fillId="0" borderId="20" xfId="0" applyNumberFormat="1" applyFont="1" applyBorder="1" applyAlignment="1"/>
    <xf numFmtId="0" fontId="0" fillId="0" borderId="20" xfId="0" applyBorder="1"/>
    <xf numFmtId="0" fontId="8" fillId="0" borderId="20" xfId="0" applyFont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0" xfId="0" applyFont="1" applyBorder="1" applyAlignment="1"/>
    <xf numFmtId="2" fontId="9" fillId="0" borderId="0" xfId="0" applyNumberFormat="1" applyFont="1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0" applyFont="1"/>
    <xf numFmtId="0" fontId="4" fillId="0" borderId="13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17" fillId="5" borderId="11" xfId="0" applyFont="1" applyFill="1" applyBorder="1"/>
    <xf numFmtId="0" fontId="3" fillId="0" borderId="33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0" fontId="5" fillId="0" borderId="0" xfId="0" applyFont="1"/>
    <xf numFmtId="0" fontId="3" fillId="0" borderId="38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4" fillId="3" borderId="29" xfId="0" applyFont="1" applyFill="1" applyBorder="1"/>
    <xf numFmtId="0" fontId="4" fillId="3" borderId="12" xfId="0" applyFont="1" applyFill="1" applyBorder="1"/>
    <xf numFmtId="0" fontId="4" fillId="3" borderId="5" xfId="0" applyFont="1" applyFill="1" applyBorder="1"/>
    <xf numFmtId="0" fontId="4" fillId="3" borderId="1" xfId="0" applyFont="1" applyFill="1" applyBorder="1"/>
    <xf numFmtId="0" fontId="4" fillId="8" borderId="14" xfId="0" applyFont="1" applyFill="1" applyBorder="1"/>
    <xf numFmtId="0" fontId="4" fillId="8" borderId="15" xfId="0" applyFont="1" applyFill="1" applyBorder="1"/>
    <xf numFmtId="0" fontId="5" fillId="8" borderId="15" xfId="0" applyFont="1" applyFill="1" applyBorder="1"/>
    <xf numFmtId="0" fontId="4" fillId="8" borderId="16" xfId="0" applyFont="1" applyFill="1" applyBorder="1"/>
    <xf numFmtId="0" fontId="16" fillId="6" borderId="38" xfId="0" applyFont="1" applyFill="1" applyBorder="1" applyAlignment="1">
      <alignment horizontal="center" vertical="center" textRotation="90"/>
    </xf>
    <xf numFmtId="0" fontId="16" fillId="6" borderId="36" xfId="0" applyFont="1" applyFill="1" applyBorder="1" applyAlignment="1">
      <alignment horizontal="center" vertical="center" textRotation="90"/>
    </xf>
    <xf numFmtId="0" fontId="16" fillId="6" borderId="37" xfId="0" applyFont="1" applyFill="1" applyBorder="1" applyAlignment="1">
      <alignment horizontal="center" vertical="center" textRotation="90"/>
    </xf>
    <xf numFmtId="0" fontId="16" fillId="7" borderId="38" xfId="0" applyFont="1" applyFill="1" applyBorder="1" applyAlignment="1">
      <alignment horizontal="center" vertical="center" textRotation="90"/>
    </xf>
    <xf numFmtId="0" fontId="16" fillId="7" borderId="36" xfId="0" applyFont="1" applyFill="1" applyBorder="1" applyAlignment="1">
      <alignment horizontal="center" vertical="center" textRotation="90"/>
    </xf>
    <xf numFmtId="0" fontId="16" fillId="7" borderId="37" xfId="0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0" fillId="0" borderId="30" xfId="0" applyFont="1" applyFill="1" applyBorder="1" applyAlignment="1">
      <alignment horizontal="center" vertical="center" textRotation="90"/>
    </xf>
    <xf numFmtId="0" fontId="20" fillId="0" borderId="40" xfId="0" applyFont="1" applyFill="1" applyBorder="1" applyAlignment="1">
      <alignment horizontal="center" vertical="center" textRotation="90"/>
    </xf>
    <xf numFmtId="0" fontId="20" fillId="0" borderId="29" xfId="0" applyFont="1" applyFill="1" applyBorder="1" applyAlignment="1">
      <alignment horizontal="center" vertical="center" textRotation="90"/>
    </xf>
    <xf numFmtId="0" fontId="20" fillId="0" borderId="41" xfId="0" applyFont="1" applyFill="1" applyBorder="1" applyAlignment="1">
      <alignment horizontal="center" vertical="center" textRotation="90"/>
    </xf>
    <xf numFmtId="0" fontId="20" fillId="0" borderId="39" xfId="0" applyFont="1" applyFill="1" applyBorder="1" applyAlignment="1">
      <alignment horizontal="center" vertical="center" textRotation="90"/>
    </xf>
    <xf numFmtId="0" fontId="3" fillId="0" borderId="39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  <xf numFmtId="0" fontId="4" fillId="3" borderId="3" xfId="0" applyFont="1" applyFill="1" applyBorder="1"/>
    <xf numFmtId="0" fontId="8" fillId="0" borderId="0" xfId="0" applyFont="1" applyBorder="1" applyAlignment="1">
      <alignment horizontal="right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15602</xdr:colOff>
      <xdr:row>68</xdr:row>
      <xdr:rowOff>129540</xdr:rowOff>
    </xdr:from>
    <xdr:to>
      <xdr:col>119</xdr:col>
      <xdr:colOff>181432</xdr:colOff>
      <xdr:row>71</xdr:row>
      <xdr:rowOff>3662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xmlns="" id="{647526EF-81E9-1C4C-A444-4D5F9293B14C}"/>
            </a:ext>
          </a:extLst>
        </xdr:cNvPr>
        <xdr:cNvSpPr/>
      </xdr:nvSpPr>
      <xdr:spPr>
        <a:xfrm rot="16200000">
          <a:off x="19746671" y="7558329"/>
          <a:ext cx="472836" cy="1214011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120</xdr:col>
      <xdr:colOff>-1</xdr:colOff>
      <xdr:row>68</xdr:row>
      <xdr:rowOff>118655</xdr:rowOff>
    </xdr:from>
    <xdr:to>
      <xdr:col>131</xdr:col>
      <xdr:colOff>181431</xdr:colOff>
      <xdr:row>70</xdr:row>
      <xdr:rowOff>192349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xmlns="" id="{D8E0E71A-9E22-BD4B-8278-4C6666001488}"/>
            </a:ext>
          </a:extLst>
        </xdr:cNvPr>
        <xdr:cNvSpPr/>
      </xdr:nvSpPr>
      <xdr:spPr>
        <a:xfrm rot="16200000">
          <a:off x="27141155" y="12329357"/>
          <a:ext cx="472836" cy="2576289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821145</xdr:colOff>
      <xdr:row>68</xdr:row>
      <xdr:rowOff>118654</xdr:rowOff>
    </xdr:from>
    <xdr:to>
      <xdr:col>64</xdr:col>
      <xdr:colOff>3</xdr:colOff>
      <xdr:row>70</xdr:row>
      <xdr:rowOff>192348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xmlns="" id="{44FA64B1-F2AC-AF4C-A323-23E4C412F8BD}"/>
            </a:ext>
          </a:extLst>
        </xdr:cNvPr>
        <xdr:cNvSpPr/>
      </xdr:nvSpPr>
      <xdr:spPr>
        <a:xfrm rot="16200000">
          <a:off x="7122871" y="7079357"/>
          <a:ext cx="472836" cy="13076287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132</xdr:col>
      <xdr:colOff>123354</xdr:colOff>
      <xdr:row>7</xdr:row>
      <xdr:rowOff>217713</xdr:rowOff>
    </xdr:from>
    <xdr:to>
      <xdr:col>132</xdr:col>
      <xdr:colOff>596190</xdr:colOff>
      <xdr:row>64</xdr:row>
      <xdr:rowOff>36284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xmlns="" id="{2E55AFA1-5063-4A46-8502-38AE3178DE12}"/>
            </a:ext>
          </a:extLst>
        </xdr:cNvPr>
        <xdr:cNvSpPr/>
      </xdr:nvSpPr>
      <xdr:spPr>
        <a:xfrm rot="10800000">
          <a:off x="28584054" y="1259113"/>
          <a:ext cx="472836" cy="11426371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D84"/>
  <sheetViews>
    <sheetView tabSelected="1" topLeftCell="A38" workbookViewId="0">
      <selection activeCell="AD78" sqref="AD78"/>
    </sheetView>
  </sheetViews>
  <sheetFormatPr baseColWidth="10" defaultRowHeight="16" x14ac:dyDescent="0"/>
  <cols>
    <col min="1" max="1" width="6" customWidth="1"/>
    <col min="2" max="2" width="3" customWidth="1"/>
    <col min="3" max="3" width="6.875" customWidth="1"/>
    <col min="4" max="4" width="2.625" style="4" customWidth="1"/>
    <col min="5" max="132" width="2.875" customWidth="1"/>
  </cols>
  <sheetData>
    <row r="1" spans="1:132">
      <c r="A1" s="81" t="s">
        <v>21</v>
      </c>
    </row>
    <row r="2" spans="1:132">
      <c r="A2" s="5" t="s">
        <v>22</v>
      </c>
    </row>
    <row r="3" spans="1:132" s="3" customFormat="1" ht="15">
      <c r="D3" s="2" t="s">
        <v>7</v>
      </c>
      <c r="E3" s="3" t="s">
        <v>1</v>
      </c>
    </row>
    <row r="4" spans="1:132" s="3" customFormat="1" thickBot="1">
      <c r="D4" s="4" t="s">
        <v>20</v>
      </c>
      <c r="E4" s="5">
        <v>0</v>
      </c>
      <c r="F4" s="5">
        <f>E4+1</f>
        <v>1</v>
      </c>
      <c r="G4" s="5">
        <f t="shared" ref="G4:EB4" si="0">F4+1</f>
        <v>2</v>
      </c>
      <c r="H4" s="5">
        <f t="shared" si="0"/>
        <v>3</v>
      </c>
      <c r="I4" s="5">
        <f>H4+1</f>
        <v>4</v>
      </c>
      <c r="J4" s="5">
        <f t="shared" si="0"/>
        <v>5</v>
      </c>
      <c r="K4" s="5">
        <f t="shared" si="0"/>
        <v>6</v>
      </c>
      <c r="L4" s="5">
        <f t="shared" si="0"/>
        <v>7</v>
      </c>
      <c r="M4" s="5">
        <f t="shared" si="0"/>
        <v>8</v>
      </c>
      <c r="N4" s="5">
        <f t="shared" si="0"/>
        <v>9</v>
      </c>
      <c r="O4" s="5">
        <f t="shared" si="0"/>
        <v>10</v>
      </c>
      <c r="P4" s="5">
        <f t="shared" si="0"/>
        <v>11</v>
      </c>
      <c r="Q4" s="5">
        <f t="shared" si="0"/>
        <v>12</v>
      </c>
      <c r="R4" s="5">
        <f>Q4+1</f>
        <v>13</v>
      </c>
      <c r="S4" s="5">
        <f t="shared" si="0"/>
        <v>14</v>
      </c>
      <c r="T4" s="5">
        <f t="shared" si="0"/>
        <v>15</v>
      </c>
      <c r="U4" s="5">
        <f t="shared" si="0"/>
        <v>16</v>
      </c>
      <c r="V4" s="5">
        <f t="shared" si="0"/>
        <v>17</v>
      </c>
      <c r="W4" s="5">
        <f t="shared" si="0"/>
        <v>18</v>
      </c>
      <c r="X4" s="5">
        <f t="shared" si="0"/>
        <v>19</v>
      </c>
      <c r="Y4" s="5">
        <f t="shared" si="0"/>
        <v>20</v>
      </c>
      <c r="Z4" s="5">
        <f t="shared" si="0"/>
        <v>21</v>
      </c>
      <c r="AA4" s="5">
        <f t="shared" si="0"/>
        <v>22</v>
      </c>
      <c r="AB4" s="5">
        <f t="shared" si="0"/>
        <v>23</v>
      </c>
      <c r="AC4" s="5">
        <f t="shared" si="0"/>
        <v>24</v>
      </c>
      <c r="AD4" s="5">
        <f t="shared" si="0"/>
        <v>25</v>
      </c>
      <c r="AE4" s="5">
        <f t="shared" si="0"/>
        <v>26</v>
      </c>
      <c r="AF4" s="5">
        <f t="shared" si="0"/>
        <v>27</v>
      </c>
      <c r="AG4" s="5">
        <f t="shared" si="0"/>
        <v>28</v>
      </c>
      <c r="AH4" s="5">
        <f t="shared" si="0"/>
        <v>29</v>
      </c>
      <c r="AI4" s="5">
        <f t="shared" si="0"/>
        <v>30</v>
      </c>
      <c r="AJ4" s="5">
        <f t="shared" si="0"/>
        <v>31</v>
      </c>
      <c r="AK4" s="5">
        <f t="shared" si="0"/>
        <v>32</v>
      </c>
      <c r="AL4" s="5">
        <f t="shared" si="0"/>
        <v>33</v>
      </c>
      <c r="AM4" s="5">
        <f t="shared" si="0"/>
        <v>34</v>
      </c>
      <c r="AN4" s="5">
        <f t="shared" si="0"/>
        <v>35</v>
      </c>
      <c r="AO4" s="5">
        <f t="shared" si="0"/>
        <v>36</v>
      </c>
      <c r="AP4" s="5">
        <f t="shared" si="0"/>
        <v>37</v>
      </c>
      <c r="AQ4" s="5">
        <f t="shared" si="0"/>
        <v>38</v>
      </c>
      <c r="AR4" s="5">
        <f t="shared" si="0"/>
        <v>39</v>
      </c>
      <c r="AS4" s="5">
        <f t="shared" si="0"/>
        <v>40</v>
      </c>
      <c r="AT4" s="5">
        <f t="shared" si="0"/>
        <v>41</v>
      </c>
      <c r="AU4" s="5">
        <f t="shared" si="0"/>
        <v>42</v>
      </c>
      <c r="AV4" s="5">
        <f t="shared" si="0"/>
        <v>43</v>
      </c>
      <c r="AW4" s="5">
        <f t="shared" si="0"/>
        <v>44</v>
      </c>
      <c r="AX4" s="5">
        <f t="shared" si="0"/>
        <v>45</v>
      </c>
      <c r="AY4" s="5">
        <f t="shared" si="0"/>
        <v>46</v>
      </c>
      <c r="AZ4" s="5">
        <f t="shared" si="0"/>
        <v>47</v>
      </c>
      <c r="BA4" s="5">
        <f t="shared" si="0"/>
        <v>48</v>
      </c>
      <c r="BB4" s="5">
        <f t="shared" si="0"/>
        <v>49</v>
      </c>
      <c r="BC4" s="5">
        <f t="shared" si="0"/>
        <v>50</v>
      </c>
      <c r="BD4" s="5">
        <f t="shared" si="0"/>
        <v>51</v>
      </c>
      <c r="BE4" s="5">
        <f t="shared" si="0"/>
        <v>52</v>
      </c>
      <c r="BF4" s="5">
        <f t="shared" si="0"/>
        <v>53</v>
      </c>
      <c r="BG4" s="5">
        <f t="shared" si="0"/>
        <v>54</v>
      </c>
      <c r="BH4" s="5">
        <f t="shared" si="0"/>
        <v>55</v>
      </c>
      <c r="BI4" s="5">
        <f t="shared" si="0"/>
        <v>56</v>
      </c>
      <c r="BJ4" s="5">
        <f t="shared" si="0"/>
        <v>57</v>
      </c>
      <c r="BK4" s="5">
        <f t="shared" si="0"/>
        <v>58</v>
      </c>
      <c r="BL4" s="5">
        <f t="shared" si="0"/>
        <v>59</v>
      </c>
      <c r="BM4" s="5">
        <f t="shared" si="0"/>
        <v>60</v>
      </c>
      <c r="BN4" s="5">
        <f t="shared" si="0"/>
        <v>61</v>
      </c>
      <c r="BO4" s="5">
        <f t="shared" si="0"/>
        <v>62</v>
      </c>
      <c r="BP4" s="5">
        <f t="shared" si="0"/>
        <v>63</v>
      </c>
      <c r="BQ4" s="5">
        <f t="shared" si="0"/>
        <v>64</v>
      </c>
      <c r="BR4" s="5">
        <f t="shared" si="0"/>
        <v>65</v>
      </c>
      <c r="BS4" s="5">
        <f t="shared" si="0"/>
        <v>66</v>
      </c>
      <c r="BT4" s="5">
        <f t="shared" si="0"/>
        <v>67</v>
      </c>
      <c r="BU4" s="5">
        <f t="shared" si="0"/>
        <v>68</v>
      </c>
      <c r="BV4" s="5">
        <f t="shared" si="0"/>
        <v>69</v>
      </c>
      <c r="BW4" s="5">
        <f t="shared" si="0"/>
        <v>70</v>
      </c>
      <c r="BX4" s="5">
        <f t="shared" si="0"/>
        <v>71</v>
      </c>
      <c r="BY4" s="5">
        <f t="shared" si="0"/>
        <v>72</v>
      </c>
      <c r="BZ4" s="5">
        <f t="shared" si="0"/>
        <v>73</v>
      </c>
      <c r="CA4" s="5">
        <f t="shared" si="0"/>
        <v>74</v>
      </c>
      <c r="CB4" s="5">
        <f t="shared" si="0"/>
        <v>75</v>
      </c>
      <c r="CC4" s="5">
        <f t="shared" si="0"/>
        <v>76</v>
      </c>
      <c r="CD4" s="5">
        <f t="shared" si="0"/>
        <v>77</v>
      </c>
      <c r="CE4" s="5">
        <f t="shared" si="0"/>
        <v>78</v>
      </c>
      <c r="CF4" s="5">
        <f t="shared" si="0"/>
        <v>79</v>
      </c>
      <c r="CG4" s="5">
        <f t="shared" si="0"/>
        <v>80</v>
      </c>
      <c r="CH4" s="5">
        <f t="shared" si="0"/>
        <v>81</v>
      </c>
      <c r="CI4" s="5">
        <f t="shared" si="0"/>
        <v>82</v>
      </c>
      <c r="CJ4" s="5">
        <f t="shared" si="0"/>
        <v>83</v>
      </c>
      <c r="CK4" s="5">
        <f t="shared" si="0"/>
        <v>84</v>
      </c>
      <c r="CL4" s="5">
        <f t="shared" si="0"/>
        <v>85</v>
      </c>
      <c r="CM4" s="5">
        <f t="shared" si="0"/>
        <v>86</v>
      </c>
      <c r="CN4" s="5">
        <f t="shared" si="0"/>
        <v>87</v>
      </c>
      <c r="CO4" s="5">
        <f t="shared" si="0"/>
        <v>88</v>
      </c>
      <c r="CP4" s="5">
        <f t="shared" si="0"/>
        <v>89</v>
      </c>
      <c r="CQ4" s="5">
        <f t="shared" si="0"/>
        <v>90</v>
      </c>
      <c r="CR4" s="5">
        <f t="shared" si="0"/>
        <v>91</v>
      </c>
      <c r="CS4" s="5">
        <f t="shared" si="0"/>
        <v>92</v>
      </c>
      <c r="CT4" s="5">
        <f t="shared" si="0"/>
        <v>93</v>
      </c>
      <c r="CU4" s="5">
        <f t="shared" si="0"/>
        <v>94</v>
      </c>
      <c r="CV4" s="5">
        <f t="shared" si="0"/>
        <v>95</v>
      </c>
      <c r="CW4" s="5">
        <f t="shared" si="0"/>
        <v>96</v>
      </c>
      <c r="CX4" s="5">
        <f t="shared" si="0"/>
        <v>97</v>
      </c>
      <c r="CY4" s="5">
        <f t="shared" si="0"/>
        <v>98</v>
      </c>
      <c r="CZ4" s="5">
        <f t="shared" si="0"/>
        <v>99</v>
      </c>
      <c r="DA4" s="5">
        <f t="shared" si="0"/>
        <v>100</v>
      </c>
      <c r="DB4" s="5">
        <f t="shared" si="0"/>
        <v>101</v>
      </c>
      <c r="DC4" s="5">
        <f t="shared" si="0"/>
        <v>102</v>
      </c>
      <c r="DD4" s="5">
        <f t="shared" si="0"/>
        <v>103</v>
      </c>
      <c r="DE4" s="5">
        <f t="shared" si="0"/>
        <v>104</v>
      </c>
      <c r="DF4" s="5">
        <f t="shared" si="0"/>
        <v>105</v>
      </c>
      <c r="DG4" s="5">
        <f t="shared" si="0"/>
        <v>106</v>
      </c>
      <c r="DH4" s="5">
        <f t="shared" si="0"/>
        <v>107</v>
      </c>
      <c r="DI4" s="5">
        <f t="shared" si="0"/>
        <v>108</v>
      </c>
      <c r="DJ4" s="5">
        <f t="shared" si="0"/>
        <v>109</v>
      </c>
      <c r="DK4" s="5">
        <f t="shared" si="0"/>
        <v>110</v>
      </c>
      <c r="DL4" s="5">
        <f t="shared" si="0"/>
        <v>111</v>
      </c>
      <c r="DM4" s="5">
        <f t="shared" si="0"/>
        <v>112</v>
      </c>
      <c r="DN4" s="5">
        <f t="shared" si="0"/>
        <v>113</v>
      </c>
      <c r="DO4" s="5">
        <f t="shared" si="0"/>
        <v>114</v>
      </c>
      <c r="DP4" s="5">
        <f t="shared" si="0"/>
        <v>115</v>
      </c>
      <c r="DQ4" s="5">
        <f t="shared" si="0"/>
        <v>116</v>
      </c>
      <c r="DR4" s="5">
        <f t="shared" si="0"/>
        <v>117</v>
      </c>
      <c r="DS4" s="5">
        <f t="shared" si="0"/>
        <v>118</v>
      </c>
      <c r="DT4" s="5">
        <f t="shared" si="0"/>
        <v>119</v>
      </c>
      <c r="DU4" s="5">
        <f t="shared" si="0"/>
        <v>120</v>
      </c>
      <c r="DV4" s="5">
        <f t="shared" si="0"/>
        <v>121</v>
      </c>
      <c r="DW4" s="5">
        <f t="shared" si="0"/>
        <v>122</v>
      </c>
      <c r="DX4" s="5">
        <f t="shared" si="0"/>
        <v>123</v>
      </c>
      <c r="DY4" s="5">
        <f t="shared" si="0"/>
        <v>124</v>
      </c>
      <c r="DZ4" s="5">
        <f t="shared" si="0"/>
        <v>125</v>
      </c>
      <c r="EA4" s="5">
        <f t="shared" si="0"/>
        <v>126</v>
      </c>
      <c r="EB4" s="5">
        <f t="shared" si="0"/>
        <v>127</v>
      </c>
    </row>
    <row r="5" spans="1:132" ht="17" thickBot="1">
      <c r="A5" s="120">
        <v>0</v>
      </c>
      <c r="B5" s="97" t="s">
        <v>23</v>
      </c>
      <c r="C5" s="82">
        <v>4800</v>
      </c>
      <c r="D5" s="78">
        <v>0</v>
      </c>
      <c r="E5" s="93"/>
      <c r="F5" s="94"/>
      <c r="G5" s="95" t="s">
        <v>0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6"/>
      <c r="BM5" s="71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7"/>
    </row>
    <row r="6" spans="1:132">
      <c r="A6" s="121"/>
      <c r="B6" s="98"/>
      <c r="C6" s="83" t="str">
        <f t="shared" ref="C6:C20" si="1">DEC2HEX(HEX2DEC(C$5)+FLOOR(D6/16,1)*1048576+MOD(D6,16)*128*16)</f>
        <v>5000</v>
      </c>
      <c r="D6" s="79">
        <f>D5+1</f>
        <v>1</v>
      </c>
      <c r="E6" s="89"/>
      <c r="F6" s="90"/>
      <c r="G6" s="123" t="s">
        <v>27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3"/>
    </row>
    <row r="7" spans="1:132">
      <c r="A7" s="121"/>
      <c r="B7" s="98"/>
      <c r="C7" s="83" t="str">
        <f t="shared" si="1"/>
        <v>5800</v>
      </c>
      <c r="D7" s="79">
        <f t="shared" ref="D7:D68" si="2">D6+1</f>
        <v>2</v>
      </c>
      <c r="E7" s="91"/>
      <c r="F7" s="92"/>
      <c r="G7" s="90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3"/>
    </row>
    <row r="8" spans="1:132" ht="17" thickBot="1">
      <c r="A8" s="122"/>
      <c r="B8" s="98"/>
      <c r="C8" s="83" t="str">
        <f t="shared" si="1"/>
        <v>6000</v>
      </c>
      <c r="D8" s="79">
        <f t="shared" si="2"/>
        <v>3</v>
      </c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6"/>
    </row>
    <row r="9" spans="1:132">
      <c r="A9" s="115" t="str">
        <f>DEC2HEX(HEX2DEC(A$5)+FLOOR(D9/16,1)*1048576+MOD(D9,16)*256*16)</f>
        <v>4000</v>
      </c>
      <c r="B9" s="98"/>
      <c r="C9" s="83" t="str">
        <f t="shared" si="1"/>
        <v>6800</v>
      </c>
      <c r="D9" s="79">
        <f t="shared" si="2"/>
        <v>4</v>
      </c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1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3"/>
      <c r="DQ9" s="30"/>
      <c r="DR9" s="29"/>
      <c r="DS9" s="30"/>
      <c r="DT9" s="29"/>
      <c r="DU9" s="30"/>
      <c r="DV9" s="29"/>
      <c r="DW9" s="30"/>
      <c r="DX9" s="30"/>
      <c r="DY9" s="30"/>
      <c r="DZ9" s="30"/>
      <c r="EA9" s="30"/>
      <c r="EB9" s="31"/>
    </row>
    <row r="10" spans="1:132">
      <c r="A10" s="116"/>
      <c r="B10" s="98"/>
      <c r="C10" s="83" t="str">
        <f t="shared" si="1"/>
        <v>7000</v>
      </c>
      <c r="D10" s="79">
        <f t="shared" si="2"/>
        <v>5</v>
      </c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6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8"/>
      <c r="DQ10" s="33"/>
      <c r="DR10" s="32"/>
      <c r="DS10" s="33"/>
      <c r="DT10" s="32"/>
      <c r="DU10" s="33"/>
      <c r="DV10" s="32"/>
      <c r="DW10" s="33"/>
      <c r="DX10" s="33"/>
      <c r="DY10" s="33"/>
      <c r="DZ10" s="33"/>
      <c r="EA10" s="33"/>
      <c r="EB10" s="34"/>
    </row>
    <row r="11" spans="1:132">
      <c r="A11" s="116"/>
      <c r="B11" s="98"/>
      <c r="C11" s="83" t="str">
        <f t="shared" si="1"/>
        <v>7800</v>
      </c>
      <c r="D11" s="79">
        <f t="shared" si="2"/>
        <v>6</v>
      </c>
      <c r="E11" s="14"/>
      <c r="F11" s="15"/>
      <c r="G11" s="19" t="s">
        <v>6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6"/>
      <c r="BN11" s="17"/>
      <c r="BO11" s="20" t="s">
        <v>6</v>
      </c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8"/>
      <c r="DQ11" s="33"/>
      <c r="DR11" s="32"/>
      <c r="DS11" s="77" t="s">
        <v>5</v>
      </c>
      <c r="DT11" s="32"/>
      <c r="DU11" s="33"/>
      <c r="DV11" s="32"/>
      <c r="DW11" s="33"/>
      <c r="DX11" s="33"/>
      <c r="DY11" s="33"/>
      <c r="DZ11" s="33"/>
      <c r="EA11" s="33"/>
      <c r="EB11" s="34"/>
    </row>
    <row r="12" spans="1:132">
      <c r="A12" s="117"/>
      <c r="B12" s="98"/>
      <c r="C12" s="83" t="str">
        <f t="shared" si="1"/>
        <v>8000</v>
      </c>
      <c r="D12" s="79">
        <f t="shared" si="2"/>
        <v>7</v>
      </c>
      <c r="E12" s="14"/>
      <c r="F12" s="15"/>
      <c r="G12" s="19" t="s">
        <v>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6"/>
      <c r="BN12" s="17"/>
      <c r="BO12" s="20" t="s">
        <v>3</v>
      </c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20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8"/>
      <c r="DQ12" s="33"/>
      <c r="DR12" s="32"/>
      <c r="DS12" s="77" t="s">
        <v>4</v>
      </c>
      <c r="DT12" s="32"/>
      <c r="DU12" s="33"/>
      <c r="DV12" s="32"/>
      <c r="DW12" s="32"/>
      <c r="DX12" s="33"/>
      <c r="DY12" s="33"/>
      <c r="DZ12" s="33"/>
      <c r="EA12" s="33"/>
      <c r="EB12" s="34"/>
    </row>
    <row r="13" spans="1:132">
      <c r="A13" s="115" t="str">
        <f>DEC2HEX(HEX2DEC(A$5)+FLOOR(D13/16,1)*1048576+MOD(D13,16)*256*16)</f>
        <v>8000</v>
      </c>
      <c r="B13" s="98"/>
      <c r="C13" s="83" t="str">
        <f t="shared" si="1"/>
        <v>8800</v>
      </c>
      <c r="D13" s="79">
        <f t="shared" si="2"/>
        <v>8</v>
      </c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6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20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8"/>
      <c r="DQ13" s="33"/>
      <c r="DR13" s="32"/>
      <c r="DS13" s="33"/>
      <c r="DT13" s="32"/>
      <c r="DU13" s="33"/>
      <c r="DV13" s="32"/>
      <c r="DW13" s="32"/>
      <c r="DX13" s="33"/>
      <c r="DY13" s="33"/>
      <c r="DZ13" s="33"/>
      <c r="EA13" s="33"/>
      <c r="EB13" s="34"/>
    </row>
    <row r="14" spans="1:132">
      <c r="A14" s="116"/>
      <c r="B14" s="98"/>
      <c r="C14" s="83" t="str">
        <f t="shared" si="1"/>
        <v>9000</v>
      </c>
      <c r="D14" s="79">
        <f t="shared" si="2"/>
        <v>9</v>
      </c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6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8"/>
      <c r="DQ14" s="33"/>
      <c r="DR14" s="32"/>
      <c r="DS14" s="33"/>
      <c r="DT14" s="32"/>
      <c r="DU14" s="33"/>
      <c r="DV14" s="32"/>
      <c r="DW14" s="33"/>
      <c r="DX14" s="33"/>
      <c r="DY14" s="33"/>
      <c r="DZ14" s="33"/>
      <c r="EA14" s="33"/>
      <c r="EB14" s="34"/>
    </row>
    <row r="15" spans="1:132">
      <c r="A15" s="116"/>
      <c r="B15" s="98"/>
      <c r="C15" s="83" t="str">
        <f t="shared" si="1"/>
        <v>9800</v>
      </c>
      <c r="D15" s="79">
        <f t="shared" si="2"/>
        <v>10</v>
      </c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6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8"/>
      <c r="DQ15" s="33"/>
      <c r="DR15" s="32"/>
      <c r="DS15" s="33"/>
      <c r="DT15" s="32"/>
      <c r="DU15" s="33"/>
      <c r="DV15" s="32"/>
      <c r="DW15" s="33"/>
      <c r="DX15" s="33"/>
      <c r="DY15" s="33"/>
      <c r="DZ15" s="33"/>
      <c r="EA15" s="33"/>
      <c r="EB15" s="34"/>
    </row>
    <row r="16" spans="1:132">
      <c r="A16" s="117"/>
      <c r="B16" s="98"/>
      <c r="C16" s="83" t="str">
        <f t="shared" si="1"/>
        <v>A000</v>
      </c>
      <c r="D16" s="79">
        <f t="shared" si="2"/>
        <v>11</v>
      </c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6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40"/>
      <c r="DQ16" s="36"/>
      <c r="DR16" s="35"/>
      <c r="DS16" s="36"/>
      <c r="DT16" s="35"/>
      <c r="DU16" s="36"/>
      <c r="DV16" s="35"/>
      <c r="DW16" s="36"/>
      <c r="DX16" s="36"/>
      <c r="DY16" s="36"/>
      <c r="DZ16" s="36"/>
      <c r="EA16" s="36"/>
      <c r="EB16" s="34"/>
    </row>
    <row r="17" spans="1:132">
      <c r="A17" s="115" t="str">
        <f>DEC2HEX(HEX2DEC(A$5)+FLOOR(D17/16,1)*1048576+MOD(D17,16)*256*16)</f>
        <v>C000</v>
      </c>
      <c r="B17" s="98"/>
      <c r="C17" s="83" t="str">
        <f t="shared" si="1"/>
        <v>A800</v>
      </c>
      <c r="D17" s="79">
        <f t="shared" si="2"/>
        <v>12</v>
      </c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6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41"/>
      <c r="DQ17" s="33"/>
      <c r="DR17" s="32"/>
      <c r="DS17" s="33"/>
      <c r="DT17" s="32"/>
      <c r="DU17" s="33"/>
      <c r="DV17" s="32"/>
      <c r="DW17" s="33"/>
      <c r="DX17" s="33"/>
      <c r="DY17" s="33"/>
      <c r="DZ17" s="33"/>
      <c r="EA17" s="33"/>
      <c r="EB17" s="34"/>
    </row>
    <row r="18" spans="1:132">
      <c r="A18" s="116"/>
      <c r="B18" s="98"/>
      <c r="C18" s="83" t="str">
        <f t="shared" si="1"/>
        <v>B000</v>
      </c>
      <c r="D18" s="79">
        <f t="shared" si="2"/>
        <v>13</v>
      </c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6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41"/>
      <c r="DQ18" s="33"/>
      <c r="DR18" s="32"/>
      <c r="DS18" s="33"/>
      <c r="DT18" s="32"/>
      <c r="DU18" s="33"/>
      <c r="DV18" s="32"/>
      <c r="DW18" s="33"/>
      <c r="DX18" s="33"/>
      <c r="DY18" s="33"/>
      <c r="DZ18" s="33"/>
      <c r="EA18" s="33"/>
      <c r="EB18" s="34"/>
    </row>
    <row r="19" spans="1:132">
      <c r="A19" s="116"/>
      <c r="B19" s="98"/>
      <c r="C19" s="83" t="str">
        <f t="shared" si="1"/>
        <v>B800</v>
      </c>
      <c r="D19" s="79">
        <f t="shared" si="2"/>
        <v>14</v>
      </c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6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41"/>
      <c r="DQ19" s="33"/>
      <c r="DR19" s="32"/>
      <c r="DS19" s="33"/>
      <c r="DT19" s="32"/>
      <c r="DU19" s="33"/>
      <c r="DV19" s="32"/>
      <c r="DW19" s="33"/>
      <c r="DX19" s="33"/>
      <c r="DY19" s="33"/>
      <c r="DZ19" s="33"/>
      <c r="EA19" s="33"/>
      <c r="EB19" s="34"/>
    </row>
    <row r="20" spans="1:132" ht="17" thickBot="1">
      <c r="A20" s="118"/>
      <c r="B20" s="99"/>
      <c r="C20" s="84" t="str">
        <f t="shared" si="1"/>
        <v>C000</v>
      </c>
      <c r="D20" s="80">
        <f t="shared" si="2"/>
        <v>15</v>
      </c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6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41"/>
      <c r="DQ20" s="33"/>
      <c r="DR20" s="32"/>
      <c r="DS20" s="33"/>
      <c r="DT20" s="32"/>
      <c r="DU20" s="33"/>
      <c r="DV20" s="32"/>
      <c r="DW20" s="33"/>
      <c r="DX20" s="33"/>
      <c r="DY20" s="33"/>
      <c r="DZ20" s="33"/>
      <c r="EA20" s="33"/>
      <c r="EB20" s="34"/>
    </row>
    <row r="21" spans="1:132">
      <c r="A21" s="119" t="str">
        <f>DEC2HEX(HEX2DEC(A$5)+FLOOR(D21/16,1)*1048576+MOD(D21,16)*256*16)</f>
        <v>100000</v>
      </c>
      <c r="B21" s="100" t="s">
        <v>24</v>
      </c>
      <c r="C21" s="82" t="str">
        <f t="shared" ref="C21:C68" si="3">DEC2HEX(HEX2DEC(C$5)+FLOOR(D21/16,1)*1048576+MOD(D21,16)*128*16)</f>
        <v>104800</v>
      </c>
      <c r="D21" s="78">
        <f t="shared" si="2"/>
        <v>16</v>
      </c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6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41"/>
      <c r="DQ21" s="33"/>
      <c r="DR21" s="32"/>
      <c r="DS21" s="33"/>
      <c r="DT21" s="32"/>
      <c r="DU21" s="33"/>
      <c r="DV21" s="32"/>
      <c r="DW21" s="33"/>
      <c r="DX21" s="33"/>
      <c r="DY21" s="33"/>
      <c r="DZ21" s="33"/>
      <c r="EA21" s="33"/>
      <c r="EB21" s="34"/>
    </row>
    <row r="22" spans="1:132">
      <c r="A22" s="116"/>
      <c r="B22" s="101"/>
      <c r="C22" s="83" t="str">
        <f t="shared" si="3"/>
        <v>105000</v>
      </c>
      <c r="D22" s="79">
        <f t="shared" si="2"/>
        <v>17</v>
      </c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6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41"/>
      <c r="DQ22" s="33"/>
      <c r="DR22" s="32"/>
      <c r="DS22" s="33"/>
      <c r="DT22" s="32"/>
      <c r="DU22" s="33"/>
      <c r="DV22" s="35"/>
      <c r="DW22" s="36"/>
      <c r="DX22" s="36"/>
      <c r="DY22" s="36"/>
      <c r="DZ22" s="36"/>
      <c r="EA22" s="36"/>
      <c r="EB22" s="34"/>
    </row>
    <row r="23" spans="1:132">
      <c r="A23" s="116"/>
      <c r="B23" s="101"/>
      <c r="C23" s="83" t="str">
        <f t="shared" si="3"/>
        <v>105800</v>
      </c>
      <c r="D23" s="79">
        <f t="shared" si="2"/>
        <v>18</v>
      </c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6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40"/>
      <c r="DQ23" s="36"/>
      <c r="DR23" s="35"/>
      <c r="DS23" s="36"/>
      <c r="DT23" s="35"/>
      <c r="DU23" s="36"/>
      <c r="DV23" s="32"/>
      <c r="DW23" s="33"/>
      <c r="DX23" s="33"/>
      <c r="DY23" s="33"/>
      <c r="DZ23" s="33"/>
      <c r="EA23" s="33"/>
      <c r="EB23" s="34"/>
    </row>
    <row r="24" spans="1:132">
      <c r="A24" s="117"/>
      <c r="B24" s="101"/>
      <c r="C24" s="83" t="str">
        <f t="shared" si="3"/>
        <v>106000</v>
      </c>
      <c r="D24" s="79">
        <f t="shared" si="2"/>
        <v>19</v>
      </c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6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41"/>
      <c r="DQ24" s="33"/>
      <c r="DR24" s="32"/>
      <c r="DS24" s="33"/>
      <c r="DT24" s="32"/>
      <c r="DU24" s="33"/>
      <c r="DV24" s="32"/>
      <c r="DW24" s="33"/>
      <c r="DX24" s="33"/>
      <c r="DY24" s="33"/>
      <c r="DZ24" s="33"/>
      <c r="EA24" s="33"/>
      <c r="EB24" s="34"/>
    </row>
    <row r="25" spans="1:132">
      <c r="A25" s="115" t="str">
        <f>DEC2HEX(HEX2DEC(A$5)+FLOOR(D25/16,1)*1048576+MOD(D25,16)*256*16)</f>
        <v>104000</v>
      </c>
      <c r="B25" s="101"/>
      <c r="C25" s="83" t="str">
        <f t="shared" si="3"/>
        <v>106800</v>
      </c>
      <c r="D25" s="79">
        <f t="shared" si="2"/>
        <v>20</v>
      </c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6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41"/>
      <c r="DQ25" s="33"/>
      <c r="DR25" s="32"/>
      <c r="DS25" s="33"/>
      <c r="DT25" s="32"/>
      <c r="DU25" s="33"/>
      <c r="DV25" s="32"/>
      <c r="DW25" s="33"/>
      <c r="DX25" s="33"/>
      <c r="DY25" s="33"/>
      <c r="DZ25" s="33"/>
      <c r="EA25" s="33"/>
      <c r="EB25" s="34"/>
    </row>
    <row r="26" spans="1:132">
      <c r="A26" s="116"/>
      <c r="B26" s="101"/>
      <c r="C26" s="83" t="str">
        <f t="shared" si="3"/>
        <v>107000</v>
      </c>
      <c r="D26" s="79">
        <f t="shared" si="2"/>
        <v>21</v>
      </c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6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41"/>
      <c r="DQ26" s="33"/>
      <c r="DR26" s="32"/>
      <c r="DS26" s="33"/>
      <c r="DT26" s="32"/>
      <c r="DU26" s="33"/>
      <c r="DV26" s="32"/>
      <c r="DW26" s="33"/>
      <c r="DX26" s="33"/>
      <c r="DY26" s="33"/>
      <c r="DZ26" s="33"/>
      <c r="EA26" s="33"/>
      <c r="EB26" s="34"/>
    </row>
    <row r="27" spans="1:132">
      <c r="A27" s="116"/>
      <c r="B27" s="101"/>
      <c r="C27" s="83" t="str">
        <f t="shared" si="3"/>
        <v>107800</v>
      </c>
      <c r="D27" s="79">
        <f t="shared" si="2"/>
        <v>22</v>
      </c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6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41"/>
      <c r="DQ27" s="33"/>
      <c r="DR27" s="32"/>
      <c r="DS27" s="33"/>
      <c r="DT27" s="32"/>
      <c r="DU27" s="33"/>
      <c r="DV27" s="32"/>
      <c r="DW27" s="33"/>
      <c r="DX27" s="33"/>
      <c r="DY27" s="33"/>
      <c r="DZ27" s="33"/>
      <c r="EA27" s="33"/>
      <c r="EB27" s="34"/>
    </row>
    <row r="28" spans="1:132">
      <c r="A28" s="117"/>
      <c r="B28" s="101"/>
      <c r="C28" s="83" t="str">
        <f t="shared" si="3"/>
        <v>108000</v>
      </c>
      <c r="D28" s="79">
        <f t="shared" si="2"/>
        <v>23</v>
      </c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6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41"/>
      <c r="DQ28" s="33"/>
      <c r="DR28" s="32"/>
      <c r="DS28" s="33"/>
      <c r="DT28" s="32"/>
      <c r="DU28" s="33"/>
      <c r="DV28" s="32"/>
      <c r="DW28" s="33"/>
      <c r="DX28" s="33"/>
      <c r="DY28" s="33"/>
      <c r="DZ28" s="33"/>
      <c r="EA28" s="33"/>
      <c r="EB28" s="34"/>
    </row>
    <row r="29" spans="1:132">
      <c r="A29" s="115" t="str">
        <f>DEC2HEX(HEX2DEC(A$5)+FLOOR(D29/16,1)*1048576+MOD(D29,16)*256*16)</f>
        <v>108000</v>
      </c>
      <c r="B29" s="101"/>
      <c r="C29" s="83" t="str">
        <f t="shared" si="3"/>
        <v>108800</v>
      </c>
      <c r="D29" s="79">
        <f t="shared" si="2"/>
        <v>24</v>
      </c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6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41"/>
      <c r="DQ29" s="33"/>
      <c r="DR29" s="32"/>
      <c r="DS29" s="33"/>
      <c r="DT29" s="32"/>
      <c r="DU29" s="33"/>
      <c r="DV29" s="32"/>
      <c r="DW29" s="33"/>
      <c r="DX29" s="33"/>
      <c r="DY29" s="33"/>
      <c r="DZ29" s="33"/>
      <c r="EA29" s="33"/>
      <c r="EB29" s="34"/>
    </row>
    <row r="30" spans="1:132">
      <c r="A30" s="116"/>
      <c r="B30" s="101"/>
      <c r="C30" s="83" t="str">
        <f t="shared" si="3"/>
        <v>109000</v>
      </c>
      <c r="D30" s="79">
        <f t="shared" si="2"/>
        <v>25</v>
      </c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6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40"/>
      <c r="DQ30" s="36"/>
      <c r="DR30" s="35"/>
      <c r="DS30" s="36"/>
      <c r="DT30" s="35"/>
      <c r="DU30" s="36"/>
      <c r="DV30" s="32"/>
      <c r="DW30" s="33"/>
      <c r="DX30" s="33"/>
      <c r="DY30" s="33"/>
      <c r="DZ30" s="33"/>
      <c r="EA30" s="33"/>
      <c r="EB30" s="34"/>
    </row>
    <row r="31" spans="1:132">
      <c r="A31" s="116"/>
      <c r="B31" s="101"/>
      <c r="C31" s="83" t="str">
        <f t="shared" si="3"/>
        <v>109800</v>
      </c>
      <c r="D31" s="79">
        <f t="shared" si="2"/>
        <v>26</v>
      </c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6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41"/>
      <c r="DQ31" s="33"/>
      <c r="DR31" s="32"/>
      <c r="DS31" s="33"/>
      <c r="DT31" s="32"/>
      <c r="DU31" s="33"/>
      <c r="DV31" s="32"/>
      <c r="DW31" s="33"/>
      <c r="DX31" s="33"/>
      <c r="DY31" s="33"/>
      <c r="DZ31" s="33"/>
      <c r="EA31" s="33"/>
      <c r="EB31" s="34"/>
    </row>
    <row r="32" spans="1:132">
      <c r="A32" s="117"/>
      <c r="B32" s="101"/>
      <c r="C32" s="83" t="str">
        <f t="shared" si="3"/>
        <v>10A000</v>
      </c>
      <c r="D32" s="79">
        <f t="shared" si="2"/>
        <v>27</v>
      </c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6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41"/>
      <c r="DQ32" s="33"/>
      <c r="DR32" s="32"/>
      <c r="DS32" s="33"/>
      <c r="DT32" s="32"/>
      <c r="DU32" s="33"/>
      <c r="DV32" s="32"/>
      <c r="DW32" s="33"/>
      <c r="DX32" s="33"/>
      <c r="DY32" s="33"/>
      <c r="DZ32" s="33"/>
      <c r="EA32" s="33"/>
      <c r="EB32" s="34"/>
    </row>
    <row r="33" spans="1:134">
      <c r="A33" s="115" t="str">
        <f>DEC2HEX(HEX2DEC(A$5)+FLOOR(D33/16,1)*1048576+MOD(D33,16)*256*16)</f>
        <v>10C000</v>
      </c>
      <c r="B33" s="101"/>
      <c r="C33" s="83" t="str">
        <f t="shared" si="3"/>
        <v>10A800</v>
      </c>
      <c r="D33" s="79">
        <f t="shared" si="2"/>
        <v>28</v>
      </c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6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41"/>
      <c r="DQ33" s="33"/>
      <c r="DR33" s="32"/>
      <c r="DS33" s="33"/>
      <c r="DT33" s="32"/>
      <c r="DU33" s="33"/>
      <c r="DV33" s="32"/>
      <c r="DW33" s="33"/>
      <c r="DX33" s="33"/>
      <c r="DY33" s="33"/>
      <c r="DZ33" s="33"/>
      <c r="EA33" s="33"/>
      <c r="EB33" s="34"/>
    </row>
    <row r="34" spans="1:134">
      <c r="A34" s="116"/>
      <c r="B34" s="101"/>
      <c r="C34" s="83" t="str">
        <f t="shared" si="3"/>
        <v>10B000</v>
      </c>
      <c r="D34" s="79">
        <f t="shared" si="2"/>
        <v>29</v>
      </c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6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41"/>
      <c r="DQ34" s="33"/>
      <c r="DR34" s="32"/>
      <c r="DS34" s="33"/>
      <c r="DT34" s="32"/>
      <c r="DU34" s="33"/>
      <c r="DV34" s="32"/>
      <c r="DW34" s="33"/>
      <c r="DX34" s="33"/>
      <c r="DY34" s="33"/>
      <c r="DZ34" s="33"/>
      <c r="EA34" s="33"/>
      <c r="EB34" s="34"/>
    </row>
    <row r="35" spans="1:134">
      <c r="A35" s="116"/>
      <c r="B35" s="101"/>
      <c r="C35" s="83" t="str">
        <f t="shared" si="3"/>
        <v>10B800</v>
      </c>
      <c r="D35" s="79">
        <f t="shared" si="2"/>
        <v>30</v>
      </c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6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41"/>
      <c r="DQ35" s="33"/>
      <c r="DR35" s="32"/>
      <c r="DS35" s="33"/>
      <c r="DT35" s="32"/>
      <c r="DU35" s="33"/>
      <c r="DV35" s="35"/>
      <c r="DW35" s="36"/>
      <c r="DX35" s="36"/>
      <c r="DY35" s="36"/>
      <c r="DZ35" s="36"/>
      <c r="EA35" s="36"/>
      <c r="EB35" s="34"/>
    </row>
    <row r="36" spans="1:134" ht="17" customHeight="1" thickBot="1">
      <c r="A36" s="118"/>
      <c r="B36" s="102"/>
      <c r="C36" s="84" t="str">
        <f t="shared" si="3"/>
        <v>10C000</v>
      </c>
      <c r="D36" s="80">
        <f t="shared" si="2"/>
        <v>31</v>
      </c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6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41"/>
      <c r="DQ36" s="33"/>
      <c r="DR36" s="32"/>
      <c r="DS36" s="33"/>
      <c r="DT36" s="32"/>
      <c r="DU36" s="33"/>
      <c r="DV36" s="32"/>
      <c r="DW36" s="33"/>
      <c r="DX36" s="33"/>
      <c r="DY36" s="33"/>
      <c r="DZ36" s="33"/>
      <c r="EA36" s="33"/>
      <c r="EB36" s="34"/>
      <c r="ED36" s="114" t="s">
        <v>11</v>
      </c>
    </row>
    <row r="37" spans="1:134" ht="17" customHeight="1">
      <c r="A37" s="119" t="str">
        <f>DEC2HEX(HEX2DEC(A$5)+FLOOR(D37/16,1)*1048576+MOD(D37,16)*256*16)</f>
        <v>200000</v>
      </c>
      <c r="B37" s="97" t="s">
        <v>25</v>
      </c>
      <c r="C37" s="82" t="str">
        <f t="shared" si="3"/>
        <v>204800</v>
      </c>
      <c r="D37" s="78">
        <f t="shared" si="2"/>
        <v>32</v>
      </c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6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40"/>
      <c r="DQ37" s="36"/>
      <c r="DR37" s="35"/>
      <c r="DS37" s="36"/>
      <c r="DT37" s="35"/>
      <c r="DU37" s="36"/>
      <c r="DV37" s="32"/>
      <c r="DW37" s="33"/>
      <c r="DX37" s="33"/>
      <c r="DY37" s="33"/>
      <c r="DZ37" s="33"/>
      <c r="EA37" s="33"/>
      <c r="EB37" s="34"/>
      <c r="ED37" s="114"/>
    </row>
    <row r="38" spans="1:134">
      <c r="A38" s="116"/>
      <c r="B38" s="98"/>
      <c r="C38" s="83" t="str">
        <f t="shared" si="3"/>
        <v>205000</v>
      </c>
      <c r="D38" s="79">
        <f t="shared" si="2"/>
        <v>33</v>
      </c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6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41"/>
      <c r="DQ38" s="35"/>
      <c r="DR38" s="32"/>
      <c r="DS38" s="35"/>
      <c r="DT38" s="32"/>
      <c r="DU38" s="35"/>
      <c r="DV38" s="32"/>
      <c r="DW38" s="33"/>
      <c r="DX38" s="33"/>
      <c r="DY38" s="33"/>
      <c r="DZ38" s="33"/>
      <c r="EA38" s="33"/>
      <c r="EB38" s="34"/>
    </row>
    <row r="39" spans="1:134">
      <c r="A39" s="116"/>
      <c r="B39" s="98"/>
      <c r="C39" s="83" t="str">
        <f t="shared" si="3"/>
        <v>205800</v>
      </c>
      <c r="D39" s="79">
        <f t="shared" si="2"/>
        <v>34</v>
      </c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6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41"/>
      <c r="DQ39" s="32"/>
      <c r="DR39" s="32"/>
      <c r="DS39" s="32"/>
      <c r="DT39" s="32"/>
      <c r="DU39" s="32"/>
      <c r="DV39" s="32"/>
      <c r="DW39" s="33"/>
      <c r="DX39" s="33"/>
      <c r="DY39" s="33"/>
      <c r="DZ39" s="33"/>
      <c r="EA39" s="33"/>
      <c r="EB39" s="34"/>
    </row>
    <row r="40" spans="1:134">
      <c r="A40" s="117"/>
      <c r="B40" s="98"/>
      <c r="C40" s="83" t="str">
        <f t="shared" si="3"/>
        <v>206000</v>
      </c>
      <c r="D40" s="79">
        <f t="shared" si="2"/>
        <v>35</v>
      </c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6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41"/>
      <c r="DQ40" s="32"/>
      <c r="DR40" s="32"/>
      <c r="DS40" s="32"/>
      <c r="DT40" s="32"/>
      <c r="DU40" s="32"/>
      <c r="DV40" s="32"/>
      <c r="DW40" s="33"/>
      <c r="DX40" s="33"/>
      <c r="DY40" s="33"/>
      <c r="DZ40" s="33"/>
      <c r="EA40" s="33"/>
      <c r="EB40" s="34"/>
    </row>
    <row r="41" spans="1:134">
      <c r="A41" s="115" t="str">
        <f>DEC2HEX(HEX2DEC(A$5)+FLOOR(D41/16,1)*1048576+MOD(D41,16)*256*16)</f>
        <v>204000</v>
      </c>
      <c r="B41" s="98"/>
      <c r="C41" s="83" t="str">
        <f t="shared" si="3"/>
        <v>206800</v>
      </c>
      <c r="D41" s="79">
        <f t="shared" si="2"/>
        <v>36</v>
      </c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6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41"/>
      <c r="DQ41" s="32"/>
      <c r="DR41" s="32"/>
      <c r="DS41" s="32"/>
      <c r="DT41" s="32"/>
      <c r="DU41" s="32"/>
      <c r="DV41" s="32"/>
      <c r="DW41" s="33"/>
      <c r="DX41" s="33"/>
      <c r="DY41" s="33"/>
      <c r="DZ41" s="33"/>
      <c r="EA41" s="33"/>
      <c r="EB41" s="34"/>
    </row>
    <row r="42" spans="1:134">
      <c r="A42" s="116"/>
      <c r="B42" s="98"/>
      <c r="C42" s="83" t="str">
        <f t="shared" si="3"/>
        <v>207000</v>
      </c>
      <c r="D42" s="79">
        <f t="shared" si="2"/>
        <v>37</v>
      </c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6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41"/>
      <c r="DQ42" s="32"/>
      <c r="DR42" s="32"/>
      <c r="DS42" s="32"/>
      <c r="DT42" s="32"/>
      <c r="DU42" s="32"/>
      <c r="DV42" s="32"/>
      <c r="DW42" s="33"/>
      <c r="DX42" s="33"/>
      <c r="DY42" s="33"/>
      <c r="DZ42" s="33"/>
      <c r="EA42" s="33"/>
      <c r="EB42" s="34"/>
    </row>
    <row r="43" spans="1:134">
      <c r="A43" s="116"/>
      <c r="B43" s="98"/>
      <c r="C43" s="83" t="str">
        <f t="shared" si="3"/>
        <v>207800</v>
      </c>
      <c r="D43" s="79">
        <f t="shared" si="2"/>
        <v>38</v>
      </c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6"/>
      <c r="BN43" s="17"/>
      <c r="BO43" s="17"/>
      <c r="BP43" s="17"/>
      <c r="BQ43" s="20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41"/>
      <c r="DQ43" s="32"/>
      <c r="DR43" s="32"/>
      <c r="DS43" s="32"/>
      <c r="DT43" s="32"/>
      <c r="DU43" s="32"/>
      <c r="DV43" s="32"/>
      <c r="DW43" s="33"/>
      <c r="DX43" s="33"/>
      <c r="DY43" s="33"/>
      <c r="DZ43" s="33"/>
      <c r="EA43" s="33"/>
      <c r="EB43" s="34"/>
    </row>
    <row r="44" spans="1:134">
      <c r="A44" s="117"/>
      <c r="B44" s="98"/>
      <c r="C44" s="83" t="str">
        <f t="shared" si="3"/>
        <v>208000</v>
      </c>
      <c r="D44" s="79">
        <f t="shared" si="2"/>
        <v>39</v>
      </c>
      <c r="E44" s="14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6"/>
      <c r="BN44" s="17"/>
      <c r="BO44" s="17"/>
      <c r="BP44" s="17"/>
      <c r="BQ44" s="20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8"/>
      <c r="DQ44" s="32"/>
      <c r="DR44" s="37"/>
      <c r="DS44" s="32"/>
      <c r="DT44" s="37"/>
      <c r="DU44" s="32"/>
      <c r="DV44" s="33"/>
      <c r="DW44" s="33"/>
      <c r="DX44" s="33"/>
      <c r="DY44" s="33"/>
      <c r="DZ44" s="33"/>
      <c r="EA44" s="37"/>
      <c r="EB44" s="34"/>
    </row>
    <row r="45" spans="1:134">
      <c r="A45" s="115" t="str">
        <f>DEC2HEX(HEX2DEC(A$5)+FLOOR(D45/16,1)*1048576+MOD(D45,16)*256*16)</f>
        <v>208000</v>
      </c>
      <c r="B45" s="98"/>
      <c r="C45" s="83" t="str">
        <f t="shared" si="3"/>
        <v>208800</v>
      </c>
      <c r="D45" s="79">
        <f t="shared" si="2"/>
        <v>40</v>
      </c>
      <c r="E45" s="14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6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8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4"/>
    </row>
    <row r="46" spans="1:134">
      <c r="A46" s="116"/>
      <c r="B46" s="98"/>
      <c r="C46" s="83" t="str">
        <f t="shared" si="3"/>
        <v>209000</v>
      </c>
      <c r="D46" s="79">
        <f t="shared" si="2"/>
        <v>41</v>
      </c>
      <c r="E46" s="14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6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8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4"/>
    </row>
    <row r="47" spans="1:134">
      <c r="A47" s="116"/>
      <c r="B47" s="98"/>
      <c r="C47" s="83" t="str">
        <f t="shared" si="3"/>
        <v>209800</v>
      </c>
      <c r="D47" s="79">
        <f t="shared" si="2"/>
        <v>42</v>
      </c>
      <c r="E47" s="14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6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8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4"/>
    </row>
    <row r="48" spans="1:134">
      <c r="A48" s="117"/>
      <c r="B48" s="98"/>
      <c r="C48" s="83" t="str">
        <f t="shared" si="3"/>
        <v>20A000</v>
      </c>
      <c r="D48" s="79">
        <f t="shared" si="2"/>
        <v>43</v>
      </c>
      <c r="E48" s="14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6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8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4"/>
    </row>
    <row r="49" spans="1:132">
      <c r="A49" s="115" t="str">
        <f>DEC2HEX(HEX2DEC(A$5)+FLOOR(D49/16,1)*1048576+MOD(D49,16)*256*16)</f>
        <v>20C000</v>
      </c>
      <c r="B49" s="98"/>
      <c r="C49" s="83" t="str">
        <f t="shared" si="3"/>
        <v>20A800</v>
      </c>
      <c r="D49" s="79">
        <f t="shared" si="2"/>
        <v>44</v>
      </c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6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8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4"/>
    </row>
    <row r="50" spans="1:132">
      <c r="A50" s="116"/>
      <c r="B50" s="98"/>
      <c r="C50" s="83" t="str">
        <f t="shared" si="3"/>
        <v>20B000</v>
      </c>
      <c r="D50" s="79">
        <f t="shared" si="2"/>
        <v>45</v>
      </c>
      <c r="E50" s="14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6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8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4"/>
    </row>
    <row r="51" spans="1:132">
      <c r="A51" s="116"/>
      <c r="B51" s="98"/>
      <c r="C51" s="83" t="str">
        <f t="shared" si="3"/>
        <v>20B800</v>
      </c>
      <c r="D51" s="79">
        <f t="shared" si="2"/>
        <v>46</v>
      </c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6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8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4"/>
    </row>
    <row r="52" spans="1:132" ht="17" thickBot="1">
      <c r="A52" s="118"/>
      <c r="B52" s="99"/>
      <c r="C52" s="84" t="str">
        <f t="shared" si="3"/>
        <v>20C000</v>
      </c>
      <c r="D52" s="80">
        <f t="shared" si="2"/>
        <v>47</v>
      </c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6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8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4"/>
    </row>
    <row r="53" spans="1:132">
      <c r="A53" s="119" t="str">
        <f>DEC2HEX(HEX2DEC(A$5)+FLOOR(D53/16,1)*1048576+MOD(D53,16)*256*16)</f>
        <v>300000</v>
      </c>
      <c r="B53" s="100" t="s">
        <v>26</v>
      </c>
      <c r="C53" s="82" t="str">
        <f t="shared" si="3"/>
        <v>304800</v>
      </c>
      <c r="D53" s="78">
        <f t="shared" si="2"/>
        <v>48</v>
      </c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6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8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4"/>
    </row>
    <row r="54" spans="1:132">
      <c r="A54" s="116"/>
      <c r="B54" s="101"/>
      <c r="C54" s="83" t="str">
        <f t="shared" si="3"/>
        <v>305000</v>
      </c>
      <c r="D54" s="79">
        <f t="shared" si="2"/>
        <v>49</v>
      </c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6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8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4"/>
    </row>
    <row r="55" spans="1:132">
      <c r="A55" s="116"/>
      <c r="B55" s="101"/>
      <c r="C55" s="83" t="str">
        <f t="shared" si="3"/>
        <v>305800</v>
      </c>
      <c r="D55" s="79">
        <f t="shared" si="2"/>
        <v>50</v>
      </c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6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8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4"/>
    </row>
    <row r="56" spans="1:132">
      <c r="A56" s="117"/>
      <c r="B56" s="101"/>
      <c r="C56" s="83" t="str">
        <f t="shared" si="3"/>
        <v>306000</v>
      </c>
      <c r="D56" s="79">
        <f t="shared" si="2"/>
        <v>51</v>
      </c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6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8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4"/>
    </row>
    <row r="57" spans="1:132">
      <c r="A57" s="115" t="str">
        <f>DEC2HEX(HEX2DEC(A$5)+FLOOR(D57/16,1)*1048576+MOD(D57,16)*256*16)</f>
        <v>304000</v>
      </c>
      <c r="B57" s="101"/>
      <c r="C57" s="83" t="str">
        <f t="shared" si="3"/>
        <v>306800</v>
      </c>
      <c r="D57" s="79">
        <f t="shared" si="2"/>
        <v>52</v>
      </c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6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8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4"/>
    </row>
    <row r="58" spans="1:132">
      <c r="A58" s="116"/>
      <c r="B58" s="101"/>
      <c r="C58" s="83" t="str">
        <f t="shared" si="3"/>
        <v>307000</v>
      </c>
      <c r="D58" s="79">
        <f t="shared" si="2"/>
        <v>53</v>
      </c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6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8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4"/>
    </row>
    <row r="59" spans="1:132">
      <c r="A59" s="116"/>
      <c r="B59" s="101"/>
      <c r="C59" s="83" t="str">
        <f t="shared" si="3"/>
        <v>307800</v>
      </c>
      <c r="D59" s="79">
        <f t="shared" si="2"/>
        <v>54</v>
      </c>
      <c r="E59" s="14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6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8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4"/>
    </row>
    <row r="60" spans="1:132">
      <c r="A60" s="117"/>
      <c r="B60" s="101"/>
      <c r="C60" s="83" t="str">
        <f t="shared" si="3"/>
        <v>308000</v>
      </c>
      <c r="D60" s="79">
        <f t="shared" si="2"/>
        <v>55</v>
      </c>
      <c r="E60" s="14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6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8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4"/>
    </row>
    <row r="61" spans="1:132">
      <c r="A61" s="115" t="str">
        <f>DEC2HEX(HEX2DEC(A$5)+FLOOR(D61/16,1)*1048576+MOD(D61,16)*256*16)</f>
        <v>308000</v>
      </c>
      <c r="B61" s="101"/>
      <c r="C61" s="83" t="str">
        <f t="shared" si="3"/>
        <v>308800</v>
      </c>
      <c r="D61" s="79">
        <f t="shared" si="2"/>
        <v>56</v>
      </c>
      <c r="E61" s="14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6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8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4"/>
    </row>
    <row r="62" spans="1:132">
      <c r="A62" s="116"/>
      <c r="B62" s="101"/>
      <c r="C62" s="83" t="str">
        <f t="shared" si="3"/>
        <v>309000</v>
      </c>
      <c r="D62" s="79">
        <f t="shared" si="2"/>
        <v>57</v>
      </c>
      <c r="E62" s="14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6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8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4"/>
    </row>
    <row r="63" spans="1:132">
      <c r="A63" s="116"/>
      <c r="B63" s="101"/>
      <c r="C63" s="83" t="str">
        <f t="shared" si="3"/>
        <v>309800</v>
      </c>
      <c r="D63" s="79">
        <f t="shared" si="2"/>
        <v>58</v>
      </c>
      <c r="E63" s="14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6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8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4"/>
    </row>
    <row r="64" spans="1:132" ht="17" thickBot="1">
      <c r="A64" s="117"/>
      <c r="B64" s="101"/>
      <c r="C64" s="83" t="str">
        <f t="shared" si="3"/>
        <v>30A000</v>
      </c>
      <c r="D64" s="79">
        <f t="shared" si="2"/>
        <v>59</v>
      </c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6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9"/>
    </row>
    <row r="65" spans="1:132">
      <c r="A65" s="115" t="str">
        <f>DEC2HEX(HEX2DEC(A$5)+FLOOR(D65/16,1)*1048576+MOD(D65,16)*256*16)</f>
        <v>30C000</v>
      </c>
      <c r="B65" s="101"/>
      <c r="C65" s="83" t="str">
        <f t="shared" si="3"/>
        <v>30A800</v>
      </c>
      <c r="D65" s="79">
        <f t="shared" si="2"/>
        <v>60</v>
      </c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6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28"/>
    </row>
    <row r="66" spans="1:132">
      <c r="A66" s="116"/>
      <c r="B66" s="101"/>
      <c r="C66" s="83" t="str">
        <f t="shared" si="3"/>
        <v>30B000</v>
      </c>
      <c r="D66" s="79">
        <f t="shared" si="2"/>
        <v>61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6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28"/>
    </row>
    <row r="67" spans="1:132">
      <c r="A67" s="116"/>
      <c r="B67" s="101"/>
      <c r="C67" s="83" t="str">
        <f t="shared" si="3"/>
        <v>30B800</v>
      </c>
      <c r="D67" s="79">
        <f t="shared" si="2"/>
        <v>62</v>
      </c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6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28"/>
    </row>
    <row r="68" spans="1:132" ht="17" thickBot="1">
      <c r="A68" s="118"/>
      <c r="B68" s="102"/>
      <c r="C68" s="84" t="str">
        <f t="shared" si="3"/>
        <v>30C000</v>
      </c>
      <c r="D68" s="80">
        <f t="shared" si="2"/>
        <v>63</v>
      </c>
      <c r="E68" s="24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1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3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7"/>
    </row>
    <row r="72" spans="1:132" s="49" customFormat="1" ht="25">
      <c r="D72" s="48"/>
      <c r="AG72" s="50"/>
      <c r="AH72" s="103">
        <v>60</v>
      </c>
      <c r="AI72" s="103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K72" s="51"/>
      <c r="CM72" s="51" t="s">
        <v>11</v>
      </c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70" t="s">
        <v>19</v>
      </c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T72" s="50"/>
      <c r="DU72" s="50"/>
      <c r="DV72" s="103" t="s">
        <v>8</v>
      </c>
      <c r="DW72" s="103"/>
      <c r="DX72" s="50"/>
      <c r="DY72" s="50"/>
      <c r="DZ72" s="50"/>
      <c r="EA72" s="50"/>
      <c r="EB72" s="50"/>
    </row>
    <row r="73" spans="1:132" ht="18">
      <c r="E73" s="44" t="s">
        <v>10</v>
      </c>
      <c r="F73" s="45"/>
      <c r="G73" s="45"/>
      <c r="H73" s="45"/>
      <c r="I73" s="45"/>
      <c r="J73" s="45"/>
      <c r="K73" s="45"/>
      <c r="L73" s="45"/>
      <c r="M73" s="45"/>
      <c r="N73" s="45"/>
      <c r="O73" s="3"/>
      <c r="P73" s="3"/>
      <c r="Q73" s="3"/>
      <c r="R73" s="3"/>
      <c r="S73" s="3"/>
      <c r="T73" s="3"/>
      <c r="U73" s="3"/>
      <c r="AG73" s="46"/>
      <c r="AH73" s="46"/>
      <c r="AI73" s="46"/>
      <c r="AJ73" s="46"/>
      <c r="AK73" s="46"/>
      <c r="AL73" s="46"/>
      <c r="AM73" s="46"/>
      <c r="AN73" s="46"/>
      <c r="AV73" s="44" t="s">
        <v>33</v>
      </c>
      <c r="AW73" s="45"/>
      <c r="AX73" s="45"/>
      <c r="AY73" s="45"/>
      <c r="AZ73" s="45"/>
      <c r="BA73" s="45"/>
      <c r="BB73" s="45"/>
      <c r="BC73" s="45"/>
      <c r="BD73" s="45"/>
      <c r="BE73" s="45"/>
      <c r="BF73" s="3"/>
      <c r="BG73" s="3"/>
      <c r="BH73" s="3"/>
      <c r="BI73" s="3"/>
      <c r="BJ73" s="3"/>
      <c r="BK73" s="3"/>
      <c r="BL73" s="3"/>
      <c r="BX73" s="46"/>
      <c r="BY73" s="46"/>
      <c r="BZ73" s="46"/>
      <c r="CA73" s="46"/>
      <c r="CB73" s="46"/>
      <c r="CC73" s="46"/>
      <c r="CD73" s="46"/>
      <c r="CE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</row>
    <row r="74" spans="1:132" ht="19" thickBo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AG74" s="46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X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7" t="s">
        <v>9</v>
      </c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</row>
    <row r="75" spans="1:132">
      <c r="D75" s="1"/>
      <c r="E75" s="60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2"/>
      <c r="AV75" s="60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2"/>
    </row>
    <row r="76" spans="1:132" ht="19">
      <c r="D76" s="1"/>
      <c r="E76" s="63"/>
      <c r="F76" s="105" t="s">
        <v>12</v>
      </c>
      <c r="G76" s="105"/>
      <c r="H76" s="105" t="s">
        <v>34</v>
      </c>
      <c r="I76" s="105"/>
      <c r="J76" s="105"/>
      <c r="K76" s="105" t="s">
        <v>35</v>
      </c>
      <c r="L76" s="105"/>
      <c r="M76" s="105"/>
      <c r="N76" s="105"/>
      <c r="O76" s="105" t="s">
        <v>36</v>
      </c>
      <c r="P76" s="105"/>
      <c r="Q76" s="105" t="s">
        <v>31</v>
      </c>
      <c r="R76" s="105"/>
      <c r="S76" s="105"/>
      <c r="T76" s="105"/>
      <c r="U76" s="105" t="s">
        <v>16</v>
      </c>
      <c r="V76" s="105"/>
      <c r="W76" s="105"/>
      <c r="X76" s="105"/>
      <c r="Y76" s="105"/>
      <c r="Z76" s="52" t="s">
        <v>14</v>
      </c>
      <c r="AA76" s="52"/>
      <c r="AB76" s="52"/>
      <c r="AC76" s="52"/>
      <c r="AD76" s="43"/>
      <c r="AE76" s="105" t="s">
        <v>17</v>
      </c>
      <c r="AF76" s="105"/>
      <c r="AG76" s="105"/>
      <c r="AH76" s="105"/>
      <c r="AI76" s="105"/>
      <c r="AJ76" s="52" t="s">
        <v>15</v>
      </c>
      <c r="AK76" s="52"/>
      <c r="AL76" s="52"/>
      <c r="AM76" s="52"/>
      <c r="AN76" s="43"/>
      <c r="AO76" s="42"/>
      <c r="AP76" s="42"/>
      <c r="AQ76" s="42"/>
      <c r="AR76" s="42"/>
      <c r="AS76" s="64"/>
      <c r="AV76" s="63"/>
      <c r="AW76" s="105" t="s">
        <v>12</v>
      </c>
      <c r="AX76" s="105"/>
      <c r="AY76" s="105" t="s">
        <v>34</v>
      </c>
      <c r="AZ76" s="105"/>
      <c r="BA76" s="105"/>
      <c r="BB76" s="105" t="s">
        <v>35</v>
      </c>
      <c r="BC76" s="105"/>
      <c r="BD76" s="105"/>
      <c r="BE76" s="105"/>
      <c r="BF76" s="105" t="s">
        <v>36</v>
      </c>
      <c r="BG76" s="105"/>
      <c r="BH76" s="105" t="s">
        <v>31</v>
      </c>
      <c r="BI76" s="105"/>
      <c r="BJ76" s="105"/>
      <c r="BK76" s="105"/>
      <c r="BL76" s="105" t="s">
        <v>16</v>
      </c>
      <c r="BM76" s="105"/>
      <c r="BN76" s="105"/>
      <c r="BO76" s="105"/>
      <c r="BP76" s="105"/>
      <c r="BQ76" s="52" t="s">
        <v>14</v>
      </c>
      <c r="BR76" s="52"/>
      <c r="BS76" s="52"/>
      <c r="BT76" s="52"/>
      <c r="BU76" s="43"/>
      <c r="BV76" s="105" t="s">
        <v>17</v>
      </c>
      <c r="BW76" s="105"/>
      <c r="BX76" s="105"/>
      <c r="BY76" s="105"/>
      <c r="BZ76" s="105"/>
      <c r="CA76" s="52" t="s">
        <v>15</v>
      </c>
      <c r="CB76" s="52"/>
      <c r="CC76" s="52"/>
      <c r="CD76" s="52"/>
      <c r="CE76" s="43"/>
      <c r="CF76" s="42"/>
      <c r="CG76" s="42"/>
      <c r="CH76" s="42"/>
      <c r="CI76" s="42"/>
      <c r="CJ76" s="64"/>
    </row>
    <row r="77" spans="1:132" ht="19">
      <c r="D77" s="1"/>
      <c r="E77" s="63"/>
      <c r="F77" s="106">
        <v>1</v>
      </c>
      <c r="G77" s="106"/>
      <c r="H77" s="106">
        <v>1</v>
      </c>
      <c r="I77" s="106"/>
      <c r="J77" s="106"/>
      <c r="K77" s="106">
        <v>60</v>
      </c>
      <c r="L77" s="106"/>
      <c r="M77" s="106"/>
      <c r="N77" s="106"/>
      <c r="O77" s="106">
        <v>9</v>
      </c>
      <c r="P77" s="106"/>
      <c r="Q77" s="106">
        <f>H77*K77*O77</f>
        <v>540</v>
      </c>
      <c r="R77" s="106"/>
      <c r="S77" s="106"/>
      <c r="T77" s="106"/>
      <c r="U77" s="107">
        <v>28</v>
      </c>
      <c r="V77" s="107"/>
      <c r="W77" s="53" t="s">
        <v>13</v>
      </c>
      <c r="X77" s="107">
        <v>28</v>
      </c>
      <c r="Y77" s="107"/>
      <c r="Z77" s="106">
        <f>H77*U77*X77</f>
        <v>784</v>
      </c>
      <c r="AA77" s="106"/>
      <c r="AB77" s="106"/>
      <c r="AC77" s="106"/>
      <c r="AD77" s="65"/>
      <c r="AE77" s="107">
        <v>28</v>
      </c>
      <c r="AF77" s="107"/>
      <c r="AG77" s="53" t="s">
        <v>13</v>
      </c>
      <c r="AH77" s="107">
        <v>28</v>
      </c>
      <c r="AI77" s="107"/>
      <c r="AJ77" s="106">
        <f>K77*AE77*AH77</f>
        <v>47040</v>
      </c>
      <c r="AK77" s="106"/>
      <c r="AL77" s="106"/>
      <c r="AM77" s="106"/>
      <c r="AN77" s="1"/>
      <c r="AO77" s="54" t="s">
        <v>0</v>
      </c>
      <c r="AQ77" s="54"/>
      <c r="AR77" s="54"/>
      <c r="AS77" s="64"/>
      <c r="AV77" s="63"/>
      <c r="AW77" s="106">
        <v>1</v>
      </c>
      <c r="AX77" s="106"/>
      <c r="AY77" s="106">
        <v>3</v>
      </c>
      <c r="AZ77" s="106"/>
      <c r="BA77" s="106"/>
      <c r="BB77" s="106">
        <v>60</v>
      </c>
      <c r="BC77" s="106"/>
      <c r="BD77" s="106"/>
      <c r="BE77" s="106"/>
      <c r="BF77" s="106">
        <v>9</v>
      </c>
      <c r="BG77" s="106"/>
      <c r="BH77" s="106">
        <f>AY77*BB77*BF77</f>
        <v>1620</v>
      </c>
      <c r="BI77" s="106"/>
      <c r="BJ77" s="106"/>
      <c r="BK77" s="106"/>
      <c r="BL77" s="107">
        <v>32</v>
      </c>
      <c r="BM77" s="107"/>
      <c r="BN77" s="53" t="s">
        <v>13</v>
      </c>
      <c r="BO77" s="107">
        <v>32</v>
      </c>
      <c r="BP77" s="107"/>
      <c r="BQ77" s="106">
        <f>AY77*BL77*BO77</f>
        <v>3072</v>
      </c>
      <c r="BR77" s="106"/>
      <c r="BS77" s="106"/>
      <c r="BT77" s="106"/>
      <c r="BU77" s="65"/>
      <c r="BV77" s="107">
        <v>32</v>
      </c>
      <c r="BW77" s="107"/>
      <c r="BX77" s="53" t="s">
        <v>13</v>
      </c>
      <c r="BY77" s="107">
        <v>32</v>
      </c>
      <c r="BZ77" s="107"/>
      <c r="CA77" s="106">
        <f>BB77*BV77*BY77</f>
        <v>61440</v>
      </c>
      <c r="CB77" s="106"/>
      <c r="CC77" s="106"/>
      <c r="CD77" s="106"/>
      <c r="CE77" s="1"/>
      <c r="CF77" s="54" t="s">
        <v>0</v>
      </c>
      <c r="CH77" s="54"/>
      <c r="CI77" s="54"/>
      <c r="CJ77" s="64"/>
    </row>
    <row r="78" spans="1:132" ht="19">
      <c r="D78" s="1"/>
      <c r="E78" s="63"/>
      <c r="F78" s="112">
        <v>2</v>
      </c>
      <c r="G78" s="112"/>
      <c r="H78" s="112">
        <v>60</v>
      </c>
      <c r="I78" s="112"/>
      <c r="J78" s="112"/>
      <c r="K78" s="106">
        <v>60</v>
      </c>
      <c r="L78" s="106"/>
      <c r="M78" s="106"/>
      <c r="N78" s="106"/>
      <c r="O78" s="112">
        <v>9</v>
      </c>
      <c r="P78" s="112"/>
      <c r="Q78" s="106">
        <f>H78*K78*O78</f>
        <v>32400</v>
      </c>
      <c r="R78" s="106"/>
      <c r="S78" s="106"/>
      <c r="T78" s="106"/>
      <c r="U78" s="113">
        <v>28</v>
      </c>
      <c r="V78" s="113"/>
      <c r="W78" s="66" t="s">
        <v>13</v>
      </c>
      <c r="X78" s="113">
        <v>28</v>
      </c>
      <c r="Y78" s="113"/>
      <c r="Z78" s="106">
        <f>H78*U78*X78</f>
        <v>47040</v>
      </c>
      <c r="AA78" s="106"/>
      <c r="AB78" s="106"/>
      <c r="AC78" s="106"/>
      <c r="AD78" s="65"/>
      <c r="AE78" s="107">
        <v>16</v>
      </c>
      <c r="AF78" s="107"/>
      <c r="AG78" s="53" t="s">
        <v>13</v>
      </c>
      <c r="AH78" s="107">
        <v>16</v>
      </c>
      <c r="AI78" s="107"/>
      <c r="AJ78" s="106">
        <f>K78*AE78*AH78</f>
        <v>15360</v>
      </c>
      <c r="AK78" s="106"/>
      <c r="AL78" s="106"/>
      <c r="AM78" s="106"/>
      <c r="AN78" s="1"/>
      <c r="AO78" s="54" t="s">
        <v>28</v>
      </c>
      <c r="AQ78" s="1"/>
      <c r="AR78" s="1"/>
      <c r="AS78" s="64"/>
      <c r="AV78" s="63"/>
      <c r="AW78" s="112">
        <v>2</v>
      </c>
      <c r="AX78" s="112"/>
      <c r="AY78" s="112">
        <v>60</v>
      </c>
      <c r="AZ78" s="112"/>
      <c r="BA78" s="112"/>
      <c r="BB78" s="106">
        <v>60</v>
      </c>
      <c r="BC78" s="106"/>
      <c r="BD78" s="106"/>
      <c r="BE78" s="106"/>
      <c r="BF78" s="112">
        <v>9</v>
      </c>
      <c r="BG78" s="112"/>
      <c r="BH78" s="106">
        <f>AY78*BB78*BF78</f>
        <v>32400</v>
      </c>
      <c r="BI78" s="106"/>
      <c r="BJ78" s="106"/>
      <c r="BK78" s="106"/>
      <c r="BL78" s="113">
        <v>32</v>
      </c>
      <c r="BM78" s="113"/>
      <c r="BN78" s="66" t="s">
        <v>13</v>
      </c>
      <c r="BO78" s="113">
        <v>32</v>
      </c>
      <c r="BP78" s="113"/>
      <c r="BQ78" s="106">
        <f>AY78*BL78*BO78</f>
        <v>61440</v>
      </c>
      <c r="BR78" s="106"/>
      <c r="BS78" s="106"/>
      <c r="BT78" s="106"/>
      <c r="BU78" s="65"/>
      <c r="BV78" s="107">
        <v>16</v>
      </c>
      <c r="BW78" s="107"/>
      <c r="BX78" s="53" t="s">
        <v>13</v>
      </c>
      <c r="BY78" s="107">
        <v>16</v>
      </c>
      <c r="BZ78" s="107"/>
      <c r="CA78" s="106">
        <f>BB78*BV78*BY78</f>
        <v>15360</v>
      </c>
      <c r="CB78" s="106"/>
      <c r="CC78" s="106"/>
      <c r="CD78" s="106"/>
      <c r="CE78" s="1"/>
      <c r="CF78" s="54" t="s">
        <v>28</v>
      </c>
      <c r="CH78" s="1"/>
      <c r="CI78" s="1"/>
      <c r="CJ78" s="64"/>
    </row>
    <row r="79" spans="1:132" ht="19">
      <c r="D79"/>
      <c r="E79" s="63"/>
      <c r="F79" s="112">
        <v>3</v>
      </c>
      <c r="G79" s="112"/>
      <c r="H79" s="112">
        <v>60</v>
      </c>
      <c r="I79" s="112"/>
      <c r="J79" s="112"/>
      <c r="K79" s="106">
        <v>56</v>
      </c>
      <c r="L79" s="106"/>
      <c r="M79" s="106"/>
      <c r="N79" s="106"/>
      <c r="O79" s="112">
        <v>9</v>
      </c>
      <c r="P79" s="112"/>
      <c r="Q79" s="106">
        <f>H79*K79*O79</f>
        <v>30240</v>
      </c>
      <c r="R79" s="106"/>
      <c r="S79" s="106"/>
      <c r="T79" s="106"/>
      <c r="U79" s="113">
        <v>16</v>
      </c>
      <c r="V79" s="113"/>
      <c r="W79" s="66" t="s">
        <v>13</v>
      </c>
      <c r="X79" s="113">
        <v>16</v>
      </c>
      <c r="Y79" s="113"/>
      <c r="Z79" s="106">
        <f>H79*U79*X79</f>
        <v>15360</v>
      </c>
      <c r="AA79" s="106"/>
      <c r="AB79" s="106"/>
      <c r="AC79" s="106"/>
      <c r="AD79" s="65"/>
      <c r="AE79" s="107">
        <v>8</v>
      </c>
      <c r="AF79" s="107"/>
      <c r="AG79" s="53" t="s">
        <v>13</v>
      </c>
      <c r="AH79" s="107">
        <v>8</v>
      </c>
      <c r="AI79" s="107"/>
      <c r="AJ79" s="106">
        <f>K79*AE79*AH79</f>
        <v>3584</v>
      </c>
      <c r="AK79" s="106"/>
      <c r="AL79" s="106"/>
      <c r="AM79" s="106"/>
      <c r="AN79" s="1"/>
      <c r="AO79" s="54" t="s">
        <v>29</v>
      </c>
      <c r="AQ79" s="1"/>
      <c r="AR79" s="1"/>
      <c r="AS79" s="64"/>
      <c r="AV79" s="63"/>
      <c r="AW79" s="112">
        <v>3</v>
      </c>
      <c r="AX79" s="112"/>
      <c r="AY79" s="112">
        <v>60</v>
      </c>
      <c r="AZ79" s="112"/>
      <c r="BA79" s="112"/>
      <c r="BB79" s="106">
        <v>56</v>
      </c>
      <c r="BC79" s="106"/>
      <c r="BD79" s="106"/>
      <c r="BE79" s="106"/>
      <c r="BF79" s="112">
        <v>9</v>
      </c>
      <c r="BG79" s="112"/>
      <c r="BH79" s="106">
        <f>AY79*BB79*BF79</f>
        <v>30240</v>
      </c>
      <c r="BI79" s="106"/>
      <c r="BJ79" s="106"/>
      <c r="BK79" s="106"/>
      <c r="BL79" s="113">
        <v>16</v>
      </c>
      <c r="BM79" s="113"/>
      <c r="BN79" s="66" t="s">
        <v>13</v>
      </c>
      <c r="BO79" s="113">
        <v>16</v>
      </c>
      <c r="BP79" s="113"/>
      <c r="BQ79" s="106">
        <f>AY79*BL79*BO79</f>
        <v>15360</v>
      </c>
      <c r="BR79" s="106"/>
      <c r="BS79" s="106"/>
      <c r="BT79" s="106"/>
      <c r="BU79" s="65"/>
      <c r="BV79" s="107">
        <v>8</v>
      </c>
      <c r="BW79" s="107"/>
      <c r="BX79" s="53" t="s">
        <v>13</v>
      </c>
      <c r="BY79" s="107">
        <v>8</v>
      </c>
      <c r="BZ79" s="107"/>
      <c r="CA79" s="106">
        <f>BB79*BV79*BY79</f>
        <v>3584</v>
      </c>
      <c r="CB79" s="106"/>
      <c r="CC79" s="106"/>
      <c r="CD79" s="106"/>
      <c r="CE79" s="1"/>
      <c r="CF79" s="54" t="s">
        <v>29</v>
      </c>
      <c r="CH79" s="1"/>
      <c r="CI79" s="1"/>
      <c r="CJ79" s="64"/>
    </row>
    <row r="80" spans="1:132" ht="19">
      <c r="D80"/>
      <c r="E80" s="63"/>
      <c r="F80" s="112">
        <v>4</v>
      </c>
      <c r="G80" s="112"/>
      <c r="H80" s="112">
        <v>56</v>
      </c>
      <c r="I80" s="112"/>
      <c r="J80" s="112"/>
      <c r="K80" s="106">
        <v>12</v>
      </c>
      <c r="L80" s="106"/>
      <c r="M80" s="106"/>
      <c r="N80" s="106"/>
      <c r="O80" s="112">
        <v>9</v>
      </c>
      <c r="P80" s="112"/>
      <c r="Q80" s="106">
        <f>H80*K80*O80</f>
        <v>6048</v>
      </c>
      <c r="R80" s="106"/>
      <c r="S80" s="106"/>
      <c r="T80" s="106"/>
      <c r="U80" s="113">
        <v>8</v>
      </c>
      <c r="V80" s="113"/>
      <c r="W80" s="66" t="s">
        <v>13</v>
      </c>
      <c r="X80" s="113">
        <v>8</v>
      </c>
      <c r="Y80" s="113"/>
      <c r="Z80" s="106">
        <f>H80*U80*X80</f>
        <v>3584</v>
      </c>
      <c r="AA80" s="106"/>
      <c r="AB80" s="106"/>
      <c r="AC80" s="106"/>
      <c r="AD80" s="65"/>
      <c r="AE80" s="107">
        <v>4</v>
      </c>
      <c r="AF80" s="107"/>
      <c r="AG80" s="53" t="s">
        <v>13</v>
      </c>
      <c r="AH80" s="107">
        <v>4</v>
      </c>
      <c r="AI80" s="107"/>
      <c r="AJ80" s="106">
        <f>K80*AE80*AH80</f>
        <v>192</v>
      </c>
      <c r="AK80" s="106"/>
      <c r="AL80" s="106"/>
      <c r="AM80" s="106"/>
      <c r="AN80" s="1"/>
      <c r="AO80" s="54" t="s">
        <v>30</v>
      </c>
      <c r="AQ80" s="1"/>
      <c r="AR80" s="1"/>
      <c r="AS80" s="64"/>
      <c r="AV80" s="63"/>
      <c r="AW80" s="112">
        <v>4</v>
      </c>
      <c r="AX80" s="112"/>
      <c r="AY80" s="112">
        <v>56</v>
      </c>
      <c r="AZ80" s="112"/>
      <c r="BA80" s="112"/>
      <c r="BB80" s="106">
        <v>12</v>
      </c>
      <c r="BC80" s="106"/>
      <c r="BD80" s="106"/>
      <c r="BE80" s="106"/>
      <c r="BF80" s="112">
        <v>9</v>
      </c>
      <c r="BG80" s="112"/>
      <c r="BH80" s="106">
        <f>AY80*BB80*BF80</f>
        <v>6048</v>
      </c>
      <c r="BI80" s="106"/>
      <c r="BJ80" s="106"/>
      <c r="BK80" s="106"/>
      <c r="BL80" s="113">
        <v>8</v>
      </c>
      <c r="BM80" s="113"/>
      <c r="BN80" s="66" t="s">
        <v>13</v>
      </c>
      <c r="BO80" s="113">
        <v>8</v>
      </c>
      <c r="BP80" s="113"/>
      <c r="BQ80" s="106">
        <f>AY80*BL80*BO80</f>
        <v>3584</v>
      </c>
      <c r="BR80" s="106"/>
      <c r="BS80" s="106"/>
      <c r="BT80" s="106"/>
      <c r="BU80" s="65"/>
      <c r="BV80" s="107">
        <v>4</v>
      </c>
      <c r="BW80" s="107"/>
      <c r="BX80" s="53" t="s">
        <v>13</v>
      </c>
      <c r="BY80" s="107">
        <v>4</v>
      </c>
      <c r="BZ80" s="107"/>
      <c r="CA80" s="106">
        <f>BB80*BV80*BY80</f>
        <v>192</v>
      </c>
      <c r="CB80" s="106"/>
      <c r="CC80" s="106"/>
      <c r="CD80" s="106"/>
      <c r="CE80" s="1"/>
      <c r="CF80" s="54" t="s">
        <v>30</v>
      </c>
      <c r="CH80" s="1"/>
      <c r="CI80" s="1"/>
      <c r="CJ80" s="64"/>
    </row>
    <row r="81" spans="4:88" ht="19">
      <c r="D81"/>
      <c r="E81" s="63"/>
      <c r="F81" s="111">
        <v>5</v>
      </c>
      <c r="G81" s="111"/>
      <c r="H81" s="111">
        <v>12</v>
      </c>
      <c r="I81" s="111"/>
      <c r="J81" s="111"/>
      <c r="K81" s="109">
        <v>10</v>
      </c>
      <c r="L81" s="109"/>
      <c r="M81" s="109"/>
      <c r="N81" s="109"/>
      <c r="O81" s="111"/>
      <c r="P81" s="111"/>
      <c r="Q81" s="109">
        <f>H81*K81*U81*X81</f>
        <v>1920</v>
      </c>
      <c r="R81" s="109"/>
      <c r="S81" s="109"/>
      <c r="T81" s="109"/>
      <c r="U81" s="108">
        <v>4</v>
      </c>
      <c r="V81" s="108"/>
      <c r="W81" s="55" t="s">
        <v>13</v>
      </c>
      <c r="X81" s="108">
        <v>4</v>
      </c>
      <c r="Y81" s="108"/>
      <c r="Z81" s="109">
        <f>H81*U81*X81</f>
        <v>192</v>
      </c>
      <c r="AA81" s="109"/>
      <c r="AB81" s="109"/>
      <c r="AC81" s="109"/>
      <c r="AD81" s="56"/>
      <c r="AE81" s="110">
        <v>1</v>
      </c>
      <c r="AF81" s="110"/>
      <c r="AG81" s="57" t="s">
        <v>13</v>
      </c>
      <c r="AH81" s="110">
        <v>10</v>
      </c>
      <c r="AI81" s="110"/>
      <c r="AJ81" s="109">
        <f>K81*AE81*AH81</f>
        <v>100</v>
      </c>
      <c r="AK81" s="109"/>
      <c r="AL81" s="109"/>
      <c r="AM81" s="109"/>
      <c r="AN81" s="58"/>
      <c r="AO81" s="59" t="s">
        <v>18</v>
      </c>
      <c r="AP81" s="58"/>
      <c r="AQ81" s="58"/>
      <c r="AR81" s="58"/>
      <c r="AS81" s="64"/>
      <c r="AV81" s="63"/>
      <c r="AW81" s="111">
        <v>5</v>
      </c>
      <c r="AX81" s="111"/>
      <c r="AY81" s="111">
        <v>12</v>
      </c>
      <c r="AZ81" s="111"/>
      <c r="BA81" s="111"/>
      <c r="BB81" s="109">
        <v>10</v>
      </c>
      <c r="BC81" s="109"/>
      <c r="BD81" s="109"/>
      <c r="BE81" s="109"/>
      <c r="BF81" s="111"/>
      <c r="BG81" s="111"/>
      <c r="BH81" s="109">
        <f>AY81*BB81*BL81*BO81</f>
        <v>1920</v>
      </c>
      <c r="BI81" s="109"/>
      <c r="BJ81" s="109"/>
      <c r="BK81" s="109"/>
      <c r="BL81" s="108">
        <v>4</v>
      </c>
      <c r="BM81" s="108"/>
      <c r="BN81" s="55" t="s">
        <v>13</v>
      </c>
      <c r="BO81" s="108">
        <v>4</v>
      </c>
      <c r="BP81" s="108"/>
      <c r="BQ81" s="109">
        <f>AY81*BL81*BO81</f>
        <v>192</v>
      </c>
      <c r="BR81" s="109"/>
      <c r="BS81" s="109"/>
      <c r="BT81" s="109"/>
      <c r="BU81" s="56"/>
      <c r="BV81" s="110">
        <v>1</v>
      </c>
      <c r="BW81" s="110"/>
      <c r="BX81" s="57" t="s">
        <v>13</v>
      </c>
      <c r="BY81" s="110">
        <v>10</v>
      </c>
      <c r="BZ81" s="110"/>
      <c r="CA81" s="109">
        <f>BB81*BV81*BY81</f>
        <v>100</v>
      </c>
      <c r="CB81" s="109"/>
      <c r="CC81" s="109"/>
      <c r="CD81" s="109"/>
      <c r="CE81" s="58"/>
      <c r="CF81" s="59" t="s">
        <v>18</v>
      </c>
      <c r="CG81" s="58"/>
      <c r="CH81" s="58"/>
      <c r="CI81" s="58"/>
      <c r="CJ81" s="64"/>
    </row>
    <row r="82" spans="4:88" ht="19">
      <c r="D82"/>
      <c r="E82" s="63"/>
      <c r="F82" s="85"/>
      <c r="G82" s="85"/>
      <c r="H82" s="85"/>
      <c r="I82" s="85"/>
      <c r="J82" s="85"/>
      <c r="K82" s="86"/>
      <c r="M82" s="86"/>
      <c r="P82" s="124" t="s">
        <v>32</v>
      </c>
      <c r="Q82" s="104">
        <f>SUM(Q77:T81)</f>
        <v>71148</v>
      </c>
      <c r="R82" s="104"/>
      <c r="S82" s="104"/>
      <c r="T82" s="104"/>
      <c r="U82" s="87"/>
      <c r="V82" s="87"/>
      <c r="W82" s="66"/>
      <c r="X82" s="87"/>
      <c r="Y82" s="87"/>
      <c r="Z82" s="86"/>
      <c r="AA82" s="86"/>
      <c r="AB82" s="86"/>
      <c r="AC82" s="86"/>
      <c r="AD82" s="65"/>
      <c r="AE82" s="88"/>
      <c r="AF82" s="88"/>
      <c r="AG82" s="53"/>
      <c r="AH82" s="88"/>
      <c r="AI82" s="88"/>
      <c r="AJ82" s="86"/>
      <c r="AK82" s="86"/>
      <c r="AL82" s="86"/>
      <c r="AM82" s="86"/>
      <c r="AN82" s="1"/>
      <c r="AO82" s="54"/>
      <c r="AP82" s="1"/>
      <c r="AQ82" s="1"/>
      <c r="AR82" s="1"/>
      <c r="AS82" s="64"/>
      <c r="AV82" s="63"/>
      <c r="AW82" s="85"/>
      <c r="AX82" s="85"/>
      <c r="AY82" s="85"/>
      <c r="AZ82" s="85"/>
      <c r="BA82" s="85"/>
      <c r="BB82" s="86"/>
      <c r="BG82" s="124" t="s">
        <v>32</v>
      </c>
      <c r="BH82" s="104">
        <f>SUM(BH77:BK81)</f>
        <v>72228</v>
      </c>
      <c r="BI82" s="104"/>
      <c r="BJ82" s="104"/>
      <c r="BK82" s="104"/>
      <c r="BL82" s="87"/>
      <c r="BM82" s="87"/>
      <c r="BN82" s="66"/>
      <c r="BO82" s="87"/>
      <c r="BP82" s="87"/>
      <c r="BQ82" s="86"/>
      <c r="BR82" s="86"/>
      <c r="BS82" s="86"/>
      <c r="BT82" s="86"/>
      <c r="BU82" s="65"/>
      <c r="BV82" s="88"/>
      <c r="BW82" s="88"/>
      <c r="BX82" s="53"/>
      <c r="BY82" s="88"/>
      <c r="BZ82" s="88"/>
      <c r="CA82" s="86"/>
      <c r="CB82" s="86"/>
      <c r="CC82" s="86"/>
      <c r="CD82" s="86"/>
      <c r="CE82" s="1"/>
      <c r="CF82" s="54"/>
      <c r="CG82" s="1"/>
      <c r="CH82" s="1"/>
      <c r="CI82" s="1"/>
      <c r="CJ82" s="64"/>
    </row>
    <row r="83" spans="4:88" ht="17" thickBot="1">
      <c r="D83"/>
      <c r="E83" s="67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9"/>
      <c r="AV83" s="67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9"/>
    </row>
    <row r="84" spans="4:88">
      <c r="D84"/>
    </row>
  </sheetData>
  <mergeCells count="149">
    <mergeCell ref="A41:A44"/>
    <mergeCell ref="A45:A48"/>
    <mergeCell ref="A49:A52"/>
    <mergeCell ref="A53:A56"/>
    <mergeCell ref="A57:A60"/>
    <mergeCell ref="A61:A64"/>
    <mergeCell ref="A65:A68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F79:G79"/>
    <mergeCell ref="H79:J79"/>
    <mergeCell ref="ED36:ED37"/>
    <mergeCell ref="F80:G80"/>
    <mergeCell ref="H80:J80"/>
    <mergeCell ref="K80:N80"/>
    <mergeCell ref="U80:V80"/>
    <mergeCell ref="X80:Y80"/>
    <mergeCell ref="Z80:AC80"/>
    <mergeCell ref="AE80:AF80"/>
    <mergeCell ref="AH80:AI80"/>
    <mergeCell ref="AJ80:AM80"/>
    <mergeCell ref="K79:N79"/>
    <mergeCell ref="U79:V79"/>
    <mergeCell ref="X79:Y79"/>
    <mergeCell ref="Z79:AC79"/>
    <mergeCell ref="AE79:AF79"/>
    <mergeCell ref="AH79:AI79"/>
    <mergeCell ref="AE77:AF77"/>
    <mergeCell ref="AH77:AI77"/>
    <mergeCell ref="AJ77:AM77"/>
    <mergeCell ref="AJ79:AM79"/>
    <mergeCell ref="AH78:AI78"/>
    <mergeCell ref="AJ78:AM78"/>
    <mergeCell ref="AE81:AF81"/>
    <mergeCell ref="AH81:AI81"/>
    <mergeCell ref="AJ81:AM81"/>
    <mergeCell ref="F81:G81"/>
    <mergeCell ref="H81:J81"/>
    <mergeCell ref="K81:N81"/>
    <mergeCell ref="U81:V81"/>
    <mergeCell ref="X81:Y81"/>
    <mergeCell ref="Z81:AC81"/>
    <mergeCell ref="Q81:T81"/>
    <mergeCell ref="O81:P81"/>
    <mergeCell ref="F78:G78"/>
    <mergeCell ref="H78:J78"/>
    <mergeCell ref="K78:N78"/>
    <mergeCell ref="U78:V78"/>
    <mergeCell ref="X78:Y78"/>
    <mergeCell ref="Z78:AC78"/>
    <mergeCell ref="AE78:AF78"/>
    <mergeCell ref="F77:G77"/>
    <mergeCell ref="H77:J77"/>
    <mergeCell ref="K77:N77"/>
    <mergeCell ref="U77:V77"/>
    <mergeCell ref="X77:Y77"/>
    <mergeCell ref="Z77:AC77"/>
    <mergeCell ref="Q77:T77"/>
    <mergeCell ref="Q78:T78"/>
    <mergeCell ref="O77:P77"/>
    <mergeCell ref="O78:P78"/>
    <mergeCell ref="F76:G76"/>
    <mergeCell ref="H76:J76"/>
    <mergeCell ref="K76:N76"/>
    <mergeCell ref="U76:Y76"/>
    <mergeCell ref="AE76:AI76"/>
    <mergeCell ref="Q79:T79"/>
    <mergeCell ref="Q80:T80"/>
    <mergeCell ref="Q76:T76"/>
    <mergeCell ref="Q82:T82"/>
    <mergeCell ref="O79:P79"/>
    <mergeCell ref="O80:P80"/>
    <mergeCell ref="O76:P76"/>
    <mergeCell ref="AW76:AX76"/>
    <mergeCell ref="AY76:BA76"/>
    <mergeCell ref="BB76:BE76"/>
    <mergeCell ref="BH76:BK76"/>
    <mergeCell ref="BL76:BP76"/>
    <mergeCell ref="BV76:BZ76"/>
    <mergeCell ref="AW77:AX77"/>
    <mergeCell ref="AY77:BA77"/>
    <mergeCell ref="BB77:BE77"/>
    <mergeCell ref="BH77:BK77"/>
    <mergeCell ref="BL77:BM77"/>
    <mergeCell ref="BO77:BP77"/>
    <mergeCell ref="BQ77:BT77"/>
    <mergeCell ref="BV77:BW77"/>
    <mergeCell ref="BY77:BZ77"/>
    <mergeCell ref="BF76:BG76"/>
    <mergeCell ref="BF77:BG77"/>
    <mergeCell ref="CA77:CD77"/>
    <mergeCell ref="AW78:AX78"/>
    <mergeCell ref="AY78:BA78"/>
    <mergeCell ref="BB78:BE78"/>
    <mergeCell ref="BH78:BK78"/>
    <mergeCell ref="BL78:BM78"/>
    <mergeCell ref="BO78:BP78"/>
    <mergeCell ref="BQ78:BT78"/>
    <mergeCell ref="BV78:BW78"/>
    <mergeCell ref="BY78:BZ78"/>
    <mergeCell ref="CA78:CD78"/>
    <mergeCell ref="BF78:BG78"/>
    <mergeCell ref="AW79:AX79"/>
    <mergeCell ref="AY79:BA79"/>
    <mergeCell ref="BB79:BE79"/>
    <mergeCell ref="BH79:BK79"/>
    <mergeCell ref="BL79:BM79"/>
    <mergeCell ref="BO79:BP79"/>
    <mergeCell ref="BQ79:BT79"/>
    <mergeCell ref="BV79:BW79"/>
    <mergeCell ref="BY79:BZ79"/>
    <mergeCell ref="BF79:BG79"/>
    <mergeCell ref="CA79:CD79"/>
    <mergeCell ref="AW80:AX80"/>
    <mergeCell ref="AY80:BA80"/>
    <mergeCell ref="BB80:BE80"/>
    <mergeCell ref="BH80:BK80"/>
    <mergeCell ref="BL80:BM80"/>
    <mergeCell ref="BO80:BP80"/>
    <mergeCell ref="BQ80:BT80"/>
    <mergeCell ref="BV80:BW80"/>
    <mergeCell ref="BY80:BZ80"/>
    <mergeCell ref="CA80:CD80"/>
    <mergeCell ref="BF80:BG80"/>
    <mergeCell ref="AW81:AX81"/>
    <mergeCell ref="AY81:BA81"/>
    <mergeCell ref="BB81:BE81"/>
    <mergeCell ref="BH81:BK81"/>
    <mergeCell ref="BL81:BM81"/>
    <mergeCell ref="BO81:BP81"/>
    <mergeCell ref="BQ81:BT81"/>
    <mergeCell ref="BV81:BW81"/>
    <mergeCell ref="BY81:BZ81"/>
    <mergeCell ref="BF81:BG81"/>
    <mergeCell ref="CA81:CD81"/>
    <mergeCell ref="BH82:BK82"/>
    <mergeCell ref="B5:B20"/>
    <mergeCell ref="B21:B36"/>
    <mergeCell ref="B53:B68"/>
    <mergeCell ref="B37:B52"/>
    <mergeCell ref="DV72:DW72"/>
    <mergeCell ref="AH72:AI72"/>
  </mergeCells>
  <pageMargins left="0.25" right="0.25" top="0.75" bottom="0.75" header="0.3" footer="0.3"/>
  <pageSetup paperSize="3" scale="4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Memory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cp:lastPrinted>2019-05-29T21:35:46Z</cp:lastPrinted>
  <dcterms:created xsi:type="dcterms:W3CDTF">2019-05-22T14:09:23Z</dcterms:created>
  <dcterms:modified xsi:type="dcterms:W3CDTF">2019-06-01T23:22:37Z</dcterms:modified>
</cp:coreProperties>
</file>