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9800" yWindow="0" windowWidth="39920" windowHeight="26220"/>
  </bookViews>
  <sheets>
    <sheet name="Weight Memory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5" i="1" l="1"/>
  <c r="A61" i="1"/>
  <c r="A57" i="1"/>
  <c r="A53" i="1"/>
  <c r="A49" i="1"/>
  <c r="A45" i="1"/>
  <c r="A41" i="1"/>
  <c r="A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A21" i="1"/>
  <c r="A33" i="1"/>
  <c r="A29" i="1"/>
  <c r="A25" i="1"/>
  <c r="A17" i="1"/>
  <c r="A13" i="1"/>
  <c r="A9" i="1"/>
  <c r="D66" i="1"/>
  <c r="D67" i="1"/>
  <c r="D68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BN90" i="1"/>
  <c r="BD90" i="1"/>
  <c r="BN89" i="1"/>
  <c r="BD89" i="1"/>
  <c r="BN88" i="1"/>
  <c r="BD88" i="1"/>
  <c r="BN87" i="1"/>
  <c r="BD87" i="1"/>
  <c r="BN86" i="1"/>
  <c r="BD86" i="1"/>
  <c r="BN80" i="1"/>
  <c r="BD80" i="1"/>
  <c r="BN79" i="1"/>
  <c r="BD79" i="1"/>
  <c r="BN78" i="1"/>
  <c r="BD78" i="1"/>
  <c r="BN77" i="1"/>
  <c r="BD77" i="1"/>
  <c r="BN76" i="1"/>
  <c r="BD76" i="1"/>
  <c r="W93" i="1"/>
  <c r="R93" i="1"/>
  <c r="W81" i="1"/>
  <c r="R81" i="1"/>
  <c r="W90" i="1"/>
  <c r="W89" i="1"/>
  <c r="W88" i="1"/>
  <c r="W87" i="1"/>
  <c r="W86" i="1"/>
  <c r="W85" i="1"/>
  <c r="W84" i="1"/>
  <c r="W82" i="1"/>
  <c r="W79" i="1"/>
  <c r="W78" i="1"/>
  <c r="W77" i="1"/>
  <c r="W76" i="1"/>
  <c r="W83" i="1"/>
  <c r="W80" i="1"/>
  <c r="W92" i="1"/>
  <c r="R92" i="1"/>
  <c r="R86" i="1"/>
  <c r="R78" i="1"/>
  <c r="R83" i="1"/>
  <c r="R80" i="1"/>
  <c r="R82" i="1"/>
  <c r="R77" i="1"/>
  <c r="R79" i="1"/>
  <c r="R84" i="1"/>
  <c r="R90" i="1"/>
  <c r="R89" i="1"/>
  <c r="R88" i="1"/>
  <c r="R87" i="1"/>
  <c r="R85" i="1"/>
  <c r="R76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</calcChain>
</file>

<file path=xl/sharedStrings.xml><?xml version="1.0" encoding="utf-8"?>
<sst xmlns="http://schemas.openxmlformats.org/spreadsheetml/2006/main" count="96" uniqueCount="42">
  <si>
    <t>conv1</t>
  </si>
  <si>
    <t>output →</t>
  </si>
  <si>
    <t>conv2</t>
  </si>
  <si>
    <t>conv3</t>
  </si>
  <si>
    <t>conv4</t>
  </si>
  <si>
    <t>avgpool</t>
  </si>
  <si>
    <t>maxpool</t>
  </si>
  <si>
    <t>CHANNELS</t>
  </si>
  <si>
    <t>n</t>
  </si>
  <si>
    <t>fc size = n * (15 / avgpool)^2 * 10</t>
  </si>
  <si>
    <t>top1</t>
  </si>
  <si>
    <t>conv kernels</t>
  </si>
  <si>
    <t>fc size</t>
  </si>
  <si>
    <t>FashionMNIST (28*28)</t>
  </si>
  <si>
    <t>FAIL</t>
  </si>
  <si>
    <t>FAIL=model does not train</t>
  </si>
  <si>
    <t>bias used</t>
  </si>
  <si>
    <t>y</t>
  </si>
  <si>
    <t>128-60-n</t>
  </si>
  <si>
    <t>slightly modified network to accommodate avgpool=4:</t>
  </si>
  <si>
    <t>L</t>
  </si>
  <si>
    <t>inputs</t>
  </si>
  <si>
    <t>outputs</t>
  </si>
  <si>
    <t>x</t>
  </si>
  <si>
    <t>input bytes</t>
  </si>
  <si>
    <t>output bytes</t>
  </si>
  <si>
    <t>input dim</t>
  </si>
  <si>
    <t>output dim</t>
  </si>
  <si>
    <t>avgpool=4:</t>
  </si>
  <si>
    <t>fc</t>
  </si>
  <si>
    <t>avgpool=3:</t>
  </si>
  <si>
    <t>n=12 shown</t>
  </si>
  <si>
    <t>mp+conv2</t>
  </si>
  <si>
    <t>mp+conv3</t>
  </si>
  <si>
    <t>ap+conv4</t>
  </si>
  <si>
    <t>data | weight APB offset | input ↓</t>
  </si>
  <si>
    <t>AI84 DATA AND WEIGHT MEMORY</t>
  </si>
  <si>
    <t>APB base = 50110000</t>
  </si>
  <si>
    <t>TILE 0</t>
  </si>
  <si>
    <t>TILE 1</t>
  </si>
  <si>
    <t>TILE 2</t>
  </si>
  <si>
    <t>TILE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</si>
</sst>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9"/>
      <color theme="1"/>
      <name val="Arial Narrow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8"/>
      <color theme="1"/>
      <name val="Arial"/>
      <family val="2"/>
    </font>
    <font>
      <sz val="16"/>
      <color theme="1"/>
      <name val="Arial Narrow"/>
      <family val="2"/>
    </font>
    <font>
      <sz val="16"/>
      <name val="Arial Narrow"/>
      <family val="2"/>
    </font>
    <font>
      <b/>
      <u/>
      <sz val="16"/>
      <color theme="1"/>
      <name val="Arial"/>
      <family val="2"/>
    </font>
    <font>
      <u/>
      <sz val="12"/>
      <color theme="1"/>
      <name val="Arial Narrow"/>
      <family val="2"/>
    </font>
    <font>
      <sz val="16"/>
      <color theme="1"/>
      <name val="Arial"/>
      <family val="2"/>
    </font>
    <font>
      <sz val="18"/>
      <color theme="1"/>
      <name val="Arial Narrow"/>
      <family val="2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sz val="12"/>
      <name val="Calibri"/>
      <family val="2"/>
      <scheme val="minor"/>
    </font>
    <font>
      <sz val="16"/>
      <color rgb="FF7030A0"/>
      <name val="Arial Narrow"/>
      <family val="2"/>
    </font>
    <font>
      <sz val="12"/>
      <color rgb="FF7030A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Arial Narrow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63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3" borderId="14" xfId="0" applyFont="1" applyFill="1" applyBorder="1"/>
    <xf numFmtId="0" fontId="4" fillId="3" borderId="15" xfId="0" applyFont="1" applyFill="1" applyBorder="1"/>
    <xf numFmtId="0" fontId="5" fillId="3" borderId="15" xfId="0" applyFont="1" applyFill="1" applyBorder="1"/>
    <xf numFmtId="0" fontId="4" fillId="3" borderId="16" xfId="0" applyFont="1" applyFill="1" applyBorder="1"/>
    <xf numFmtId="0" fontId="4" fillId="0" borderId="3" xfId="0" applyFont="1" applyBorder="1"/>
    <xf numFmtId="0" fontId="4" fillId="0" borderId="4" xfId="0" applyFont="1" applyBorder="1"/>
    <xf numFmtId="0" fontId="4" fillId="0" borderId="12" xfId="0" applyFont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2" borderId="5" xfId="0" applyFont="1" applyFill="1" applyBorder="1"/>
    <xf numFmtId="0" fontId="4" fillId="2" borderId="1" xfId="0" applyFont="1" applyFill="1" applyBorder="1"/>
    <xf numFmtId="0" fontId="4" fillId="4" borderId="5" xfId="0" applyFont="1" applyFill="1" applyBorder="1"/>
    <xf numFmtId="0" fontId="4" fillId="4" borderId="1" xfId="0" applyFont="1" applyFill="1" applyBorder="1"/>
    <xf numFmtId="0" fontId="4" fillId="4" borderId="6" xfId="0" applyFont="1" applyFill="1" applyBorder="1"/>
    <xf numFmtId="0" fontId="5" fillId="2" borderId="1" xfId="0" applyFont="1" applyFill="1" applyBorder="1"/>
    <xf numFmtId="0" fontId="5" fillId="4" borderId="1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4" fillId="4" borderId="9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0" borderId="8" xfId="0" applyFont="1" applyBorder="1"/>
    <xf numFmtId="0" fontId="4" fillId="0" borderId="9" xfId="0" applyFont="1" applyBorder="1"/>
    <xf numFmtId="0" fontId="4" fillId="0" borderId="17" xfId="0" applyFont="1" applyBorder="1"/>
    <xf numFmtId="0" fontId="6" fillId="5" borderId="3" xfId="0" applyFont="1" applyFill="1" applyBorder="1"/>
    <xf numFmtId="0" fontId="6" fillId="5" borderId="13" xfId="0" applyFont="1" applyFill="1" applyBorder="1"/>
    <xf numFmtId="0" fontId="4" fillId="5" borderId="4" xfId="0" applyFont="1" applyFill="1" applyBorder="1"/>
    <xf numFmtId="0" fontId="6" fillId="5" borderId="12" xfId="0" applyFont="1" applyFill="1" applyBorder="1"/>
    <xf numFmtId="0" fontId="6" fillId="5" borderId="11" xfId="0" applyFont="1" applyFill="1" applyBorder="1"/>
    <xf numFmtId="0" fontId="4" fillId="5" borderId="6" xfId="0" applyFont="1" applyFill="1" applyBorder="1"/>
    <xf numFmtId="0" fontId="6" fillId="5" borderId="1" xfId="0" applyFont="1" applyFill="1" applyBorder="1"/>
    <xf numFmtId="0" fontId="6" fillId="5" borderId="10" xfId="0" applyFont="1" applyFill="1" applyBorder="1"/>
    <xf numFmtId="0" fontId="4" fillId="5" borderId="1" xfId="0" applyFont="1" applyFill="1" applyBorder="1"/>
    <xf numFmtId="0" fontId="4" fillId="5" borderId="8" xfId="0" applyFont="1" applyFill="1" applyBorder="1"/>
    <xf numFmtId="0" fontId="4" fillId="5" borderId="9" xfId="0" applyFont="1" applyFill="1" applyBorder="1"/>
    <xf numFmtId="0" fontId="6" fillId="4" borderId="6" xfId="0" applyFont="1" applyFill="1" applyBorder="1"/>
    <xf numFmtId="0" fontId="6" fillId="4" borderId="17" xfId="0" applyFont="1" applyFill="1" applyBorder="1"/>
    <xf numFmtId="0" fontId="0" fillId="0" borderId="18" xfId="0" applyBorder="1"/>
    <xf numFmtId="0" fontId="8" fillId="0" borderId="18" xfId="0" applyFont="1" applyBorder="1"/>
    <xf numFmtId="0" fontId="8" fillId="0" borderId="0" xfId="0" applyFont="1"/>
    <xf numFmtId="0" fontId="10" fillId="0" borderId="0" xfId="0" quotePrefix="1" applyFont="1"/>
    <xf numFmtId="0" fontId="11" fillId="0" borderId="0" xfId="0" applyFont="1"/>
    <xf numFmtId="0" fontId="4" fillId="0" borderId="0" xfId="0" applyFont="1"/>
    <xf numFmtId="2" fontId="8" fillId="0" borderId="0" xfId="0" applyNumberFormat="1" applyFont="1" applyBorder="1" applyAlignment="1"/>
    <xf numFmtId="0" fontId="12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0" fontId="8" fillId="0" borderId="18" xfId="0" applyFont="1" applyBorder="1" applyAlignment="1"/>
    <xf numFmtId="0" fontId="16" fillId="0" borderId="0" xfId="0" applyFont="1"/>
    <xf numFmtId="2" fontId="9" fillId="0" borderId="0" xfId="0" applyNumberFormat="1" applyFont="1" applyAlignment="1"/>
    <xf numFmtId="0" fontId="9" fillId="0" borderId="0" xfId="0" applyFont="1" applyAlignment="1"/>
    <xf numFmtId="1" fontId="8" fillId="0" borderId="0" xfId="0" applyNumberFormat="1" applyFont="1" applyBorder="1" applyAlignment="1"/>
    <xf numFmtId="0" fontId="8" fillId="0" borderId="0" xfId="0" applyFont="1" applyBorder="1" applyAlignment="1"/>
    <xf numFmtId="0" fontId="8" fillId="0" borderId="0" xfId="0" applyFont="1" applyBorder="1" applyAlignment="1">
      <alignment horizontal="left"/>
    </xf>
    <xf numFmtId="2" fontId="9" fillId="0" borderId="20" xfId="0" applyNumberFormat="1" applyFont="1" applyBorder="1" applyAlignment="1"/>
    <xf numFmtId="0" fontId="9" fillId="0" borderId="20" xfId="0" applyFont="1" applyBorder="1" applyAlignment="1"/>
    <xf numFmtId="1" fontId="8" fillId="0" borderId="20" xfId="0" applyNumberFormat="1" applyFont="1" applyBorder="1" applyAlignment="1"/>
    <xf numFmtId="0" fontId="0" fillId="0" borderId="20" xfId="0" applyBorder="1"/>
    <xf numFmtId="0" fontId="8" fillId="0" borderId="20" xfId="0" applyFont="1" applyBorder="1" applyAlignment="1"/>
    <xf numFmtId="0" fontId="18" fillId="0" borderId="0" xfId="0" applyFo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0" xfId="0" applyFont="1" applyBorder="1"/>
    <xf numFmtId="0" fontId="0" fillId="0" borderId="25" xfId="0" applyBorder="1"/>
    <xf numFmtId="0" fontId="9" fillId="0" borderId="0" xfId="0" applyFont="1" applyBorder="1" applyAlignment="1"/>
    <xf numFmtId="2" fontId="9" fillId="0" borderId="0" xfId="0" applyNumberFormat="1" applyFont="1" applyBorder="1" applyAlignment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7" fillId="0" borderId="0" xfId="0" applyFont="1"/>
    <xf numFmtId="0" fontId="4" fillId="0" borderId="13" xfId="0" applyFont="1" applyBorder="1"/>
    <xf numFmtId="0" fontId="4" fillId="0" borderId="29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5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32" xfId="0" applyFont="1" applyBorder="1"/>
    <xf numFmtId="0" fontId="20" fillId="5" borderId="11" xfId="0" applyFont="1" applyFill="1" applyBorder="1"/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8" fillId="0" borderId="19" xfId="0" applyFont="1" applyBorder="1" applyAlignment="1">
      <alignment horizontal="center"/>
    </xf>
    <xf numFmtId="2" fontId="8" fillId="0" borderId="19" xfId="0" applyNumberFormat="1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20" xfId="0" applyNumberFormat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1" fontId="8" fillId="0" borderId="20" xfId="0" applyNumberFormat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0" borderId="33" xfId="0" applyFont="1" applyBorder="1" applyAlignment="1">
      <alignment horizontal="right"/>
    </xf>
    <xf numFmtId="0" fontId="3" fillId="0" borderId="34" xfId="0" applyFont="1" applyBorder="1" applyAlignment="1">
      <alignment horizontal="right"/>
    </xf>
    <xf numFmtId="0" fontId="3" fillId="0" borderId="35" xfId="0" applyFont="1" applyBorder="1" applyAlignment="1">
      <alignment horizontal="right"/>
    </xf>
    <xf numFmtId="0" fontId="5" fillId="0" borderId="0" xfId="0" applyFont="1"/>
    <xf numFmtId="0" fontId="19" fillId="7" borderId="38" xfId="0" applyFont="1" applyFill="1" applyBorder="1" applyAlignment="1">
      <alignment horizontal="center" vertical="center" textRotation="90"/>
    </xf>
    <xf numFmtId="0" fontId="19" fillId="7" borderId="36" xfId="0" applyFont="1" applyFill="1" applyBorder="1" applyAlignment="1">
      <alignment horizontal="center" vertical="center" textRotation="90"/>
    </xf>
    <xf numFmtId="0" fontId="19" fillId="7" borderId="37" xfId="0" applyFont="1" applyFill="1" applyBorder="1" applyAlignment="1">
      <alignment horizontal="center" vertical="center" textRotation="90"/>
    </xf>
    <xf numFmtId="0" fontId="3" fillId="0" borderId="38" xfId="0" applyFont="1" applyBorder="1" applyAlignment="1">
      <alignment horizontal="right"/>
    </xf>
    <xf numFmtId="0" fontId="19" fillId="6" borderId="38" xfId="0" applyFont="1" applyFill="1" applyBorder="1" applyAlignment="1">
      <alignment horizontal="center" vertical="center" textRotation="90"/>
    </xf>
    <xf numFmtId="0" fontId="19" fillId="6" borderId="36" xfId="0" applyFont="1" applyFill="1" applyBorder="1" applyAlignment="1">
      <alignment horizontal="center" vertical="center" textRotation="90"/>
    </xf>
    <xf numFmtId="0" fontId="19" fillId="6" borderId="37" xfId="0" applyFont="1" applyFill="1" applyBorder="1" applyAlignment="1">
      <alignment horizontal="center" vertical="center" textRotation="90"/>
    </xf>
    <xf numFmtId="0" fontId="3" fillId="0" borderId="36" xfId="0" applyFont="1" applyBorder="1" applyAlignment="1">
      <alignment horizontal="right"/>
    </xf>
    <xf numFmtId="0" fontId="3" fillId="0" borderId="37" xfId="0" applyFont="1" applyBorder="1" applyAlignment="1">
      <alignment horizontal="right"/>
    </xf>
    <xf numFmtId="0" fontId="3" fillId="0" borderId="39" xfId="0" applyFont="1" applyBorder="1" applyAlignment="1">
      <alignment horizontal="center" vertical="center" textRotation="90"/>
    </xf>
    <xf numFmtId="0" fontId="3" fillId="0" borderId="40" xfId="0" applyFont="1" applyBorder="1" applyAlignment="1">
      <alignment horizontal="center" vertical="center" textRotation="90"/>
    </xf>
    <xf numFmtId="0" fontId="3" fillId="0" borderId="29" xfId="0" applyFont="1" applyBorder="1" applyAlignment="1">
      <alignment horizontal="center" vertical="center" textRotation="90"/>
    </xf>
    <xf numFmtId="0" fontId="23" fillId="0" borderId="30" xfId="0" applyFont="1" applyFill="1" applyBorder="1" applyAlignment="1">
      <alignment horizontal="center" vertical="center" textRotation="90"/>
    </xf>
    <xf numFmtId="0" fontId="23" fillId="0" borderId="40" xfId="0" applyFont="1" applyFill="1" applyBorder="1" applyAlignment="1">
      <alignment horizontal="center" vertical="center" textRotation="90"/>
    </xf>
    <xf numFmtId="0" fontId="23" fillId="0" borderId="29" xfId="0" applyFont="1" applyFill="1" applyBorder="1" applyAlignment="1">
      <alignment horizontal="center" vertical="center" textRotation="90"/>
    </xf>
    <xf numFmtId="0" fontId="23" fillId="0" borderId="41" xfId="0" applyFont="1" applyFill="1" applyBorder="1" applyAlignment="1">
      <alignment horizontal="center" vertical="center" textRotation="90"/>
    </xf>
    <xf numFmtId="0" fontId="23" fillId="0" borderId="39" xfId="0" applyFont="1" applyFill="1" applyBorder="1" applyAlignment="1">
      <alignment horizontal="center" vertical="center" textRotation="90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15602</xdr:colOff>
      <xdr:row>68</xdr:row>
      <xdr:rowOff>129540</xdr:rowOff>
    </xdr:from>
    <xdr:to>
      <xdr:col>119</xdr:col>
      <xdr:colOff>181432</xdr:colOff>
      <xdr:row>71</xdr:row>
      <xdr:rowOff>3662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xmlns="" id="{647526EF-81E9-1C4C-A444-4D5F9293B14C}"/>
            </a:ext>
          </a:extLst>
        </xdr:cNvPr>
        <xdr:cNvSpPr/>
      </xdr:nvSpPr>
      <xdr:spPr>
        <a:xfrm rot="16200000">
          <a:off x="19746671" y="7558329"/>
          <a:ext cx="472836" cy="12140115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120</xdr:col>
      <xdr:colOff>-1</xdr:colOff>
      <xdr:row>68</xdr:row>
      <xdr:rowOff>118655</xdr:rowOff>
    </xdr:from>
    <xdr:to>
      <xdr:col>131</xdr:col>
      <xdr:colOff>181431</xdr:colOff>
      <xdr:row>70</xdr:row>
      <xdr:rowOff>192349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xmlns="" id="{D8E0E71A-9E22-BD4B-8278-4C6666001488}"/>
            </a:ext>
          </a:extLst>
        </xdr:cNvPr>
        <xdr:cNvSpPr/>
      </xdr:nvSpPr>
      <xdr:spPr>
        <a:xfrm rot="16200000">
          <a:off x="27141155" y="12329357"/>
          <a:ext cx="472836" cy="2576289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821145</xdr:colOff>
      <xdr:row>68</xdr:row>
      <xdr:rowOff>118654</xdr:rowOff>
    </xdr:from>
    <xdr:to>
      <xdr:col>64</xdr:col>
      <xdr:colOff>3</xdr:colOff>
      <xdr:row>70</xdr:row>
      <xdr:rowOff>192348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xmlns="" id="{44FA64B1-F2AC-AF4C-A323-23E4C412F8BD}"/>
            </a:ext>
          </a:extLst>
        </xdr:cNvPr>
        <xdr:cNvSpPr/>
      </xdr:nvSpPr>
      <xdr:spPr>
        <a:xfrm rot="16200000">
          <a:off x="7122871" y="7079357"/>
          <a:ext cx="472836" cy="13076287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132</xdr:col>
      <xdr:colOff>123354</xdr:colOff>
      <xdr:row>7</xdr:row>
      <xdr:rowOff>217713</xdr:rowOff>
    </xdr:from>
    <xdr:to>
      <xdr:col>132</xdr:col>
      <xdr:colOff>596190</xdr:colOff>
      <xdr:row>64</xdr:row>
      <xdr:rowOff>36284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xmlns="" id="{2E55AFA1-5063-4A46-8502-38AE3178DE12}"/>
            </a:ext>
          </a:extLst>
        </xdr:cNvPr>
        <xdr:cNvSpPr/>
      </xdr:nvSpPr>
      <xdr:spPr>
        <a:xfrm rot="10800000">
          <a:off x="28584054" y="1259113"/>
          <a:ext cx="472836" cy="11426371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D93"/>
  <sheetViews>
    <sheetView tabSelected="1" topLeftCell="A3" workbookViewId="0">
      <selection activeCell="B69" sqref="B69"/>
    </sheetView>
  </sheetViews>
  <sheetFormatPr baseColWidth="10" defaultRowHeight="16" x14ac:dyDescent="0"/>
  <cols>
    <col min="1" max="1" width="6" customWidth="1"/>
    <col min="2" max="2" width="3" customWidth="1"/>
    <col min="3" max="3" width="6.875" customWidth="1"/>
    <col min="4" max="4" width="2.625" style="4" customWidth="1"/>
    <col min="5" max="132" width="2.875" customWidth="1"/>
  </cols>
  <sheetData>
    <row r="1" spans="1:132">
      <c r="A1" s="114" t="s">
        <v>36</v>
      </c>
    </row>
    <row r="2" spans="1:132">
      <c r="A2" s="5" t="s">
        <v>37</v>
      </c>
    </row>
    <row r="3" spans="1:132" s="3" customFormat="1" ht="15">
      <c r="D3" s="2" t="s">
        <v>7</v>
      </c>
      <c r="E3" s="3" t="s">
        <v>1</v>
      </c>
    </row>
    <row r="4" spans="1:132" s="3" customFormat="1" thickBot="1">
      <c r="D4" s="4" t="s">
        <v>35</v>
      </c>
      <c r="E4" s="5">
        <v>0</v>
      </c>
      <c r="F4" s="5">
        <f>E4+1</f>
        <v>1</v>
      </c>
      <c r="G4" s="5">
        <f t="shared" ref="G4:EB4" si="0">F4+1</f>
        <v>2</v>
      </c>
      <c r="H4" s="5">
        <f t="shared" si="0"/>
        <v>3</v>
      </c>
      <c r="I4" s="5">
        <f>H4+1</f>
        <v>4</v>
      </c>
      <c r="J4" s="5">
        <f t="shared" si="0"/>
        <v>5</v>
      </c>
      <c r="K4" s="5">
        <f t="shared" si="0"/>
        <v>6</v>
      </c>
      <c r="L4" s="5">
        <f t="shared" si="0"/>
        <v>7</v>
      </c>
      <c r="M4" s="5">
        <f t="shared" si="0"/>
        <v>8</v>
      </c>
      <c r="N4" s="5">
        <f t="shared" si="0"/>
        <v>9</v>
      </c>
      <c r="O4" s="5">
        <f t="shared" si="0"/>
        <v>10</v>
      </c>
      <c r="P4" s="5">
        <f t="shared" si="0"/>
        <v>11</v>
      </c>
      <c r="Q4" s="5">
        <f t="shared" si="0"/>
        <v>12</v>
      </c>
      <c r="R4" s="5">
        <f>Q4+1</f>
        <v>13</v>
      </c>
      <c r="S4" s="5">
        <f t="shared" si="0"/>
        <v>14</v>
      </c>
      <c r="T4" s="5">
        <f t="shared" si="0"/>
        <v>15</v>
      </c>
      <c r="U4" s="5">
        <f t="shared" si="0"/>
        <v>16</v>
      </c>
      <c r="V4" s="5">
        <f t="shared" si="0"/>
        <v>17</v>
      </c>
      <c r="W4" s="5">
        <f t="shared" si="0"/>
        <v>18</v>
      </c>
      <c r="X4" s="5">
        <f t="shared" si="0"/>
        <v>19</v>
      </c>
      <c r="Y4" s="5">
        <f t="shared" si="0"/>
        <v>20</v>
      </c>
      <c r="Z4" s="5">
        <f t="shared" si="0"/>
        <v>21</v>
      </c>
      <c r="AA4" s="5">
        <f t="shared" si="0"/>
        <v>22</v>
      </c>
      <c r="AB4" s="5">
        <f t="shared" si="0"/>
        <v>23</v>
      </c>
      <c r="AC4" s="5">
        <f t="shared" si="0"/>
        <v>24</v>
      </c>
      <c r="AD4" s="5">
        <f t="shared" si="0"/>
        <v>25</v>
      </c>
      <c r="AE4" s="5">
        <f t="shared" si="0"/>
        <v>26</v>
      </c>
      <c r="AF4" s="5">
        <f t="shared" si="0"/>
        <v>27</v>
      </c>
      <c r="AG4" s="5">
        <f t="shared" si="0"/>
        <v>28</v>
      </c>
      <c r="AH4" s="5">
        <f t="shared" si="0"/>
        <v>29</v>
      </c>
      <c r="AI4" s="5">
        <f t="shared" si="0"/>
        <v>30</v>
      </c>
      <c r="AJ4" s="5">
        <f t="shared" si="0"/>
        <v>31</v>
      </c>
      <c r="AK4" s="5">
        <f t="shared" si="0"/>
        <v>32</v>
      </c>
      <c r="AL4" s="5">
        <f t="shared" si="0"/>
        <v>33</v>
      </c>
      <c r="AM4" s="5">
        <f t="shared" si="0"/>
        <v>34</v>
      </c>
      <c r="AN4" s="5">
        <f t="shared" si="0"/>
        <v>35</v>
      </c>
      <c r="AO4" s="5">
        <f t="shared" si="0"/>
        <v>36</v>
      </c>
      <c r="AP4" s="5">
        <f t="shared" si="0"/>
        <v>37</v>
      </c>
      <c r="AQ4" s="5">
        <f t="shared" si="0"/>
        <v>38</v>
      </c>
      <c r="AR4" s="5">
        <f t="shared" si="0"/>
        <v>39</v>
      </c>
      <c r="AS4" s="5">
        <f t="shared" si="0"/>
        <v>40</v>
      </c>
      <c r="AT4" s="5">
        <f t="shared" si="0"/>
        <v>41</v>
      </c>
      <c r="AU4" s="5">
        <f t="shared" si="0"/>
        <v>42</v>
      </c>
      <c r="AV4" s="5">
        <f t="shared" si="0"/>
        <v>43</v>
      </c>
      <c r="AW4" s="5">
        <f t="shared" si="0"/>
        <v>44</v>
      </c>
      <c r="AX4" s="5">
        <f t="shared" si="0"/>
        <v>45</v>
      </c>
      <c r="AY4" s="5">
        <f t="shared" si="0"/>
        <v>46</v>
      </c>
      <c r="AZ4" s="5">
        <f t="shared" si="0"/>
        <v>47</v>
      </c>
      <c r="BA4" s="5">
        <f t="shared" si="0"/>
        <v>48</v>
      </c>
      <c r="BB4" s="5">
        <f t="shared" si="0"/>
        <v>49</v>
      </c>
      <c r="BC4" s="5">
        <f t="shared" si="0"/>
        <v>50</v>
      </c>
      <c r="BD4" s="5">
        <f t="shared" si="0"/>
        <v>51</v>
      </c>
      <c r="BE4" s="5">
        <f t="shared" si="0"/>
        <v>52</v>
      </c>
      <c r="BF4" s="5">
        <f t="shared" si="0"/>
        <v>53</v>
      </c>
      <c r="BG4" s="5">
        <f t="shared" si="0"/>
        <v>54</v>
      </c>
      <c r="BH4" s="5">
        <f t="shared" si="0"/>
        <v>55</v>
      </c>
      <c r="BI4" s="5">
        <f t="shared" si="0"/>
        <v>56</v>
      </c>
      <c r="BJ4" s="5">
        <f t="shared" si="0"/>
        <v>57</v>
      </c>
      <c r="BK4" s="5">
        <f t="shared" si="0"/>
        <v>58</v>
      </c>
      <c r="BL4" s="5">
        <f t="shared" si="0"/>
        <v>59</v>
      </c>
      <c r="BM4" s="5">
        <f t="shared" si="0"/>
        <v>60</v>
      </c>
      <c r="BN4" s="5">
        <f t="shared" si="0"/>
        <v>61</v>
      </c>
      <c r="BO4" s="5">
        <f t="shared" si="0"/>
        <v>62</v>
      </c>
      <c r="BP4" s="5">
        <f t="shared" si="0"/>
        <v>63</v>
      </c>
      <c r="BQ4" s="5">
        <f t="shared" si="0"/>
        <v>64</v>
      </c>
      <c r="BR4" s="5">
        <f t="shared" si="0"/>
        <v>65</v>
      </c>
      <c r="BS4" s="5">
        <f t="shared" si="0"/>
        <v>66</v>
      </c>
      <c r="BT4" s="5">
        <f t="shared" si="0"/>
        <v>67</v>
      </c>
      <c r="BU4" s="5">
        <f t="shared" si="0"/>
        <v>68</v>
      </c>
      <c r="BV4" s="5">
        <f t="shared" si="0"/>
        <v>69</v>
      </c>
      <c r="BW4" s="5">
        <f t="shared" si="0"/>
        <v>70</v>
      </c>
      <c r="BX4" s="5">
        <f t="shared" si="0"/>
        <v>71</v>
      </c>
      <c r="BY4" s="5">
        <f t="shared" si="0"/>
        <v>72</v>
      </c>
      <c r="BZ4" s="5">
        <f t="shared" si="0"/>
        <v>73</v>
      </c>
      <c r="CA4" s="5">
        <f t="shared" si="0"/>
        <v>74</v>
      </c>
      <c r="CB4" s="5">
        <f t="shared" si="0"/>
        <v>75</v>
      </c>
      <c r="CC4" s="5">
        <f t="shared" si="0"/>
        <v>76</v>
      </c>
      <c r="CD4" s="5">
        <f t="shared" si="0"/>
        <v>77</v>
      </c>
      <c r="CE4" s="5">
        <f t="shared" si="0"/>
        <v>78</v>
      </c>
      <c r="CF4" s="5">
        <f t="shared" si="0"/>
        <v>79</v>
      </c>
      <c r="CG4" s="5">
        <f t="shared" si="0"/>
        <v>80</v>
      </c>
      <c r="CH4" s="5">
        <f t="shared" si="0"/>
        <v>81</v>
      </c>
      <c r="CI4" s="5">
        <f t="shared" si="0"/>
        <v>82</v>
      </c>
      <c r="CJ4" s="5">
        <f t="shared" si="0"/>
        <v>83</v>
      </c>
      <c r="CK4" s="5">
        <f t="shared" si="0"/>
        <v>84</v>
      </c>
      <c r="CL4" s="5">
        <f t="shared" si="0"/>
        <v>85</v>
      </c>
      <c r="CM4" s="5">
        <f t="shared" si="0"/>
        <v>86</v>
      </c>
      <c r="CN4" s="5">
        <f t="shared" si="0"/>
        <v>87</v>
      </c>
      <c r="CO4" s="5">
        <f t="shared" si="0"/>
        <v>88</v>
      </c>
      <c r="CP4" s="5">
        <f t="shared" si="0"/>
        <v>89</v>
      </c>
      <c r="CQ4" s="5">
        <f t="shared" si="0"/>
        <v>90</v>
      </c>
      <c r="CR4" s="5">
        <f t="shared" si="0"/>
        <v>91</v>
      </c>
      <c r="CS4" s="5">
        <f t="shared" si="0"/>
        <v>92</v>
      </c>
      <c r="CT4" s="5">
        <f t="shared" si="0"/>
        <v>93</v>
      </c>
      <c r="CU4" s="5">
        <f t="shared" si="0"/>
        <v>94</v>
      </c>
      <c r="CV4" s="5">
        <f t="shared" si="0"/>
        <v>95</v>
      </c>
      <c r="CW4" s="5">
        <f t="shared" si="0"/>
        <v>96</v>
      </c>
      <c r="CX4" s="5">
        <f t="shared" si="0"/>
        <v>97</v>
      </c>
      <c r="CY4" s="5">
        <f t="shared" si="0"/>
        <v>98</v>
      </c>
      <c r="CZ4" s="5">
        <f t="shared" si="0"/>
        <v>99</v>
      </c>
      <c r="DA4" s="5">
        <f t="shared" si="0"/>
        <v>100</v>
      </c>
      <c r="DB4" s="5">
        <f t="shared" si="0"/>
        <v>101</v>
      </c>
      <c r="DC4" s="5">
        <f t="shared" si="0"/>
        <v>102</v>
      </c>
      <c r="DD4" s="5">
        <f t="shared" si="0"/>
        <v>103</v>
      </c>
      <c r="DE4" s="5">
        <f t="shared" si="0"/>
        <v>104</v>
      </c>
      <c r="DF4" s="5">
        <f t="shared" si="0"/>
        <v>105</v>
      </c>
      <c r="DG4" s="5">
        <f t="shared" si="0"/>
        <v>106</v>
      </c>
      <c r="DH4" s="5">
        <f t="shared" si="0"/>
        <v>107</v>
      </c>
      <c r="DI4" s="5">
        <f t="shared" si="0"/>
        <v>108</v>
      </c>
      <c r="DJ4" s="5">
        <f t="shared" si="0"/>
        <v>109</v>
      </c>
      <c r="DK4" s="5">
        <f t="shared" si="0"/>
        <v>110</v>
      </c>
      <c r="DL4" s="5">
        <f t="shared" si="0"/>
        <v>111</v>
      </c>
      <c r="DM4" s="5">
        <f t="shared" si="0"/>
        <v>112</v>
      </c>
      <c r="DN4" s="5">
        <f t="shared" si="0"/>
        <v>113</v>
      </c>
      <c r="DO4" s="5">
        <f t="shared" si="0"/>
        <v>114</v>
      </c>
      <c r="DP4" s="5">
        <f t="shared" si="0"/>
        <v>115</v>
      </c>
      <c r="DQ4" s="5">
        <f t="shared" si="0"/>
        <v>116</v>
      </c>
      <c r="DR4" s="5">
        <f t="shared" si="0"/>
        <v>117</v>
      </c>
      <c r="DS4" s="5">
        <f t="shared" si="0"/>
        <v>118</v>
      </c>
      <c r="DT4" s="5">
        <f t="shared" si="0"/>
        <v>119</v>
      </c>
      <c r="DU4" s="5">
        <f t="shared" si="0"/>
        <v>120</v>
      </c>
      <c r="DV4" s="5">
        <f t="shared" si="0"/>
        <v>121</v>
      </c>
      <c r="DW4" s="5">
        <f t="shared" si="0"/>
        <v>122</v>
      </c>
      <c r="DX4" s="5">
        <f t="shared" si="0"/>
        <v>123</v>
      </c>
      <c r="DY4" s="5">
        <f t="shared" si="0"/>
        <v>124</v>
      </c>
      <c r="DZ4" s="5">
        <f t="shared" si="0"/>
        <v>125</v>
      </c>
      <c r="EA4" s="5">
        <f t="shared" si="0"/>
        <v>126</v>
      </c>
      <c r="EB4" s="5">
        <f t="shared" si="0"/>
        <v>127</v>
      </c>
    </row>
    <row r="5" spans="1:132" ht="17" thickBot="1">
      <c r="A5" s="124">
        <v>0</v>
      </c>
      <c r="B5" s="119" t="s">
        <v>38</v>
      </c>
      <c r="C5" s="118">
        <v>4800</v>
      </c>
      <c r="D5" s="111">
        <v>0</v>
      </c>
      <c r="E5" s="6"/>
      <c r="F5" s="7"/>
      <c r="G5" s="8" t="s">
        <v>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9"/>
      <c r="BM5" s="83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1"/>
    </row>
    <row r="6" spans="1:132">
      <c r="A6" s="125"/>
      <c r="B6" s="120"/>
      <c r="C6" s="122" t="str">
        <f t="shared" ref="C6:C20" si="1">DEC2HEX(HEX2DEC(C$5)+FLOOR(D6/16,1)*1048576+MOD(D6,16)*128*16)</f>
        <v>5000</v>
      </c>
      <c r="D6" s="112">
        <f>D5+1</f>
        <v>1</v>
      </c>
      <c r="E6" s="84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  <c r="CX6" s="85"/>
      <c r="CY6" s="85"/>
      <c r="CZ6" s="85"/>
      <c r="DA6" s="85"/>
      <c r="DB6" s="85"/>
      <c r="DC6" s="85"/>
      <c r="DD6" s="85"/>
      <c r="DE6" s="85"/>
      <c r="DF6" s="85"/>
      <c r="DG6" s="85"/>
      <c r="DH6" s="85"/>
      <c r="DI6" s="85"/>
      <c r="DJ6" s="85"/>
      <c r="DK6" s="85"/>
      <c r="DL6" s="85"/>
      <c r="DM6" s="85"/>
      <c r="DN6" s="85"/>
      <c r="DO6" s="85"/>
      <c r="DP6" s="85"/>
      <c r="DQ6" s="85"/>
      <c r="DR6" s="85"/>
      <c r="DS6" s="85"/>
      <c r="DT6" s="85"/>
      <c r="DU6" s="85"/>
      <c r="DV6" s="85"/>
      <c r="DW6" s="85"/>
      <c r="DX6" s="85"/>
      <c r="DY6" s="85"/>
      <c r="DZ6" s="85"/>
      <c r="EA6" s="85"/>
      <c r="EB6" s="86"/>
    </row>
    <row r="7" spans="1:132">
      <c r="A7" s="125"/>
      <c r="B7" s="120"/>
      <c r="C7" s="122" t="str">
        <f t="shared" si="1"/>
        <v>5800</v>
      </c>
      <c r="D7" s="112">
        <f t="shared" ref="D7:D68" si="2">D6+1</f>
        <v>2</v>
      </c>
      <c r="E7" s="87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  <c r="CX7" s="85"/>
      <c r="CY7" s="85"/>
      <c r="CZ7" s="85"/>
      <c r="DA7" s="85"/>
      <c r="DB7" s="85"/>
      <c r="DC7" s="85"/>
      <c r="DD7" s="85"/>
      <c r="DE7" s="85"/>
      <c r="DF7" s="85"/>
      <c r="DG7" s="85"/>
      <c r="DH7" s="85"/>
      <c r="DI7" s="85"/>
      <c r="DJ7" s="85"/>
      <c r="DK7" s="85"/>
      <c r="DL7" s="85"/>
      <c r="DM7" s="85"/>
      <c r="DN7" s="85"/>
      <c r="DO7" s="85"/>
      <c r="DP7" s="85"/>
      <c r="DQ7" s="85"/>
      <c r="DR7" s="85"/>
      <c r="DS7" s="85"/>
      <c r="DT7" s="85"/>
      <c r="DU7" s="85"/>
      <c r="DV7" s="85"/>
      <c r="DW7" s="85"/>
      <c r="DX7" s="85"/>
      <c r="DY7" s="85"/>
      <c r="DZ7" s="85"/>
      <c r="EA7" s="85"/>
      <c r="EB7" s="86"/>
    </row>
    <row r="8" spans="1:132" ht="17" thickBot="1">
      <c r="A8" s="126"/>
      <c r="B8" s="120"/>
      <c r="C8" s="122" t="str">
        <f t="shared" si="1"/>
        <v>6000</v>
      </c>
      <c r="D8" s="112">
        <f t="shared" si="2"/>
        <v>3</v>
      </c>
      <c r="E8" s="88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90"/>
    </row>
    <row r="9" spans="1:132">
      <c r="A9" s="127" t="str">
        <f>DEC2HEX(HEX2DEC(A$5)+FLOOR(D9/16,1)*1048576+MOD(D9,16)*256*16)</f>
        <v>4000</v>
      </c>
      <c r="B9" s="120"/>
      <c r="C9" s="122" t="str">
        <f t="shared" si="1"/>
        <v>6800</v>
      </c>
      <c r="D9" s="112">
        <f t="shared" si="2"/>
        <v>4</v>
      </c>
      <c r="E9" s="13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5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7"/>
      <c r="DQ9" s="34"/>
      <c r="DR9" s="33"/>
      <c r="DS9" s="34"/>
      <c r="DT9" s="33"/>
      <c r="DU9" s="34"/>
      <c r="DV9" s="33"/>
      <c r="DW9" s="34"/>
      <c r="DX9" s="34"/>
      <c r="DY9" s="34"/>
      <c r="DZ9" s="34"/>
      <c r="EA9" s="34"/>
      <c r="EB9" s="35"/>
    </row>
    <row r="10" spans="1:132">
      <c r="A10" s="128"/>
      <c r="B10" s="120"/>
      <c r="C10" s="122" t="str">
        <f t="shared" si="1"/>
        <v>7000</v>
      </c>
      <c r="D10" s="112">
        <f t="shared" si="2"/>
        <v>5</v>
      </c>
      <c r="E10" s="18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20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2"/>
      <c r="DQ10" s="37"/>
      <c r="DR10" s="36"/>
      <c r="DS10" s="37"/>
      <c r="DT10" s="36"/>
      <c r="DU10" s="37"/>
      <c r="DV10" s="36"/>
      <c r="DW10" s="37"/>
      <c r="DX10" s="37"/>
      <c r="DY10" s="37"/>
      <c r="DZ10" s="37"/>
      <c r="EA10" s="37"/>
      <c r="EB10" s="38"/>
    </row>
    <row r="11" spans="1:132">
      <c r="A11" s="128"/>
      <c r="B11" s="120"/>
      <c r="C11" s="122" t="str">
        <f t="shared" si="1"/>
        <v>7800</v>
      </c>
      <c r="D11" s="112">
        <f t="shared" si="2"/>
        <v>6</v>
      </c>
      <c r="E11" s="18"/>
      <c r="F11" s="19"/>
      <c r="G11" s="23" t="s">
        <v>6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20"/>
      <c r="BN11" s="21"/>
      <c r="BO11" s="24" t="s">
        <v>6</v>
      </c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2"/>
      <c r="DQ11" s="37"/>
      <c r="DR11" s="36"/>
      <c r="DS11" s="91" t="s">
        <v>5</v>
      </c>
      <c r="DT11" s="36"/>
      <c r="DU11" s="37"/>
      <c r="DV11" s="36"/>
      <c r="DW11" s="37"/>
      <c r="DX11" s="37"/>
      <c r="DY11" s="37"/>
      <c r="DZ11" s="37"/>
      <c r="EA11" s="37"/>
      <c r="EB11" s="38"/>
    </row>
    <row r="12" spans="1:132">
      <c r="A12" s="129"/>
      <c r="B12" s="120"/>
      <c r="C12" s="122" t="str">
        <f t="shared" si="1"/>
        <v>8000</v>
      </c>
      <c r="D12" s="112">
        <f t="shared" si="2"/>
        <v>7</v>
      </c>
      <c r="E12" s="18"/>
      <c r="F12" s="19"/>
      <c r="G12" s="23" t="s">
        <v>2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20"/>
      <c r="BN12" s="21"/>
      <c r="BO12" s="24" t="s">
        <v>3</v>
      </c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4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2"/>
      <c r="DQ12" s="37"/>
      <c r="DR12" s="36"/>
      <c r="DS12" s="91" t="s">
        <v>4</v>
      </c>
      <c r="DT12" s="36"/>
      <c r="DU12" s="37"/>
      <c r="DV12" s="36"/>
      <c r="DW12" s="36"/>
      <c r="DX12" s="37"/>
      <c r="DY12" s="37"/>
      <c r="DZ12" s="37"/>
      <c r="EA12" s="37"/>
      <c r="EB12" s="38"/>
    </row>
    <row r="13" spans="1:132">
      <c r="A13" s="127" t="str">
        <f>DEC2HEX(HEX2DEC(A$5)+FLOOR(D13/16,1)*1048576+MOD(D13,16)*256*16)</f>
        <v>8000</v>
      </c>
      <c r="B13" s="120"/>
      <c r="C13" s="122" t="str">
        <f t="shared" si="1"/>
        <v>8800</v>
      </c>
      <c r="D13" s="112">
        <f t="shared" si="2"/>
        <v>8</v>
      </c>
      <c r="E13" s="1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20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4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2"/>
      <c r="DQ13" s="37"/>
      <c r="DR13" s="36"/>
      <c r="DS13" s="37"/>
      <c r="DT13" s="36"/>
      <c r="DU13" s="37"/>
      <c r="DV13" s="36"/>
      <c r="DW13" s="36"/>
      <c r="DX13" s="37"/>
      <c r="DY13" s="37"/>
      <c r="DZ13" s="37"/>
      <c r="EA13" s="37"/>
      <c r="EB13" s="38"/>
    </row>
    <row r="14" spans="1:132">
      <c r="A14" s="128"/>
      <c r="B14" s="120"/>
      <c r="C14" s="122" t="str">
        <f t="shared" si="1"/>
        <v>9000</v>
      </c>
      <c r="D14" s="112">
        <f t="shared" si="2"/>
        <v>9</v>
      </c>
      <c r="E14" s="18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20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2"/>
      <c r="DQ14" s="37"/>
      <c r="DR14" s="36"/>
      <c r="DS14" s="37"/>
      <c r="DT14" s="36"/>
      <c r="DU14" s="37"/>
      <c r="DV14" s="36"/>
      <c r="DW14" s="37"/>
      <c r="DX14" s="37"/>
      <c r="DY14" s="37"/>
      <c r="DZ14" s="37"/>
      <c r="EA14" s="37"/>
      <c r="EB14" s="38"/>
    </row>
    <row r="15" spans="1:132">
      <c r="A15" s="128"/>
      <c r="B15" s="120"/>
      <c r="C15" s="122" t="str">
        <f t="shared" si="1"/>
        <v>9800</v>
      </c>
      <c r="D15" s="112">
        <f t="shared" si="2"/>
        <v>10</v>
      </c>
      <c r="E15" s="1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20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2"/>
      <c r="DQ15" s="37"/>
      <c r="DR15" s="36"/>
      <c r="DS15" s="37"/>
      <c r="DT15" s="36"/>
      <c r="DU15" s="37"/>
      <c r="DV15" s="36"/>
      <c r="DW15" s="37"/>
      <c r="DX15" s="37"/>
      <c r="DY15" s="37"/>
      <c r="DZ15" s="37"/>
      <c r="EA15" s="37"/>
      <c r="EB15" s="38"/>
    </row>
    <row r="16" spans="1:132">
      <c r="A16" s="129"/>
      <c r="B16" s="120"/>
      <c r="C16" s="122" t="str">
        <f t="shared" si="1"/>
        <v>A000</v>
      </c>
      <c r="D16" s="112">
        <f t="shared" si="2"/>
        <v>11</v>
      </c>
      <c r="E16" s="18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20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44"/>
      <c r="DQ16" s="40"/>
      <c r="DR16" s="39"/>
      <c r="DS16" s="40"/>
      <c r="DT16" s="39"/>
      <c r="DU16" s="40"/>
      <c r="DV16" s="39"/>
      <c r="DW16" s="40"/>
      <c r="DX16" s="40"/>
      <c r="DY16" s="40"/>
      <c r="DZ16" s="40"/>
      <c r="EA16" s="40"/>
      <c r="EB16" s="38"/>
    </row>
    <row r="17" spans="1:132">
      <c r="A17" s="127" t="str">
        <f>DEC2HEX(HEX2DEC(A$5)+FLOOR(D17/16,1)*1048576+MOD(D17,16)*256*16)</f>
        <v>C000</v>
      </c>
      <c r="B17" s="120"/>
      <c r="C17" s="122" t="str">
        <f t="shared" si="1"/>
        <v>A800</v>
      </c>
      <c r="D17" s="112">
        <f t="shared" si="2"/>
        <v>12</v>
      </c>
      <c r="E17" s="18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20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45"/>
      <c r="DQ17" s="37"/>
      <c r="DR17" s="36"/>
      <c r="DS17" s="37"/>
      <c r="DT17" s="36"/>
      <c r="DU17" s="37"/>
      <c r="DV17" s="36"/>
      <c r="DW17" s="37"/>
      <c r="DX17" s="37"/>
      <c r="DY17" s="37"/>
      <c r="DZ17" s="37"/>
      <c r="EA17" s="37"/>
      <c r="EB17" s="38"/>
    </row>
    <row r="18" spans="1:132">
      <c r="A18" s="128"/>
      <c r="B18" s="120"/>
      <c r="C18" s="122" t="str">
        <f t="shared" si="1"/>
        <v>B000</v>
      </c>
      <c r="D18" s="112">
        <f t="shared" si="2"/>
        <v>13</v>
      </c>
      <c r="E18" s="18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20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45"/>
      <c r="DQ18" s="37"/>
      <c r="DR18" s="36"/>
      <c r="DS18" s="37"/>
      <c r="DT18" s="36"/>
      <c r="DU18" s="37"/>
      <c r="DV18" s="36"/>
      <c r="DW18" s="37"/>
      <c r="DX18" s="37"/>
      <c r="DY18" s="37"/>
      <c r="DZ18" s="37"/>
      <c r="EA18" s="37"/>
      <c r="EB18" s="38"/>
    </row>
    <row r="19" spans="1:132">
      <c r="A19" s="128"/>
      <c r="B19" s="120"/>
      <c r="C19" s="122" t="str">
        <f t="shared" si="1"/>
        <v>B800</v>
      </c>
      <c r="D19" s="112">
        <f t="shared" si="2"/>
        <v>14</v>
      </c>
      <c r="E19" s="18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20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45"/>
      <c r="DQ19" s="37"/>
      <c r="DR19" s="36"/>
      <c r="DS19" s="37"/>
      <c r="DT19" s="36"/>
      <c r="DU19" s="37"/>
      <c r="DV19" s="36"/>
      <c r="DW19" s="37"/>
      <c r="DX19" s="37"/>
      <c r="DY19" s="37"/>
      <c r="DZ19" s="37"/>
      <c r="EA19" s="37"/>
      <c r="EB19" s="38"/>
    </row>
    <row r="20" spans="1:132" ht="17" thickBot="1">
      <c r="A20" s="130"/>
      <c r="B20" s="121"/>
      <c r="C20" s="123" t="str">
        <f t="shared" si="1"/>
        <v>C000</v>
      </c>
      <c r="D20" s="113">
        <f t="shared" si="2"/>
        <v>15</v>
      </c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20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45"/>
      <c r="DQ20" s="37"/>
      <c r="DR20" s="36"/>
      <c r="DS20" s="37"/>
      <c r="DT20" s="36"/>
      <c r="DU20" s="37"/>
      <c r="DV20" s="36"/>
      <c r="DW20" s="37"/>
      <c r="DX20" s="37"/>
      <c r="DY20" s="37"/>
      <c r="DZ20" s="37"/>
      <c r="EA20" s="37"/>
      <c r="EB20" s="38"/>
    </row>
    <row r="21" spans="1:132">
      <c r="A21" s="131" t="str">
        <f>DEC2HEX(HEX2DEC(A$5)+FLOOR(D21/16,1)*1048576+MOD(D21,16)*256*16)</f>
        <v>100000</v>
      </c>
      <c r="B21" s="115" t="s">
        <v>39</v>
      </c>
      <c r="C21" s="118" t="str">
        <f>DEC2HEX(HEX2DEC(C$5)+FLOOR(D21/16,1)*1048576+MOD(D21,16)*128*16)</f>
        <v>104800</v>
      </c>
      <c r="D21" s="111">
        <f t="shared" si="2"/>
        <v>16</v>
      </c>
      <c r="E21" s="18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20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45"/>
      <c r="DQ21" s="37"/>
      <c r="DR21" s="36"/>
      <c r="DS21" s="37"/>
      <c r="DT21" s="36"/>
      <c r="DU21" s="37"/>
      <c r="DV21" s="36"/>
      <c r="DW21" s="37"/>
      <c r="DX21" s="37"/>
      <c r="DY21" s="37"/>
      <c r="DZ21" s="37"/>
      <c r="EA21" s="37"/>
      <c r="EB21" s="38"/>
    </row>
    <row r="22" spans="1:132">
      <c r="A22" s="128"/>
      <c r="B22" s="116"/>
      <c r="C22" s="122" t="str">
        <f>DEC2HEX(HEX2DEC(C$5)+FLOOR(D22/16,1)*1048576+MOD(D22,16)*128*16)</f>
        <v>105000</v>
      </c>
      <c r="D22" s="112">
        <f t="shared" si="2"/>
        <v>17</v>
      </c>
      <c r="E22" s="18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20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45"/>
      <c r="DQ22" s="37"/>
      <c r="DR22" s="36"/>
      <c r="DS22" s="37"/>
      <c r="DT22" s="36"/>
      <c r="DU22" s="37"/>
      <c r="DV22" s="39"/>
      <c r="DW22" s="40"/>
      <c r="DX22" s="40"/>
      <c r="DY22" s="40"/>
      <c r="DZ22" s="40"/>
      <c r="EA22" s="40"/>
      <c r="EB22" s="38"/>
    </row>
    <row r="23" spans="1:132">
      <c r="A23" s="128"/>
      <c r="B23" s="116"/>
      <c r="C23" s="122" t="str">
        <f>DEC2HEX(HEX2DEC(C$5)+FLOOR(D23/16,1)*1048576+MOD(D23,16)*128*16)</f>
        <v>105800</v>
      </c>
      <c r="D23" s="112">
        <f t="shared" si="2"/>
        <v>18</v>
      </c>
      <c r="E23" s="18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20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44"/>
      <c r="DQ23" s="40"/>
      <c r="DR23" s="39"/>
      <c r="DS23" s="40"/>
      <c r="DT23" s="39"/>
      <c r="DU23" s="40"/>
      <c r="DV23" s="36"/>
      <c r="DW23" s="37"/>
      <c r="DX23" s="37"/>
      <c r="DY23" s="37"/>
      <c r="DZ23" s="37"/>
      <c r="EA23" s="37"/>
      <c r="EB23" s="38"/>
    </row>
    <row r="24" spans="1:132">
      <c r="A24" s="129"/>
      <c r="B24" s="116"/>
      <c r="C24" s="122" t="str">
        <f>DEC2HEX(HEX2DEC(C$5)+FLOOR(D24/16,1)*1048576+MOD(D24,16)*128*16)</f>
        <v>106000</v>
      </c>
      <c r="D24" s="112">
        <f t="shared" si="2"/>
        <v>19</v>
      </c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20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45"/>
      <c r="DQ24" s="37"/>
      <c r="DR24" s="36"/>
      <c r="DS24" s="37"/>
      <c r="DT24" s="36"/>
      <c r="DU24" s="37"/>
      <c r="DV24" s="36"/>
      <c r="DW24" s="37"/>
      <c r="DX24" s="37"/>
      <c r="DY24" s="37"/>
      <c r="DZ24" s="37"/>
      <c r="EA24" s="37"/>
      <c r="EB24" s="38"/>
    </row>
    <row r="25" spans="1:132">
      <c r="A25" s="127" t="str">
        <f>DEC2HEX(HEX2DEC(A$5)+FLOOR(D25/16,1)*1048576+MOD(D25,16)*256*16)</f>
        <v>104000</v>
      </c>
      <c r="B25" s="116"/>
      <c r="C25" s="122" t="str">
        <f>DEC2HEX(HEX2DEC(C$5)+FLOOR(D25/16,1)*1048576+MOD(D25,16)*128*16)</f>
        <v>106800</v>
      </c>
      <c r="D25" s="112">
        <f t="shared" si="2"/>
        <v>20</v>
      </c>
      <c r="E25" s="18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20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45"/>
      <c r="DQ25" s="37"/>
      <c r="DR25" s="36"/>
      <c r="DS25" s="37"/>
      <c r="DT25" s="36"/>
      <c r="DU25" s="37"/>
      <c r="DV25" s="36"/>
      <c r="DW25" s="37"/>
      <c r="DX25" s="37"/>
      <c r="DY25" s="37"/>
      <c r="DZ25" s="37"/>
      <c r="EA25" s="37"/>
      <c r="EB25" s="38"/>
    </row>
    <row r="26" spans="1:132">
      <c r="A26" s="128"/>
      <c r="B26" s="116"/>
      <c r="C26" s="122" t="str">
        <f>DEC2HEX(HEX2DEC(C$5)+FLOOR(D26/16,1)*1048576+MOD(D26,16)*128*16)</f>
        <v>107000</v>
      </c>
      <c r="D26" s="112">
        <f t="shared" si="2"/>
        <v>21</v>
      </c>
      <c r="E26" s="18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20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45"/>
      <c r="DQ26" s="37"/>
      <c r="DR26" s="36"/>
      <c r="DS26" s="37"/>
      <c r="DT26" s="36"/>
      <c r="DU26" s="37"/>
      <c r="DV26" s="36"/>
      <c r="DW26" s="37"/>
      <c r="DX26" s="37"/>
      <c r="DY26" s="37"/>
      <c r="DZ26" s="37"/>
      <c r="EA26" s="37"/>
      <c r="EB26" s="38"/>
    </row>
    <row r="27" spans="1:132">
      <c r="A27" s="128"/>
      <c r="B27" s="116"/>
      <c r="C27" s="122" t="str">
        <f>DEC2HEX(HEX2DEC(C$5)+FLOOR(D27/16,1)*1048576+MOD(D27,16)*128*16)</f>
        <v>107800</v>
      </c>
      <c r="D27" s="112">
        <f t="shared" si="2"/>
        <v>22</v>
      </c>
      <c r="E27" s="18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20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45"/>
      <c r="DQ27" s="37"/>
      <c r="DR27" s="36"/>
      <c r="DS27" s="37"/>
      <c r="DT27" s="36"/>
      <c r="DU27" s="37"/>
      <c r="DV27" s="36"/>
      <c r="DW27" s="37"/>
      <c r="DX27" s="37"/>
      <c r="DY27" s="37"/>
      <c r="DZ27" s="37"/>
      <c r="EA27" s="37"/>
      <c r="EB27" s="38"/>
    </row>
    <row r="28" spans="1:132">
      <c r="A28" s="129"/>
      <c r="B28" s="116"/>
      <c r="C28" s="122" t="str">
        <f>DEC2HEX(HEX2DEC(C$5)+FLOOR(D28/16,1)*1048576+MOD(D28,16)*128*16)</f>
        <v>108000</v>
      </c>
      <c r="D28" s="112">
        <f t="shared" si="2"/>
        <v>23</v>
      </c>
      <c r="E28" s="18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20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45"/>
      <c r="DQ28" s="37"/>
      <c r="DR28" s="36"/>
      <c r="DS28" s="37"/>
      <c r="DT28" s="36"/>
      <c r="DU28" s="37"/>
      <c r="DV28" s="36"/>
      <c r="DW28" s="37"/>
      <c r="DX28" s="37"/>
      <c r="DY28" s="37"/>
      <c r="DZ28" s="37"/>
      <c r="EA28" s="37"/>
      <c r="EB28" s="38"/>
    </row>
    <row r="29" spans="1:132">
      <c r="A29" s="127" t="str">
        <f>DEC2HEX(HEX2DEC(A$5)+FLOOR(D29/16,1)*1048576+MOD(D29,16)*256*16)</f>
        <v>108000</v>
      </c>
      <c r="B29" s="116"/>
      <c r="C29" s="122" t="str">
        <f>DEC2HEX(HEX2DEC(C$5)+FLOOR(D29/16,1)*1048576+MOD(D29,16)*128*16)</f>
        <v>108800</v>
      </c>
      <c r="D29" s="112">
        <f t="shared" si="2"/>
        <v>24</v>
      </c>
      <c r="E29" s="18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20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45"/>
      <c r="DQ29" s="37"/>
      <c r="DR29" s="36"/>
      <c r="DS29" s="37"/>
      <c r="DT29" s="36"/>
      <c r="DU29" s="37"/>
      <c r="DV29" s="36"/>
      <c r="DW29" s="37"/>
      <c r="DX29" s="37"/>
      <c r="DY29" s="37"/>
      <c r="DZ29" s="37"/>
      <c r="EA29" s="37"/>
      <c r="EB29" s="38"/>
    </row>
    <row r="30" spans="1:132">
      <c r="A30" s="128"/>
      <c r="B30" s="116"/>
      <c r="C30" s="122" t="str">
        <f>DEC2HEX(HEX2DEC(C$5)+FLOOR(D30/16,1)*1048576+MOD(D30,16)*128*16)</f>
        <v>109000</v>
      </c>
      <c r="D30" s="112">
        <f t="shared" si="2"/>
        <v>25</v>
      </c>
      <c r="E30" s="18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20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44"/>
      <c r="DQ30" s="40"/>
      <c r="DR30" s="39"/>
      <c r="DS30" s="40"/>
      <c r="DT30" s="39"/>
      <c r="DU30" s="40"/>
      <c r="DV30" s="36"/>
      <c r="DW30" s="37"/>
      <c r="DX30" s="37"/>
      <c r="DY30" s="37"/>
      <c r="DZ30" s="37"/>
      <c r="EA30" s="37"/>
      <c r="EB30" s="38"/>
    </row>
    <row r="31" spans="1:132">
      <c r="A31" s="128"/>
      <c r="B31" s="116"/>
      <c r="C31" s="122" t="str">
        <f>DEC2HEX(HEX2DEC(C$5)+FLOOR(D31/16,1)*1048576+MOD(D31,16)*128*16)</f>
        <v>109800</v>
      </c>
      <c r="D31" s="112">
        <f t="shared" si="2"/>
        <v>26</v>
      </c>
      <c r="E31" s="18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20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45"/>
      <c r="DQ31" s="37"/>
      <c r="DR31" s="36"/>
      <c r="DS31" s="37"/>
      <c r="DT31" s="36"/>
      <c r="DU31" s="37"/>
      <c r="DV31" s="36"/>
      <c r="DW31" s="37"/>
      <c r="DX31" s="37"/>
      <c r="DY31" s="37"/>
      <c r="DZ31" s="37"/>
      <c r="EA31" s="37"/>
      <c r="EB31" s="38"/>
    </row>
    <row r="32" spans="1:132">
      <c r="A32" s="129"/>
      <c r="B32" s="116"/>
      <c r="C32" s="122" t="str">
        <f>DEC2HEX(HEX2DEC(C$5)+FLOOR(D32/16,1)*1048576+MOD(D32,16)*128*16)</f>
        <v>10A000</v>
      </c>
      <c r="D32" s="112">
        <f t="shared" si="2"/>
        <v>27</v>
      </c>
      <c r="E32" s="18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20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45"/>
      <c r="DQ32" s="37"/>
      <c r="DR32" s="36"/>
      <c r="DS32" s="37"/>
      <c r="DT32" s="36"/>
      <c r="DU32" s="37"/>
      <c r="DV32" s="36"/>
      <c r="DW32" s="37"/>
      <c r="DX32" s="37"/>
      <c r="DY32" s="37"/>
      <c r="DZ32" s="37"/>
      <c r="EA32" s="37"/>
      <c r="EB32" s="38"/>
    </row>
    <row r="33" spans="1:134">
      <c r="A33" s="127" t="str">
        <f>DEC2HEX(HEX2DEC(A$5)+FLOOR(D33/16,1)*1048576+MOD(D33,16)*256*16)</f>
        <v>10C000</v>
      </c>
      <c r="B33" s="116"/>
      <c r="C33" s="122" t="str">
        <f>DEC2HEX(HEX2DEC(C$5)+FLOOR(D33/16,1)*1048576+MOD(D33,16)*128*16)</f>
        <v>10A800</v>
      </c>
      <c r="D33" s="112">
        <f t="shared" si="2"/>
        <v>28</v>
      </c>
      <c r="E33" s="18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20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45"/>
      <c r="DQ33" s="37"/>
      <c r="DR33" s="36"/>
      <c r="DS33" s="37"/>
      <c r="DT33" s="36"/>
      <c r="DU33" s="37"/>
      <c r="DV33" s="36"/>
      <c r="DW33" s="37"/>
      <c r="DX33" s="37"/>
      <c r="DY33" s="37"/>
      <c r="DZ33" s="37"/>
      <c r="EA33" s="37"/>
      <c r="EB33" s="38"/>
    </row>
    <row r="34" spans="1:134">
      <c r="A34" s="128"/>
      <c r="B34" s="116"/>
      <c r="C34" s="122" t="str">
        <f>DEC2HEX(HEX2DEC(C$5)+FLOOR(D34/16,1)*1048576+MOD(D34,16)*128*16)</f>
        <v>10B000</v>
      </c>
      <c r="D34" s="112">
        <f t="shared" si="2"/>
        <v>29</v>
      </c>
      <c r="E34" s="18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20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45"/>
      <c r="DQ34" s="37"/>
      <c r="DR34" s="36"/>
      <c r="DS34" s="37"/>
      <c r="DT34" s="36"/>
      <c r="DU34" s="37"/>
      <c r="DV34" s="36"/>
      <c r="DW34" s="37"/>
      <c r="DX34" s="37"/>
      <c r="DY34" s="37"/>
      <c r="DZ34" s="37"/>
      <c r="EA34" s="37"/>
      <c r="EB34" s="38"/>
    </row>
    <row r="35" spans="1:134">
      <c r="A35" s="128"/>
      <c r="B35" s="116"/>
      <c r="C35" s="122" t="str">
        <f>DEC2HEX(HEX2DEC(C$5)+FLOOR(D35/16,1)*1048576+MOD(D35,16)*128*16)</f>
        <v>10B800</v>
      </c>
      <c r="D35" s="112">
        <f t="shared" si="2"/>
        <v>30</v>
      </c>
      <c r="E35" s="18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20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45"/>
      <c r="DQ35" s="37"/>
      <c r="DR35" s="36"/>
      <c r="DS35" s="37"/>
      <c r="DT35" s="36"/>
      <c r="DU35" s="37"/>
      <c r="DV35" s="39"/>
      <c r="DW35" s="40"/>
      <c r="DX35" s="40"/>
      <c r="DY35" s="40"/>
      <c r="DZ35" s="40"/>
      <c r="EA35" s="40"/>
      <c r="EB35" s="38"/>
    </row>
    <row r="36" spans="1:134" ht="17" customHeight="1" thickBot="1">
      <c r="A36" s="130"/>
      <c r="B36" s="117"/>
      <c r="C36" s="123" t="str">
        <f>DEC2HEX(HEX2DEC(C$5)+FLOOR(D36/16,1)*1048576+MOD(D36,16)*128*16)</f>
        <v>10C000</v>
      </c>
      <c r="D36" s="113">
        <f t="shared" si="2"/>
        <v>31</v>
      </c>
      <c r="E36" s="18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20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45"/>
      <c r="DQ36" s="37"/>
      <c r="DR36" s="36"/>
      <c r="DS36" s="37"/>
      <c r="DT36" s="36"/>
      <c r="DU36" s="37"/>
      <c r="DV36" s="36"/>
      <c r="DW36" s="37"/>
      <c r="DX36" s="37"/>
      <c r="DY36" s="37"/>
      <c r="DZ36" s="37"/>
      <c r="EA36" s="37"/>
      <c r="EB36" s="38"/>
      <c r="ED36" s="110" t="s">
        <v>18</v>
      </c>
    </row>
    <row r="37" spans="1:134" ht="17" customHeight="1">
      <c r="A37" s="131" t="str">
        <f>DEC2HEX(HEX2DEC(A$5)+FLOOR(D37/16,1)*1048576+MOD(D37,16)*256*16)</f>
        <v>200000</v>
      </c>
      <c r="B37" s="119" t="s">
        <v>40</v>
      </c>
      <c r="C37" s="118" t="str">
        <f>DEC2HEX(HEX2DEC(C$5)+FLOOR(D37/16,1)*1048576+MOD(D37,16)*128*16)</f>
        <v>204800</v>
      </c>
      <c r="D37" s="111">
        <f t="shared" si="2"/>
        <v>32</v>
      </c>
      <c r="E37" s="18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20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44"/>
      <c r="DQ37" s="40"/>
      <c r="DR37" s="39"/>
      <c r="DS37" s="40"/>
      <c r="DT37" s="39"/>
      <c r="DU37" s="40"/>
      <c r="DV37" s="36"/>
      <c r="DW37" s="37"/>
      <c r="DX37" s="37"/>
      <c r="DY37" s="37"/>
      <c r="DZ37" s="37"/>
      <c r="EA37" s="37"/>
      <c r="EB37" s="38"/>
      <c r="ED37" s="110"/>
    </row>
    <row r="38" spans="1:134">
      <c r="A38" s="128"/>
      <c r="B38" s="120"/>
      <c r="C38" s="122" t="str">
        <f>DEC2HEX(HEX2DEC(C$5)+FLOOR(D38/16,1)*1048576+MOD(D38,16)*128*16)</f>
        <v>205000</v>
      </c>
      <c r="D38" s="112">
        <f t="shared" si="2"/>
        <v>33</v>
      </c>
      <c r="E38" s="18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20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45"/>
      <c r="DQ38" s="39"/>
      <c r="DR38" s="36"/>
      <c r="DS38" s="39"/>
      <c r="DT38" s="36"/>
      <c r="DU38" s="39"/>
      <c r="DV38" s="36"/>
      <c r="DW38" s="37"/>
      <c r="DX38" s="37"/>
      <c r="DY38" s="37"/>
      <c r="DZ38" s="37"/>
      <c r="EA38" s="37"/>
      <c r="EB38" s="38"/>
    </row>
    <row r="39" spans="1:134">
      <c r="A39" s="128"/>
      <c r="B39" s="120"/>
      <c r="C39" s="122" t="str">
        <f>DEC2HEX(HEX2DEC(C$5)+FLOOR(D39/16,1)*1048576+MOD(D39,16)*128*16)</f>
        <v>205800</v>
      </c>
      <c r="D39" s="112">
        <f t="shared" si="2"/>
        <v>34</v>
      </c>
      <c r="E39" s="18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20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45"/>
      <c r="DQ39" s="36"/>
      <c r="DR39" s="36"/>
      <c r="DS39" s="36"/>
      <c r="DT39" s="36"/>
      <c r="DU39" s="36"/>
      <c r="DV39" s="36"/>
      <c r="DW39" s="37"/>
      <c r="DX39" s="37"/>
      <c r="DY39" s="37"/>
      <c r="DZ39" s="37"/>
      <c r="EA39" s="37"/>
      <c r="EB39" s="38"/>
    </row>
    <row r="40" spans="1:134">
      <c r="A40" s="129"/>
      <c r="B40" s="120"/>
      <c r="C40" s="122" t="str">
        <f>DEC2HEX(HEX2DEC(C$5)+FLOOR(D40/16,1)*1048576+MOD(D40,16)*128*16)</f>
        <v>206000</v>
      </c>
      <c r="D40" s="112">
        <f t="shared" si="2"/>
        <v>35</v>
      </c>
      <c r="E40" s="18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20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45"/>
      <c r="DQ40" s="36"/>
      <c r="DR40" s="36"/>
      <c r="DS40" s="36"/>
      <c r="DT40" s="36"/>
      <c r="DU40" s="36"/>
      <c r="DV40" s="36"/>
      <c r="DW40" s="37"/>
      <c r="DX40" s="37"/>
      <c r="DY40" s="37"/>
      <c r="DZ40" s="37"/>
      <c r="EA40" s="37"/>
      <c r="EB40" s="38"/>
    </row>
    <row r="41" spans="1:134">
      <c r="A41" s="127" t="str">
        <f>DEC2HEX(HEX2DEC(A$5)+FLOOR(D41/16,1)*1048576+MOD(D41,16)*256*16)</f>
        <v>204000</v>
      </c>
      <c r="B41" s="120"/>
      <c r="C41" s="122" t="str">
        <f>DEC2HEX(HEX2DEC(C$5)+FLOOR(D41/16,1)*1048576+MOD(D41,16)*128*16)</f>
        <v>206800</v>
      </c>
      <c r="D41" s="112">
        <f t="shared" si="2"/>
        <v>36</v>
      </c>
      <c r="E41" s="18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20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45"/>
      <c r="DQ41" s="36"/>
      <c r="DR41" s="36"/>
      <c r="DS41" s="36"/>
      <c r="DT41" s="36"/>
      <c r="DU41" s="36"/>
      <c r="DV41" s="36"/>
      <c r="DW41" s="37"/>
      <c r="DX41" s="37"/>
      <c r="DY41" s="37"/>
      <c r="DZ41" s="37"/>
      <c r="EA41" s="37"/>
      <c r="EB41" s="38"/>
    </row>
    <row r="42" spans="1:134">
      <c r="A42" s="128"/>
      <c r="B42" s="120"/>
      <c r="C42" s="122" t="str">
        <f>DEC2HEX(HEX2DEC(C$5)+FLOOR(D42/16,1)*1048576+MOD(D42,16)*128*16)</f>
        <v>207000</v>
      </c>
      <c r="D42" s="112">
        <f t="shared" si="2"/>
        <v>37</v>
      </c>
      <c r="E42" s="18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20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45"/>
      <c r="DQ42" s="36"/>
      <c r="DR42" s="36"/>
      <c r="DS42" s="36"/>
      <c r="DT42" s="36"/>
      <c r="DU42" s="36"/>
      <c r="DV42" s="36"/>
      <c r="DW42" s="37"/>
      <c r="DX42" s="37"/>
      <c r="DY42" s="37"/>
      <c r="DZ42" s="37"/>
      <c r="EA42" s="37"/>
      <c r="EB42" s="38"/>
    </row>
    <row r="43" spans="1:134">
      <c r="A43" s="128"/>
      <c r="B43" s="120"/>
      <c r="C43" s="122" t="str">
        <f>DEC2HEX(HEX2DEC(C$5)+FLOOR(D43/16,1)*1048576+MOD(D43,16)*128*16)</f>
        <v>207800</v>
      </c>
      <c r="D43" s="112">
        <f t="shared" si="2"/>
        <v>38</v>
      </c>
      <c r="E43" s="18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20"/>
      <c r="BN43" s="21"/>
      <c r="BO43" s="21"/>
      <c r="BP43" s="21"/>
      <c r="BQ43" s="24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45"/>
      <c r="DQ43" s="36"/>
      <c r="DR43" s="36"/>
      <c r="DS43" s="36"/>
      <c r="DT43" s="36"/>
      <c r="DU43" s="36"/>
      <c r="DV43" s="36"/>
      <c r="DW43" s="37"/>
      <c r="DX43" s="37"/>
      <c r="DY43" s="37"/>
      <c r="DZ43" s="37"/>
      <c r="EA43" s="37"/>
      <c r="EB43" s="38"/>
    </row>
    <row r="44" spans="1:134">
      <c r="A44" s="129"/>
      <c r="B44" s="120"/>
      <c r="C44" s="122" t="str">
        <f>DEC2HEX(HEX2DEC(C$5)+FLOOR(D44/16,1)*1048576+MOD(D44,16)*128*16)</f>
        <v>208000</v>
      </c>
      <c r="D44" s="112">
        <f t="shared" si="2"/>
        <v>39</v>
      </c>
      <c r="E44" s="18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20"/>
      <c r="BN44" s="21"/>
      <c r="BO44" s="21"/>
      <c r="BP44" s="21"/>
      <c r="BQ44" s="24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2"/>
      <c r="DQ44" s="36"/>
      <c r="DR44" s="41"/>
      <c r="DS44" s="36"/>
      <c r="DT44" s="41"/>
      <c r="DU44" s="36"/>
      <c r="DV44" s="37"/>
      <c r="DW44" s="37"/>
      <c r="DX44" s="37"/>
      <c r="DY44" s="37"/>
      <c r="DZ44" s="37"/>
      <c r="EA44" s="41"/>
      <c r="EB44" s="38"/>
    </row>
    <row r="45" spans="1:134">
      <c r="A45" s="127" t="str">
        <f>DEC2HEX(HEX2DEC(A$5)+FLOOR(D45/16,1)*1048576+MOD(D45,16)*256*16)</f>
        <v>208000</v>
      </c>
      <c r="B45" s="120"/>
      <c r="C45" s="122" t="str">
        <f>DEC2HEX(HEX2DEC(C$5)+FLOOR(D45/16,1)*1048576+MOD(D45,16)*128*16)</f>
        <v>208800</v>
      </c>
      <c r="D45" s="112">
        <f t="shared" si="2"/>
        <v>40</v>
      </c>
      <c r="E45" s="1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20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2"/>
      <c r="DQ45" s="41"/>
      <c r="DR45" s="41"/>
      <c r="DS45" s="41"/>
      <c r="DT45" s="41"/>
      <c r="DU45" s="41"/>
      <c r="DV45" s="41"/>
      <c r="DW45" s="41"/>
      <c r="DX45" s="41"/>
      <c r="DY45" s="41"/>
      <c r="DZ45" s="41"/>
      <c r="EA45" s="41"/>
      <c r="EB45" s="38"/>
    </row>
    <row r="46" spans="1:134">
      <c r="A46" s="128"/>
      <c r="B46" s="120"/>
      <c r="C46" s="122" t="str">
        <f>DEC2HEX(HEX2DEC(C$5)+FLOOR(D46/16,1)*1048576+MOD(D46,16)*128*16)</f>
        <v>209000</v>
      </c>
      <c r="D46" s="112">
        <f t="shared" si="2"/>
        <v>41</v>
      </c>
      <c r="E46" s="1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20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2"/>
      <c r="DQ46" s="41"/>
      <c r="DR46" s="41"/>
      <c r="DS46" s="41"/>
      <c r="DT46" s="41"/>
      <c r="DU46" s="41"/>
      <c r="DV46" s="41"/>
      <c r="DW46" s="41"/>
      <c r="DX46" s="41"/>
      <c r="DY46" s="41"/>
      <c r="DZ46" s="41"/>
      <c r="EA46" s="41"/>
      <c r="EB46" s="38"/>
    </row>
    <row r="47" spans="1:134">
      <c r="A47" s="128"/>
      <c r="B47" s="120"/>
      <c r="C47" s="122" t="str">
        <f>DEC2HEX(HEX2DEC(C$5)+FLOOR(D47/16,1)*1048576+MOD(D47,16)*128*16)</f>
        <v>209800</v>
      </c>
      <c r="D47" s="112">
        <f t="shared" si="2"/>
        <v>42</v>
      </c>
      <c r="E47" s="1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20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2"/>
      <c r="DQ47" s="41"/>
      <c r="DR47" s="41"/>
      <c r="DS47" s="41"/>
      <c r="DT47" s="41"/>
      <c r="DU47" s="41"/>
      <c r="DV47" s="41"/>
      <c r="DW47" s="41"/>
      <c r="DX47" s="41"/>
      <c r="DY47" s="41"/>
      <c r="DZ47" s="41"/>
      <c r="EA47" s="41"/>
      <c r="EB47" s="38"/>
    </row>
    <row r="48" spans="1:134">
      <c r="A48" s="129"/>
      <c r="B48" s="120"/>
      <c r="C48" s="122" t="str">
        <f>DEC2HEX(HEX2DEC(C$5)+FLOOR(D48/16,1)*1048576+MOD(D48,16)*128*16)</f>
        <v>20A000</v>
      </c>
      <c r="D48" s="112">
        <f t="shared" si="2"/>
        <v>43</v>
      </c>
      <c r="E48" s="18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20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2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38"/>
    </row>
    <row r="49" spans="1:132">
      <c r="A49" s="127" t="str">
        <f>DEC2HEX(HEX2DEC(A$5)+FLOOR(D49/16,1)*1048576+MOD(D49,16)*256*16)</f>
        <v>20C000</v>
      </c>
      <c r="B49" s="120"/>
      <c r="C49" s="122" t="str">
        <f>DEC2HEX(HEX2DEC(C$5)+FLOOR(D49/16,1)*1048576+MOD(D49,16)*128*16)</f>
        <v>20A800</v>
      </c>
      <c r="D49" s="112">
        <f t="shared" si="2"/>
        <v>44</v>
      </c>
      <c r="E49" s="18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20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2"/>
      <c r="DQ49" s="41"/>
      <c r="DR49" s="41"/>
      <c r="DS49" s="41"/>
      <c r="DT49" s="41"/>
      <c r="DU49" s="41"/>
      <c r="DV49" s="41"/>
      <c r="DW49" s="41"/>
      <c r="DX49" s="41"/>
      <c r="DY49" s="41"/>
      <c r="DZ49" s="41"/>
      <c r="EA49" s="41"/>
      <c r="EB49" s="38"/>
    </row>
    <row r="50" spans="1:132">
      <c r="A50" s="128"/>
      <c r="B50" s="120"/>
      <c r="C50" s="122" t="str">
        <f>DEC2HEX(HEX2DEC(C$5)+FLOOR(D50/16,1)*1048576+MOD(D50,16)*128*16)</f>
        <v>20B000</v>
      </c>
      <c r="D50" s="112">
        <f t="shared" si="2"/>
        <v>45</v>
      </c>
      <c r="E50" s="18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20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2"/>
      <c r="DQ50" s="41"/>
      <c r="DR50" s="41"/>
      <c r="DS50" s="41"/>
      <c r="DT50" s="41"/>
      <c r="DU50" s="41"/>
      <c r="DV50" s="41"/>
      <c r="DW50" s="41"/>
      <c r="DX50" s="41"/>
      <c r="DY50" s="41"/>
      <c r="DZ50" s="41"/>
      <c r="EA50" s="41"/>
      <c r="EB50" s="38"/>
    </row>
    <row r="51" spans="1:132">
      <c r="A51" s="128"/>
      <c r="B51" s="120"/>
      <c r="C51" s="122" t="str">
        <f>DEC2HEX(HEX2DEC(C$5)+FLOOR(D51/16,1)*1048576+MOD(D51,16)*128*16)</f>
        <v>20B800</v>
      </c>
      <c r="D51" s="112">
        <f t="shared" si="2"/>
        <v>46</v>
      </c>
      <c r="E51" s="18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20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2"/>
      <c r="DQ51" s="41"/>
      <c r="DR51" s="41"/>
      <c r="DS51" s="41"/>
      <c r="DT51" s="41"/>
      <c r="DU51" s="41"/>
      <c r="DV51" s="41"/>
      <c r="DW51" s="41"/>
      <c r="DX51" s="41"/>
      <c r="DY51" s="41"/>
      <c r="DZ51" s="41"/>
      <c r="EA51" s="41"/>
      <c r="EB51" s="38"/>
    </row>
    <row r="52" spans="1:132" ht="17" thickBot="1">
      <c r="A52" s="130"/>
      <c r="B52" s="121"/>
      <c r="C52" s="123" t="str">
        <f>DEC2HEX(HEX2DEC(C$5)+FLOOR(D52/16,1)*1048576+MOD(D52,16)*128*16)</f>
        <v>20C000</v>
      </c>
      <c r="D52" s="113">
        <f t="shared" si="2"/>
        <v>47</v>
      </c>
      <c r="E52" s="18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20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2"/>
      <c r="DQ52" s="41"/>
      <c r="DR52" s="41"/>
      <c r="DS52" s="41"/>
      <c r="DT52" s="41"/>
      <c r="DU52" s="41"/>
      <c r="DV52" s="41"/>
      <c r="DW52" s="41"/>
      <c r="DX52" s="41"/>
      <c r="DY52" s="41"/>
      <c r="DZ52" s="41"/>
      <c r="EA52" s="41"/>
      <c r="EB52" s="38"/>
    </row>
    <row r="53" spans="1:132">
      <c r="A53" s="131" t="str">
        <f>DEC2HEX(HEX2DEC(A$5)+FLOOR(D53/16,1)*1048576+MOD(D53,16)*256*16)</f>
        <v>300000</v>
      </c>
      <c r="B53" s="115" t="s">
        <v>41</v>
      </c>
      <c r="C53" s="118" t="str">
        <f>DEC2HEX(HEX2DEC(C$5)+FLOOR(D53/16,1)*1048576+MOD(D53,16)*128*16)</f>
        <v>304800</v>
      </c>
      <c r="D53" s="111">
        <f t="shared" si="2"/>
        <v>48</v>
      </c>
      <c r="E53" s="18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20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2"/>
      <c r="DQ53" s="41"/>
      <c r="DR53" s="41"/>
      <c r="DS53" s="41"/>
      <c r="DT53" s="41"/>
      <c r="DU53" s="41"/>
      <c r="DV53" s="41"/>
      <c r="DW53" s="41"/>
      <c r="DX53" s="41"/>
      <c r="DY53" s="41"/>
      <c r="DZ53" s="41"/>
      <c r="EA53" s="41"/>
      <c r="EB53" s="38"/>
    </row>
    <row r="54" spans="1:132">
      <c r="A54" s="128"/>
      <c r="B54" s="116"/>
      <c r="C54" s="122" t="str">
        <f>DEC2HEX(HEX2DEC(C$5)+FLOOR(D54/16,1)*1048576+MOD(D54,16)*128*16)</f>
        <v>305000</v>
      </c>
      <c r="D54" s="112">
        <f t="shared" si="2"/>
        <v>49</v>
      </c>
      <c r="E54" s="18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20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2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38"/>
    </row>
    <row r="55" spans="1:132">
      <c r="A55" s="128"/>
      <c r="B55" s="116"/>
      <c r="C55" s="122" t="str">
        <f>DEC2HEX(HEX2DEC(C$5)+FLOOR(D55/16,1)*1048576+MOD(D55,16)*128*16)</f>
        <v>305800</v>
      </c>
      <c r="D55" s="112">
        <f t="shared" si="2"/>
        <v>50</v>
      </c>
      <c r="E55" s="18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20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2"/>
      <c r="DQ55" s="41"/>
      <c r="DR55" s="41"/>
      <c r="DS55" s="41"/>
      <c r="DT55" s="41"/>
      <c r="DU55" s="41"/>
      <c r="DV55" s="41"/>
      <c r="DW55" s="41"/>
      <c r="DX55" s="41"/>
      <c r="DY55" s="41"/>
      <c r="DZ55" s="41"/>
      <c r="EA55" s="41"/>
      <c r="EB55" s="38"/>
    </row>
    <row r="56" spans="1:132">
      <c r="A56" s="129"/>
      <c r="B56" s="116"/>
      <c r="C56" s="122" t="str">
        <f>DEC2HEX(HEX2DEC(C$5)+FLOOR(D56/16,1)*1048576+MOD(D56,16)*128*16)</f>
        <v>306000</v>
      </c>
      <c r="D56" s="112">
        <f t="shared" si="2"/>
        <v>51</v>
      </c>
      <c r="E56" s="18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20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2"/>
      <c r="DQ56" s="41"/>
      <c r="DR56" s="41"/>
      <c r="DS56" s="41"/>
      <c r="DT56" s="41"/>
      <c r="DU56" s="41"/>
      <c r="DV56" s="41"/>
      <c r="DW56" s="41"/>
      <c r="DX56" s="41"/>
      <c r="DY56" s="41"/>
      <c r="DZ56" s="41"/>
      <c r="EA56" s="41"/>
      <c r="EB56" s="38"/>
    </row>
    <row r="57" spans="1:132">
      <c r="A57" s="127" t="str">
        <f>DEC2HEX(HEX2DEC(A$5)+FLOOR(D57/16,1)*1048576+MOD(D57,16)*256*16)</f>
        <v>304000</v>
      </c>
      <c r="B57" s="116"/>
      <c r="C57" s="122" t="str">
        <f>DEC2HEX(HEX2DEC(C$5)+FLOOR(D57/16,1)*1048576+MOD(D57,16)*128*16)</f>
        <v>306800</v>
      </c>
      <c r="D57" s="112">
        <f t="shared" si="2"/>
        <v>52</v>
      </c>
      <c r="E57" s="18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20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2"/>
      <c r="DQ57" s="41"/>
      <c r="DR57" s="41"/>
      <c r="DS57" s="41"/>
      <c r="DT57" s="41"/>
      <c r="DU57" s="41"/>
      <c r="DV57" s="41"/>
      <c r="DW57" s="41"/>
      <c r="DX57" s="41"/>
      <c r="DY57" s="41"/>
      <c r="DZ57" s="41"/>
      <c r="EA57" s="41"/>
      <c r="EB57" s="38"/>
    </row>
    <row r="58" spans="1:132">
      <c r="A58" s="128"/>
      <c r="B58" s="116"/>
      <c r="C58" s="122" t="str">
        <f>DEC2HEX(HEX2DEC(C$5)+FLOOR(D58/16,1)*1048576+MOD(D58,16)*128*16)</f>
        <v>307000</v>
      </c>
      <c r="D58" s="112">
        <f t="shared" si="2"/>
        <v>53</v>
      </c>
      <c r="E58" s="18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20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2"/>
      <c r="DQ58" s="41"/>
      <c r="DR58" s="41"/>
      <c r="DS58" s="41"/>
      <c r="DT58" s="41"/>
      <c r="DU58" s="41"/>
      <c r="DV58" s="41"/>
      <c r="DW58" s="41"/>
      <c r="DX58" s="41"/>
      <c r="DY58" s="41"/>
      <c r="DZ58" s="41"/>
      <c r="EA58" s="41"/>
      <c r="EB58" s="38"/>
    </row>
    <row r="59" spans="1:132">
      <c r="A59" s="128"/>
      <c r="B59" s="116"/>
      <c r="C59" s="122" t="str">
        <f>DEC2HEX(HEX2DEC(C$5)+FLOOR(D59/16,1)*1048576+MOD(D59,16)*128*16)</f>
        <v>307800</v>
      </c>
      <c r="D59" s="112">
        <f t="shared" si="2"/>
        <v>54</v>
      </c>
      <c r="E59" s="18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20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2"/>
      <c r="DQ59" s="41"/>
      <c r="DR59" s="41"/>
      <c r="DS59" s="41"/>
      <c r="DT59" s="41"/>
      <c r="DU59" s="41"/>
      <c r="DV59" s="41"/>
      <c r="DW59" s="41"/>
      <c r="DX59" s="41"/>
      <c r="DY59" s="41"/>
      <c r="DZ59" s="41"/>
      <c r="EA59" s="41"/>
      <c r="EB59" s="38"/>
    </row>
    <row r="60" spans="1:132">
      <c r="A60" s="129"/>
      <c r="B60" s="116"/>
      <c r="C60" s="122" t="str">
        <f>DEC2HEX(HEX2DEC(C$5)+FLOOR(D60/16,1)*1048576+MOD(D60,16)*128*16)</f>
        <v>308000</v>
      </c>
      <c r="D60" s="112">
        <f t="shared" si="2"/>
        <v>55</v>
      </c>
      <c r="E60" s="18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20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2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38"/>
    </row>
    <row r="61" spans="1:132">
      <c r="A61" s="127" t="str">
        <f>DEC2HEX(HEX2DEC(A$5)+FLOOR(D61/16,1)*1048576+MOD(D61,16)*256*16)</f>
        <v>308000</v>
      </c>
      <c r="B61" s="116"/>
      <c r="C61" s="122" t="str">
        <f>DEC2HEX(HEX2DEC(C$5)+FLOOR(D61/16,1)*1048576+MOD(D61,16)*128*16)</f>
        <v>308800</v>
      </c>
      <c r="D61" s="112">
        <f t="shared" si="2"/>
        <v>56</v>
      </c>
      <c r="E61" s="18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20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2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38"/>
    </row>
    <row r="62" spans="1:132">
      <c r="A62" s="128"/>
      <c r="B62" s="116"/>
      <c r="C62" s="122" t="str">
        <f>DEC2HEX(HEX2DEC(C$5)+FLOOR(D62/16,1)*1048576+MOD(D62,16)*128*16)</f>
        <v>309000</v>
      </c>
      <c r="D62" s="112">
        <f t="shared" si="2"/>
        <v>57</v>
      </c>
      <c r="E62" s="18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20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2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38"/>
    </row>
    <row r="63" spans="1:132">
      <c r="A63" s="128"/>
      <c r="B63" s="116"/>
      <c r="C63" s="122" t="str">
        <f>DEC2HEX(HEX2DEC(C$5)+FLOOR(D63/16,1)*1048576+MOD(D63,16)*128*16)</f>
        <v>309800</v>
      </c>
      <c r="D63" s="112">
        <f t="shared" si="2"/>
        <v>58</v>
      </c>
      <c r="E63" s="18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20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2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38"/>
    </row>
    <row r="64" spans="1:132" ht="17" thickBot="1">
      <c r="A64" s="129"/>
      <c r="B64" s="116"/>
      <c r="C64" s="122" t="str">
        <f>DEC2HEX(HEX2DEC(C$5)+FLOOR(D64/16,1)*1048576+MOD(D64,16)*128*16)</f>
        <v>30A000</v>
      </c>
      <c r="D64" s="112">
        <f t="shared" si="2"/>
        <v>59</v>
      </c>
      <c r="E64" s="18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20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3"/>
    </row>
    <row r="65" spans="1:132">
      <c r="A65" s="127" t="str">
        <f>DEC2HEX(HEX2DEC(A$5)+FLOOR(D65/16,1)*1048576+MOD(D65,16)*256*16)</f>
        <v>30C000</v>
      </c>
      <c r="B65" s="116"/>
      <c r="C65" s="122" t="str">
        <f>DEC2HEX(HEX2DEC(C$5)+FLOOR(D65/16,1)*1048576+MOD(D65,16)*128*16)</f>
        <v>30A800</v>
      </c>
      <c r="D65" s="112">
        <f t="shared" si="2"/>
        <v>60</v>
      </c>
      <c r="E65" s="18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20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32"/>
    </row>
    <row r="66" spans="1:132">
      <c r="A66" s="128"/>
      <c r="B66" s="116"/>
      <c r="C66" s="122" t="str">
        <f>DEC2HEX(HEX2DEC(C$5)+FLOOR(D66/16,1)*1048576+MOD(D66,16)*128*16)</f>
        <v>30B000</v>
      </c>
      <c r="D66" s="112">
        <f t="shared" si="2"/>
        <v>61</v>
      </c>
      <c r="E66" s="18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20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32"/>
    </row>
    <row r="67" spans="1:132">
      <c r="A67" s="128"/>
      <c r="B67" s="116"/>
      <c r="C67" s="122" t="str">
        <f>DEC2HEX(HEX2DEC(C$5)+FLOOR(D67/16,1)*1048576+MOD(D67,16)*128*16)</f>
        <v>30B800</v>
      </c>
      <c r="D67" s="112">
        <f t="shared" si="2"/>
        <v>62</v>
      </c>
      <c r="E67" s="18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20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32"/>
    </row>
    <row r="68" spans="1:132" ht="17" thickBot="1">
      <c r="A68" s="130"/>
      <c r="B68" s="117"/>
      <c r="C68" s="123" t="str">
        <f>DEC2HEX(HEX2DEC(C$5)+FLOOR(D68/16,1)*1048576+MOD(D68,16)*128*16)</f>
        <v>30C000</v>
      </c>
      <c r="D68" s="113">
        <f t="shared" si="2"/>
        <v>63</v>
      </c>
      <c r="E68" s="2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5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7"/>
      <c r="DQ68" s="30"/>
      <c r="DR68" s="30"/>
      <c r="DS68" s="30"/>
      <c r="DT68" s="30"/>
      <c r="DU68" s="30"/>
      <c r="DV68" s="30"/>
      <c r="DW68" s="30"/>
      <c r="DX68" s="30"/>
      <c r="DY68" s="30"/>
      <c r="DZ68" s="30"/>
      <c r="EA68" s="30"/>
      <c r="EB68" s="31"/>
    </row>
    <row r="72" spans="1:132" s="55" customFormat="1" ht="25">
      <c r="D72" s="54"/>
      <c r="AG72" s="56"/>
      <c r="AH72" s="93">
        <v>60</v>
      </c>
      <c r="AI72" s="93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K72" s="57"/>
      <c r="CM72" s="57" t="s">
        <v>18</v>
      </c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82" t="s">
        <v>31</v>
      </c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T72" s="56"/>
      <c r="DU72" s="56"/>
      <c r="DV72" s="93" t="s">
        <v>8</v>
      </c>
      <c r="DW72" s="93"/>
      <c r="DX72" s="56"/>
      <c r="DY72" s="56"/>
      <c r="DZ72" s="56"/>
      <c r="EA72" s="56"/>
      <c r="EB72" s="56"/>
    </row>
    <row r="73" spans="1:132" ht="19">
      <c r="E73" s="49" t="s">
        <v>13</v>
      </c>
      <c r="F73" s="50"/>
      <c r="G73" s="50"/>
      <c r="H73" s="50"/>
      <c r="I73" s="50"/>
      <c r="J73" s="50"/>
      <c r="K73" s="50"/>
      <c r="L73" s="50"/>
      <c r="M73" s="50"/>
      <c r="N73" s="50"/>
      <c r="O73" s="3"/>
      <c r="P73" s="3"/>
      <c r="Q73" s="3"/>
      <c r="R73" s="3"/>
      <c r="S73" s="3"/>
      <c r="T73" s="3"/>
      <c r="U73" s="3"/>
      <c r="AG73" s="51"/>
      <c r="AH73" s="51"/>
      <c r="AI73" s="51"/>
      <c r="AJ73" s="51"/>
      <c r="AK73" s="51"/>
      <c r="AL73" s="51"/>
      <c r="AM73" s="51"/>
      <c r="AN73" s="51"/>
      <c r="AO73" s="51"/>
      <c r="AP73" s="64" t="s">
        <v>30</v>
      </c>
      <c r="AQ73" s="64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</row>
    <row r="74" spans="1:132" ht="18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AG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3" t="s">
        <v>9</v>
      </c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</row>
    <row r="75" spans="1:132" ht="19">
      <c r="E75" s="96" t="s">
        <v>8</v>
      </c>
      <c r="F75" s="96"/>
      <c r="G75" s="96" t="s">
        <v>5</v>
      </c>
      <c r="H75" s="96"/>
      <c r="I75" s="96"/>
      <c r="J75" s="96" t="s">
        <v>16</v>
      </c>
      <c r="K75" s="96"/>
      <c r="L75" s="96"/>
      <c r="M75" s="96"/>
      <c r="N75" s="96" t="s">
        <v>10</v>
      </c>
      <c r="O75" s="96"/>
      <c r="P75" s="96"/>
      <c r="Q75" s="46"/>
      <c r="R75" s="96" t="s">
        <v>11</v>
      </c>
      <c r="S75" s="96"/>
      <c r="T75" s="96"/>
      <c r="U75" s="96"/>
      <c r="V75" s="96"/>
      <c r="W75" s="47" t="s">
        <v>12</v>
      </c>
      <c r="X75" s="47"/>
      <c r="Y75" s="47"/>
      <c r="Z75" s="47"/>
      <c r="AP75" s="96" t="s">
        <v>20</v>
      </c>
      <c r="AQ75" s="96"/>
      <c r="AR75" s="96" t="s">
        <v>21</v>
      </c>
      <c r="AS75" s="96"/>
      <c r="AT75" s="96"/>
      <c r="AU75" s="96" t="s">
        <v>22</v>
      </c>
      <c r="AV75" s="96"/>
      <c r="AW75" s="96"/>
      <c r="AX75" s="96"/>
      <c r="AY75" s="96" t="s">
        <v>26</v>
      </c>
      <c r="AZ75" s="96"/>
      <c r="BA75" s="96"/>
      <c r="BB75" s="96"/>
      <c r="BC75" s="96"/>
      <c r="BD75" s="58" t="s">
        <v>24</v>
      </c>
      <c r="BE75" s="58"/>
      <c r="BF75" s="58"/>
      <c r="BG75" s="58"/>
      <c r="BH75" s="47"/>
      <c r="BI75" s="96" t="s">
        <v>27</v>
      </c>
      <c r="BJ75" s="96"/>
      <c r="BK75" s="96"/>
      <c r="BL75" s="96"/>
      <c r="BM75" s="96"/>
      <c r="BN75" s="58" t="s">
        <v>25</v>
      </c>
      <c r="BO75" s="58"/>
      <c r="BP75" s="58"/>
      <c r="BQ75" s="58"/>
      <c r="BR75" s="47"/>
      <c r="BS75" s="46"/>
      <c r="BT75" s="46"/>
      <c r="BU75" s="46"/>
      <c r="BV75" s="46"/>
    </row>
    <row r="76" spans="1:132" ht="19">
      <c r="E76" s="94">
        <v>5</v>
      </c>
      <c r="F76" s="94"/>
      <c r="G76" s="94">
        <v>3</v>
      </c>
      <c r="H76" s="94"/>
      <c r="I76" s="94"/>
      <c r="J76" s="94" t="s">
        <v>8</v>
      </c>
      <c r="K76" s="94"/>
      <c r="L76" s="94"/>
      <c r="M76" s="94"/>
      <c r="N76" s="95" t="s">
        <v>14</v>
      </c>
      <c r="O76" s="95"/>
      <c r="P76" s="95"/>
      <c r="R76" s="94">
        <f t="shared" ref="R76:R90" si="3">61*60+60*(68-E76)+(68-E76)*E76</f>
        <v>7755</v>
      </c>
      <c r="S76" s="94"/>
      <c r="T76" s="94"/>
      <c r="U76" s="94"/>
      <c r="V76" s="94"/>
      <c r="W76" s="97">
        <f t="shared" ref="W76:W90" si="4">E76*FLOOR(IF(G76=3,15,16)/G76,1)^2*10</f>
        <v>1250</v>
      </c>
      <c r="X76" s="97"/>
      <c r="Y76" s="97"/>
      <c r="Z76" s="48"/>
      <c r="AB76" s="52" t="s">
        <v>15</v>
      </c>
      <c r="AC76" s="1"/>
      <c r="AD76" s="1"/>
      <c r="AE76" s="1"/>
      <c r="AP76" s="101">
        <v>1</v>
      </c>
      <c r="AQ76" s="101"/>
      <c r="AR76" s="101">
        <v>1</v>
      </c>
      <c r="AS76" s="101"/>
      <c r="AT76" s="101"/>
      <c r="AU76" s="101">
        <v>60</v>
      </c>
      <c r="AV76" s="101"/>
      <c r="AW76" s="101"/>
      <c r="AX76" s="101"/>
      <c r="AY76" s="102">
        <v>28</v>
      </c>
      <c r="AZ76" s="102"/>
      <c r="BA76" s="62" t="s">
        <v>23</v>
      </c>
      <c r="BB76" s="102">
        <v>28</v>
      </c>
      <c r="BC76" s="102"/>
      <c r="BD76" s="101">
        <f>AR76*AY76*BB76</f>
        <v>784</v>
      </c>
      <c r="BE76" s="101"/>
      <c r="BF76" s="101"/>
      <c r="BG76" s="101"/>
      <c r="BH76" s="61"/>
      <c r="BI76" s="102">
        <v>30</v>
      </c>
      <c r="BJ76" s="102"/>
      <c r="BK76" s="62" t="s">
        <v>23</v>
      </c>
      <c r="BL76" s="102">
        <v>30</v>
      </c>
      <c r="BM76" s="102"/>
      <c r="BN76" s="101">
        <f>AU76*BI76*BL76</f>
        <v>54000</v>
      </c>
      <c r="BO76" s="101"/>
      <c r="BP76" s="101"/>
      <c r="BQ76" s="101"/>
      <c r="BT76" s="63" t="s">
        <v>0</v>
      </c>
      <c r="BU76" s="63"/>
      <c r="BV76" s="63"/>
      <c r="BW76" s="63"/>
    </row>
    <row r="77" spans="1:132" ht="19">
      <c r="E77" s="97">
        <v>10</v>
      </c>
      <c r="F77" s="97"/>
      <c r="G77" s="97">
        <v>3</v>
      </c>
      <c r="H77" s="97"/>
      <c r="I77" s="97"/>
      <c r="J77" s="92" t="s">
        <v>8</v>
      </c>
      <c r="K77" s="92"/>
      <c r="L77" s="92"/>
      <c r="M77" s="92"/>
      <c r="N77" s="98" t="s">
        <v>14</v>
      </c>
      <c r="O77" s="98"/>
      <c r="P77" s="98"/>
      <c r="R77" s="97">
        <f t="shared" si="3"/>
        <v>7720</v>
      </c>
      <c r="S77" s="97"/>
      <c r="T77" s="97"/>
      <c r="U77" s="97"/>
      <c r="V77" s="97"/>
      <c r="W77" s="97">
        <f t="shared" si="4"/>
        <v>2500</v>
      </c>
      <c r="X77" s="97"/>
      <c r="Y77" s="97"/>
      <c r="Z77" s="48"/>
      <c r="AP77" s="97">
        <v>2</v>
      </c>
      <c r="AQ77" s="97"/>
      <c r="AR77" s="97">
        <v>60</v>
      </c>
      <c r="AS77" s="97"/>
      <c r="AT77" s="97"/>
      <c r="AU77" s="92">
        <v>60</v>
      </c>
      <c r="AV77" s="92"/>
      <c r="AW77" s="92"/>
      <c r="AX77" s="92"/>
      <c r="AY77" s="103">
        <v>30</v>
      </c>
      <c r="AZ77" s="103"/>
      <c r="BA77" s="60" t="s">
        <v>23</v>
      </c>
      <c r="BB77" s="103">
        <v>30</v>
      </c>
      <c r="BC77" s="103"/>
      <c r="BD77" s="101">
        <f>AR77*AY77*BB77</f>
        <v>54000</v>
      </c>
      <c r="BE77" s="101"/>
      <c r="BF77" s="101"/>
      <c r="BG77" s="101"/>
      <c r="BH77" s="61"/>
      <c r="BI77" s="102">
        <v>15</v>
      </c>
      <c r="BJ77" s="102"/>
      <c r="BK77" s="62" t="s">
        <v>23</v>
      </c>
      <c r="BL77" s="102">
        <v>15</v>
      </c>
      <c r="BM77" s="102"/>
      <c r="BN77" s="101">
        <f>AU77*BI77*BL77</f>
        <v>13500</v>
      </c>
      <c r="BO77" s="101"/>
      <c r="BP77" s="101"/>
      <c r="BQ77" s="101"/>
      <c r="BT77" s="63" t="s">
        <v>2</v>
      </c>
    </row>
    <row r="78" spans="1:132" ht="19">
      <c r="E78" s="97">
        <v>10</v>
      </c>
      <c r="F78" s="97"/>
      <c r="G78" s="97">
        <v>3</v>
      </c>
      <c r="H78" s="97"/>
      <c r="I78" s="97"/>
      <c r="J78" s="92" t="s">
        <v>17</v>
      </c>
      <c r="K78" s="92"/>
      <c r="L78" s="92"/>
      <c r="M78" s="92"/>
      <c r="N78" s="98" t="s">
        <v>14</v>
      </c>
      <c r="O78" s="98"/>
      <c r="P78" s="98"/>
      <c r="R78" s="97">
        <f t="shared" si="3"/>
        <v>7720</v>
      </c>
      <c r="S78" s="97"/>
      <c r="T78" s="97"/>
      <c r="U78" s="97"/>
      <c r="V78" s="97"/>
      <c r="W78" s="97">
        <f t="shared" si="4"/>
        <v>2500</v>
      </c>
      <c r="X78" s="97"/>
      <c r="Y78" s="97"/>
      <c r="Z78" s="48"/>
      <c r="AP78" s="97">
        <v>3</v>
      </c>
      <c r="AQ78" s="97"/>
      <c r="AR78" s="97">
        <v>60</v>
      </c>
      <c r="AS78" s="97"/>
      <c r="AT78" s="97"/>
      <c r="AU78" s="92">
        <v>56</v>
      </c>
      <c r="AV78" s="92"/>
      <c r="AW78" s="92"/>
      <c r="AX78" s="92"/>
      <c r="AY78" s="103">
        <v>15</v>
      </c>
      <c r="AZ78" s="103"/>
      <c r="BA78" s="60" t="s">
        <v>23</v>
      </c>
      <c r="BB78" s="103">
        <v>15</v>
      </c>
      <c r="BC78" s="103"/>
      <c r="BD78" s="101">
        <f>AR78*AY78*BB78</f>
        <v>13500</v>
      </c>
      <c r="BE78" s="101"/>
      <c r="BF78" s="101"/>
      <c r="BG78" s="101"/>
      <c r="BH78" s="61"/>
      <c r="BI78" s="102">
        <v>15</v>
      </c>
      <c r="BJ78" s="102"/>
      <c r="BK78" s="62" t="s">
        <v>23</v>
      </c>
      <c r="BL78" s="102">
        <v>15</v>
      </c>
      <c r="BM78" s="102"/>
      <c r="BN78" s="101">
        <f>AU78*BI78*BL78</f>
        <v>12600</v>
      </c>
      <c r="BO78" s="101"/>
      <c r="BP78" s="101"/>
      <c r="BQ78" s="101"/>
      <c r="BT78" s="63" t="s">
        <v>3</v>
      </c>
    </row>
    <row r="79" spans="1:132" ht="19">
      <c r="E79" s="97">
        <v>10</v>
      </c>
      <c r="F79" s="97"/>
      <c r="G79" s="97">
        <v>5</v>
      </c>
      <c r="H79" s="97"/>
      <c r="I79" s="97"/>
      <c r="J79" s="92" t="s">
        <v>8</v>
      </c>
      <c r="K79" s="92"/>
      <c r="L79" s="92"/>
      <c r="M79" s="92"/>
      <c r="N79" s="98">
        <v>93.2</v>
      </c>
      <c r="O79" s="98"/>
      <c r="P79" s="98"/>
      <c r="R79" s="97">
        <f t="shared" si="3"/>
        <v>7720</v>
      </c>
      <c r="S79" s="97"/>
      <c r="T79" s="97"/>
      <c r="U79" s="97"/>
      <c r="V79" s="97"/>
      <c r="W79" s="97">
        <f t="shared" si="4"/>
        <v>900</v>
      </c>
      <c r="X79" s="97"/>
      <c r="Y79" s="97"/>
      <c r="Z79" s="48"/>
      <c r="AP79" s="97">
        <v>4</v>
      </c>
      <c r="AQ79" s="97"/>
      <c r="AR79" s="97">
        <v>56</v>
      </c>
      <c r="AS79" s="97"/>
      <c r="AT79" s="97"/>
      <c r="AU79" s="92">
        <v>12</v>
      </c>
      <c r="AV79" s="92"/>
      <c r="AW79" s="92"/>
      <c r="AX79" s="92"/>
      <c r="AY79" s="103">
        <v>15</v>
      </c>
      <c r="AZ79" s="103"/>
      <c r="BA79" s="60" t="s">
        <v>23</v>
      </c>
      <c r="BB79" s="103">
        <v>15</v>
      </c>
      <c r="BC79" s="103"/>
      <c r="BD79" s="101">
        <f>AR79*AY79*BB79</f>
        <v>12600</v>
      </c>
      <c r="BE79" s="101"/>
      <c r="BF79" s="101"/>
      <c r="BG79" s="101"/>
      <c r="BH79" s="61"/>
      <c r="BI79" s="102">
        <v>5</v>
      </c>
      <c r="BJ79" s="102"/>
      <c r="BK79" s="62" t="s">
        <v>23</v>
      </c>
      <c r="BL79" s="102">
        <v>5</v>
      </c>
      <c r="BM79" s="102"/>
      <c r="BN79" s="101">
        <f>AU79*BI79*BL79</f>
        <v>300</v>
      </c>
      <c r="BO79" s="101"/>
      <c r="BP79" s="101"/>
      <c r="BQ79" s="101"/>
      <c r="BT79" s="63" t="s">
        <v>4</v>
      </c>
    </row>
    <row r="80" spans="1:132" ht="19">
      <c r="E80" s="97">
        <v>12</v>
      </c>
      <c r="F80" s="97"/>
      <c r="G80" s="97">
        <v>3</v>
      </c>
      <c r="H80" s="97"/>
      <c r="I80" s="97"/>
      <c r="J80" s="97" t="s">
        <v>17</v>
      </c>
      <c r="K80" s="97"/>
      <c r="L80" s="97"/>
      <c r="M80" s="97"/>
      <c r="N80" s="98">
        <v>93.13</v>
      </c>
      <c r="O80" s="98"/>
      <c r="P80" s="98"/>
      <c r="Q80" s="59"/>
      <c r="R80" s="97">
        <f t="shared" si="3"/>
        <v>7692</v>
      </c>
      <c r="S80" s="97"/>
      <c r="T80" s="97"/>
      <c r="U80" s="97"/>
      <c r="V80" s="97"/>
      <c r="W80" s="97">
        <f t="shared" si="4"/>
        <v>3000</v>
      </c>
      <c r="X80" s="97"/>
      <c r="Y80" s="97"/>
      <c r="Z80" s="48"/>
      <c r="AP80" s="107">
        <v>5</v>
      </c>
      <c r="AQ80" s="107"/>
      <c r="AR80" s="107">
        <v>12</v>
      </c>
      <c r="AS80" s="107"/>
      <c r="AT80" s="107"/>
      <c r="AU80" s="105">
        <v>10</v>
      </c>
      <c r="AV80" s="105"/>
      <c r="AW80" s="105"/>
      <c r="AX80" s="105"/>
      <c r="AY80" s="104">
        <v>5</v>
      </c>
      <c r="AZ80" s="104"/>
      <c r="BA80" s="65" t="s">
        <v>23</v>
      </c>
      <c r="BB80" s="104">
        <v>5</v>
      </c>
      <c r="BC80" s="104"/>
      <c r="BD80" s="105">
        <f>AR80*AY80*BB80</f>
        <v>300</v>
      </c>
      <c r="BE80" s="105"/>
      <c r="BF80" s="105"/>
      <c r="BG80" s="105"/>
      <c r="BH80" s="66"/>
      <c r="BI80" s="106">
        <v>1</v>
      </c>
      <c r="BJ80" s="106"/>
      <c r="BK80" s="67" t="s">
        <v>23</v>
      </c>
      <c r="BL80" s="106">
        <v>10</v>
      </c>
      <c r="BM80" s="106"/>
      <c r="BN80" s="105">
        <f>AU80*BI80*BL80</f>
        <v>100</v>
      </c>
      <c r="BO80" s="105"/>
      <c r="BP80" s="105"/>
      <c r="BQ80" s="105"/>
      <c r="BR80" s="68"/>
      <c r="BS80" s="68"/>
      <c r="BT80" s="69" t="s">
        <v>29</v>
      </c>
      <c r="BU80" s="68"/>
      <c r="BV80" s="68"/>
    </row>
    <row r="81" spans="5:75" ht="20" thickBot="1">
      <c r="E81" s="97">
        <v>12</v>
      </c>
      <c r="F81" s="97"/>
      <c r="G81" s="97">
        <v>5</v>
      </c>
      <c r="H81" s="97"/>
      <c r="I81" s="97"/>
      <c r="J81" s="92" t="s">
        <v>17</v>
      </c>
      <c r="K81" s="92"/>
      <c r="L81" s="92"/>
      <c r="M81" s="92"/>
      <c r="N81" s="98">
        <v>93.23</v>
      </c>
      <c r="O81" s="98"/>
      <c r="P81" s="98"/>
      <c r="R81" s="97">
        <f t="shared" si="3"/>
        <v>7692</v>
      </c>
      <c r="S81" s="97"/>
      <c r="T81" s="97"/>
      <c r="U81" s="97"/>
      <c r="V81" s="97"/>
      <c r="W81" s="97">
        <f t="shared" si="4"/>
        <v>1080</v>
      </c>
      <c r="X81" s="97"/>
      <c r="Y81" s="97"/>
      <c r="Z81" s="48"/>
    </row>
    <row r="82" spans="5:75" ht="19">
      <c r="E82" s="97">
        <v>15</v>
      </c>
      <c r="F82" s="97"/>
      <c r="G82" s="97">
        <v>3</v>
      </c>
      <c r="H82" s="97"/>
      <c r="I82" s="97"/>
      <c r="J82" s="92" t="s">
        <v>8</v>
      </c>
      <c r="K82" s="92"/>
      <c r="L82" s="92"/>
      <c r="M82" s="92"/>
      <c r="N82" s="98">
        <v>92.83</v>
      </c>
      <c r="O82" s="98"/>
      <c r="P82" s="98"/>
      <c r="R82" s="97">
        <f t="shared" si="3"/>
        <v>7635</v>
      </c>
      <c r="S82" s="97"/>
      <c r="T82" s="97"/>
      <c r="U82" s="97"/>
      <c r="V82" s="97"/>
      <c r="W82" s="97">
        <f t="shared" si="4"/>
        <v>3750</v>
      </c>
      <c r="X82" s="97"/>
      <c r="Y82" s="97"/>
      <c r="Z82" s="48"/>
      <c r="AN82" s="1"/>
      <c r="AO82" s="71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  <c r="BG82" s="72"/>
      <c r="BH82" s="72"/>
      <c r="BI82" s="72"/>
      <c r="BJ82" s="72"/>
      <c r="BK82" s="72"/>
      <c r="BL82" s="72"/>
      <c r="BM82" s="72"/>
      <c r="BN82" s="72"/>
      <c r="BO82" s="72"/>
      <c r="BP82" s="72"/>
      <c r="BQ82" s="72"/>
      <c r="BR82" s="72"/>
      <c r="BS82" s="72"/>
      <c r="BT82" s="72"/>
      <c r="BU82" s="72"/>
      <c r="BV82" s="72"/>
      <c r="BW82" s="73"/>
    </row>
    <row r="83" spans="5:75" ht="19">
      <c r="E83" s="97">
        <v>15</v>
      </c>
      <c r="F83" s="97"/>
      <c r="G83" s="97">
        <v>3</v>
      </c>
      <c r="H83" s="97"/>
      <c r="I83" s="97"/>
      <c r="J83" s="97" t="s">
        <v>17</v>
      </c>
      <c r="K83" s="97"/>
      <c r="L83" s="97"/>
      <c r="M83" s="97"/>
      <c r="N83" s="98">
        <v>93.45</v>
      </c>
      <c r="O83" s="98"/>
      <c r="P83" s="98"/>
      <c r="Q83" s="59"/>
      <c r="R83" s="97">
        <f t="shared" si="3"/>
        <v>7635</v>
      </c>
      <c r="S83" s="97"/>
      <c r="T83" s="97"/>
      <c r="U83" s="97"/>
      <c r="V83" s="97"/>
      <c r="W83" s="97">
        <f t="shared" si="4"/>
        <v>3750</v>
      </c>
      <c r="X83" s="97"/>
      <c r="Y83" s="97"/>
      <c r="Z83" s="48"/>
      <c r="AN83" s="1"/>
      <c r="AO83" s="74"/>
      <c r="AP83" s="64" t="s">
        <v>28</v>
      </c>
      <c r="AQ83" s="64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6"/>
    </row>
    <row r="84" spans="5:75" ht="19">
      <c r="E84" s="97">
        <v>15</v>
      </c>
      <c r="F84" s="97"/>
      <c r="G84" s="97">
        <v>5</v>
      </c>
      <c r="H84" s="97"/>
      <c r="I84" s="97"/>
      <c r="J84" s="92" t="s">
        <v>8</v>
      </c>
      <c r="K84" s="92"/>
      <c r="L84" s="92"/>
      <c r="M84" s="92"/>
      <c r="N84" s="98">
        <v>92.4</v>
      </c>
      <c r="O84" s="98"/>
      <c r="P84" s="98"/>
      <c r="R84" s="97">
        <f t="shared" si="3"/>
        <v>7635</v>
      </c>
      <c r="S84" s="97"/>
      <c r="T84" s="97"/>
      <c r="U84" s="97"/>
      <c r="V84" s="97"/>
      <c r="W84" s="97">
        <f t="shared" si="4"/>
        <v>1350</v>
      </c>
      <c r="X84" s="97"/>
      <c r="Y84" s="97"/>
      <c r="Z84" s="48"/>
      <c r="AN84" s="1"/>
      <c r="AO84" s="74"/>
      <c r="AP84" s="1"/>
      <c r="AQ84" s="1"/>
      <c r="AR84" s="1"/>
      <c r="AS84" s="1"/>
      <c r="AT84" s="1"/>
      <c r="AU84" s="1"/>
      <c r="AV84" s="1"/>
      <c r="AW84" s="1"/>
      <c r="AX84" s="1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  <c r="BU84" s="75"/>
      <c r="BV84" s="75"/>
      <c r="BW84" s="76"/>
    </row>
    <row r="85" spans="5:75" ht="19">
      <c r="E85" s="92">
        <v>20</v>
      </c>
      <c r="F85" s="92"/>
      <c r="G85" s="92">
        <v>3</v>
      </c>
      <c r="H85" s="92"/>
      <c r="I85" s="92"/>
      <c r="J85" s="92" t="s">
        <v>8</v>
      </c>
      <c r="K85" s="92"/>
      <c r="L85" s="92"/>
      <c r="M85" s="92"/>
      <c r="N85" s="92">
        <v>93.23</v>
      </c>
      <c r="O85" s="92"/>
      <c r="P85" s="92"/>
      <c r="R85" s="92">
        <f t="shared" si="3"/>
        <v>7500</v>
      </c>
      <c r="S85" s="92"/>
      <c r="T85" s="92"/>
      <c r="U85" s="92"/>
      <c r="V85" s="92"/>
      <c r="W85" s="97">
        <f t="shared" si="4"/>
        <v>5000</v>
      </c>
      <c r="X85" s="97"/>
      <c r="Y85" s="97"/>
      <c r="Z85" s="48"/>
      <c r="AN85" s="1"/>
      <c r="AO85" s="74"/>
      <c r="AP85" s="96" t="s">
        <v>20</v>
      </c>
      <c r="AQ85" s="96"/>
      <c r="AR85" s="96" t="s">
        <v>21</v>
      </c>
      <c r="AS85" s="96"/>
      <c r="AT85" s="96"/>
      <c r="AU85" s="96" t="s">
        <v>22</v>
      </c>
      <c r="AV85" s="96"/>
      <c r="AW85" s="96"/>
      <c r="AX85" s="96"/>
      <c r="AY85" s="96" t="s">
        <v>26</v>
      </c>
      <c r="AZ85" s="96"/>
      <c r="BA85" s="96"/>
      <c r="BB85" s="96"/>
      <c r="BC85" s="96"/>
      <c r="BD85" s="58" t="s">
        <v>24</v>
      </c>
      <c r="BE85" s="58"/>
      <c r="BF85" s="58"/>
      <c r="BG85" s="58"/>
      <c r="BH85" s="47"/>
      <c r="BI85" s="96" t="s">
        <v>27</v>
      </c>
      <c r="BJ85" s="96"/>
      <c r="BK85" s="96"/>
      <c r="BL85" s="96"/>
      <c r="BM85" s="96"/>
      <c r="BN85" s="58" t="s">
        <v>25</v>
      </c>
      <c r="BO85" s="58"/>
      <c r="BP85" s="58"/>
      <c r="BQ85" s="58"/>
      <c r="BR85" s="47"/>
      <c r="BS85" s="46"/>
      <c r="BT85" s="46"/>
      <c r="BU85" s="46"/>
      <c r="BV85" s="46"/>
      <c r="BW85" s="76"/>
    </row>
    <row r="86" spans="5:75" ht="19">
      <c r="E86" s="92">
        <v>20</v>
      </c>
      <c r="F86" s="92"/>
      <c r="G86" s="92">
        <v>3</v>
      </c>
      <c r="H86" s="92"/>
      <c r="I86" s="92"/>
      <c r="J86" s="92" t="s">
        <v>17</v>
      </c>
      <c r="K86" s="92"/>
      <c r="L86" s="92"/>
      <c r="M86" s="92"/>
      <c r="N86" s="92">
        <v>92.73</v>
      </c>
      <c r="O86" s="92"/>
      <c r="P86" s="92"/>
      <c r="R86" s="92">
        <f t="shared" si="3"/>
        <v>7500</v>
      </c>
      <c r="S86" s="92"/>
      <c r="T86" s="92"/>
      <c r="U86" s="92"/>
      <c r="V86" s="92"/>
      <c r="W86" s="97">
        <f t="shared" si="4"/>
        <v>5000</v>
      </c>
      <c r="X86" s="97"/>
      <c r="Y86" s="97"/>
      <c r="Z86" s="48"/>
      <c r="AN86" s="1"/>
      <c r="AO86" s="74"/>
      <c r="AP86" s="101">
        <v>1</v>
      </c>
      <c r="AQ86" s="101"/>
      <c r="AR86" s="101">
        <v>1</v>
      </c>
      <c r="AS86" s="101"/>
      <c r="AT86" s="101"/>
      <c r="AU86" s="101">
        <v>60</v>
      </c>
      <c r="AV86" s="101"/>
      <c r="AW86" s="101"/>
      <c r="AX86" s="101"/>
      <c r="AY86" s="102">
        <v>28</v>
      </c>
      <c r="AZ86" s="102"/>
      <c r="BA86" s="62" t="s">
        <v>23</v>
      </c>
      <c r="BB86" s="102">
        <v>28</v>
      </c>
      <c r="BC86" s="102"/>
      <c r="BD86" s="101">
        <f>AR86*AY86*BB86</f>
        <v>784</v>
      </c>
      <c r="BE86" s="101"/>
      <c r="BF86" s="101"/>
      <c r="BG86" s="101"/>
      <c r="BH86" s="77"/>
      <c r="BI86" s="102">
        <v>30</v>
      </c>
      <c r="BJ86" s="102"/>
      <c r="BK86" s="62" t="s">
        <v>23</v>
      </c>
      <c r="BL86" s="102">
        <v>30</v>
      </c>
      <c r="BM86" s="102"/>
      <c r="BN86" s="101">
        <f>AU86*BI86*BL86</f>
        <v>54000</v>
      </c>
      <c r="BO86" s="101"/>
      <c r="BP86" s="101"/>
      <c r="BQ86" s="101"/>
      <c r="BR86" s="1"/>
      <c r="BS86" s="1"/>
      <c r="BT86" s="63" t="s">
        <v>0</v>
      </c>
      <c r="BU86" s="63"/>
      <c r="BV86" s="63"/>
      <c r="BW86" s="76"/>
    </row>
    <row r="87" spans="5:75" ht="19">
      <c r="E87" s="97">
        <v>20</v>
      </c>
      <c r="F87" s="97"/>
      <c r="G87" s="97">
        <v>5</v>
      </c>
      <c r="H87" s="97"/>
      <c r="I87" s="97"/>
      <c r="J87" s="92" t="s">
        <v>8</v>
      </c>
      <c r="K87" s="92"/>
      <c r="L87" s="92"/>
      <c r="M87" s="92"/>
      <c r="N87" s="97">
        <v>93.28</v>
      </c>
      <c r="O87" s="97"/>
      <c r="P87" s="97"/>
      <c r="R87" s="97">
        <f t="shared" si="3"/>
        <v>7500</v>
      </c>
      <c r="S87" s="97"/>
      <c r="T87" s="97"/>
      <c r="U87" s="97"/>
      <c r="V87" s="97"/>
      <c r="W87" s="97">
        <f t="shared" si="4"/>
        <v>1800</v>
      </c>
      <c r="X87" s="97"/>
      <c r="Y87" s="97"/>
      <c r="Z87" s="48"/>
      <c r="AN87" s="1"/>
      <c r="AO87" s="74"/>
      <c r="AP87" s="108">
        <v>2</v>
      </c>
      <c r="AQ87" s="108"/>
      <c r="AR87" s="108">
        <v>60</v>
      </c>
      <c r="AS87" s="108"/>
      <c r="AT87" s="108"/>
      <c r="AU87" s="101">
        <v>60</v>
      </c>
      <c r="AV87" s="101"/>
      <c r="AW87" s="101"/>
      <c r="AX87" s="101"/>
      <c r="AY87" s="109">
        <v>30</v>
      </c>
      <c r="AZ87" s="109"/>
      <c r="BA87" s="78" t="s">
        <v>23</v>
      </c>
      <c r="BB87" s="109">
        <v>30</v>
      </c>
      <c r="BC87" s="109"/>
      <c r="BD87" s="101">
        <f>AR87*AY87*BB87</f>
        <v>54000</v>
      </c>
      <c r="BE87" s="101"/>
      <c r="BF87" s="101"/>
      <c r="BG87" s="101"/>
      <c r="BH87" s="77"/>
      <c r="BI87" s="102">
        <v>16</v>
      </c>
      <c r="BJ87" s="102"/>
      <c r="BK87" s="62" t="s">
        <v>23</v>
      </c>
      <c r="BL87" s="102">
        <v>16</v>
      </c>
      <c r="BM87" s="102"/>
      <c r="BN87" s="101">
        <f>AU87*BI87*BL87</f>
        <v>15360</v>
      </c>
      <c r="BO87" s="101"/>
      <c r="BP87" s="101"/>
      <c r="BQ87" s="101"/>
      <c r="BR87" s="1"/>
      <c r="BS87" s="1"/>
      <c r="BT87" s="63" t="s">
        <v>32</v>
      </c>
      <c r="BU87" s="1"/>
      <c r="BV87" s="1"/>
      <c r="BW87" s="76"/>
    </row>
    <row r="88" spans="5:75" ht="19">
      <c r="E88" s="92">
        <v>25</v>
      </c>
      <c r="F88" s="92"/>
      <c r="G88" s="92">
        <v>5</v>
      </c>
      <c r="H88" s="92"/>
      <c r="I88" s="92"/>
      <c r="J88" s="92" t="s">
        <v>8</v>
      </c>
      <c r="K88" s="92"/>
      <c r="L88" s="92"/>
      <c r="M88" s="92"/>
      <c r="N88" s="92">
        <v>92.43</v>
      </c>
      <c r="O88" s="92"/>
      <c r="P88" s="92"/>
      <c r="R88" s="92">
        <f t="shared" si="3"/>
        <v>7315</v>
      </c>
      <c r="S88" s="92"/>
      <c r="T88" s="92"/>
      <c r="U88" s="92"/>
      <c r="V88" s="92"/>
      <c r="W88" s="97">
        <f t="shared" si="4"/>
        <v>2250</v>
      </c>
      <c r="X88" s="97"/>
      <c r="Y88" s="97"/>
      <c r="Z88" s="48"/>
      <c r="AO88" s="74"/>
      <c r="AP88" s="108">
        <v>3</v>
      </c>
      <c r="AQ88" s="108"/>
      <c r="AR88" s="108">
        <v>60</v>
      </c>
      <c r="AS88" s="108"/>
      <c r="AT88" s="108"/>
      <c r="AU88" s="101">
        <v>56</v>
      </c>
      <c r="AV88" s="101"/>
      <c r="AW88" s="101"/>
      <c r="AX88" s="101"/>
      <c r="AY88" s="109">
        <v>16</v>
      </c>
      <c r="AZ88" s="109"/>
      <c r="BA88" s="78" t="s">
        <v>23</v>
      </c>
      <c r="BB88" s="109">
        <v>16</v>
      </c>
      <c r="BC88" s="109"/>
      <c r="BD88" s="101">
        <f>AR88*AY88*BB88</f>
        <v>15360</v>
      </c>
      <c r="BE88" s="101"/>
      <c r="BF88" s="101"/>
      <c r="BG88" s="101"/>
      <c r="BH88" s="77"/>
      <c r="BI88" s="102">
        <v>8</v>
      </c>
      <c r="BJ88" s="102"/>
      <c r="BK88" s="62" t="s">
        <v>23</v>
      </c>
      <c r="BL88" s="102">
        <v>8</v>
      </c>
      <c r="BM88" s="102"/>
      <c r="BN88" s="101">
        <f>AU88*BI88*BL88</f>
        <v>3584</v>
      </c>
      <c r="BO88" s="101"/>
      <c r="BP88" s="101"/>
      <c r="BQ88" s="101"/>
      <c r="BR88" s="1"/>
      <c r="BS88" s="1"/>
      <c r="BT88" s="63" t="s">
        <v>33</v>
      </c>
      <c r="BU88" s="1"/>
      <c r="BV88" s="1"/>
      <c r="BW88" s="76"/>
    </row>
    <row r="89" spans="5:75" ht="19">
      <c r="E89" s="92">
        <v>30</v>
      </c>
      <c r="F89" s="92"/>
      <c r="G89" s="92">
        <v>5</v>
      </c>
      <c r="H89" s="92"/>
      <c r="I89" s="92"/>
      <c r="J89" s="92" t="s">
        <v>8</v>
      </c>
      <c r="K89" s="92"/>
      <c r="L89" s="92"/>
      <c r="M89" s="92"/>
      <c r="N89" s="92">
        <v>93.13</v>
      </c>
      <c r="O89" s="92"/>
      <c r="P89" s="92"/>
      <c r="R89" s="92">
        <f t="shared" si="3"/>
        <v>7080</v>
      </c>
      <c r="S89" s="92"/>
      <c r="T89" s="92"/>
      <c r="U89" s="92"/>
      <c r="V89" s="92"/>
      <c r="W89" s="97">
        <f t="shared" si="4"/>
        <v>2700</v>
      </c>
      <c r="X89" s="97"/>
      <c r="Y89" s="97"/>
      <c r="Z89" s="48"/>
      <c r="AO89" s="74"/>
      <c r="AP89" s="108">
        <v>4</v>
      </c>
      <c r="AQ89" s="108"/>
      <c r="AR89" s="108">
        <v>56</v>
      </c>
      <c r="AS89" s="108"/>
      <c r="AT89" s="108"/>
      <c r="AU89" s="101">
        <v>12</v>
      </c>
      <c r="AV89" s="101"/>
      <c r="AW89" s="101"/>
      <c r="AX89" s="101"/>
      <c r="AY89" s="109">
        <v>8</v>
      </c>
      <c r="AZ89" s="109"/>
      <c r="BA89" s="78" t="s">
        <v>23</v>
      </c>
      <c r="BB89" s="109">
        <v>8</v>
      </c>
      <c r="BC89" s="109"/>
      <c r="BD89" s="101">
        <f>AR89*AY89*BB89</f>
        <v>3584</v>
      </c>
      <c r="BE89" s="101"/>
      <c r="BF89" s="101"/>
      <c r="BG89" s="101"/>
      <c r="BH89" s="77"/>
      <c r="BI89" s="102">
        <v>4</v>
      </c>
      <c r="BJ89" s="102"/>
      <c r="BK89" s="62" t="s">
        <v>23</v>
      </c>
      <c r="BL89" s="102">
        <v>4</v>
      </c>
      <c r="BM89" s="102"/>
      <c r="BN89" s="101">
        <f>AU89*BI89*BL89</f>
        <v>192</v>
      </c>
      <c r="BO89" s="101"/>
      <c r="BP89" s="101"/>
      <c r="BQ89" s="101"/>
      <c r="BR89" s="1"/>
      <c r="BS89" s="1"/>
      <c r="BT89" s="63" t="s">
        <v>34</v>
      </c>
      <c r="BU89" s="1"/>
      <c r="BV89" s="1"/>
      <c r="BW89" s="76"/>
    </row>
    <row r="90" spans="5:75" ht="19">
      <c r="E90" s="92">
        <v>34</v>
      </c>
      <c r="F90" s="92"/>
      <c r="G90" s="92">
        <v>5</v>
      </c>
      <c r="H90" s="92"/>
      <c r="I90" s="92"/>
      <c r="J90" s="92" t="s">
        <v>8</v>
      </c>
      <c r="K90" s="92"/>
      <c r="L90" s="92"/>
      <c r="M90" s="92"/>
      <c r="N90" s="92">
        <v>92.82</v>
      </c>
      <c r="O90" s="92"/>
      <c r="P90" s="92"/>
      <c r="R90" s="92">
        <f t="shared" si="3"/>
        <v>6856</v>
      </c>
      <c r="S90" s="92"/>
      <c r="T90" s="92"/>
      <c r="U90" s="92"/>
      <c r="V90" s="92"/>
      <c r="W90" s="97">
        <f t="shared" si="4"/>
        <v>3060</v>
      </c>
      <c r="X90" s="97"/>
      <c r="Y90" s="97"/>
      <c r="Z90" s="48"/>
      <c r="AO90" s="74"/>
      <c r="AP90" s="107">
        <v>5</v>
      </c>
      <c r="AQ90" s="107"/>
      <c r="AR90" s="107">
        <v>12</v>
      </c>
      <c r="AS90" s="107"/>
      <c r="AT90" s="107"/>
      <c r="AU90" s="105">
        <v>10</v>
      </c>
      <c r="AV90" s="105"/>
      <c r="AW90" s="105"/>
      <c r="AX90" s="105"/>
      <c r="AY90" s="104">
        <v>4</v>
      </c>
      <c r="AZ90" s="104"/>
      <c r="BA90" s="65" t="s">
        <v>23</v>
      </c>
      <c r="BB90" s="104">
        <v>4</v>
      </c>
      <c r="BC90" s="104"/>
      <c r="BD90" s="105">
        <f>AR90*AY90*BB90</f>
        <v>192</v>
      </c>
      <c r="BE90" s="105"/>
      <c r="BF90" s="105"/>
      <c r="BG90" s="105"/>
      <c r="BH90" s="66"/>
      <c r="BI90" s="106">
        <v>1</v>
      </c>
      <c r="BJ90" s="106"/>
      <c r="BK90" s="67" t="s">
        <v>23</v>
      </c>
      <c r="BL90" s="106">
        <v>10</v>
      </c>
      <c r="BM90" s="106"/>
      <c r="BN90" s="105">
        <f>AU90*BI90*BL90</f>
        <v>100</v>
      </c>
      <c r="BO90" s="105"/>
      <c r="BP90" s="105"/>
      <c r="BQ90" s="105"/>
      <c r="BR90" s="68"/>
      <c r="BS90" s="68"/>
      <c r="BT90" s="69" t="s">
        <v>29</v>
      </c>
      <c r="BU90" s="68"/>
      <c r="BV90" s="68"/>
      <c r="BW90" s="76"/>
    </row>
    <row r="91" spans="5:75" ht="20" thickBot="1">
      <c r="E91" s="48" t="s">
        <v>19</v>
      </c>
      <c r="AO91" s="79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M91" s="80"/>
      <c r="BN91" s="80"/>
      <c r="BO91" s="80"/>
      <c r="BP91" s="80"/>
      <c r="BQ91" s="80"/>
      <c r="BR91" s="80"/>
      <c r="BS91" s="80"/>
      <c r="BT91" s="80"/>
      <c r="BU91" s="80"/>
      <c r="BV91" s="80"/>
      <c r="BW91" s="81"/>
    </row>
    <row r="92" spans="5:75" ht="19">
      <c r="E92" s="99">
        <v>12</v>
      </c>
      <c r="F92" s="99"/>
      <c r="G92" s="99">
        <v>4</v>
      </c>
      <c r="H92" s="99"/>
      <c r="I92" s="99"/>
      <c r="J92" s="99" t="s">
        <v>17</v>
      </c>
      <c r="K92" s="99"/>
      <c r="L92" s="99"/>
      <c r="M92" s="99"/>
      <c r="N92" s="100">
        <v>93.1</v>
      </c>
      <c r="O92" s="100"/>
      <c r="P92" s="100"/>
      <c r="Q92" s="70"/>
      <c r="R92" s="99">
        <f>61*60+60*(68-E92)+(68-E92)*E92</f>
        <v>7692</v>
      </c>
      <c r="S92" s="99"/>
      <c r="T92" s="99"/>
      <c r="U92" s="99"/>
      <c r="V92" s="99"/>
      <c r="W92" s="99">
        <f>E92*FLOOR(IF(G92=3,15,16)/G92,1)^2*10</f>
        <v>1920</v>
      </c>
      <c r="X92" s="99"/>
      <c r="Y92" s="99"/>
    </row>
    <row r="93" spans="5:75" ht="19">
      <c r="E93" s="99">
        <v>12</v>
      </c>
      <c r="F93" s="99"/>
      <c r="G93" s="99">
        <v>4</v>
      </c>
      <c r="H93" s="99"/>
      <c r="I93" s="99"/>
      <c r="J93" s="99" t="s">
        <v>8</v>
      </c>
      <c r="K93" s="99"/>
      <c r="L93" s="99"/>
      <c r="M93" s="99"/>
      <c r="N93" s="100">
        <v>93.07</v>
      </c>
      <c r="O93" s="100"/>
      <c r="P93" s="100"/>
      <c r="Q93" s="70"/>
      <c r="R93" s="99">
        <f>61*60+60*(68-E93)+(68-E93)*E93</f>
        <v>7692</v>
      </c>
      <c r="S93" s="99"/>
      <c r="T93" s="99"/>
      <c r="U93" s="99"/>
      <c r="V93" s="99"/>
      <c r="W93" s="99">
        <f>E93*FLOOR(IF(G93=3,15,16)/G93,1)^2*10</f>
        <v>1920</v>
      </c>
      <c r="X93" s="99"/>
      <c r="Y93" s="99"/>
    </row>
  </sheetData>
  <mergeCells count="230">
    <mergeCell ref="A41:A44"/>
    <mergeCell ref="A45:A48"/>
    <mergeCell ref="A49:A52"/>
    <mergeCell ref="A53:A56"/>
    <mergeCell ref="A57:A60"/>
    <mergeCell ref="A61:A64"/>
    <mergeCell ref="A65:A68"/>
    <mergeCell ref="A5:A8"/>
    <mergeCell ref="A9:A12"/>
    <mergeCell ref="A13:A16"/>
    <mergeCell ref="A17:A20"/>
    <mergeCell ref="A21:A24"/>
    <mergeCell ref="A25:A28"/>
    <mergeCell ref="A29:A32"/>
    <mergeCell ref="A33:A36"/>
    <mergeCell ref="A37:A40"/>
    <mergeCell ref="AP88:AQ88"/>
    <mergeCell ref="AR88:AT88"/>
    <mergeCell ref="ED36:ED37"/>
    <mergeCell ref="AP89:AQ89"/>
    <mergeCell ref="AR89:AT89"/>
    <mergeCell ref="AU89:AX89"/>
    <mergeCell ref="AY89:AZ89"/>
    <mergeCell ref="BB89:BC89"/>
    <mergeCell ref="BD89:BG89"/>
    <mergeCell ref="BI89:BJ89"/>
    <mergeCell ref="BL89:BM89"/>
    <mergeCell ref="BN89:BQ89"/>
    <mergeCell ref="AU88:AX88"/>
    <mergeCell ref="AY88:AZ88"/>
    <mergeCell ref="BB88:BC88"/>
    <mergeCell ref="BD88:BG88"/>
    <mergeCell ref="BI88:BJ88"/>
    <mergeCell ref="BL88:BM88"/>
    <mergeCell ref="BI86:BJ86"/>
    <mergeCell ref="BL86:BM86"/>
    <mergeCell ref="BN86:BQ86"/>
    <mergeCell ref="BN88:BQ88"/>
    <mergeCell ref="BL87:BM87"/>
    <mergeCell ref="BN87:BQ87"/>
    <mergeCell ref="BI90:BJ90"/>
    <mergeCell ref="BL90:BM90"/>
    <mergeCell ref="BN90:BQ90"/>
    <mergeCell ref="AP90:AQ90"/>
    <mergeCell ref="AR90:AT90"/>
    <mergeCell ref="AU90:AX90"/>
    <mergeCell ref="AY90:AZ90"/>
    <mergeCell ref="BB90:BC90"/>
    <mergeCell ref="BD90:BG90"/>
    <mergeCell ref="AP87:AQ87"/>
    <mergeCell ref="AR87:AT87"/>
    <mergeCell ref="AU87:AX87"/>
    <mergeCell ref="AY87:AZ87"/>
    <mergeCell ref="BB87:BC87"/>
    <mergeCell ref="BD87:BG87"/>
    <mergeCell ref="BI87:BJ87"/>
    <mergeCell ref="AP86:AQ86"/>
    <mergeCell ref="AR86:AT86"/>
    <mergeCell ref="AU86:AX86"/>
    <mergeCell ref="AY86:AZ86"/>
    <mergeCell ref="BB86:BC86"/>
    <mergeCell ref="BD86:BG86"/>
    <mergeCell ref="AP85:AQ85"/>
    <mergeCell ref="AR85:AT85"/>
    <mergeCell ref="AU85:AX85"/>
    <mergeCell ref="AY85:BC85"/>
    <mergeCell ref="BI85:BM85"/>
    <mergeCell ref="BI79:BJ79"/>
    <mergeCell ref="BL79:BM79"/>
    <mergeCell ref="BN79:BQ79"/>
    <mergeCell ref="BB80:BC80"/>
    <mergeCell ref="BD80:BG80"/>
    <mergeCell ref="BI80:BJ80"/>
    <mergeCell ref="BL80:BM80"/>
    <mergeCell ref="BN80:BQ80"/>
    <mergeCell ref="AY79:AZ79"/>
    <mergeCell ref="AY80:AZ80"/>
    <mergeCell ref="BB79:BC79"/>
    <mergeCell ref="BD79:BG79"/>
    <mergeCell ref="AP80:AQ80"/>
    <mergeCell ref="AR80:AT80"/>
    <mergeCell ref="AU80:AX80"/>
    <mergeCell ref="AY76:AZ76"/>
    <mergeCell ref="BB78:BC78"/>
    <mergeCell ref="BD78:BG78"/>
    <mergeCell ref="BI78:BJ78"/>
    <mergeCell ref="BL78:BM78"/>
    <mergeCell ref="BN78:BQ78"/>
    <mergeCell ref="BI75:BM75"/>
    <mergeCell ref="BI76:BJ76"/>
    <mergeCell ref="BL76:BM76"/>
    <mergeCell ref="BN76:BQ76"/>
    <mergeCell ref="BD77:BG77"/>
    <mergeCell ref="BI77:BJ77"/>
    <mergeCell ref="BL77:BM77"/>
    <mergeCell ref="BN77:BQ77"/>
    <mergeCell ref="BB76:BC76"/>
    <mergeCell ref="BB77:BC77"/>
    <mergeCell ref="AY75:BC75"/>
    <mergeCell ref="BD76:BG76"/>
    <mergeCell ref="AY77:AZ77"/>
    <mergeCell ref="AY78:AZ78"/>
    <mergeCell ref="AP75:AQ75"/>
    <mergeCell ref="AR75:AT75"/>
    <mergeCell ref="AU75:AX75"/>
    <mergeCell ref="AP76:AQ76"/>
    <mergeCell ref="AR76:AT76"/>
    <mergeCell ref="AU76:AX76"/>
    <mergeCell ref="N81:P81"/>
    <mergeCell ref="R81:V81"/>
    <mergeCell ref="W81:Y81"/>
    <mergeCell ref="W78:Y78"/>
    <mergeCell ref="AR78:AT78"/>
    <mergeCell ref="AU78:AX78"/>
    <mergeCell ref="AP79:AQ79"/>
    <mergeCell ref="AR79:AT79"/>
    <mergeCell ref="AU79:AX79"/>
    <mergeCell ref="AP77:AQ77"/>
    <mergeCell ref="AR77:AT77"/>
    <mergeCell ref="AU77:AX77"/>
    <mergeCell ref="E93:F93"/>
    <mergeCell ref="G93:I93"/>
    <mergeCell ref="J93:M93"/>
    <mergeCell ref="N93:P93"/>
    <mergeCell ref="R93:V93"/>
    <mergeCell ref="W93:Y93"/>
    <mergeCell ref="E92:F92"/>
    <mergeCell ref="G92:I92"/>
    <mergeCell ref="J92:M92"/>
    <mergeCell ref="N92:P92"/>
    <mergeCell ref="R92:V92"/>
    <mergeCell ref="W92:Y92"/>
    <mergeCell ref="J90:M90"/>
    <mergeCell ref="E78:F78"/>
    <mergeCell ref="G78:I78"/>
    <mergeCell ref="J78:M78"/>
    <mergeCell ref="N78:P78"/>
    <mergeCell ref="R78:V78"/>
    <mergeCell ref="E81:F81"/>
    <mergeCell ref="G81:I81"/>
    <mergeCell ref="J82:M82"/>
    <mergeCell ref="J83:M83"/>
    <mergeCell ref="J84:M84"/>
    <mergeCell ref="J85:M85"/>
    <mergeCell ref="J87:M87"/>
    <mergeCell ref="J88:M88"/>
    <mergeCell ref="E83:F83"/>
    <mergeCell ref="G83:I83"/>
    <mergeCell ref="N83:P83"/>
    <mergeCell ref="R83:V83"/>
    <mergeCell ref="G90:I90"/>
    <mergeCell ref="W83:Y83"/>
    <mergeCell ref="J81:M81"/>
    <mergeCell ref="J89:M89"/>
    <mergeCell ref="J75:M75"/>
    <mergeCell ref="J76:M76"/>
    <mergeCell ref="J77:M77"/>
    <mergeCell ref="J79:M79"/>
    <mergeCell ref="W84:Y84"/>
    <mergeCell ref="W85:Y85"/>
    <mergeCell ref="W87:Y87"/>
    <mergeCell ref="W88:Y88"/>
    <mergeCell ref="W89:Y89"/>
    <mergeCell ref="N84:P84"/>
    <mergeCell ref="R84:V84"/>
    <mergeCell ref="N87:P87"/>
    <mergeCell ref="N85:P85"/>
    <mergeCell ref="N89:P89"/>
    <mergeCell ref="N88:P88"/>
    <mergeCell ref="J86:M86"/>
    <mergeCell ref="N86:P86"/>
    <mergeCell ref="R86:V86"/>
    <mergeCell ref="W86:Y86"/>
    <mergeCell ref="W90:Y90"/>
    <mergeCell ref="W76:Y76"/>
    <mergeCell ref="W77:Y77"/>
    <mergeCell ref="W79:Y79"/>
    <mergeCell ref="W80:Y80"/>
    <mergeCell ref="W82:Y82"/>
    <mergeCell ref="AP78:AQ78"/>
    <mergeCell ref="E82:F82"/>
    <mergeCell ref="G82:I82"/>
    <mergeCell ref="N82:P82"/>
    <mergeCell ref="R82:V82"/>
    <mergeCell ref="E80:F80"/>
    <mergeCell ref="G80:I80"/>
    <mergeCell ref="N80:P80"/>
    <mergeCell ref="R80:V80"/>
    <mergeCell ref="R79:V79"/>
    <mergeCell ref="E77:F77"/>
    <mergeCell ref="G77:I77"/>
    <mergeCell ref="N77:P77"/>
    <mergeCell ref="R77:V77"/>
    <mergeCell ref="R89:V89"/>
    <mergeCell ref="R90:V90"/>
    <mergeCell ref="E84:F84"/>
    <mergeCell ref="G84:I84"/>
    <mergeCell ref="E75:F75"/>
    <mergeCell ref="E79:F79"/>
    <mergeCell ref="G79:I79"/>
    <mergeCell ref="E87:F87"/>
    <mergeCell ref="E88:F88"/>
    <mergeCell ref="E89:F89"/>
    <mergeCell ref="E90:F90"/>
    <mergeCell ref="E86:F86"/>
    <mergeCell ref="G86:I86"/>
    <mergeCell ref="B5:B20"/>
    <mergeCell ref="B21:B36"/>
    <mergeCell ref="B53:B68"/>
    <mergeCell ref="B37:B52"/>
    <mergeCell ref="N90:P90"/>
    <mergeCell ref="G85:I85"/>
    <mergeCell ref="DV72:DW72"/>
    <mergeCell ref="AH72:AI72"/>
    <mergeCell ref="E76:F76"/>
    <mergeCell ref="E85:F85"/>
    <mergeCell ref="N76:P76"/>
    <mergeCell ref="N75:P75"/>
    <mergeCell ref="G76:I76"/>
    <mergeCell ref="R75:V75"/>
    <mergeCell ref="R76:V76"/>
    <mergeCell ref="R85:V85"/>
    <mergeCell ref="R87:V87"/>
    <mergeCell ref="R88:V88"/>
    <mergeCell ref="N79:P79"/>
    <mergeCell ref="J80:M80"/>
    <mergeCell ref="G87:I87"/>
    <mergeCell ref="G88:I88"/>
    <mergeCell ref="G89:I89"/>
    <mergeCell ref="G75:I75"/>
  </mergeCells>
  <pageMargins left="0.25" right="0.25" top="0.75" bottom="0.75" header="0.3" footer="0.3"/>
  <pageSetup paperSize="3" scale="47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 Memory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Muchsel</dc:creator>
  <cp:lastModifiedBy>Robert Muchsel</cp:lastModifiedBy>
  <cp:lastPrinted>2019-05-29T21:35:46Z</cp:lastPrinted>
  <dcterms:created xsi:type="dcterms:W3CDTF">2019-05-22T14:09:23Z</dcterms:created>
  <dcterms:modified xsi:type="dcterms:W3CDTF">2019-06-01T18:09:00Z</dcterms:modified>
</cp:coreProperties>
</file>