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filterPrivacy="1"/>
  <xr:revisionPtr revIDLastSave="0" documentId="13_ncr:1_{35ACB1AA-70C6-4EBA-9280-785B826F6C4F}" xr6:coauthVersionLast="47" xr6:coauthVersionMax="47" xr10:uidLastSave="{00000000-0000-0000-0000-000000000000}"/>
  <bookViews>
    <workbookView xWindow="-110" yWindow="-110" windowWidth="21820" windowHeight="13900" firstSheet="1" activeTab="4" xr2:uid="{00000000-000D-0000-FFFF-FFFF00000000}"/>
  </bookViews>
  <sheets>
    <sheet name="Отчет о результатах 1" sheetId="2" r:id="rId1"/>
    <sheet name="Отчет об устойчивости 1" sheetId="3" r:id="rId2"/>
    <sheet name="Отчет о пределах 1" sheetId="4" r:id="rId3"/>
    <sheet name="Лист1" sheetId="1" r:id="rId4"/>
    <sheet name="Лист2" sheetId="5" r:id="rId5"/>
  </sheets>
  <definedNames>
    <definedName name="solver_adj" localSheetId="3" hidden="1">Лист1!$D$7</definedName>
    <definedName name="solver_adj" localSheetId="4" hidden="1">Лист2!$B$3:$D$3</definedName>
    <definedName name="solver_cvg" localSheetId="4" hidden="1">0.0001</definedName>
    <definedName name="solver_drv" localSheetId="4" hidden="1">1</definedName>
    <definedName name="solver_eng" localSheetId="3" hidden="1">2</definedName>
    <definedName name="solver_eng" localSheetId="4" hidden="1">2</definedName>
    <definedName name="solver_est" localSheetId="4" hidden="1">1</definedName>
    <definedName name="solver_itr" localSheetId="3" hidden="1">2147483647</definedName>
    <definedName name="solver_itr" localSheetId="4" hidden="1">2147483647</definedName>
    <definedName name="solver_lhs1" localSheetId="3" hidden="1">Лист1!$B$10</definedName>
    <definedName name="solver_lhs1" localSheetId="4" hidden="1">Лист2!$E$10</definedName>
    <definedName name="solver_lhs2" localSheetId="3" hidden="1">Лист1!$B$11</definedName>
    <definedName name="solver_lhs2" localSheetId="4" hidden="1">Лист2!$E$11</definedName>
    <definedName name="solver_lhs3" localSheetId="3" hidden="1">Лист1!$B$12</definedName>
    <definedName name="solver_lhs3" localSheetId="4" hidden="1">Лист2!$E$12</definedName>
    <definedName name="solver_lhs4" localSheetId="4" hidden="1">Лист2!$E$13</definedName>
    <definedName name="solver_lhs5" localSheetId="4" hidden="1">Лист2!$E$9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3" hidden="1">1</definedName>
    <definedName name="solver_neg" localSheetId="4" hidden="1">1</definedName>
    <definedName name="solver_nod" localSheetId="4" hidden="1">2147483647</definedName>
    <definedName name="solver_num" localSheetId="3" hidden="1">3</definedName>
    <definedName name="solver_num" localSheetId="4" hidden="1">5</definedName>
    <definedName name="solver_nwt" localSheetId="4" hidden="1">1</definedName>
    <definedName name="solver_opt" localSheetId="3" hidden="1">Лист1!$D$7</definedName>
    <definedName name="solver_opt" localSheetId="4" hidden="1">Лист2!$E$6</definedName>
    <definedName name="solver_pre" localSheetId="4" hidden="1">0.000001</definedName>
    <definedName name="solver_rbv" localSheetId="4" hidden="1">1</definedName>
    <definedName name="solver_rel1" localSheetId="3" hidden="1">1</definedName>
    <definedName name="solver_rel1" localSheetId="4" hidden="1">1</definedName>
    <definedName name="solver_rel2" localSheetId="3" hidden="1">1</definedName>
    <definedName name="solver_rel2" localSheetId="4" hidden="1">1</definedName>
    <definedName name="solver_rel3" localSheetId="3" hidden="1">1</definedName>
    <definedName name="solver_rel3" localSheetId="4" hidden="1">2</definedName>
    <definedName name="solver_rel4" localSheetId="4" hidden="1">2</definedName>
    <definedName name="solver_rel5" localSheetId="4" hidden="1">1</definedName>
    <definedName name="solver_rhs1" localSheetId="3" hidden="1">Лист1!$D$10</definedName>
    <definedName name="solver_rhs1" localSheetId="4" hidden="1">Лист2!$G$10</definedName>
    <definedName name="solver_rhs2" localSheetId="3" hidden="1">Лист1!$D$11</definedName>
    <definedName name="solver_rhs2" localSheetId="4" hidden="1">Лист2!$G$11</definedName>
    <definedName name="solver_rhs3" localSheetId="3" hidden="1">Лист1!$D$12</definedName>
    <definedName name="solver_rhs3" localSheetId="4" hidden="1">0</definedName>
    <definedName name="solver_rhs4" localSheetId="4" hidden="1">0</definedName>
    <definedName name="solver_rhs5" localSheetId="4" hidden="1">Лист2!$G$9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ho" localSheetId="2" hidden="1">2</definedName>
    <definedName name="solver_ssz" localSheetId="4" hidden="1">100</definedName>
    <definedName name="solver_tim" localSheetId="3" hidden="1">2147483647</definedName>
    <definedName name="solver_tim" localSheetId="4" hidden="1">2147483647</definedName>
    <definedName name="solver_tol" localSheetId="4" hidden="1">0.01</definedName>
    <definedName name="solver_typ" localSheetId="3" hidden="1">1</definedName>
    <definedName name="solver_typ" localSheetId="4" hidden="1">1</definedName>
    <definedName name="solver_val" localSheetId="3" hidden="1">0</definedName>
    <definedName name="solver_val" localSheetId="4" hidden="1">0</definedName>
    <definedName name="solver_ver" localSheetId="3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5" l="1"/>
  <c r="E12" i="5"/>
  <c r="E10" i="5"/>
  <c r="E6" i="5"/>
  <c r="E13" i="5"/>
  <c r="E11" i="5"/>
  <c r="B12" i="1" l="1"/>
  <c r="B11" i="1"/>
  <c r="B10" i="1"/>
  <c r="J12" i="1"/>
  <c r="H12" i="1"/>
  <c r="J11" i="1"/>
  <c r="H11" i="1"/>
  <c r="J10" i="1"/>
  <c r="H10" i="1"/>
  <c r="J8" i="1"/>
  <c r="I8" i="1"/>
  <c r="H8" i="1"/>
  <c r="H14" i="1" s="1"/>
  <c r="D8" i="1"/>
  <c r="C8" i="1"/>
  <c r="B8" i="1"/>
  <c r="B14" i="1" s="1"/>
  <c r="D12" i="1"/>
  <c r="D11" i="1"/>
  <c r="D10" i="1"/>
</calcChain>
</file>

<file path=xl/sharedStrings.xml><?xml version="1.0" encoding="utf-8"?>
<sst xmlns="http://schemas.openxmlformats.org/spreadsheetml/2006/main" count="178" uniqueCount="92">
  <si>
    <t>Норма времени на участках чел час</t>
  </si>
  <si>
    <t>Брюки</t>
  </si>
  <si>
    <t>Куртки</t>
  </si>
  <si>
    <t>Пальто</t>
  </si>
  <si>
    <t>Дубильный</t>
  </si>
  <si>
    <t>Раскройный</t>
  </si>
  <si>
    <t>Пошивочный</t>
  </si>
  <si>
    <t>Полная себестоимость, руб</t>
  </si>
  <si>
    <t>Оптовая цена предприятия, руб</t>
  </si>
  <si>
    <t>Решение</t>
  </si>
  <si>
    <t>&lt;=</t>
  </si>
  <si>
    <t>Целевая функция</t>
  </si>
  <si>
    <t>Microsoft Excel 16.0 Отчет о результатах</t>
  </si>
  <si>
    <t>Лист: [мат модель.xlsx]Лист1</t>
  </si>
  <si>
    <t>Отчет создан: 20.10.2023 11:29:34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</si>
  <si>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</si>
  <si>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</si>
  <si>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</si>
  <si>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0,016 секунд.</t>
  </si>
  <si>
    <t>Число итераций: 1 Число подзадач: 0</t>
  </si>
  <si>
    <t>Параметры поиска решения</t>
  </si>
  <si>
    <t xml:space="preserve">Максимальное время Без пределов,  Число итераций Без пределов, Precision </t>
  </si>
  <si>
    <t>Максимальное число подзадач Без пределов, Максимальное число целочисленных решений Без пределов, Целочисленное отклонение 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</si>
  <si>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</si>
  <si>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</si>
  <si>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</si>
  <si>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</si>
  <si>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</si>
  <si>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</si>
  <si>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</si>
  <si>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</si>
  <si>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</si>
  <si>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</si>
  <si>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</si>
  <si>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</si>
  <si>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$B$14</t>
  </si>
  <si>
    <t>Целевая функция Брюки</t>
  </si>
  <si>
    <t>$B$7</t>
  </si>
  <si>
    <t>Решение Брюки</t>
  </si>
  <si>
    <t>Продолжить</t>
  </si>
  <si>
    <t>$C$7</t>
  </si>
  <si>
    <t>Решение Куртки</t>
  </si>
  <si>
    <t>$D$7</t>
  </si>
  <si>
    <t>Решение Пальто</t>
  </si>
  <si>
    <t>$B$10</t>
  </si>
  <si>
    <t>Дубильный Брюки</t>
  </si>
  <si>
    <t>$B$10&lt;=$D$10</t>
  </si>
  <si>
    <t>Без привязки</t>
  </si>
  <si>
    <t>$B$11</t>
  </si>
  <si>
    <t>Раскройный Брюки</t>
  </si>
  <si>
    <t>$B$11&lt;=$D$11</t>
  </si>
  <si>
    <t>Привязка</t>
  </si>
  <si>
    <t>$B$12</t>
  </si>
  <si>
    <t>Пошивочный Брюки</t>
  </si>
  <si>
    <t>$B$12&lt;=$D$12</t>
  </si>
  <si>
    <t>Microsoft Excel 16.0 Отчет об устойчивости</t>
  </si>
  <si>
    <t>Окончательное</t>
  </si>
  <si>
    <t>Значение</t>
  </si>
  <si>
    <t>Приведенн.</t>
  </si>
  <si>
    <t>Стоимость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</si>
  <si>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</si>
  <si>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</si>
  <si>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</si>
  <si>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</si>
  <si>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</si>
  <si>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</si>
  <si>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</si>
  <si>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</si>
  <si>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Microsoft Excel 16.0 Отчет о пределах</t>
  </si>
  <si>
    <t>Переменная</t>
  </si>
  <si>
    <t>Нижний</t>
  </si>
  <si>
    <t>Предел</t>
  </si>
  <si>
    <t>Результат</t>
  </si>
  <si>
    <t>Верхний</t>
  </si>
  <si>
    <t>Переменные</t>
  </si>
  <si>
    <t>x1</t>
  </si>
  <si>
    <t>x2</t>
  </si>
  <si>
    <t>x3</t>
  </si>
  <si>
    <t>Нижняя граница</t>
  </si>
  <si>
    <t>Верхняя граница</t>
  </si>
  <si>
    <t>Коэффициент в ЦФ</t>
  </si>
  <si>
    <t>Max</t>
  </si>
  <si>
    <t>Вид</t>
  </si>
  <si>
    <t>Левая часть</t>
  </si>
  <si>
    <t>Знак</t>
  </si>
  <si>
    <t>Правая часть</t>
  </si>
  <si>
    <t>Первое ограничение</t>
  </si>
  <si>
    <t>Второе ограничение</t>
  </si>
  <si>
    <t>Третье ограничение</t>
  </si>
  <si>
    <t>Четвертое ограничение</t>
  </si>
  <si>
    <t>Пятое ограничение</t>
  </si>
  <si>
    <t>*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</si>
</sst>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0" fillId="0" borderId="6" xfId="0" applyBorder="1"/>
    <xf numFmtId="0" fontId="0" fillId="0" borderId="5" xfId="0" applyBorder="1"/>
    <xf numFmtId="0" fontId="0" fillId="0" borderId="3" xfId="0" applyBorder="1"/>
    <xf numFmtId="0" fontId="0" fillId="0" borderId="1" xfId="0" applyBorder="1"/>
    <xf numFmtId="0" fontId="2" fillId="0" borderId="0" xfId="0" applyFont="1" applyAlignment="1">
      <alignment vertical="center" wrapText="1"/>
    </xf>
    <xf numFmtId="0" fontId="0" fillId="0" borderId="7" xfId="0" applyBorder="1"/>
    <xf numFmtId="0" fontId="0" fillId="0" borderId="2" xfId="0" applyBorder="1"/>
    <xf numFmtId="0" fontId="1" fillId="0" borderId="0" xfId="0" applyFont="1"/>
    <xf numFmtId="0" fontId="0" fillId="0" borderId="11" xfId="0" applyBorder="1"/>
    <xf numFmtId="0" fontId="3" fillId="0" borderId="10" xfId="0" applyFont="1" applyBorder="1" applyAlignment="1">
      <alignment horizontal="center"/>
    </xf>
    <xf numFmtId="0" fontId="0" fillId="0" borderId="12" xfId="0" applyBorder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3" xfId="0" applyBorder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13" xfId="0" applyBorder="1" applyAlignment="1">
      <alignment horizontal="center" wrapText="1"/>
    </xf>
    <xf numFmtId="0" fontId="0" fillId="0" borderId="13" xfId="0" applyBorder="1" applyAlignment="1">
      <alignment vertical="center"/>
    </xf>
    <xf numFmtId="0" fontId="0" fillId="0" borderId="13" xfId="0" applyBorder="1" applyAlignment="1">
      <alignment wrapText="1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showGridLines="0" topLeftCell="A18" workbookViewId="0"/>
  </sheetViews>
  <sheetFormatPr defaultRowHeight="14.5" x14ac:dyDescent="0.35"/>
  <cols>
    <col min="1" max="1" width="2.1796875" customWidth="1"/>
    <col min="2" max="2" width="7.08984375" customWidth="1"/>
    <col min="3" max="3" width="22.08984375" bestFit="1" customWidth="1"/>
    <col min="4" max="4" width="18" bestFit="1" customWidth="1"/>
    <col min="5" max="5" width="23.26953125" bestFit="1" customWidth="1"/>
    <col min="6" max="6" width="14.6328125" bestFit="1" customWidth="1"/>
    <col min="7" max="7" width="7.08984375" customWidth="1"/>
  </cols>
  <sheetData>
    <row r="1" spans="1:5" x14ac:dyDescent="0.35">
      <c r="A1" s="13" t="s">
        <v>12</v>
      </c>
    </row>
    <row r="2" spans="1:5" x14ac:dyDescent="0.35">
      <c r="A2" s="13" t="s">
        <v>13</v>
      </c>
    </row>
    <row r="3" spans="1:5" x14ac:dyDescent="0.35">
      <c r="A3" s="13" t="s">
        <v>14</v>
      </c>
    </row>
    <row r="4" spans="1:5" x14ac:dyDescent="0.35">
      <c r="A4" s="13" t="s">
        <v>15</v>
      </c>
    </row>
    <row r="5" spans="1:5" x14ac:dyDescent="0.35">
      <c r="A5" s="13" t="s">
        <v>16</v>
      </c>
    </row>
    <row r="6" spans="1:5" x14ac:dyDescent="0.35">
      <c r="A6" s="13"/>
      <c r="B6" t="s">
        <v>17</v>
      </c>
    </row>
    <row r="7" spans="1:5" x14ac:dyDescent="0.35">
      <c r="A7" s="13"/>
      <c r="B7" t="s">
        <v>18</v>
      </c>
    </row>
    <row r="8" spans="1:5" x14ac:dyDescent="0.35">
      <c r="A8" s="13"/>
      <c r="B8" t="s">
        <v>19</v>
      </c>
    </row>
    <row r="9" spans="1:5" x14ac:dyDescent="0.35">
      <c r="A9" s="13" t="s">
        <v>20</v>
      </c>
    </row>
    <row r="10" spans="1:5" x14ac:dyDescent="0.35">
      <c r="B10" t="s">
        <v>21</v>
      </c>
    </row>
    <row r="11" spans="1:5" x14ac:dyDescent="0.35">
      <c r="B11" t="s">
        <v>22</v>
      </c>
    </row>
    <row r="14" spans="1:5" ht="15" thickBot="1" x14ac:dyDescent="0.4">
      <c r="A14" t="s">
        <v>23</v>
      </c>
    </row>
    <row r="15" spans="1:5" ht="15" thickBot="1" x14ac:dyDescent="0.4">
      <c r="B15" s="15" t="s">
        <v>24</v>
      </c>
      <c r="C15" s="15" t="s">
        <v>25</v>
      </c>
      <c r="D15" s="15" t="s">
        <v>26</v>
      </c>
      <c r="E15" s="15" t="s">
        <v>27</v>
      </c>
    </row>
    <row r="16" spans="1:5" ht="15" thickBot="1" x14ac:dyDescent="0.4">
      <c r="B16" s="14" t="s">
        <v>35</v>
      </c>
      <c r="C16" s="14" t="s">
        <v>36</v>
      </c>
      <c r="D16" s="14">
        <v>6.2000000000000028</v>
      </c>
      <c r="E16" s="14">
        <v>16800</v>
      </c>
    </row>
    <row r="19" spans="1:7" ht="15" thickBot="1" x14ac:dyDescent="0.4">
      <c r="A19" t="s">
        <v>28</v>
      </c>
    </row>
    <row r="20" spans="1:7" ht="15" thickBot="1" x14ac:dyDescent="0.4">
      <c r="B20" s="15" t="s">
        <v>24</v>
      </c>
      <c r="C20" s="15" t="s">
        <v>25</v>
      </c>
      <c r="D20" s="15" t="s">
        <v>26</v>
      </c>
      <c r="E20" s="15" t="s">
        <v>27</v>
      </c>
      <c r="F20" s="15" t="s">
        <v>29</v>
      </c>
    </row>
    <row r="21" spans="1:7" x14ac:dyDescent="0.35">
      <c r="B21" s="16" t="s">
        <v>37</v>
      </c>
      <c r="C21" s="16" t="s">
        <v>38</v>
      </c>
      <c r="D21" s="16">
        <v>1</v>
      </c>
      <c r="E21" s="16">
        <v>6720</v>
      </c>
      <c r="F21" s="16" t="s">
        <v>39</v>
      </c>
    </row>
    <row r="22" spans="1:7" x14ac:dyDescent="0.35">
      <c r="B22" s="16" t="s">
        <v>40</v>
      </c>
      <c r="C22" s="16" t="s">
        <v>41</v>
      </c>
      <c r="D22" s="16">
        <v>1</v>
      </c>
      <c r="E22" s="16">
        <v>0</v>
      </c>
      <c r="F22" s="16" t="s">
        <v>39</v>
      </c>
    </row>
    <row r="23" spans="1:7" ht="15" thickBot="1" x14ac:dyDescent="0.4">
      <c r="B23" s="14" t="s">
        <v>42</v>
      </c>
      <c r="C23" s="14" t="s">
        <v>43</v>
      </c>
      <c r="D23" s="14">
        <v>1</v>
      </c>
      <c r="E23" s="14">
        <v>0</v>
      </c>
      <c r="F23" s="14" t="s">
        <v>39</v>
      </c>
    </row>
    <row r="26" spans="1:7" ht="15" thickBot="1" x14ac:dyDescent="0.4">
      <c r="A26" t="s">
        <v>30</v>
      </c>
    </row>
    <row r="27" spans="1:7" ht="15" thickBot="1" x14ac:dyDescent="0.4">
      <c r="B27" s="15" t="s">
        <v>24</v>
      </c>
      <c r="C27" s="15" t="s">
        <v>25</v>
      </c>
      <c r="D27" s="15" t="s">
        <v>31</v>
      </c>
      <c r="E27" s="15" t="s">
        <v>32</v>
      </c>
      <c r="F27" s="15" t="s">
        <v>33</v>
      </c>
      <c r="G27" s="15" t="s">
        <v>34</v>
      </c>
    </row>
    <row r="28" spans="1:7" x14ac:dyDescent="0.35">
      <c r="B28" s="16" t="s">
        <v>44</v>
      </c>
      <c r="C28" s="16" t="s">
        <v>45</v>
      </c>
      <c r="D28" s="16">
        <v>2016</v>
      </c>
      <c r="E28" s="16" t="s">
        <v>46</v>
      </c>
      <c r="F28" s="16" t="s">
        <v>47</v>
      </c>
      <c r="G28" s="16">
        <v>1344</v>
      </c>
    </row>
    <row r="29" spans="1:7" x14ac:dyDescent="0.35">
      <c r="B29" s="16" t="s">
        <v>48</v>
      </c>
      <c r="C29" s="16" t="s">
        <v>49</v>
      </c>
      <c r="D29" s="16">
        <v>2688</v>
      </c>
      <c r="E29" s="16" t="s">
        <v>50</v>
      </c>
      <c r="F29" s="16" t="s">
        <v>51</v>
      </c>
      <c r="G29" s="16">
        <v>0</v>
      </c>
    </row>
    <row r="30" spans="1:7" ht="15" thickBot="1" x14ac:dyDescent="0.4">
      <c r="B30" s="14" t="s">
        <v>52</v>
      </c>
      <c r="C30" s="14" t="s">
        <v>53</v>
      </c>
      <c r="D30" s="14">
        <v>3360</v>
      </c>
      <c r="E30" s="14" t="s">
        <v>54</v>
      </c>
      <c r="F30" s="14" t="s">
        <v>47</v>
      </c>
      <c r="G30" s="14">
        <v>1680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showGridLines="0" topLeftCell="A44" workbookViewId="0"/>
  </sheetViews>
  <sheetFormatPr defaultRowHeight="14.5" x14ac:dyDescent="0.35"/>
  <cols>
    <col min="1" max="1" width="2.1796875" customWidth="1"/>
    <col min="2" max="2" width="7.08984375" customWidth="1"/>
    <col min="3" max="3" width="18.54296875" bestFit="1" customWidth="1"/>
    <col min="4" max="4" width="14.54296875" bestFit="1" customWidth="1"/>
    <col min="5" max="5" width="11.1796875" bestFit="1" customWidth="1"/>
    <col min="6" max="6" width="16.26953125" bestFit="1" customWidth="1"/>
    <col min="7" max="7" width="11.54296875" bestFit="1" customWidth="1"/>
    <col min="8" max="8" width="12.1796875" bestFit="1" customWidth="1"/>
  </cols>
  <sheetData>
    <row r="1" spans="1:8" x14ac:dyDescent="0.35">
      <c r="A1" s="13" t="s">
        <v>55</v>
      </c>
    </row>
    <row r="2" spans="1:8" x14ac:dyDescent="0.35">
      <c r="A2" s="13" t="s">
        <v>13</v>
      </c>
    </row>
    <row r="3" spans="1:8" x14ac:dyDescent="0.35">
      <c r="A3" s="13" t="s">
        <v>14</v>
      </c>
    </row>
    <row r="6" spans="1:8" ht="15" thickBot="1" x14ac:dyDescent="0.4">
      <c r="A6" t="s">
        <v>28</v>
      </c>
    </row>
    <row r="7" spans="1:8" x14ac:dyDescent="0.35">
      <c r="B7" s="17"/>
      <c r="C7" s="17"/>
      <c r="D7" s="17" t="s">
        <v>56</v>
      </c>
      <c r="E7" s="17" t="s">
        <v>58</v>
      </c>
      <c r="F7" s="17" t="s">
        <v>11</v>
      </c>
      <c r="G7" s="17" t="s">
        <v>61</v>
      </c>
      <c r="H7" s="17" t="s">
        <v>61</v>
      </c>
    </row>
    <row r="8" spans="1:8" ht="15" thickBot="1" x14ac:dyDescent="0.4">
      <c r="B8" s="18" t="s">
        <v>24</v>
      </c>
      <c r="C8" s="18" t="s">
        <v>25</v>
      </c>
      <c r="D8" s="18" t="s">
        <v>57</v>
      </c>
      <c r="E8" s="18" t="s">
        <v>59</v>
      </c>
      <c r="F8" s="18" t="s">
        <v>60</v>
      </c>
      <c r="G8" s="18" t="s">
        <v>62</v>
      </c>
      <c r="H8" s="18" t="s">
        <v>63</v>
      </c>
    </row>
    <row r="9" spans="1:8" x14ac:dyDescent="0.35">
      <c r="B9" s="16" t="s">
        <v>37</v>
      </c>
      <c r="C9" s="16" t="s">
        <v>38</v>
      </c>
      <c r="D9" s="16">
        <v>6720</v>
      </c>
      <c r="E9" s="16">
        <v>0</v>
      </c>
      <c r="F9" s="16">
        <v>2.5</v>
      </c>
      <c r="G9" s="16">
        <v>1E+30</v>
      </c>
      <c r="H9" s="16">
        <v>1</v>
      </c>
    </row>
    <row r="10" spans="1:8" x14ac:dyDescent="0.35">
      <c r="B10" s="16" t="s">
        <v>40</v>
      </c>
      <c r="C10" s="16" t="s">
        <v>41</v>
      </c>
      <c r="D10" s="16">
        <v>0</v>
      </c>
      <c r="E10" s="16">
        <v>-1</v>
      </c>
      <c r="F10" s="16">
        <v>1.5</v>
      </c>
      <c r="G10" s="16">
        <v>1</v>
      </c>
      <c r="H10" s="16">
        <v>1E+30</v>
      </c>
    </row>
    <row r="11" spans="1:8" ht="15" thickBot="1" x14ac:dyDescent="0.4">
      <c r="B11" s="14" t="s">
        <v>42</v>
      </c>
      <c r="C11" s="14" t="s">
        <v>43</v>
      </c>
      <c r="D11" s="14">
        <v>0</v>
      </c>
      <c r="E11" s="14">
        <v>-2.1749999999999972</v>
      </c>
      <c r="F11" s="14">
        <v>2.2000000000000028</v>
      </c>
      <c r="G11" s="14">
        <v>2.1749999999999972</v>
      </c>
      <c r="H11" s="14">
        <v>1E+30</v>
      </c>
    </row>
    <row r="13" spans="1:8" ht="15" thickBot="1" x14ac:dyDescent="0.4">
      <c r="A13" t="s">
        <v>30</v>
      </c>
    </row>
    <row r="14" spans="1:8" x14ac:dyDescent="0.35">
      <c r="B14" s="17"/>
      <c r="C14" s="17"/>
      <c r="D14" s="17" t="s">
        <v>56</v>
      </c>
      <c r="E14" s="17" t="s">
        <v>64</v>
      </c>
      <c r="F14" s="17" t="s">
        <v>66</v>
      </c>
      <c r="G14" s="17" t="s">
        <v>61</v>
      </c>
      <c r="H14" s="17" t="s">
        <v>61</v>
      </c>
    </row>
    <row r="15" spans="1:8" ht="15" thickBot="1" x14ac:dyDescent="0.4">
      <c r="B15" s="18" t="s">
        <v>24</v>
      </c>
      <c r="C15" s="18" t="s">
        <v>25</v>
      </c>
      <c r="D15" s="18" t="s">
        <v>57</v>
      </c>
      <c r="E15" s="18" t="s">
        <v>65</v>
      </c>
      <c r="F15" s="18" t="s">
        <v>67</v>
      </c>
      <c r="G15" s="18" t="s">
        <v>62</v>
      </c>
      <c r="H15" s="18" t="s">
        <v>63</v>
      </c>
    </row>
    <row r="16" spans="1:8" x14ac:dyDescent="0.35">
      <c r="B16" s="16" t="s">
        <v>44</v>
      </c>
      <c r="C16" s="16" t="s">
        <v>45</v>
      </c>
      <c r="D16" s="16">
        <v>2016</v>
      </c>
      <c r="E16" s="16">
        <v>0</v>
      </c>
      <c r="F16" s="16">
        <v>3360</v>
      </c>
      <c r="G16" s="16">
        <v>1E+30</v>
      </c>
      <c r="H16" s="16">
        <v>1344</v>
      </c>
    </row>
    <row r="17" spans="2:8" x14ac:dyDescent="0.35">
      <c r="B17" s="16" t="s">
        <v>48</v>
      </c>
      <c r="C17" s="16" t="s">
        <v>49</v>
      </c>
      <c r="D17" s="16">
        <v>2688</v>
      </c>
      <c r="E17" s="16">
        <v>6.25</v>
      </c>
      <c r="F17" s="16">
        <v>2688</v>
      </c>
      <c r="G17" s="16">
        <v>1344</v>
      </c>
      <c r="H17" s="16">
        <v>2688</v>
      </c>
    </row>
    <row r="18" spans="2:8" ht="15" thickBot="1" x14ac:dyDescent="0.4">
      <c r="B18" s="14" t="s">
        <v>52</v>
      </c>
      <c r="C18" s="14" t="s">
        <v>53</v>
      </c>
      <c r="D18" s="14">
        <v>3360</v>
      </c>
      <c r="E18" s="14">
        <v>0</v>
      </c>
      <c r="F18" s="14">
        <v>5040</v>
      </c>
      <c r="G18" s="14">
        <v>1E+30</v>
      </c>
      <c r="H18" s="14">
        <v>1680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5"/>
  <sheetViews>
    <sheetView showGridLines="0" workbookViewId="0">
      <selection sqref="A1:A3"/>
    </sheetView>
  </sheetViews>
  <sheetFormatPr defaultRowHeight="14.5" x14ac:dyDescent="0.35"/>
  <cols>
    <col min="1" max="1" width="2.1796875" customWidth="1"/>
    <col min="2" max="2" width="7.08984375" customWidth="1"/>
    <col min="3" max="3" width="11.81640625" customWidth="1"/>
    <col min="4" max="4" width="9.08984375" bestFit="1" customWidth="1"/>
    <col min="5" max="5" width="2.1796875" customWidth="1"/>
    <col min="6" max="6" width="7.90625" customWidth="1"/>
    <col min="7" max="7" width="16.26953125" bestFit="1" customWidth="1"/>
    <col min="8" max="8" width="2.1796875" customWidth="1"/>
    <col min="9" max="9" width="8.1796875" customWidth="1"/>
    <col min="10" max="10" width="16.26953125" bestFit="1" customWidth="1"/>
  </cols>
  <sheetData>
    <row r="1" spans="1:10" x14ac:dyDescent="0.35">
      <c r="A1" s="13" t="s">
        <v>68</v>
      </c>
    </row>
    <row r="2" spans="1:10" x14ac:dyDescent="0.35">
      <c r="A2" s="13" t="s">
        <v>13</v>
      </c>
    </row>
    <row r="3" spans="1:10" x14ac:dyDescent="0.35">
      <c r="A3" s="13" t="s">
        <v>14</v>
      </c>
    </row>
    <row r="5" spans="1:10" ht="15" thickBot="1" x14ac:dyDescent="0.4"/>
    <row r="6" spans="1:10" x14ac:dyDescent="0.35">
      <c r="B6" s="17"/>
      <c r="C6" s="17" t="s">
        <v>11</v>
      </c>
      <c r="D6" s="17"/>
    </row>
    <row r="7" spans="1:10" ht="15" thickBot="1" x14ac:dyDescent="0.4">
      <c r="B7" s="18" t="s">
        <v>24</v>
      </c>
      <c r="C7" s="18" t="s">
        <v>25</v>
      </c>
      <c r="D7" s="18" t="s">
        <v>57</v>
      </c>
    </row>
    <row r="8" spans="1:10" ht="15" thickBot="1" x14ac:dyDescent="0.4">
      <c r="B8" s="14" t="s">
        <v>35</v>
      </c>
      <c r="C8" s="14" t="s">
        <v>36</v>
      </c>
      <c r="D8" s="14">
        <v>16800</v>
      </c>
    </row>
    <row r="10" spans="1:10" ht="15" thickBot="1" x14ac:dyDescent="0.4"/>
    <row r="11" spans="1:10" x14ac:dyDescent="0.35">
      <c r="B11" s="17"/>
      <c r="C11" s="17" t="s">
        <v>69</v>
      </c>
      <c r="D11" s="17"/>
      <c r="F11" s="17" t="s">
        <v>70</v>
      </c>
      <c r="G11" s="17" t="s">
        <v>11</v>
      </c>
      <c r="I11" s="17" t="s">
        <v>73</v>
      </c>
      <c r="J11" s="17" t="s">
        <v>11</v>
      </c>
    </row>
    <row r="12" spans="1:10" ht="15" thickBot="1" x14ac:dyDescent="0.4">
      <c r="B12" s="18" t="s">
        <v>24</v>
      </c>
      <c r="C12" s="18" t="s">
        <v>25</v>
      </c>
      <c r="D12" s="18" t="s">
        <v>57</v>
      </c>
      <c r="F12" s="18" t="s">
        <v>71</v>
      </c>
      <c r="G12" s="18" t="s">
        <v>72</v>
      </c>
      <c r="I12" s="18" t="s">
        <v>71</v>
      </c>
      <c r="J12" s="18" t="s">
        <v>72</v>
      </c>
    </row>
    <row r="13" spans="1:10" x14ac:dyDescent="0.35">
      <c r="B13" s="16" t="s">
        <v>37</v>
      </c>
      <c r="C13" s="16" t="s">
        <v>38</v>
      </c>
      <c r="D13" s="16">
        <v>6720</v>
      </c>
      <c r="F13" s="16">
        <v>0</v>
      </c>
      <c r="G13" s="16">
        <v>0</v>
      </c>
      <c r="I13" s="16">
        <v>6720</v>
      </c>
      <c r="J13" s="16">
        <v>16800</v>
      </c>
    </row>
    <row r="14" spans="1:10" x14ac:dyDescent="0.35">
      <c r="B14" s="16" t="s">
        <v>40</v>
      </c>
      <c r="C14" s="16" t="s">
        <v>41</v>
      </c>
      <c r="D14" s="16">
        <v>0</v>
      </c>
      <c r="F14" s="16">
        <v>0</v>
      </c>
      <c r="G14" s="16">
        <v>16800</v>
      </c>
      <c r="I14" s="16">
        <v>0</v>
      </c>
      <c r="J14" s="16">
        <v>16800</v>
      </c>
    </row>
    <row r="15" spans="1:10" ht="15" thickBot="1" x14ac:dyDescent="0.4">
      <c r="B15" s="14" t="s">
        <v>42</v>
      </c>
      <c r="C15" s="14" t="s">
        <v>43</v>
      </c>
      <c r="D15" s="14">
        <v>0</v>
      </c>
      <c r="F15" s="14">
        <v>0</v>
      </c>
      <c r="G15" s="14">
        <v>16800</v>
      </c>
      <c r="I15" s="14">
        <v>0</v>
      </c>
      <c r="J15" s="14">
        <v>16800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zoomScale="81" workbookViewId="0">
      <selection activeCell="G16" sqref="G16"/>
    </sheetView>
  </sheetViews>
  <sheetFormatPr defaultRowHeight="14.5" x14ac:dyDescent="0.35"/>
  <cols>
    <col min="1" max="1" width="22.36328125" customWidth="1"/>
    <col min="4" max="4" width="8.7265625" customWidth="1"/>
    <col min="7" max="7" width="22.08984375" customWidth="1"/>
  </cols>
  <sheetData>
    <row r="1" spans="1:11" ht="31.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6"/>
      <c r="G1" s="1" t="s">
        <v>0</v>
      </c>
      <c r="H1" s="2" t="s">
        <v>1</v>
      </c>
      <c r="I1" s="2" t="s">
        <v>2</v>
      </c>
      <c r="J1" s="2" t="s">
        <v>3</v>
      </c>
      <c r="K1" s="6"/>
    </row>
    <row r="2" spans="1:11" ht="16" thickBot="1" x14ac:dyDescent="0.4">
      <c r="A2" s="3" t="s">
        <v>4</v>
      </c>
      <c r="B2" s="4">
        <v>0.3</v>
      </c>
      <c r="C2" s="4">
        <v>0.4</v>
      </c>
      <c r="D2" s="4">
        <v>0.6</v>
      </c>
      <c r="E2" s="5">
        <v>3360</v>
      </c>
      <c r="G2" s="3" t="s">
        <v>4</v>
      </c>
      <c r="H2" s="4">
        <v>0.3</v>
      </c>
      <c r="I2" s="4">
        <v>0.4</v>
      </c>
      <c r="J2" s="4">
        <v>0.6</v>
      </c>
      <c r="K2" s="5">
        <v>3360</v>
      </c>
    </row>
    <row r="3" spans="1:11" ht="16" thickBot="1" x14ac:dyDescent="0.4">
      <c r="A3" s="3" t="s">
        <v>5</v>
      </c>
      <c r="B3" s="4">
        <v>0.4</v>
      </c>
      <c r="C3" s="4">
        <v>0.4</v>
      </c>
      <c r="D3" s="4">
        <v>0.7</v>
      </c>
      <c r="E3" s="1">
        <v>2688</v>
      </c>
      <c r="G3" s="3" t="s">
        <v>5</v>
      </c>
      <c r="H3" s="4">
        <v>0.4</v>
      </c>
      <c r="I3" s="4">
        <v>0.4</v>
      </c>
      <c r="J3" s="4">
        <v>0.7</v>
      </c>
      <c r="K3" s="1">
        <v>2688</v>
      </c>
    </row>
    <row r="4" spans="1:11" ht="16" thickBot="1" x14ac:dyDescent="0.4">
      <c r="A4" s="3" t="s">
        <v>6</v>
      </c>
      <c r="B4" s="4">
        <v>0.5</v>
      </c>
      <c r="C4" s="4">
        <v>0.4</v>
      </c>
      <c r="D4" s="4">
        <v>0.8</v>
      </c>
      <c r="E4" s="3">
        <v>5040</v>
      </c>
      <c r="G4" s="3" t="s">
        <v>6</v>
      </c>
      <c r="H4" s="4">
        <v>0.5</v>
      </c>
      <c r="I4" s="4">
        <v>0.4</v>
      </c>
      <c r="J4" s="4">
        <v>0.8</v>
      </c>
      <c r="K4" s="3">
        <v>5040</v>
      </c>
    </row>
    <row r="5" spans="1:11" ht="31.5" thickBot="1" x14ac:dyDescent="0.4">
      <c r="A5" s="3" t="s">
        <v>7</v>
      </c>
      <c r="B5" s="4">
        <v>15</v>
      </c>
      <c r="C5" s="4">
        <v>40.5</v>
      </c>
      <c r="D5" s="4">
        <v>97.8</v>
      </c>
      <c r="E5" s="7"/>
      <c r="G5" s="3" t="s">
        <v>7</v>
      </c>
      <c r="H5" s="4">
        <v>15</v>
      </c>
      <c r="I5" s="4">
        <v>40.5</v>
      </c>
      <c r="J5" s="4">
        <v>97.8</v>
      </c>
      <c r="K5" s="7"/>
    </row>
    <row r="6" spans="1:11" ht="31.5" thickBot="1" x14ac:dyDescent="0.4">
      <c r="A6" s="3" t="s">
        <v>8</v>
      </c>
      <c r="B6" s="4">
        <v>17.5</v>
      </c>
      <c r="C6" s="4">
        <v>42</v>
      </c>
      <c r="D6" s="4">
        <v>100</v>
      </c>
      <c r="E6" s="9"/>
      <c r="G6" s="3" t="s">
        <v>8</v>
      </c>
      <c r="H6" s="4">
        <v>17.5</v>
      </c>
      <c r="I6" s="4">
        <v>42</v>
      </c>
      <c r="J6" s="4">
        <v>100</v>
      </c>
      <c r="K6" s="9"/>
    </row>
    <row r="7" spans="1:11" ht="16" thickBot="1" x14ac:dyDescent="0.4">
      <c r="A7" s="3" t="s">
        <v>9</v>
      </c>
      <c r="B7" s="4">
        <v>1</v>
      </c>
      <c r="C7" s="4">
        <v>1</v>
      </c>
      <c r="D7" s="4">
        <v>1</v>
      </c>
      <c r="E7" s="8"/>
      <c r="G7" s="3" t="s">
        <v>9</v>
      </c>
      <c r="H7" s="4">
        <v>6720</v>
      </c>
      <c r="I7" s="4">
        <v>0</v>
      </c>
      <c r="J7" s="4">
        <v>0</v>
      </c>
      <c r="K7" s="8"/>
    </row>
    <row r="8" spans="1:11" ht="15" thickBot="1" x14ac:dyDescent="0.4">
      <c r="A8" s="11"/>
      <c r="B8" s="9">
        <f>B6-B5</f>
        <v>2.5</v>
      </c>
      <c r="C8" s="9">
        <f>C6-C5</f>
        <v>1.5</v>
      </c>
      <c r="D8" s="9">
        <f>D6-D5</f>
        <v>2.2000000000000028</v>
      </c>
      <c r="E8" s="12"/>
      <c r="G8" s="11"/>
      <c r="H8" s="9">
        <f>H6-H5</f>
        <v>2.5</v>
      </c>
      <c r="I8" s="9">
        <f>I6-I5</f>
        <v>1.5</v>
      </c>
      <c r="J8" s="9">
        <f>J6-J5</f>
        <v>2.2000000000000028</v>
      </c>
      <c r="K8" s="12"/>
    </row>
    <row r="10" spans="1:11" ht="15.5" x14ac:dyDescent="0.35">
      <c r="A10" s="10" t="s">
        <v>4</v>
      </c>
      <c r="B10">
        <f>B2*B7+C2*C7+D2*D7</f>
        <v>1.2999999999999998</v>
      </c>
      <c r="C10" t="s">
        <v>10</v>
      </c>
      <c r="D10">
        <f>E2</f>
        <v>3360</v>
      </c>
      <c r="G10" s="10" t="s">
        <v>4</v>
      </c>
      <c r="H10">
        <f>H2*H7+I2*I7+J2*J7</f>
        <v>2016</v>
      </c>
      <c r="I10" t="s">
        <v>10</v>
      </c>
      <c r="J10">
        <f>K2</f>
        <v>3360</v>
      </c>
    </row>
    <row r="11" spans="1:11" ht="15.5" x14ac:dyDescent="0.35">
      <c r="A11" s="10" t="s">
        <v>5</v>
      </c>
      <c r="B11">
        <f>B3*B7+C3*C7+D3*D7</f>
        <v>1.5</v>
      </c>
      <c r="C11" t="s">
        <v>10</v>
      </c>
      <c r="D11">
        <f>E3</f>
        <v>2688</v>
      </c>
      <c r="G11" s="10" t="s">
        <v>5</v>
      </c>
      <c r="H11">
        <f>H3*H7+I3*I7+J3*J7</f>
        <v>2688</v>
      </c>
      <c r="I11" t="s">
        <v>10</v>
      </c>
      <c r="J11">
        <f>K3</f>
        <v>2688</v>
      </c>
    </row>
    <row r="12" spans="1:11" ht="15.5" x14ac:dyDescent="0.35">
      <c r="A12" s="10" t="s">
        <v>6</v>
      </c>
      <c r="B12">
        <f>B4*B7+C4*C7+D4*D7</f>
        <v>1.7000000000000002</v>
      </c>
      <c r="C12" t="s">
        <v>10</v>
      </c>
      <c r="D12">
        <f>E4</f>
        <v>5040</v>
      </c>
      <c r="G12" s="10" t="s">
        <v>6</v>
      </c>
      <c r="H12">
        <f>H4*H7+I4*I7+J4*J7</f>
        <v>3360</v>
      </c>
      <c r="I12" t="s">
        <v>10</v>
      </c>
      <c r="J12">
        <f>K4</f>
        <v>5040</v>
      </c>
    </row>
    <row r="14" spans="1:11" x14ac:dyDescent="0.35">
      <c r="A14" t="s">
        <v>11</v>
      </c>
      <c r="B14">
        <f>B8*B7+C8*C7+D8*D7</f>
        <v>6.2000000000000028</v>
      </c>
      <c r="G14" t="s">
        <v>11</v>
      </c>
      <c r="H14">
        <f>H8*H7+I8*I7+J8*J7</f>
        <v>16800</v>
      </c>
    </row>
  </sheetData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"/>
  <sheetViews>
    <sheetView tabSelected="1" zoomScale="130" workbookViewId="0">
      <selection activeCell="E9" sqref="E9"/>
    </sheetView>
  </sheetViews>
  <sheetFormatPr defaultRowHeight="14.5" x14ac:dyDescent="0.35"/>
  <cols>
    <col min="1" max="1" width="23.36328125" customWidth="1"/>
    <col min="2" max="2" width="11.7265625" bestFit="1" customWidth="1"/>
    <col min="7" max="7" width="11.6328125" customWidth="1"/>
  </cols>
  <sheetData>
    <row r="1" spans="1:7" x14ac:dyDescent="0.35">
      <c r="B1" s="20"/>
      <c r="C1" s="20"/>
      <c r="D1" s="20"/>
      <c r="E1" s="21" t="s">
        <v>74</v>
      </c>
      <c r="F1" s="21"/>
      <c r="G1" s="21"/>
    </row>
    <row r="2" spans="1:7" x14ac:dyDescent="0.35">
      <c r="A2" s="19" t="s">
        <v>25</v>
      </c>
      <c r="B2" s="22" t="s">
        <v>75</v>
      </c>
      <c r="C2" s="22" t="s">
        <v>76</v>
      </c>
      <c r="D2" s="22" t="s">
        <v>77</v>
      </c>
      <c r="E2" s="23"/>
      <c r="F2" s="23"/>
      <c r="G2" s="21"/>
    </row>
    <row r="3" spans="1:7" x14ac:dyDescent="0.35">
      <c r="A3" s="19" t="s">
        <v>57</v>
      </c>
      <c r="B3" s="24">
        <v>1629.0909090909099</v>
      </c>
      <c r="C3" s="24">
        <v>814.5454545454545</v>
      </c>
      <c r="D3" s="24">
        <v>2443.6363636363635</v>
      </c>
      <c r="E3" s="23"/>
      <c r="F3" s="23"/>
      <c r="G3" s="21"/>
    </row>
    <row r="4" spans="1:7" x14ac:dyDescent="0.35">
      <c r="A4" s="24" t="s">
        <v>78</v>
      </c>
      <c r="B4" s="24">
        <v>0</v>
      </c>
      <c r="C4" s="24">
        <v>0</v>
      </c>
      <c r="D4" s="24">
        <v>0</v>
      </c>
      <c r="E4" s="23"/>
      <c r="F4" s="23"/>
      <c r="G4" s="21"/>
    </row>
    <row r="5" spans="1:7" x14ac:dyDescent="0.35">
      <c r="A5" s="24" t="s">
        <v>79</v>
      </c>
      <c r="B5" s="24"/>
      <c r="C5" s="24"/>
      <c r="D5" s="24"/>
      <c r="E5" s="24"/>
      <c r="F5" s="23"/>
      <c r="G5" s="21"/>
    </row>
    <row r="6" spans="1:7" x14ac:dyDescent="0.35">
      <c r="A6" s="24" t="s">
        <v>80</v>
      </c>
      <c r="B6" s="24">
        <v>17.5</v>
      </c>
      <c r="C6" s="24">
        <v>40.5</v>
      </c>
      <c r="D6" s="24">
        <v>100</v>
      </c>
      <c r="E6" s="23">
        <f>SUMPRODUCT(B3:D3,B6:D6)</f>
        <v>305861.81818181818</v>
      </c>
      <c r="F6" s="25" t="s">
        <v>81</v>
      </c>
      <c r="G6" s="21"/>
    </row>
    <row r="7" spans="1:7" x14ac:dyDescent="0.35">
      <c r="B7" s="20"/>
      <c r="C7" s="20"/>
      <c r="D7" s="20"/>
      <c r="E7" s="21" t="s">
        <v>30</v>
      </c>
      <c r="F7" s="21"/>
      <c r="G7" s="21"/>
    </row>
    <row r="8" spans="1:7" x14ac:dyDescent="0.35">
      <c r="A8" s="24" t="s">
        <v>82</v>
      </c>
      <c r="B8" s="24"/>
      <c r="C8" s="24"/>
      <c r="D8" s="25" t="s">
        <v>83</v>
      </c>
      <c r="E8" s="25"/>
      <c r="F8" s="25" t="s">
        <v>84</v>
      </c>
      <c r="G8" s="25" t="s">
        <v>85</v>
      </c>
    </row>
    <row r="9" spans="1:7" x14ac:dyDescent="0.35">
      <c r="A9" s="24" t="s">
        <v>86</v>
      </c>
      <c r="B9" s="24">
        <v>0.3</v>
      </c>
      <c r="C9" s="24">
        <v>0.4</v>
      </c>
      <c r="D9" s="24">
        <v>0.6</v>
      </c>
      <c r="E9" s="19">
        <f>SUMPRODUCT(B3:D3,B9:D9)</f>
        <v>2280.727272727273</v>
      </c>
      <c r="F9" s="26" t="s">
        <v>10</v>
      </c>
      <c r="G9" s="19">
        <v>3360</v>
      </c>
    </row>
    <row r="10" spans="1:7" x14ac:dyDescent="0.35">
      <c r="A10" s="24" t="s">
        <v>87</v>
      </c>
      <c r="B10" s="24">
        <v>0.4</v>
      </c>
      <c r="C10" s="24">
        <v>0.4</v>
      </c>
      <c r="D10" s="24">
        <v>0.7</v>
      </c>
      <c r="E10" s="19">
        <f>SUMPRODUCT(B3:D3,B10:D10)</f>
        <v>2688</v>
      </c>
      <c r="F10" s="26" t="s">
        <v>10</v>
      </c>
      <c r="G10" s="19">
        <v>2688</v>
      </c>
    </row>
    <row r="11" spans="1:7" x14ac:dyDescent="0.35">
      <c r="A11" s="24" t="s">
        <v>88</v>
      </c>
      <c r="B11" s="24">
        <v>0.5</v>
      </c>
      <c r="C11" s="24">
        <v>0.4</v>
      </c>
      <c r="D11" s="24">
        <v>0.8</v>
      </c>
      <c r="E11" s="19">
        <f>SUMPRODUCT(B3:D3,B11:D11)</f>
        <v>3095.2727272727279</v>
      </c>
      <c r="F11" s="26" t="s">
        <v>10</v>
      </c>
      <c r="G11" s="19">
        <v>5040</v>
      </c>
    </row>
    <row r="12" spans="1:7" x14ac:dyDescent="0.35">
      <c r="A12" s="20" t="s">
        <v>89</v>
      </c>
      <c r="B12" s="20">
        <v>1</v>
      </c>
      <c r="C12" s="20">
        <v>-2</v>
      </c>
      <c r="D12" s="20">
        <v>0</v>
      </c>
      <c r="E12">
        <f>SUMPRODUCT(B3:D3,B12:D12)</f>
        <v>9.0949470177292824E-13</v>
      </c>
      <c r="F12" s="27"/>
      <c r="G12">
        <v>0</v>
      </c>
    </row>
    <row r="13" spans="1:7" x14ac:dyDescent="0.35">
      <c r="A13" s="20" t="s">
        <v>90</v>
      </c>
      <c r="B13" s="20">
        <v>0</v>
      </c>
      <c r="C13" s="20">
        <v>3</v>
      </c>
      <c r="D13" s="20">
        <v>-1</v>
      </c>
      <c r="E13">
        <f>SUMPRODUCT(B3:D3,B13:D13)</f>
        <v>0</v>
      </c>
      <c r="F13" s="27" t="s">
        <v>91</v>
      </c>
      <c r="G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Отчет о результатах 1</vt:lpstr>
      <vt:lpstr>Отчет об устойчивости 1</vt:lpstr>
      <vt:lpstr>Отчет о пределах 1</vt:lpstr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2023-10-20T07:11:56Z</dcterms:modified>
</cp:coreProperties>
</file>