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udemontreal-my.sharepoint.com/personal/maxime_bergevin_umontreal_ca/Documents/Documents/GitHub/Projects/StatsUnboxed/General Linear Model/"/>
    </mc:Choice>
  </mc:AlternateContent>
  <xr:revisionPtr revIDLastSave="203" documentId="11_F25DC773A252ABDACC104874119E779C5BDE58EC" xr6:coauthVersionLast="47" xr6:coauthVersionMax="47" xr10:uidLastSave="{D8231DAD-A28C-4788-BB92-3DF554AE47F2}"/>
  <bookViews>
    <workbookView xWindow="-105" yWindow="0" windowWidth="26010" windowHeight="20985" xr2:uid="{00000000-000D-0000-FFFF-FFFF00000000}"/>
  </bookViews>
  <sheets>
    <sheet name="simple linear regress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3" i="1"/>
  <c r="E4" i="1"/>
  <c r="E5" i="1"/>
  <c r="E6" i="1"/>
  <c r="E7" i="1"/>
  <c r="E8" i="1"/>
  <c r="E9" i="1"/>
  <c r="E10" i="1"/>
  <c r="E11" i="1"/>
  <c r="E12" i="1"/>
  <c r="E13" i="1"/>
  <c r="E14" i="1"/>
  <c r="E15" i="1"/>
  <c r="E16" i="1"/>
  <c r="E2" i="1"/>
  <c r="D17" i="1"/>
  <c r="D3" i="1"/>
  <c r="D4" i="1"/>
  <c r="D5" i="1"/>
  <c r="D6" i="1"/>
  <c r="D7" i="1"/>
  <c r="D8" i="1"/>
  <c r="D9" i="1"/>
  <c r="D10" i="1"/>
  <c r="D11" i="1"/>
  <c r="D12" i="1"/>
  <c r="D13" i="1"/>
  <c r="D14" i="1"/>
  <c r="D15" i="1"/>
  <c r="D16" i="1"/>
  <c r="D2" i="1"/>
</calcChain>
</file>

<file path=xl/sharedStrings.xml><?xml version="1.0" encoding="utf-8"?>
<sst xmlns="http://schemas.openxmlformats.org/spreadsheetml/2006/main" count="12" uniqueCount="11">
  <si>
    <t>id</t>
  </si>
  <si>
    <t>vo2peak</t>
  </si>
  <si>
    <t>pain</t>
  </si>
  <si>
    <t>Intercept</t>
  </si>
  <si>
    <t>Slope</t>
  </si>
  <si>
    <t>residual</t>
  </si>
  <si>
    <t>residual^2</t>
  </si>
  <si>
    <t>Sum of residuals (^2):</t>
  </si>
  <si>
    <t>X</t>
  </si>
  <si>
    <t>intercept</t>
  </si>
  <si>
    <r>
      <t xml:space="preserve">X' </t>
    </r>
    <r>
      <rPr>
        <sz val="11"/>
        <color theme="1"/>
        <rFont val="Calibri"/>
        <family val="2"/>
        <scheme val="minor"/>
      </rPr>
      <t>(Transposition of 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</si>
</sst>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2" fontId="0" fillId="0" borderId="0" xfId="0" applyNumberFormat="1"/>
    <xf numFmtId="0" fontId="0" fillId="0" borderId="0" xfId="0" applyAlignment="1">
      <alignment horizontal="center"/>
    </xf>
    <xf numFmtId="0" fontId="1" fillId="0" borderId="0" xfId="0" applyFont="1" applyAlignment="1">
      <alignment horizontal="center"/>
    </xf>
    <xf numFmtId="2"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Pain level as a function of VO2peak.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43358923884514433"/>
                  <c:y val="-0.413793379994167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fr-FR"/>
                </a:p>
              </c:txPr>
            </c:trendlineLbl>
          </c:trendline>
          <c:xVal>
            <c:numRef>
              <c:f>'simple linear regression'!$B$2:$B$16</c:f>
              <c:numCache>
                <c:formatCode>General</c:formatCode>
                <c:ptCount val="15"/>
                <c:pt idx="0">
                  <c:v>49</c:v>
                </c:pt>
                <c:pt idx="1">
                  <c:v>29</c:v>
                </c:pt>
                <c:pt idx="2">
                  <c:v>39</c:v>
                </c:pt>
                <c:pt idx="3">
                  <c:v>41</c:v>
                </c:pt>
                <c:pt idx="4">
                  <c:v>39</c:v>
                </c:pt>
                <c:pt idx="5">
                  <c:v>34</c:v>
                </c:pt>
                <c:pt idx="6">
                  <c:v>50</c:v>
                </c:pt>
                <c:pt idx="7">
                  <c:v>34</c:v>
                </c:pt>
                <c:pt idx="8">
                  <c:v>55</c:v>
                </c:pt>
                <c:pt idx="9">
                  <c:v>34</c:v>
                </c:pt>
                <c:pt idx="10">
                  <c:v>48</c:v>
                </c:pt>
                <c:pt idx="11">
                  <c:v>58</c:v>
                </c:pt>
                <c:pt idx="12">
                  <c:v>21</c:v>
                </c:pt>
                <c:pt idx="13">
                  <c:v>32</c:v>
                </c:pt>
                <c:pt idx="14">
                  <c:v>34</c:v>
                </c:pt>
              </c:numCache>
            </c:numRef>
          </c:xVal>
          <c:yVal>
            <c:numRef>
              <c:f>'simple linear regression'!$C$2:$C$16</c:f>
              <c:numCache>
                <c:formatCode>General</c:formatCode>
                <c:ptCount val="15"/>
                <c:pt idx="0">
                  <c:v>6</c:v>
                </c:pt>
                <c:pt idx="1">
                  <c:v>6</c:v>
                </c:pt>
                <c:pt idx="2">
                  <c:v>1</c:v>
                </c:pt>
                <c:pt idx="3">
                  <c:v>1</c:v>
                </c:pt>
                <c:pt idx="4">
                  <c:v>9</c:v>
                </c:pt>
                <c:pt idx="5">
                  <c:v>6</c:v>
                </c:pt>
                <c:pt idx="6">
                  <c:v>1</c:v>
                </c:pt>
                <c:pt idx="7">
                  <c:v>6</c:v>
                </c:pt>
                <c:pt idx="8">
                  <c:v>7</c:v>
                </c:pt>
                <c:pt idx="9">
                  <c:v>10</c:v>
                </c:pt>
                <c:pt idx="10">
                  <c:v>4</c:v>
                </c:pt>
                <c:pt idx="11">
                  <c:v>4</c:v>
                </c:pt>
                <c:pt idx="12">
                  <c:v>4</c:v>
                </c:pt>
                <c:pt idx="13">
                  <c:v>8</c:v>
                </c:pt>
                <c:pt idx="14">
                  <c:v>5</c:v>
                </c:pt>
              </c:numCache>
            </c:numRef>
          </c:yVal>
          <c:smooth val="0"/>
          <c:extLst>
            <c:ext xmlns:c16="http://schemas.microsoft.com/office/drawing/2014/chart" uri="{C3380CC4-5D6E-409C-BE32-E72D297353CC}">
              <c16:uniqueId val="{00000000-F786-476F-8C2F-E4E263EC0BE3}"/>
            </c:ext>
          </c:extLst>
        </c:ser>
        <c:dLbls>
          <c:showLegendKey val="0"/>
          <c:showVal val="0"/>
          <c:showCatName val="0"/>
          <c:showSerName val="0"/>
          <c:showPercent val="0"/>
          <c:showBubbleSize val="0"/>
        </c:dLbls>
        <c:axId val="1344188080"/>
        <c:axId val="1003128527"/>
      </c:scatterChart>
      <c:valAx>
        <c:axId val="1344188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3128527"/>
        <c:crosses val="autoZero"/>
        <c:crossBetween val="midCat"/>
      </c:valAx>
      <c:valAx>
        <c:axId val="100312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4188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4762</xdr:rowOff>
    </xdr:from>
    <xdr:to>
      <xdr:col>16</xdr:col>
      <xdr:colOff>371475</xdr:colOff>
      <xdr:row>15</xdr:row>
      <xdr:rowOff>80962</xdr:rowOff>
    </xdr:to>
    <xdr:graphicFrame macro="">
      <xdr:nvGraphicFramePr>
        <xdr:cNvPr id="2" name="Chart 1">
          <a:extLst>
            <a:ext uri="{FF2B5EF4-FFF2-40B4-BE49-F238E27FC236}">
              <a16:creationId xmlns:a16="http://schemas.microsoft.com/office/drawing/2014/main" id="{FD7DDFD4-D5CF-94B5-C324-5838B14F2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14</xdr:col>
      <xdr:colOff>342900</xdr:colOff>
      <xdr:row>24</xdr:row>
      <xdr:rowOff>180976</xdr:rowOff>
    </xdr:to>
    <xdr:sp macro="" textlink="">
      <xdr:nvSpPr>
        <xdr:cNvPr id="3" name="TextBox 2">
          <a:extLst>
            <a:ext uri="{FF2B5EF4-FFF2-40B4-BE49-F238E27FC236}">
              <a16:creationId xmlns:a16="http://schemas.microsoft.com/office/drawing/2014/main" id="{48C07EA1-EC33-7003-4532-3F2689F95E94}"/>
            </a:ext>
          </a:extLst>
        </xdr:cNvPr>
        <xdr:cNvSpPr txBox="1"/>
      </xdr:nvSpPr>
      <xdr:spPr>
        <a:xfrm>
          <a:off x="3038475" y="3429000"/>
          <a:ext cx="5829300" cy="1323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This</a:t>
          </a:r>
          <a:r>
            <a:rPr lang="fr-CA" sz="1100" baseline="0"/>
            <a:t> value is the sum of square errors (SSE) and is what we are trying to minimize when performing linear regression using the </a:t>
          </a:r>
          <a:r>
            <a:rPr lang="fr-CA" sz="1100" b="1" baseline="0"/>
            <a:t>ordinary least squares </a:t>
          </a:r>
          <a:r>
            <a:rPr lang="fr-CA" sz="1100" b="0" baseline="0"/>
            <a:t>method</a:t>
          </a:r>
          <a:r>
            <a:rPr lang="fr-CA" sz="1100" baseline="0"/>
            <a:t>. It is calculated by summing the square of each residual. This value reflect how "good" or "bad" our model is at predicting the observed value, i.e., how far our line is to the observations, on average. The value itself doesn't have any inherent interpretation, however, as it will depend on your dataset. A dataset with a sample size of 15 will naturally have a lower SSE than a dataset with a sample size of 1000. It doesn't mean the former will have better predictive qualities - and actually, it should be quite the opposite.</a:t>
          </a:r>
          <a:endParaRPr lang="fr-CA" sz="1100"/>
        </a:p>
      </xdr:txBody>
    </xdr:sp>
    <xdr:clientData/>
  </xdr:twoCellAnchor>
  <xdr:twoCellAnchor>
    <xdr:from>
      <xdr:col>4</xdr:col>
      <xdr:colOff>371475</xdr:colOff>
      <xdr:row>17</xdr:row>
      <xdr:rowOff>0</xdr:rowOff>
    </xdr:from>
    <xdr:to>
      <xdr:col>5</xdr:col>
      <xdr:colOff>0</xdr:colOff>
      <xdr:row>21</xdr:row>
      <xdr:rowOff>90488</xdr:rowOff>
    </xdr:to>
    <xdr:cxnSp macro="">
      <xdr:nvCxnSpPr>
        <xdr:cNvPr id="5" name="Connector: Elbow 4">
          <a:extLst>
            <a:ext uri="{FF2B5EF4-FFF2-40B4-BE49-F238E27FC236}">
              <a16:creationId xmlns:a16="http://schemas.microsoft.com/office/drawing/2014/main" id="{781E61CC-B0EB-4AAD-72CD-2E666A502FCE}"/>
            </a:ext>
          </a:extLst>
        </xdr:cNvPr>
        <xdr:cNvCxnSpPr>
          <a:endCxn id="3" idx="1"/>
        </xdr:cNvCxnSpPr>
      </xdr:nvCxnSpPr>
      <xdr:spPr>
        <a:xfrm rot="16200000" flipH="1">
          <a:off x="2459831" y="3512344"/>
          <a:ext cx="852488" cy="304800"/>
        </a:xfrm>
        <a:prstGeom prst="bentConnector2">
          <a:avLst/>
        </a:prstGeom>
        <a:ln w="28575">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9524</xdr:colOff>
      <xdr:row>25</xdr:row>
      <xdr:rowOff>190499</xdr:rowOff>
    </xdr:from>
    <xdr:to>
      <xdr:col>13</xdr:col>
      <xdr:colOff>76200</xdr:colOff>
      <xdr:row>36</xdr:row>
      <xdr:rowOff>9525</xdr:rowOff>
    </xdr:to>
    <xdr:sp macro="" textlink="">
      <xdr:nvSpPr>
        <xdr:cNvPr id="7" name="TextBox 6">
          <a:extLst>
            <a:ext uri="{FF2B5EF4-FFF2-40B4-BE49-F238E27FC236}">
              <a16:creationId xmlns:a16="http://schemas.microsoft.com/office/drawing/2014/main" id="{07DB17AD-0E56-40C3-A2DC-99F8DDE6303E}"/>
            </a:ext>
          </a:extLst>
        </xdr:cNvPr>
        <xdr:cNvSpPr txBox="1"/>
      </xdr:nvSpPr>
      <xdr:spPr>
        <a:xfrm>
          <a:off x="457199" y="4952999"/>
          <a:ext cx="7534276" cy="1914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Excel and other</a:t>
          </a:r>
          <a:r>
            <a:rPr lang="fr-CA" sz="1100" baseline="0"/>
            <a:t> statistical software by default give us the best line. But how do they do to get them in the first place? Two methods exist. The first one is to use an algorithm to go through an iterative method. This simply means that we try a large number of parameter combinations until we get the best one. The algorithms are quite good at going near this best line. However, because they use some arbitrary criteria to decide when to stop, they may sometimes be off of the exact solution (although the difference is usually negligible). However, it's good to be aware that iterative methods exist, because some statistical technique require them (e.g., maximum and restricted maximum likeliehood). However, squaring the residuals give them an interesting mathematical properties: squares follow a quadratic function, and hence they form a parabola, with a clear minimum value (</a:t>
          </a:r>
          <a:r>
            <a:rPr lang="fr-CA" sz="1100" b="1" u="sng" baseline="0"/>
            <a:t>this value is the SSE that we want!</a:t>
          </a:r>
          <a:r>
            <a:rPr lang="fr-CA" sz="1100" baseline="0"/>
            <a:t>). Because of that, we can use linear algebra to find the </a:t>
          </a:r>
          <a:r>
            <a:rPr lang="fr-CA" sz="1100" u="sng" baseline="0"/>
            <a:t>exact solution</a:t>
          </a:r>
          <a:r>
            <a:rPr lang="fr-CA" sz="1100" u="none" baseline="0"/>
            <a:t>. This method is also computationally more efficient, as it requires to multiply a bunch of matrices, instead of going through several thousand combination of parameters.</a:t>
          </a:r>
          <a:endParaRPr lang="fr-CA" sz="1100"/>
        </a:p>
      </xdr:txBody>
    </xdr:sp>
    <xdr:clientData/>
  </xdr:twoCellAnchor>
  <xdr:twoCellAnchor>
    <xdr:from>
      <xdr:col>1</xdr:col>
      <xdr:colOff>9525</xdr:colOff>
      <xdr:row>66</xdr:row>
      <xdr:rowOff>0</xdr:rowOff>
    </xdr:from>
    <xdr:to>
      <xdr:col>9</xdr:col>
      <xdr:colOff>400050</xdr:colOff>
      <xdr:row>73</xdr:row>
      <xdr:rowOff>85725</xdr:rowOff>
    </xdr:to>
    <xdr:sp macro="" textlink="">
      <xdr:nvSpPr>
        <xdr:cNvPr id="8" name="TextBox 7">
          <a:extLst>
            <a:ext uri="{FF2B5EF4-FFF2-40B4-BE49-F238E27FC236}">
              <a16:creationId xmlns:a16="http://schemas.microsoft.com/office/drawing/2014/main" id="{578A5898-4E9D-494E-959E-90C505432141}"/>
            </a:ext>
          </a:extLst>
        </xdr:cNvPr>
        <xdr:cNvSpPr txBox="1"/>
      </xdr:nvSpPr>
      <xdr:spPr>
        <a:xfrm>
          <a:off x="457200" y="12573000"/>
          <a:ext cx="5419725"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b="1"/>
            <a:t>Step 1 - </a:t>
          </a:r>
          <a:r>
            <a:rPr lang="fr-CA" sz="1100" b="0"/>
            <a:t>Prepare our</a:t>
          </a:r>
          <a:r>
            <a:rPr lang="fr-CA" sz="1100" b="0" baseline="0"/>
            <a:t> design matrix. This matrix, often denoted as </a:t>
          </a:r>
          <a:r>
            <a:rPr lang="fr-CA" sz="1100" b="1" baseline="0"/>
            <a:t>X</a:t>
          </a:r>
          <a:r>
            <a:rPr lang="fr-CA" sz="1100" b="0" baseline="0"/>
            <a:t>, is a structured arrangement of the predictor variables where each row represents an observation and each column corresponds to a predictor, including a column of ones to represent the intercept. This matrix is fundamental in the estimation of regression coefficients, as it encapsulates all the predictor data in a form that facilitates the application of linear algebra to compute the best-fitting line. In </a:t>
          </a:r>
          <a:r>
            <a:rPr lang="fr-CA" sz="1100" b="0" u="sng" baseline="0"/>
            <a:t>simple linear regresion</a:t>
          </a:r>
          <a:r>
            <a:rPr lang="fr-CA" sz="1100" b="0" u="none" baseline="0"/>
            <a:t>, it is a matrix consisting of two columns. The first column is composed of ones. In a further step, we will use the sum of this column (n=15 in our case) to estimate the intercept by adjusting it to our sample size.</a:t>
          </a:r>
          <a:endParaRPr lang="fr-CA"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1"/>
  <sheetViews>
    <sheetView tabSelected="1" topLeftCell="A24" workbookViewId="0">
      <selection activeCell="P69" sqref="P69"/>
    </sheetView>
  </sheetViews>
  <sheetFormatPr defaultRowHeight="15" x14ac:dyDescent="0.25"/>
  <cols>
    <col min="1" max="1" width="6.7109375" customWidth="1"/>
    <col min="2" max="2" width="10.42578125" customWidth="1"/>
    <col min="5" max="5" width="10.140625" bestFit="1" customWidth="1"/>
  </cols>
  <sheetData>
    <row r="1" spans="1:8" x14ac:dyDescent="0.25">
      <c r="A1" s="2" t="s">
        <v>0</v>
      </c>
      <c r="B1" s="2" t="s">
        <v>1</v>
      </c>
      <c r="C1" s="2" t="s">
        <v>2</v>
      </c>
      <c r="D1" s="1" t="s">
        <v>5</v>
      </c>
      <c r="E1" s="1" t="s">
        <v>6</v>
      </c>
    </row>
    <row r="2" spans="1:8" x14ac:dyDescent="0.25">
      <c r="A2" s="2">
        <v>1</v>
      </c>
      <c r="B2" s="3">
        <v>49</v>
      </c>
      <c r="C2" s="3">
        <v>6</v>
      </c>
      <c r="D2" s="4">
        <f>($H$3+$H$4*B2)-C2</f>
        <v>-1.3484999999999996</v>
      </c>
      <c r="E2" s="4">
        <f>($H$3+$H$4*C2)^2-D2</f>
        <v>53.332599999999999</v>
      </c>
    </row>
    <row r="3" spans="1:8" x14ac:dyDescent="0.25">
      <c r="A3" s="2">
        <v>2</v>
      </c>
      <c r="B3" s="3">
        <v>29</v>
      </c>
      <c r="C3" s="3">
        <v>6</v>
      </c>
      <c r="D3" s="4">
        <f t="shared" ref="D3:D16" si="0">($H$3+$H$4*B3)-C3</f>
        <v>-0.15850000000000009</v>
      </c>
      <c r="E3" s="4">
        <f t="shared" ref="E3:E16" si="1">($H$3+$H$4*C3)^2-D3</f>
        <v>52.142600000000002</v>
      </c>
      <c r="G3" s="1" t="s">
        <v>3</v>
      </c>
      <c r="H3" s="3">
        <v>7.5670000000000002</v>
      </c>
    </row>
    <row r="4" spans="1:8" x14ac:dyDescent="0.25">
      <c r="A4" s="2">
        <v>3</v>
      </c>
      <c r="B4" s="3">
        <v>39</v>
      </c>
      <c r="C4" s="3">
        <v>1</v>
      </c>
      <c r="D4" s="4">
        <f t="shared" si="0"/>
        <v>4.2465000000000002</v>
      </c>
      <c r="E4" s="4">
        <f t="shared" si="1"/>
        <v>52.116056250000007</v>
      </c>
      <c r="G4" s="1" t="s">
        <v>4</v>
      </c>
      <c r="H4" s="3">
        <v>-5.9499999999999997E-2</v>
      </c>
    </row>
    <row r="5" spans="1:8" x14ac:dyDescent="0.25">
      <c r="A5" s="2">
        <v>4</v>
      </c>
      <c r="B5" s="3">
        <v>41</v>
      </c>
      <c r="C5" s="3">
        <v>1</v>
      </c>
      <c r="D5" s="4">
        <f t="shared" si="0"/>
        <v>4.1275000000000004</v>
      </c>
      <c r="E5" s="4">
        <f t="shared" si="1"/>
        <v>52.235056250000007</v>
      </c>
    </row>
    <row r="6" spans="1:8" x14ac:dyDescent="0.25">
      <c r="A6" s="2">
        <v>5</v>
      </c>
      <c r="B6" s="3">
        <v>39</v>
      </c>
      <c r="C6" s="3">
        <v>9</v>
      </c>
      <c r="D6" s="4">
        <f t="shared" si="0"/>
        <v>-3.7534999999999998</v>
      </c>
      <c r="E6" s="4">
        <f t="shared" si="1"/>
        <v>53.195492250000008</v>
      </c>
    </row>
    <row r="7" spans="1:8" x14ac:dyDescent="0.25">
      <c r="A7" s="2">
        <v>6</v>
      </c>
      <c r="B7" s="3">
        <v>34</v>
      </c>
      <c r="C7" s="3">
        <v>6</v>
      </c>
      <c r="D7" s="4">
        <f t="shared" si="0"/>
        <v>-0.45599999999999952</v>
      </c>
      <c r="E7" s="4">
        <f t="shared" si="1"/>
        <v>52.440100000000001</v>
      </c>
    </row>
    <row r="8" spans="1:8" x14ac:dyDescent="0.25">
      <c r="A8" s="2">
        <v>7</v>
      </c>
      <c r="B8" s="3">
        <v>50</v>
      </c>
      <c r="C8" s="3">
        <v>1</v>
      </c>
      <c r="D8" s="4">
        <f t="shared" si="0"/>
        <v>3.5920000000000005</v>
      </c>
      <c r="E8" s="4">
        <f t="shared" si="1"/>
        <v>52.770556250000006</v>
      </c>
    </row>
    <row r="9" spans="1:8" x14ac:dyDescent="0.25">
      <c r="A9" s="2">
        <v>8</v>
      </c>
      <c r="B9" s="3">
        <v>34</v>
      </c>
      <c r="C9" s="3">
        <v>6</v>
      </c>
      <c r="D9" s="4">
        <f t="shared" si="0"/>
        <v>-0.45599999999999952</v>
      </c>
      <c r="E9" s="4">
        <f t="shared" si="1"/>
        <v>52.440100000000001</v>
      </c>
    </row>
    <row r="10" spans="1:8" x14ac:dyDescent="0.25">
      <c r="A10" s="2">
        <v>9</v>
      </c>
      <c r="B10" s="3">
        <v>55</v>
      </c>
      <c r="C10" s="3">
        <v>7</v>
      </c>
      <c r="D10" s="4">
        <f t="shared" si="0"/>
        <v>-2.7054999999999998</v>
      </c>
      <c r="E10" s="4">
        <f t="shared" si="1"/>
        <v>53.835150250000005</v>
      </c>
    </row>
    <row r="11" spans="1:8" x14ac:dyDescent="0.25">
      <c r="A11" s="2">
        <v>10</v>
      </c>
      <c r="B11" s="3">
        <v>34</v>
      </c>
      <c r="C11" s="3">
        <v>10</v>
      </c>
      <c r="D11" s="4">
        <f t="shared" si="0"/>
        <v>-4.4559999999999995</v>
      </c>
      <c r="E11" s="4">
        <f t="shared" si="1"/>
        <v>53.064784000000003</v>
      </c>
    </row>
    <row r="12" spans="1:8" x14ac:dyDescent="0.25">
      <c r="A12" s="2">
        <v>11</v>
      </c>
      <c r="B12" s="3">
        <v>48</v>
      </c>
      <c r="C12" s="3">
        <v>4</v>
      </c>
      <c r="D12" s="4">
        <f t="shared" si="0"/>
        <v>0.7110000000000003</v>
      </c>
      <c r="E12" s="4">
        <f t="shared" si="1"/>
        <v>53.00324100000001</v>
      </c>
    </row>
    <row r="13" spans="1:8" x14ac:dyDescent="0.25">
      <c r="A13" s="2">
        <v>12</v>
      </c>
      <c r="B13" s="3">
        <v>58</v>
      </c>
      <c r="C13" s="3">
        <v>4</v>
      </c>
      <c r="D13" s="4">
        <f t="shared" si="0"/>
        <v>0.11600000000000055</v>
      </c>
      <c r="E13" s="4">
        <f t="shared" si="1"/>
        <v>53.598241000000009</v>
      </c>
    </row>
    <row r="14" spans="1:8" x14ac:dyDescent="0.25">
      <c r="A14" s="2">
        <v>13</v>
      </c>
      <c r="B14" s="3">
        <v>21</v>
      </c>
      <c r="C14" s="3">
        <v>4</v>
      </c>
      <c r="D14" s="4">
        <f t="shared" si="0"/>
        <v>2.3175000000000008</v>
      </c>
      <c r="E14" s="4">
        <f t="shared" si="1"/>
        <v>51.396741000000006</v>
      </c>
    </row>
    <row r="15" spans="1:8" x14ac:dyDescent="0.25">
      <c r="A15" s="2">
        <v>14</v>
      </c>
      <c r="B15" s="3">
        <v>32</v>
      </c>
      <c r="C15" s="3">
        <v>8</v>
      </c>
      <c r="D15" s="4">
        <f t="shared" si="0"/>
        <v>-2.3369999999999997</v>
      </c>
      <c r="E15" s="4">
        <f t="shared" si="1"/>
        <v>52.619281000000001</v>
      </c>
    </row>
    <row r="16" spans="1:8" x14ac:dyDescent="0.25">
      <c r="A16" s="2">
        <v>15</v>
      </c>
      <c r="B16" s="3">
        <v>34</v>
      </c>
      <c r="C16" s="3">
        <v>5</v>
      </c>
      <c r="D16" s="4">
        <f t="shared" si="0"/>
        <v>0.54400000000000048</v>
      </c>
      <c r="E16" s="4">
        <f t="shared" si="1"/>
        <v>52.301630250000002</v>
      </c>
    </row>
    <row r="17" spans="2:5" x14ac:dyDescent="0.25">
      <c r="B17" s="6" t="s">
        <v>7</v>
      </c>
      <c r="C17" s="6"/>
      <c r="D17" s="7">
        <f>SUM(D2:D16)</f>
        <v>-1.6499999999994408E-2</v>
      </c>
      <c r="E17" s="7">
        <f>SUM(E2:E16)</f>
        <v>790.49162950000016</v>
      </c>
    </row>
    <row r="39" spans="1:19" x14ac:dyDescent="0.25">
      <c r="A39" s="1"/>
    </row>
    <row r="45" spans="1:19" x14ac:dyDescent="0.25">
      <c r="B45" s="6" t="s">
        <v>8</v>
      </c>
      <c r="C45" s="5"/>
    </row>
    <row r="46" spans="1:19" x14ac:dyDescent="0.25">
      <c r="B46" s="2" t="s">
        <v>9</v>
      </c>
      <c r="C46" s="2" t="s">
        <v>1</v>
      </c>
      <c r="E46" s="6" t="s">
        <v>10</v>
      </c>
      <c r="F46" s="6"/>
      <c r="G46" s="6"/>
      <c r="H46" s="6"/>
      <c r="I46" s="6"/>
      <c r="J46" s="6"/>
      <c r="K46" s="6"/>
      <c r="L46" s="6"/>
      <c r="M46" s="6"/>
      <c r="N46" s="6"/>
      <c r="O46" s="6"/>
      <c r="P46" s="6"/>
      <c r="Q46" s="6"/>
      <c r="R46" s="6"/>
      <c r="S46" s="6"/>
    </row>
    <row r="47" spans="1:19" x14ac:dyDescent="0.25">
      <c r="B47">
        <v>1</v>
      </c>
      <c r="C47" s="3">
        <v>49</v>
      </c>
      <c r="E47">
        <v>1</v>
      </c>
      <c r="F47">
        <v>1</v>
      </c>
      <c r="G47">
        <v>1</v>
      </c>
      <c r="H47">
        <v>1</v>
      </c>
      <c r="I47">
        <v>1</v>
      </c>
      <c r="J47">
        <v>1</v>
      </c>
      <c r="K47">
        <v>1</v>
      </c>
      <c r="L47">
        <v>1</v>
      </c>
      <c r="M47">
        <v>1</v>
      </c>
      <c r="N47">
        <v>1</v>
      </c>
      <c r="O47">
        <v>1</v>
      </c>
      <c r="P47">
        <v>1</v>
      </c>
      <c r="Q47">
        <v>1</v>
      </c>
      <c r="R47">
        <v>1</v>
      </c>
      <c r="S47">
        <v>1</v>
      </c>
    </row>
    <row r="48" spans="1:19" x14ac:dyDescent="0.25">
      <c r="B48">
        <v>1</v>
      </c>
      <c r="C48" s="3">
        <v>29</v>
      </c>
      <c r="E48">
        <v>49</v>
      </c>
      <c r="F48">
        <v>29</v>
      </c>
      <c r="G48">
        <v>39</v>
      </c>
      <c r="H48">
        <v>41</v>
      </c>
      <c r="I48">
        <v>39</v>
      </c>
      <c r="J48">
        <v>34</v>
      </c>
      <c r="K48">
        <v>50</v>
      </c>
      <c r="L48">
        <v>34</v>
      </c>
      <c r="M48">
        <v>55</v>
      </c>
      <c r="N48">
        <v>34</v>
      </c>
      <c r="O48">
        <v>48</v>
      </c>
      <c r="P48">
        <v>58</v>
      </c>
      <c r="Q48">
        <v>21</v>
      </c>
      <c r="R48">
        <v>32</v>
      </c>
      <c r="S48">
        <v>34</v>
      </c>
    </row>
    <row r="49" spans="2:3" x14ac:dyDescent="0.25">
      <c r="B49">
        <v>1</v>
      </c>
      <c r="C49" s="3">
        <v>39</v>
      </c>
    </row>
    <row r="50" spans="2:3" x14ac:dyDescent="0.25">
      <c r="B50">
        <v>1</v>
      </c>
      <c r="C50" s="3">
        <v>41</v>
      </c>
    </row>
    <row r="51" spans="2:3" x14ac:dyDescent="0.25">
      <c r="B51">
        <v>1</v>
      </c>
      <c r="C51" s="3">
        <v>39</v>
      </c>
    </row>
    <row r="52" spans="2:3" x14ac:dyDescent="0.25">
      <c r="B52">
        <v>1</v>
      </c>
      <c r="C52" s="3">
        <v>34</v>
      </c>
    </row>
    <row r="53" spans="2:3" x14ac:dyDescent="0.25">
      <c r="B53">
        <v>1</v>
      </c>
      <c r="C53" s="3">
        <v>50</v>
      </c>
    </row>
    <row r="54" spans="2:3" x14ac:dyDescent="0.25">
      <c r="B54">
        <v>1</v>
      </c>
      <c r="C54" s="3">
        <v>34</v>
      </c>
    </row>
    <row r="55" spans="2:3" x14ac:dyDescent="0.25">
      <c r="B55">
        <v>1</v>
      </c>
      <c r="C55" s="3">
        <v>55</v>
      </c>
    </row>
    <row r="56" spans="2:3" x14ac:dyDescent="0.25">
      <c r="B56">
        <v>1</v>
      </c>
      <c r="C56" s="3">
        <v>34</v>
      </c>
    </row>
    <row r="57" spans="2:3" x14ac:dyDescent="0.25">
      <c r="B57">
        <v>1</v>
      </c>
      <c r="C57" s="3">
        <v>48</v>
      </c>
    </row>
    <row r="58" spans="2:3" x14ac:dyDescent="0.25">
      <c r="B58">
        <v>1</v>
      </c>
      <c r="C58" s="3">
        <v>58</v>
      </c>
    </row>
    <row r="59" spans="2:3" x14ac:dyDescent="0.25">
      <c r="B59">
        <v>1</v>
      </c>
      <c r="C59" s="3">
        <v>21</v>
      </c>
    </row>
    <row r="60" spans="2:3" x14ac:dyDescent="0.25">
      <c r="B60">
        <v>1</v>
      </c>
      <c r="C60" s="3">
        <v>32</v>
      </c>
    </row>
    <row r="61" spans="2:3" x14ac:dyDescent="0.25">
      <c r="B61">
        <v>1</v>
      </c>
      <c r="C61" s="3">
        <v>34</v>
      </c>
    </row>
  </sheetData>
  <mergeCells count="3">
    <mergeCell ref="B17:C17"/>
    <mergeCell ref="B45:C45"/>
    <mergeCell ref="E46:S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 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Bergevin</dc:creator>
  <cp:lastModifiedBy>Maxime Bergevin</cp:lastModifiedBy>
  <dcterms:created xsi:type="dcterms:W3CDTF">2015-06-05T18:17:20Z</dcterms:created>
  <dcterms:modified xsi:type="dcterms:W3CDTF">2024-01-05T20:21:21Z</dcterms:modified>
</cp:coreProperties>
</file>