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59011-95-04\99 - EVALUATIONS\EVAL_BDD_Maxime\"/>
    </mc:Choice>
  </mc:AlternateContent>
  <bookViews>
    <workbookView xWindow="0" yWindow="0" windowWidth="28800" windowHeight="12300" activeTab="2"/>
  </bookViews>
  <sheets>
    <sheet name="Station" sheetId="5" r:id="rId1"/>
    <sheet name="Chambre" sheetId="3" r:id="rId2"/>
    <sheet name="Reservations" sheetId="4" r:id="rId3"/>
    <sheet name="Client" sheetId="2" r:id="rId4"/>
    <sheet name="Hotel" sheetId="1" r:id="rId5"/>
  </sheets>
  <calcPr calcId="162913"/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2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M2" i="4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M19" i="4" l="1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K3" i="1"/>
  <c r="L3" i="1" s="1"/>
  <c r="K4" i="1"/>
  <c r="L4" i="1" s="1"/>
  <c r="K5" i="1"/>
  <c r="L5" i="1" s="1"/>
  <c r="K6" i="1"/>
  <c r="L6" i="1" s="1"/>
  <c r="K7" i="1"/>
  <c r="K8" i="1"/>
  <c r="K9" i="1"/>
  <c r="L9" i="1" s="1"/>
  <c r="K10" i="1"/>
  <c r="L10" i="1" s="1"/>
  <c r="K11" i="1"/>
  <c r="L11" i="1" s="1"/>
  <c r="K12" i="1"/>
  <c r="L12" i="1" s="1"/>
  <c r="K13" i="1"/>
  <c r="K14" i="1"/>
  <c r="K15" i="1"/>
  <c r="L15" i="1" s="1"/>
  <c r="K16" i="1"/>
  <c r="L16" i="1" s="1"/>
  <c r="K2" i="1"/>
  <c r="L2" i="1" s="1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3" i="3"/>
  <c r="K3" i="3" s="1"/>
  <c r="J2" i="3"/>
  <c r="K2" i="3" s="1"/>
  <c r="L7" i="1"/>
  <c r="L8" i="1"/>
  <c r="L13" i="1"/>
  <c r="L14" i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D3" i="5"/>
  <c r="D4" i="5"/>
  <c r="D5" i="5"/>
  <c r="D6" i="5"/>
  <c r="D7" i="5"/>
  <c r="D8" i="5"/>
  <c r="D9" i="5"/>
  <c r="D2" i="5"/>
</calcChain>
</file>

<file path=xl/sharedStrings.xml><?xml version="1.0" encoding="utf-8"?>
<sst xmlns="http://schemas.openxmlformats.org/spreadsheetml/2006/main" count="319" uniqueCount="139">
  <si>
    <t>John</t>
  </si>
  <si>
    <t>Josh</t>
  </si>
  <si>
    <t>Palm Desert</t>
  </si>
  <si>
    <t>Weller</t>
  </si>
  <si>
    <t>Londres</t>
  </si>
  <si>
    <t>Jack</t>
  </si>
  <si>
    <t>Detroit</t>
  </si>
  <si>
    <t>Les</t>
  </si>
  <si>
    <t>San Francisco</t>
  </si>
  <si>
    <t>Chris</t>
  </si>
  <si>
    <t>Ronnie</t>
  </si>
  <si>
    <t>Johnny</t>
  </si>
  <si>
    <t>New York</t>
  </si>
  <si>
    <t>JEUNEMAITRE</t>
  </si>
  <si>
    <t>Eric</t>
  </si>
  <si>
    <t>KARAM</t>
  </si>
  <si>
    <t>Patrick</t>
  </si>
  <si>
    <t>RUFET</t>
  </si>
  <si>
    <t>Corinne</t>
  </si>
  <si>
    <t>Wallerand</t>
  </si>
  <si>
    <t>SANTINI</t>
  </si>
  <si>
    <t>Jean-Luc</t>
  </si>
  <si>
    <t>AIT</t>
  </si>
  <si>
    <t>Eddie</t>
  </si>
  <si>
    <t>BARBOTIN</t>
  </si>
  <si>
    <t>BERESSI</t>
  </si>
  <si>
    <t>Isabelle</t>
  </si>
  <si>
    <t>CAMARA</t>
  </si>
  <si>
    <t>Lamine</t>
  </si>
  <si>
    <t>CECCONI</t>
  </si>
  <si>
    <t>Frank</t>
  </si>
  <si>
    <t>CHEVRON</t>
  </si>
  <si>
    <t>CIUNTU</t>
  </si>
  <si>
    <t>Marie-Carole</t>
  </si>
  <si>
    <t>Le Magnifique</t>
  </si>
  <si>
    <t>rue du bas</t>
  </si>
  <si>
    <t>Pralo</t>
  </si>
  <si>
    <t>Hotel du haut</t>
  </si>
  <si>
    <t>rue du haut</t>
  </si>
  <si>
    <t>Le Narval</t>
  </si>
  <si>
    <t>place de la liberation</t>
  </si>
  <si>
    <t>Vonten</t>
  </si>
  <si>
    <t>Les Pissenlis</t>
  </si>
  <si>
    <t>place du 14 juillet</t>
  </si>
  <si>
    <t>Bretou</t>
  </si>
  <si>
    <t>RR Hotel</t>
  </si>
  <si>
    <t>place du bas</t>
  </si>
  <si>
    <t>La Brique</t>
  </si>
  <si>
    <t>place du haut</t>
  </si>
  <si>
    <t>Le Beau Rivage</t>
  </si>
  <si>
    <t>place du centre</t>
  </si>
  <si>
    <t>Toras</t>
  </si>
  <si>
    <t>1 Chemin des randonneurs</t>
  </si>
  <si>
    <t>Alpe d Huez</t>
  </si>
  <si>
    <t>2 Rue des sapins</t>
  </si>
  <si>
    <t>Areches</t>
  </si>
  <si>
    <t>7 Avenue de la neige</t>
  </si>
  <si>
    <t>Beaufort</t>
  </si>
  <si>
    <t>8 Chemin des pissenlits</t>
  </si>
  <si>
    <t>Aussois</t>
  </si>
  <si>
    <t>Chalets les marmottes</t>
  </si>
  <si>
    <t>10 Rue des etables</t>
  </si>
  <si>
    <t>Avoriaz</t>
  </si>
  <si>
    <t>Chalets les edelweiss</t>
  </si>
  <si>
    <t>8 Avenue des sapins</t>
  </si>
  <si>
    <t>Chalets les panoramas</t>
  </si>
  <si>
    <t>3 Chemin de la neige</t>
  </si>
  <si>
    <t>Chalets les sapins</t>
  </si>
  <si>
    <t>3 Rue des pissenlits</t>
  </si>
  <si>
    <t>La Montagne</t>
  </si>
  <si>
    <t>Le Sud</t>
  </si>
  <si>
    <t>La Plage</t>
  </si>
  <si>
    <t>Reservations</t>
  </si>
  <si>
    <t>Stations</t>
  </si>
  <si>
    <t>Nom de la station</t>
  </si>
  <si>
    <t>Altitude</t>
  </si>
  <si>
    <t>Hotel</t>
  </si>
  <si>
    <t>Station</t>
  </si>
  <si>
    <t>Nom</t>
  </si>
  <si>
    <t>Categorie</t>
  </si>
  <si>
    <t>Adresse</t>
  </si>
  <si>
    <t>Ville</t>
  </si>
  <si>
    <t>Client</t>
  </si>
  <si>
    <t>Prénom</t>
  </si>
  <si>
    <t>Chaville</t>
  </si>
  <si>
    <t>Rue Du General Leclerc</t>
  </si>
  <si>
    <t>Rue Danton</t>
  </si>
  <si>
    <t>Rue Hoche</t>
  </si>
  <si>
    <t>Allee Gustave Eiffel</t>
  </si>
  <si>
    <t>Rue Jean Pierre Timbaud</t>
  </si>
  <si>
    <t>Place Paul Vaillant Couturier</t>
  </si>
  <si>
    <t>Rue Ernest Renan</t>
  </si>
  <si>
    <t>Rue Georges Marie</t>
  </si>
  <si>
    <t>Boulevard Gallieni</t>
  </si>
  <si>
    <t>Esplanade Du Belvedere</t>
  </si>
  <si>
    <t>Rue Erevan</t>
  </si>
  <si>
    <t>Chambres</t>
  </si>
  <si>
    <t>Residence les marmottes</t>
  </si>
  <si>
    <t>Residence les edelweiss</t>
  </si>
  <si>
    <t>Residence les panoramas</t>
  </si>
  <si>
    <t>Residence les sapins</t>
  </si>
  <si>
    <t>Numero de chambre</t>
  </si>
  <si>
    <t>Capacite</t>
  </si>
  <si>
    <t>Type</t>
  </si>
  <si>
    <t>Chambre</t>
  </si>
  <si>
    <t>Date reservation</t>
  </si>
  <si>
    <t>Date debut sejour</t>
  </si>
  <si>
    <t>Date fin sejour</t>
  </si>
  <si>
    <t>Prix</t>
  </si>
  <si>
    <t>arrhes</t>
  </si>
  <si>
    <t>identifiant</t>
  </si>
  <si>
    <t xml:space="preserve">SAINT JUST </t>
  </si>
  <si>
    <t>DOE</t>
  </si>
  <si>
    <t>HOMME</t>
  </si>
  <si>
    <t>PAUL</t>
  </si>
  <si>
    <t>WHITE</t>
  </si>
  <si>
    <t>CLAYPOOL</t>
  </si>
  <si>
    <t>SQUIRE</t>
  </si>
  <si>
    <t>WOOD</t>
  </si>
  <si>
    <t>THUNDERS</t>
  </si>
  <si>
    <t>Chatenay Malabry</t>
  </si>
  <si>
    <t>Courbevoie</t>
  </si>
  <si>
    <t>Le Plessis Robinson</t>
  </si>
  <si>
    <t>Marnes La Coquette</t>
  </si>
  <si>
    <t>Antony</t>
  </si>
  <si>
    <t>Suresnes</t>
  </si>
  <si>
    <t>Meudon</t>
  </si>
  <si>
    <t>Identifiant</t>
  </si>
  <si>
    <t>INSERT INTO stations (idStation,nomStation, altitude) VALUES</t>
  </si>
  <si>
    <t>INSERT INTO clients (idClient,nomClient,prenomClient,adresseClient,villeClient) VALUES</t>
  </si>
  <si>
    <t>INSERT INTO hotels (idHotel,nomHotel,categorieHotel,adresseHotel,villeHotel,idStation) VALUES</t>
  </si>
  <si>
    <t>INSERT INTO chambres (idChambre, numeroChambre,typeChambre,capaciteChambre, idHotel) VALUES</t>
  </si>
  <si>
    <t>CLIENT</t>
  </si>
  <si>
    <t>RECHERCHEV</t>
  </si>
  <si>
    <t>NumeroChambre</t>
  </si>
  <si>
    <t>DATERESA EN TEXTE</t>
  </si>
  <si>
    <t>DATEDEBUT EN TEXTE</t>
  </si>
  <si>
    <t>DATE FIN EN TEXTE</t>
  </si>
  <si>
    <t>INSERT INTO habitant (null,idClient,idChambre,dateReservation,dateDebut,dateFin,prix,arrhes)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</si>
</sst>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2" sqref="D2:D9"/>
    </sheetView>
  </sheetViews>
  <sheetFormatPr baseColWidth="10" defaultRowHeight="15" x14ac:dyDescent="0.25"/>
  <cols>
    <col min="2" max="3" width="23.5703125" bestFit="1" customWidth="1"/>
    <col min="4" max="4" width="82.42578125" bestFit="1" customWidth="1"/>
    <col min="5" max="5" width="56.42578125" bestFit="1" customWidth="1"/>
  </cols>
  <sheetData>
    <row r="1" spans="1:4" x14ac:dyDescent="0.25">
      <c r="A1" t="s">
        <v>73</v>
      </c>
      <c r="B1" t="s">
        <v>74</v>
      </c>
      <c r="C1" t="s">
        <v>75</v>
      </c>
      <c r="D1" t="s">
        <v>128</v>
      </c>
    </row>
    <row r="2" spans="1:4" x14ac:dyDescent="0.25">
      <c r="B2" t="s">
        <v>69</v>
      </c>
      <c r="C2">
        <v>2500</v>
      </c>
      <c r="D2" t="str">
        <f>D$1&amp;"(null,"""&amp;B2&amp;""","""&amp;C2&amp;""");"</f>
        <v>INSERT INTO stations (idStation,nomStation, altitude) VALUES(null,"La Montagne","2500");</v>
      </c>
    </row>
    <row r="3" spans="1:4" x14ac:dyDescent="0.25">
      <c r="B3" t="s">
        <v>70</v>
      </c>
      <c r="C3">
        <v>200</v>
      </c>
      <c r="D3" t="str">
        <f t="shared" ref="D3:D9" si="0">D$1&amp;"(null,"""&amp;B3&amp;""","""&amp;C3&amp;""");"</f>
        <v>INSERT INTO stations (idStation,nomStation, altitude) VALUES(null,"Le Sud","200");</v>
      </c>
    </row>
    <row r="4" spans="1:4" x14ac:dyDescent="0.25">
      <c r="B4" t="s">
        <v>71</v>
      </c>
      <c r="C4">
        <v>10</v>
      </c>
      <c r="D4" t="str">
        <f t="shared" si="0"/>
        <v>INSERT INTO stations (idStation,nomStation, altitude) VALUES(null,"La Plage","10");</v>
      </c>
    </row>
    <row r="5" spans="1:4" x14ac:dyDescent="0.25">
      <c r="B5" t="s">
        <v>53</v>
      </c>
      <c r="C5">
        <v>1860</v>
      </c>
      <c r="D5" t="str">
        <f t="shared" si="0"/>
        <v>INSERT INTO stations (idStation,nomStation, altitude) VALUES(null,"Alpe d Huez","1860");</v>
      </c>
    </row>
    <row r="6" spans="1:4" x14ac:dyDescent="0.25">
      <c r="B6" t="s">
        <v>55</v>
      </c>
      <c r="C6">
        <v>1200</v>
      </c>
      <c r="D6" t="str">
        <f t="shared" si="0"/>
        <v>INSERT INTO stations (idStation,nomStation, altitude) VALUES(null,"Areches","1200");</v>
      </c>
    </row>
    <row r="7" spans="1:4" x14ac:dyDescent="0.25">
      <c r="B7" t="s">
        <v>57</v>
      </c>
      <c r="C7">
        <v>1200</v>
      </c>
      <c r="D7" t="str">
        <f t="shared" si="0"/>
        <v>INSERT INTO stations (idStation,nomStation, altitude) VALUES(null,"Beaufort","1200");</v>
      </c>
    </row>
    <row r="8" spans="1:4" x14ac:dyDescent="0.25">
      <c r="B8" t="s">
        <v>59</v>
      </c>
      <c r="C8">
        <v>1500</v>
      </c>
      <c r="D8" t="str">
        <f t="shared" si="0"/>
        <v>INSERT INTO stations (idStation,nomStation, altitude) VALUES(null,"Aussois","1500");</v>
      </c>
    </row>
    <row r="9" spans="1:4" x14ac:dyDescent="0.25">
      <c r="B9" t="s">
        <v>62</v>
      </c>
      <c r="C9">
        <v>1800</v>
      </c>
      <c r="D9" t="str">
        <f t="shared" si="0"/>
        <v>INSERT INTO stations (idStation,nomStation, altitude) VALUES(null,"Avoriaz","1800");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J2" sqref="J2"/>
    </sheetView>
  </sheetViews>
  <sheetFormatPr baseColWidth="10" defaultColWidth="17.85546875" defaultRowHeight="15" x14ac:dyDescent="0.25"/>
  <cols>
    <col min="7" max="8" width="23.5703125" bestFit="1" customWidth="1"/>
    <col min="11" max="11" width="111.5703125" bestFit="1" customWidth="1"/>
  </cols>
  <sheetData>
    <row r="1" spans="1:11" x14ac:dyDescent="0.25">
      <c r="A1" t="s">
        <v>96</v>
      </c>
      <c r="B1" t="s">
        <v>110</v>
      </c>
      <c r="C1" t="s">
        <v>76</v>
      </c>
      <c r="D1" t="s">
        <v>101</v>
      </c>
      <c r="E1" t="s">
        <v>102</v>
      </c>
      <c r="F1" t="s">
        <v>103</v>
      </c>
      <c r="K1" t="s">
        <v>131</v>
      </c>
    </row>
    <row r="2" spans="1:11" x14ac:dyDescent="0.25">
      <c r="B2">
        <v>1</v>
      </c>
      <c r="C2" t="s">
        <v>34</v>
      </c>
      <c r="D2">
        <v>101</v>
      </c>
      <c r="E2">
        <v>1</v>
      </c>
      <c r="F2">
        <v>1</v>
      </c>
      <c r="H2" t="s">
        <v>34</v>
      </c>
      <c r="I2">
        <v>1</v>
      </c>
      <c r="J2">
        <f>IF(ISNA(VLOOKUP(C2,H:I,2,0)),"ERREUR",(VLOOKUP(C2,H:I,2,0)))</f>
        <v>1</v>
      </c>
      <c r="K2" t="str">
        <f>K$1&amp;"(null,"""&amp;D2&amp;""","""&amp;F2&amp;""","&amp;E2&amp;","&amp;J2&amp;");"</f>
        <v>INSERT INTO chambres (idChambre, numeroChambre,typeChambre,capaciteChambre, idHotel) VALUES(null,"101","1",1,1);</v>
      </c>
    </row>
    <row r="3" spans="1:11" x14ac:dyDescent="0.25">
      <c r="B3">
        <v>2</v>
      </c>
      <c r="C3" t="s">
        <v>34</v>
      </c>
      <c r="D3">
        <v>102</v>
      </c>
      <c r="E3">
        <v>2</v>
      </c>
      <c r="F3">
        <v>1</v>
      </c>
      <c r="H3" t="s">
        <v>37</v>
      </c>
      <c r="I3">
        <v>2</v>
      </c>
      <c r="J3">
        <f>IF(ISNA(VLOOKUP(C3,H:I,2,0)),"ERREUR",(VLOOKUP(C3,H:I,2,0)))</f>
        <v>1</v>
      </c>
      <c r="K3" t="str">
        <f t="shared" ref="K3:K40" si="0">K$1&amp;"(null,"""&amp;D3&amp;""","""&amp;F3&amp;""","&amp;E3&amp;","&amp;J3&amp;");"</f>
        <v>INSERT INTO chambres (idChambre, numeroChambre,typeChambre,capaciteChambre, idHotel) VALUES(null,"102","1",2,1);</v>
      </c>
    </row>
    <row r="4" spans="1:11" x14ac:dyDescent="0.25">
      <c r="B4">
        <v>3</v>
      </c>
      <c r="C4" t="s">
        <v>34</v>
      </c>
      <c r="D4">
        <v>103</v>
      </c>
      <c r="E4">
        <v>1</v>
      </c>
      <c r="F4">
        <v>1</v>
      </c>
      <c r="H4" t="s">
        <v>39</v>
      </c>
      <c r="I4">
        <v>3</v>
      </c>
      <c r="J4">
        <f t="shared" ref="J4:J40" si="1">IF(ISNA(VLOOKUP(C4,H:I,2,0)),"ERREUR",(VLOOKUP(C4,H:I,2,0)))</f>
        <v>1</v>
      </c>
      <c r="K4" t="str">
        <f t="shared" si="0"/>
        <v>INSERT INTO chambres (idChambre, numeroChambre,typeChambre,capaciteChambre, idHotel) VALUES(null,"103","1",1,1);</v>
      </c>
    </row>
    <row r="5" spans="1:11" x14ac:dyDescent="0.25">
      <c r="B5">
        <v>4</v>
      </c>
      <c r="C5" t="s">
        <v>37</v>
      </c>
      <c r="D5">
        <v>104</v>
      </c>
      <c r="E5">
        <v>2</v>
      </c>
      <c r="F5">
        <v>1</v>
      </c>
      <c r="H5" t="s">
        <v>42</v>
      </c>
      <c r="I5">
        <v>4</v>
      </c>
      <c r="J5">
        <f t="shared" si="1"/>
        <v>2</v>
      </c>
      <c r="K5" t="str">
        <f t="shared" si="0"/>
        <v>INSERT INTO chambres (idChambre, numeroChambre,typeChambre,capaciteChambre, idHotel) VALUES(null,"104","1",2,2);</v>
      </c>
    </row>
    <row r="6" spans="1:11" x14ac:dyDescent="0.25">
      <c r="B6">
        <v>5</v>
      </c>
      <c r="C6" t="s">
        <v>37</v>
      </c>
      <c r="D6">
        <v>105</v>
      </c>
      <c r="E6">
        <v>2</v>
      </c>
      <c r="F6">
        <v>1</v>
      </c>
      <c r="H6" t="s">
        <v>49</v>
      </c>
      <c r="I6">
        <v>5</v>
      </c>
      <c r="J6">
        <f t="shared" si="1"/>
        <v>2</v>
      </c>
      <c r="K6" t="str">
        <f t="shared" si="0"/>
        <v>INSERT INTO chambres (idChambre, numeroChambre,typeChambre,capaciteChambre, idHotel) VALUES(null,"105","1",2,2);</v>
      </c>
    </row>
    <row r="7" spans="1:11" x14ac:dyDescent="0.25">
      <c r="B7">
        <v>6</v>
      </c>
      <c r="C7" t="s">
        <v>37</v>
      </c>
      <c r="D7">
        <v>106</v>
      </c>
      <c r="E7">
        <v>1</v>
      </c>
      <c r="F7">
        <v>1</v>
      </c>
      <c r="H7" t="s">
        <v>47</v>
      </c>
      <c r="I7">
        <v>6</v>
      </c>
      <c r="J7">
        <f t="shared" si="1"/>
        <v>2</v>
      </c>
      <c r="K7" t="str">
        <f t="shared" si="0"/>
        <v>INSERT INTO chambres (idChambre, numeroChambre,typeChambre,capaciteChambre, idHotel) VALUES(null,"106","1",1,2);</v>
      </c>
    </row>
    <row r="8" spans="1:11" x14ac:dyDescent="0.25">
      <c r="B8">
        <v>7</v>
      </c>
      <c r="C8" t="s">
        <v>39</v>
      </c>
      <c r="D8">
        <v>107</v>
      </c>
      <c r="E8">
        <v>3</v>
      </c>
      <c r="F8">
        <v>1</v>
      </c>
      <c r="H8" t="s">
        <v>99</v>
      </c>
      <c r="I8">
        <v>7</v>
      </c>
      <c r="J8">
        <f t="shared" si="1"/>
        <v>3</v>
      </c>
      <c r="K8" t="str">
        <f t="shared" si="0"/>
        <v>INSERT INTO chambres (idChambre, numeroChambre,typeChambre,capaciteChambre, idHotel) VALUES(null,"107","1",3,3);</v>
      </c>
    </row>
    <row r="9" spans="1:11" x14ac:dyDescent="0.25">
      <c r="B9">
        <v>8</v>
      </c>
      <c r="C9" t="s">
        <v>39</v>
      </c>
      <c r="D9">
        <v>108</v>
      </c>
      <c r="E9">
        <v>1</v>
      </c>
      <c r="F9">
        <v>1</v>
      </c>
      <c r="H9" t="s">
        <v>67</v>
      </c>
      <c r="I9">
        <v>8</v>
      </c>
      <c r="J9">
        <f t="shared" si="1"/>
        <v>3</v>
      </c>
      <c r="K9" t="str">
        <f t="shared" si="0"/>
        <v>INSERT INTO chambres (idChambre, numeroChambre,typeChambre,capaciteChambre, idHotel) VALUES(null,"108","1",1,3);</v>
      </c>
    </row>
    <row r="10" spans="1:11" x14ac:dyDescent="0.25">
      <c r="B10">
        <v>9</v>
      </c>
      <c r="C10" t="s">
        <v>39</v>
      </c>
      <c r="D10">
        <v>109</v>
      </c>
      <c r="E10">
        <v>2</v>
      </c>
      <c r="F10">
        <v>1</v>
      </c>
      <c r="H10" t="s">
        <v>100</v>
      </c>
      <c r="I10">
        <v>9</v>
      </c>
      <c r="J10">
        <f t="shared" si="1"/>
        <v>3</v>
      </c>
      <c r="K10" t="str">
        <f t="shared" si="0"/>
        <v>INSERT INTO chambres (idChambre, numeroChambre,typeChambre,capaciteChambre, idHotel) VALUES(null,"109","1",2,3);</v>
      </c>
    </row>
    <row r="11" spans="1:11" x14ac:dyDescent="0.25">
      <c r="B11">
        <v>10</v>
      </c>
      <c r="C11" t="s">
        <v>42</v>
      </c>
      <c r="D11">
        <v>235</v>
      </c>
      <c r="E11">
        <v>1</v>
      </c>
      <c r="F11">
        <v>1</v>
      </c>
      <c r="H11" t="s">
        <v>63</v>
      </c>
      <c r="I11">
        <v>10</v>
      </c>
      <c r="J11">
        <f t="shared" si="1"/>
        <v>4</v>
      </c>
      <c r="K11" t="str">
        <f t="shared" si="0"/>
        <v>INSERT INTO chambres (idChambre, numeroChambre,typeChambre,capaciteChambre, idHotel) VALUES(null,"235","1",1,4);</v>
      </c>
    </row>
    <row r="12" spans="1:11" x14ac:dyDescent="0.25">
      <c r="B12">
        <v>11</v>
      </c>
      <c r="C12" t="s">
        <v>42</v>
      </c>
      <c r="D12">
        <v>157</v>
      </c>
      <c r="E12">
        <v>1</v>
      </c>
      <c r="F12">
        <v>1</v>
      </c>
      <c r="H12" t="s">
        <v>60</v>
      </c>
      <c r="I12">
        <v>11</v>
      </c>
      <c r="J12">
        <f t="shared" si="1"/>
        <v>4</v>
      </c>
      <c r="K12" t="str">
        <f t="shared" si="0"/>
        <v>INSERT INTO chambres (idChambre, numeroChambre,typeChambre,capaciteChambre, idHotel) VALUES(null,"157","1",1,4);</v>
      </c>
    </row>
    <row r="13" spans="1:11" x14ac:dyDescent="0.25">
      <c r="B13">
        <v>12</v>
      </c>
      <c r="C13" t="s">
        <v>49</v>
      </c>
      <c r="D13">
        <v>874</v>
      </c>
      <c r="E13">
        <v>1</v>
      </c>
      <c r="F13">
        <v>1</v>
      </c>
      <c r="H13" t="s">
        <v>98</v>
      </c>
      <c r="I13">
        <v>12</v>
      </c>
      <c r="J13">
        <f t="shared" si="1"/>
        <v>5</v>
      </c>
      <c r="K13" t="str">
        <f t="shared" si="0"/>
        <v>INSERT INTO chambres (idChambre, numeroChambre,typeChambre,capaciteChambre, idHotel) VALUES(null,"874","1",1,5);</v>
      </c>
    </row>
    <row r="14" spans="1:11" x14ac:dyDescent="0.25">
      <c r="B14">
        <v>13</v>
      </c>
      <c r="C14" t="s">
        <v>49</v>
      </c>
      <c r="D14">
        <v>125</v>
      </c>
      <c r="E14">
        <v>5</v>
      </c>
      <c r="F14">
        <v>1</v>
      </c>
      <c r="H14" t="s">
        <v>97</v>
      </c>
      <c r="I14">
        <v>13</v>
      </c>
      <c r="J14">
        <f t="shared" si="1"/>
        <v>5</v>
      </c>
      <c r="K14" t="str">
        <f t="shared" si="0"/>
        <v>INSERT INTO chambres (idChambre, numeroChambre,typeChambre,capaciteChambre, idHotel) VALUES(null,"125","1",5,5);</v>
      </c>
    </row>
    <row r="15" spans="1:11" x14ac:dyDescent="0.25">
      <c r="B15">
        <v>14</v>
      </c>
      <c r="C15" t="s">
        <v>47</v>
      </c>
      <c r="D15">
        <v>101</v>
      </c>
      <c r="E15">
        <v>3</v>
      </c>
      <c r="F15">
        <v>1</v>
      </c>
      <c r="H15" t="s">
        <v>65</v>
      </c>
      <c r="I15">
        <v>14</v>
      </c>
      <c r="J15">
        <f t="shared" si="1"/>
        <v>6</v>
      </c>
      <c r="K15" t="str">
        <f t="shared" si="0"/>
        <v>INSERT INTO chambres (idChambre, numeroChambre,typeChambre,capaciteChambre, idHotel) VALUES(null,"101","1",3,6);</v>
      </c>
    </row>
    <row r="16" spans="1:11" x14ac:dyDescent="0.25">
      <c r="B16">
        <v>15</v>
      </c>
      <c r="C16" t="s">
        <v>47</v>
      </c>
      <c r="D16">
        <v>102</v>
      </c>
      <c r="E16">
        <v>3</v>
      </c>
      <c r="F16">
        <v>1</v>
      </c>
      <c r="I16">
        <v>15</v>
      </c>
      <c r="J16">
        <f t="shared" si="1"/>
        <v>6</v>
      </c>
      <c r="K16" t="str">
        <f t="shared" si="0"/>
        <v>INSERT INTO chambres (idChambre, numeroChambre,typeChambre,capaciteChambre, idHotel) VALUES(null,"102","1",3,6);</v>
      </c>
    </row>
    <row r="17" spans="2:11" x14ac:dyDescent="0.25">
      <c r="B17">
        <v>16</v>
      </c>
      <c r="C17" t="s">
        <v>99</v>
      </c>
      <c r="D17">
        <v>103</v>
      </c>
      <c r="E17">
        <v>2</v>
      </c>
      <c r="F17">
        <v>1</v>
      </c>
      <c r="I17">
        <v>16</v>
      </c>
      <c r="J17">
        <f t="shared" si="1"/>
        <v>7</v>
      </c>
      <c r="K17" t="str">
        <f t="shared" si="0"/>
        <v>INSERT INTO chambres (idChambre, numeroChambre,typeChambre,capaciteChambre, idHotel) VALUES(null,"103","1",2,7);</v>
      </c>
    </row>
    <row r="18" spans="2:11" x14ac:dyDescent="0.25">
      <c r="B18">
        <v>17</v>
      </c>
      <c r="C18" t="s">
        <v>67</v>
      </c>
      <c r="D18">
        <v>104</v>
      </c>
      <c r="E18">
        <v>3</v>
      </c>
      <c r="F18">
        <v>1</v>
      </c>
      <c r="I18">
        <v>17</v>
      </c>
      <c r="J18">
        <f t="shared" si="1"/>
        <v>8</v>
      </c>
      <c r="K18" t="str">
        <f t="shared" si="0"/>
        <v>INSERT INTO chambres (idChambre, numeroChambre,typeChambre,capaciteChambre, idHotel) VALUES(null,"104","1",3,8);</v>
      </c>
    </row>
    <row r="19" spans="2:11" x14ac:dyDescent="0.25">
      <c r="B19">
        <v>18</v>
      </c>
      <c r="C19" t="s">
        <v>47</v>
      </c>
      <c r="D19">
        <v>105</v>
      </c>
      <c r="E19">
        <v>3</v>
      </c>
      <c r="F19">
        <v>1</v>
      </c>
      <c r="I19">
        <v>18</v>
      </c>
      <c r="J19">
        <f t="shared" si="1"/>
        <v>6</v>
      </c>
      <c r="K19" t="str">
        <f t="shared" si="0"/>
        <v>INSERT INTO chambres (idChambre, numeroChambre,typeChambre,capaciteChambre, idHotel) VALUES(null,"105","1",3,6);</v>
      </c>
    </row>
    <row r="20" spans="2:11" x14ac:dyDescent="0.25">
      <c r="B20">
        <v>19</v>
      </c>
      <c r="C20" t="s">
        <v>67</v>
      </c>
      <c r="D20">
        <v>106</v>
      </c>
      <c r="E20">
        <v>1</v>
      </c>
      <c r="F20">
        <v>1</v>
      </c>
      <c r="I20">
        <v>19</v>
      </c>
      <c r="J20">
        <f t="shared" si="1"/>
        <v>8</v>
      </c>
      <c r="K20" t="str">
        <f t="shared" si="0"/>
        <v>INSERT INTO chambres (idChambre, numeroChambre,typeChambre,capaciteChambre, idHotel) VALUES(null,"106","1",1,8);</v>
      </c>
    </row>
    <row r="21" spans="2:11" x14ac:dyDescent="0.25">
      <c r="B21">
        <v>20</v>
      </c>
      <c r="C21" t="s">
        <v>100</v>
      </c>
      <c r="D21">
        <v>107</v>
      </c>
      <c r="E21">
        <v>1</v>
      </c>
      <c r="F21">
        <v>1</v>
      </c>
      <c r="I21">
        <v>20</v>
      </c>
      <c r="J21">
        <f t="shared" si="1"/>
        <v>9</v>
      </c>
      <c r="K21" t="str">
        <f t="shared" si="0"/>
        <v>INSERT INTO chambres (idChambre, numeroChambre,typeChambre,capaciteChambre, idHotel) VALUES(null,"107","1",1,9);</v>
      </c>
    </row>
    <row r="22" spans="2:11" x14ac:dyDescent="0.25">
      <c r="B22">
        <v>21</v>
      </c>
      <c r="C22" t="s">
        <v>63</v>
      </c>
      <c r="D22">
        <v>108</v>
      </c>
      <c r="E22">
        <v>2</v>
      </c>
      <c r="F22">
        <v>1</v>
      </c>
      <c r="I22">
        <v>21</v>
      </c>
      <c r="J22">
        <f t="shared" si="1"/>
        <v>10</v>
      </c>
      <c r="K22" t="str">
        <f t="shared" si="0"/>
        <v>INSERT INTO chambres (idChambre, numeroChambre,typeChambre,capaciteChambre, idHotel) VALUES(null,"108","1",2,10);</v>
      </c>
    </row>
    <row r="23" spans="2:11" x14ac:dyDescent="0.25">
      <c r="B23">
        <v>22</v>
      </c>
      <c r="C23" t="s">
        <v>99</v>
      </c>
      <c r="D23">
        <v>109</v>
      </c>
      <c r="E23">
        <v>2</v>
      </c>
      <c r="F23">
        <v>1</v>
      </c>
      <c r="I23">
        <v>22</v>
      </c>
      <c r="J23">
        <f t="shared" si="1"/>
        <v>7</v>
      </c>
      <c r="K23" t="str">
        <f t="shared" si="0"/>
        <v>INSERT INTO chambres (idChambre, numeroChambre,typeChambre,capaciteChambre, idHotel) VALUES(null,"109","1",2,7);</v>
      </c>
    </row>
    <row r="24" spans="2:11" x14ac:dyDescent="0.25">
      <c r="B24">
        <v>23</v>
      </c>
      <c r="C24" t="s">
        <v>60</v>
      </c>
      <c r="D24">
        <v>235</v>
      </c>
      <c r="E24">
        <v>3</v>
      </c>
      <c r="F24">
        <v>1</v>
      </c>
      <c r="I24">
        <v>23</v>
      </c>
      <c r="J24">
        <f t="shared" si="1"/>
        <v>11</v>
      </c>
      <c r="K24" t="str">
        <f t="shared" si="0"/>
        <v>INSERT INTO chambres (idChambre, numeroChambre,typeChambre,capaciteChambre, idHotel) VALUES(null,"235","1",3,11);</v>
      </c>
    </row>
    <row r="25" spans="2:11" x14ac:dyDescent="0.25">
      <c r="B25">
        <v>24</v>
      </c>
      <c r="C25" t="s">
        <v>100</v>
      </c>
      <c r="D25">
        <v>157</v>
      </c>
      <c r="E25">
        <v>1</v>
      </c>
      <c r="F25">
        <v>1</v>
      </c>
      <c r="I25">
        <v>24</v>
      </c>
      <c r="J25">
        <f t="shared" si="1"/>
        <v>9</v>
      </c>
      <c r="K25" t="str">
        <f t="shared" si="0"/>
        <v>INSERT INTO chambres (idChambre, numeroChambre,typeChambre,capaciteChambre, idHotel) VALUES(null,"157","1",1,9);</v>
      </c>
    </row>
    <row r="26" spans="2:11" x14ac:dyDescent="0.25">
      <c r="B26">
        <v>25</v>
      </c>
      <c r="C26" t="s">
        <v>49</v>
      </c>
      <c r="D26">
        <v>874</v>
      </c>
      <c r="E26">
        <v>2</v>
      </c>
      <c r="F26">
        <v>1</v>
      </c>
      <c r="I26">
        <v>25</v>
      </c>
      <c r="J26">
        <f t="shared" si="1"/>
        <v>5</v>
      </c>
      <c r="K26" t="str">
        <f t="shared" si="0"/>
        <v>INSERT INTO chambres (idChambre, numeroChambre,typeChambre,capaciteChambre, idHotel) VALUES(null,"874","1",2,5);</v>
      </c>
    </row>
    <row r="27" spans="2:11" x14ac:dyDescent="0.25">
      <c r="B27">
        <v>26</v>
      </c>
      <c r="C27" t="s">
        <v>98</v>
      </c>
      <c r="D27">
        <v>125</v>
      </c>
      <c r="E27">
        <v>1</v>
      </c>
      <c r="F27">
        <v>1</v>
      </c>
      <c r="I27">
        <v>26</v>
      </c>
      <c r="J27">
        <f t="shared" si="1"/>
        <v>12</v>
      </c>
      <c r="K27" t="str">
        <f t="shared" si="0"/>
        <v>INSERT INTO chambres (idChambre, numeroChambre,typeChambre,capaciteChambre, idHotel) VALUES(null,"125","1",1,12);</v>
      </c>
    </row>
    <row r="28" spans="2:11" x14ac:dyDescent="0.25">
      <c r="B28">
        <v>27</v>
      </c>
      <c r="C28" t="s">
        <v>97</v>
      </c>
      <c r="D28">
        <v>101</v>
      </c>
      <c r="E28">
        <v>3</v>
      </c>
      <c r="F28">
        <v>1</v>
      </c>
      <c r="I28">
        <v>27</v>
      </c>
      <c r="J28">
        <f t="shared" si="1"/>
        <v>13</v>
      </c>
      <c r="K28" t="str">
        <f t="shared" si="0"/>
        <v>INSERT INTO chambres (idChambre, numeroChambre,typeChambre,capaciteChambre, idHotel) VALUES(null,"101","1",3,13);</v>
      </c>
    </row>
    <row r="29" spans="2:11" x14ac:dyDescent="0.25">
      <c r="B29">
        <v>28</v>
      </c>
      <c r="C29" t="s">
        <v>67</v>
      </c>
      <c r="D29">
        <v>102</v>
      </c>
      <c r="E29">
        <v>3</v>
      </c>
      <c r="F29">
        <v>1</v>
      </c>
      <c r="I29">
        <v>28</v>
      </c>
      <c r="J29">
        <f t="shared" si="1"/>
        <v>8</v>
      </c>
      <c r="K29" t="str">
        <f t="shared" si="0"/>
        <v>INSERT INTO chambres (idChambre, numeroChambre,typeChambre,capaciteChambre, idHotel) VALUES(null,"102","1",3,8);</v>
      </c>
    </row>
    <row r="30" spans="2:11" x14ac:dyDescent="0.25">
      <c r="B30">
        <v>29</v>
      </c>
      <c r="C30" t="s">
        <v>100</v>
      </c>
      <c r="D30">
        <v>103</v>
      </c>
      <c r="E30">
        <v>1</v>
      </c>
      <c r="F30">
        <v>1</v>
      </c>
      <c r="I30">
        <v>29</v>
      </c>
      <c r="J30">
        <f t="shared" si="1"/>
        <v>9</v>
      </c>
      <c r="K30" t="str">
        <f t="shared" si="0"/>
        <v>INSERT INTO chambres (idChambre, numeroChambre,typeChambre,capaciteChambre, idHotel) VALUES(null,"103","1",1,9);</v>
      </c>
    </row>
    <row r="31" spans="2:11" x14ac:dyDescent="0.25">
      <c r="B31">
        <v>30</v>
      </c>
      <c r="C31" t="s">
        <v>100</v>
      </c>
      <c r="D31">
        <v>104</v>
      </c>
      <c r="E31">
        <v>1</v>
      </c>
      <c r="F31">
        <v>1</v>
      </c>
      <c r="I31">
        <v>30</v>
      </c>
      <c r="J31">
        <f t="shared" si="1"/>
        <v>9</v>
      </c>
      <c r="K31" t="str">
        <f t="shared" si="0"/>
        <v>INSERT INTO chambres (idChambre, numeroChambre,typeChambre,capaciteChambre, idHotel) VALUES(null,"104","1",1,9);</v>
      </c>
    </row>
    <row r="32" spans="2:11" x14ac:dyDescent="0.25">
      <c r="B32">
        <v>31</v>
      </c>
      <c r="C32" t="s">
        <v>63</v>
      </c>
      <c r="D32">
        <v>105</v>
      </c>
      <c r="E32">
        <v>1</v>
      </c>
      <c r="F32">
        <v>1</v>
      </c>
      <c r="I32">
        <v>31</v>
      </c>
      <c r="J32">
        <f t="shared" si="1"/>
        <v>10</v>
      </c>
      <c r="K32" t="str">
        <f t="shared" si="0"/>
        <v>INSERT INTO chambres (idChambre, numeroChambre,typeChambre,capaciteChambre, idHotel) VALUES(null,"105","1",1,10);</v>
      </c>
    </row>
    <row r="33" spans="2:11" x14ac:dyDescent="0.25">
      <c r="B33">
        <v>32</v>
      </c>
      <c r="C33" t="s">
        <v>67</v>
      </c>
      <c r="D33">
        <v>106</v>
      </c>
      <c r="E33">
        <v>2</v>
      </c>
      <c r="F33">
        <v>1</v>
      </c>
      <c r="I33">
        <v>32</v>
      </c>
      <c r="J33">
        <f t="shared" si="1"/>
        <v>8</v>
      </c>
      <c r="K33" t="str">
        <f t="shared" si="0"/>
        <v>INSERT INTO chambres (idChambre, numeroChambre,typeChambre,capaciteChambre, idHotel) VALUES(null,"106","1",2,8);</v>
      </c>
    </row>
    <row r="34" spans="2:11" x14ac:dyDescent="0.25">
      <c r="B34">
        <v>33</v>
      </c>
      <c r="C34" t="s">
        <v>60</v>
      </c>
      <c r="D34">
        <v>107</v>
      </c>
      <c r="E34">
        <v>2</v>
      </c>
      <c r="F34">
        <v>1</v>
      </c>
      <c r="I34">
        <v>33</v>
      </c>
      <c r="J34">
        <f t="shared" si="1"/>
        <v>11</v>
      </c>
      <c r="K34" t="str">
        <f t="shared" si="0"/>
        <v>INSERT INTO chambres (idChambre, numeroChambre,typeChambre,capaciteChambre, idHotel) VALUES(null,"107","1",2,11);</v>
      </c>
    </row>
    <row r="35" spans="2:11" x14ac:dyDescent="0.25">
      <c r="B35">
        <v>34</v>
      </c>
      <c r="C35" t="s">
        <v>98</v>
      </c>
      <c r="D35">
        <v>108</v>
      </c>
      <c r="E35">
        <v>1</v>
      </c>
      <c r="F35">
        <v>1</v>
      </c>
      <c r="I35">
        <v>34</v>
      </c>
      <c r="J35">
        <f t="shared" si="1"/>
        <v>12</v>
      </c>
      <c r="K35" t="str">
        <f t="shared" si="0"/>
        <v>INSERT INTO chambres (idChambre, numeroChambre,typeChambre,capaciteChambre, idHotel) VALUES(null,"108","1",1,12);</v>
      </c>
    </row>
    <row r="36" spans="2:11" x14ac:dyDescent="0.25">
      <c r="B36">
        <v>35</v>
      </c>
      <c r="C36" t="s">
        <v>63</v>
      </c>
      <c r="D36">
        <v>109</v>
      </c>
      <c r="E36">
        <v>3</v>
      </c>
      <c r="F36">
        <v>1</v>
      </c>
      <c r="I36">
        <v>35</v>
      </c>
      <c r="J36">
        <f t="shared" si="1"/>
        <v>10</v>
      </c>
      <c r="K36" t="str">
        <f t="shared" si="0"/>
        <v>INSERT INTO chambres (idChambre, numeroChambre,typeChambre,capaciteChambre, idHotel) VALUES(null,"109","1",3,10);</v>
      </c>
    </row>
    <row r="37" spans="2:11" x14ac:dyDescent="0.25">
      <c r="B37">
        <v>36</v>
      </c>
      <c r="C37" t="s">
        <v>97</v>
      </c>
      <c r="D37">
        <v>235</v>
      </c>
      <c r="E37">
        <v>3</v>
      </c>
      <c r="F37">
        <v>1</v>
      </c>
      <c r="I37">
        <v>36</v>
      </c>
      <c r="J37">
        <f t="shared" si="1"/>
        <v>13</v>
      </c>
      <c r="K37" t="str">
        <f t="shared" si="0"/>
        <v>INSERT INTO chambres (idChambre, numeroChambre,typeChambre,capaciteChambre, idHotel) VALUES(null,"235","1",3,13);</v>
      </c>
    </row>
    <row r="38" spans="2:11" x14ac:dyDescent="0.25">
      <c r="B38">
        <v>37</v>
      </c>
      <c r="C38" t="s">
        <v>65</v>
      </c>
      <c r="D38">
        <v>157</v>
      </c>
      <c r="E38">
        <v>3</v>
      </c>
      <c r="F38">
        <v>1</v>
      </c>
      <c r="I38">
        <v>37</v>
      </c>
      <c r="J38">
        <f t="shared" si="1"/>
        <v>14</v>
      </c>
      <c r="K38" t="str">
        <f t="shared" si="0"/>
        <v>INSERT INTO chambres (idChambre, numeroChambre,typeChambre,capaciteChambre, idHotel) VALUES(null,"157","1",3,14);</v>
      </c>
    </row>
    <row r="39" spans="2:11" x14ac:dyDescent="0.25">
      <c r="B39">
        <v>38</v>
      </c>
      <c r="C39" t="s">
        <v>97</v>
      </c>
      <c r="D39">
        <v>874</v>
      </c>
      <c r="E39">
        <v>1</v>
      </c>
      <c r="F39">
        <v>1</v>
      </c>
      <c r="I39">
        <v>38</v>
      </c>
      <c r="J39">
        <f t="shared" si="1"/>
        <v>13</v>
      </c>
      <c r="K39" t="str">
        <f t="shared" si="0"/>
        <v>INSERT INTO chambres (idChambre, numeroChambre,typeChambre,capaciteChambre, idHotel) VALUES(null,"874","1",1,13);</v>
      </c>
    </row>
    <row r="40" spans="2:11" x14ac:dyDescent="0.25">
      <c r="B40">
        <v>39</v>
      </c>
      <c r="C40" t="s">
        <v>99</v>
      </c>
      <c r="D40">
        <v>125</v>
      </c>
      <c r="E40">
        <v>2</v>
      </c>
      <c r="F40">
        <v>1</v>
      </c>
      <c r="I40">
        <v>39</v>
      </c>
      <c r="J40">
        <f t="shared" si="1"/>
        <v>7</v>
      </c>
      <c r="K40" t="str">
        <f t="shared" si="0"/>
        <v>INSERT INTO chambres (idChambre, numeroChambre,typeChambre,capaciteChambre, idHotel) VALUES(null,"125","1",2,7);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topLeftCell="H3" workbookViewId="0">
      <selection activeCell="J2" sqref="J2:J40"/>
    </sheetView>
  </sheetViews>
  <sheetFormatPr baseColWidth="10" defaultRowHeight="15" x14ac:dyDescent="0.25"/>
  <cols>
    <col min="1" max="1" width="12.42578125" bestFit="1" customWidth="1"/>
    <col min="2" max="2" width="17.7109375" bestFit="1" customWidth="1"/>
    <col min="3" max="4" width="23.5703125" bestFit="1" customWidth="1"/>
    <col min="5" max="5" width="31.28515625" bestFit="1" customWidth="1"/>
    <col min="6" max="6" width="24.85546875" bestFit="1" customWidth="1"/>
    <col min="7" max="7" width="25.5703125" bestFit="1" customWidth="1"/>
    <col min="10" max="10" width="150.42578125" bestFit="1" customWidth="1"/>
    <col min="11" max="11" width="13.140625" bestFit="1" customWidth="1"/>
    <col min="12" max="12" width="3" bestFit="1" customWidth="1"/>
    <col min="13" max="13" width="12.42578125" bestFit="1" customWidth="1"/>
    <col min="15" max="15" width="16.42578125" bestFit="1" customWidth="1"/>
    <col min="16" max="16" width="3" bestFit="1" customWidth="1"/>
    <col min="17" max="17" width="12.42578125" bestFit="1" customWidth="1"/>
    <col min="19" max="19" width="18.5703125" bestFit="1" customWidth="1"/>
    <col min="20" max="20" width="19.85546875" bestFit="1" customWidth="1"/>
    <col min="21" max="21" width="17.5703125" bestFit="1" customWidth="1"/>
    <col min="22" max="22" width="12.7109375" bestFit="1" customWidth="1"/>
  </cols>
  <sheetData>
    <row r="1" spans="1:26" x14ac:dyDescent="0.25">
      <c r="A1" t="s">
        <v>72</v>
      </c>
      <c r="B1" t="s">
        <v>127</v>
      </c>
      <c r="C1" t="s">
        <v>104</v>
      </c>
      <c r="D1" t="s">
        <v>82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s="11" t="s">
        <v>138</v>
      </c>
      <c r="K1" s="2" t="s">
        <v>132</v>
      </c>
      <c r="L1" s="3"/>
      <c r="M1" s="4" t="s">
        <v>133</v>
      </c>
      <c r="O1" s="2" t="s">
        <v>134</v>
      </c>
      <c r="P1" s="3"/>
      <c r="Q1" s="4" t="s">
        <v>133</v>
      </c>
      <c r="S1" s="2" t="s">
        <v>135</v>
      </c>
      <c r="T1" s="3" t="s">
        <v>136</v>
      </c>
      <c r="U1" s="4" t="s">
        <v>137</v>
      </c>
      <c r="Y1" s="1"/>
      <c r="Z1" s="1"/>
    </row>
    <row r="2" spans="1:26" x14ac:dyDescent="0.25">
      <c r="B2">
        <v>4</v>
      </c>
      <c r="C2">
        <v>1</v>
      </c>
      <c r="D2" t="s">
        <v>114</v>
      </c>
      <c r="E2" s="1">
        <v>43773.796516203707</v>
      </c>
      <c r="F2" s="1">
        <v>43782.62501025157</v>
      </c>
      <c r="G2" s="1">
        <v>43786.354144812714</v>
      </c>
      <c r="H2">
        <v>400</v>
      </c>
      <c r="I2">
        <v>50</v>
      </c>
      <c r="J2" s="12" t="str">
        <f>J$1&amp;"(null,"&amp;M2&amp;","&amp;C2&amp;","""&amp;S2&amp;""","""&amp;T2&amp;""","""&amp;U2&amp;""","&amp;H2&amp;","&amp;I2&amp;");"</f>
        <v>INSERT INTO habitant (null,idClient,idChambre,dateReservation,dateDebut,dateFin,prix,arrhes) VALUES(null,1,1,"2019-11-04","2019-11-13","2019-05-09",400,50);</v>
      </c>
      <c r="K2" s="5" t="s">
        <v>114</v>
      </c>
      <c r="L2" s="6">
        <v>1</v>
      </c>
      <c r="M2" s="7">
        <f>IF(ISNA(VLOOKUP(D2,K:L,2,0)),"ERREUR",(VLOOKUP(D2,K:L,2,0)))</f>
        <v>1</v>
      </c>
      <c r="O2" s="5">
        <v>1</v>
      </c>
      <c r="P2" s="6">
        <v>1</v>
      </c>
      <c r="Q2" s="7">
        <f t="shared" ref="Q2:Q40" si="0">IF(ISNA(VLOOKUP(O2,O:P,2,0)),"ERREUR",(VLOOKUP(O2,O:P,2,0)))</f>
        <v>1</v>
      </c>
      <c r="S2" s="5" t="str">
        <f t="shared" ref="S2:S40" si="1">TEXT(E2,"AAAA-MM-JJ")</f>
        <v>2019-11-04</v>
      </c>
      <c r="T2" s="6" t="str">
        <f t="shared" ref="T2:T40" si="2">TEXT(F2,"AAAA-MM-JJ")</f>
        <v>2019-11-13</v>
      </c>
      <c r="U2" s="7" t="str">
        <f t="shared" ref="U2:U40" si="3">TEXT(G3,"AAAA-MM-JJ")</f>
        <v>2019-05-09</v>
      </c>
      <c r="Y2" s="1"/>
      <c r="Z2" s="1"/>
    </row>
    <row r="3" spans="1:26" x14ac:dyDescent="0.25">
      <c r="B3">
        <v>3</v>
      </c>
      <c r="C3">
        <v>1</v>
      </c>
      <c r="D3" t="s">
        <v>112</v>
      </c>
      <c r="E3" s="1">
        <v>43575.34561282082</v>
      </c>
      <c r="F3" s="1">
        <v>43592.884323879553</v>
      </c>
      <c r="G3" s="1">
        <v>43594.663580799323</v>
      </c>
      <c r="H3">
        <v>2400</v>
      </c>
      <c r="I3">
        <v>800</v>
      </c>
      <c r="J3" s="12" t="str">
        <f t="shared" ref="J3:J40" si="4">J$1&amp;"(null,"&amp;M3&amp;","&amp;C3&amp;","""&amp;S3&amp;""","""&amp;T3&amp;""","""&amp;U3&amp;""","&amp;H3&amp;","&amp;I3&amp;");"</f>
        <v>INSERT INTO habitant (null,idClient,idChambre,dateReservation,dateDebut,dateFin,prix,arrhes) VALUES(null,2,1,"2019-04-20","2019-05-07","2020-02-18",2400,800);</v>
      </c>
      <c r="K3" s="5" t="s">
        <v>112</v>
      </c>
      <c r="L3" s="6">
        <v>2</v>
      </c>
      <c r="M3" s="7">
        <f t="shared" ref="M3:M18" si="5">IF(ISNA(VLOOKUP(D3,K:L,2,0)),"ERREUR",(VLOOKUP(D3,K:L,2,0)))</f>
        <v>2</v>
      </c>
      <c r="O3" s="5">
        <v>1</v>
      </c>
      <c r="P3" s="6">
        <v>2</v>
      </c>
      <c r="Q3" s="7">
        <f t="shared" si="0"/>
        <v>1</v>
      </c>
      <c r="S3" s="5" t="str">
        <f t="shared" si="1"/>
        <v>2019-04-20</v>
      </c>
      <c r="T3" s="6" t="str">
        <f t="shared" si="2"/>
        <v>2019-05-07</v>
      </c>
      <c r="U3" s="7" t="str">
        <f t="shared" si="3"/>
        <v>2020-02-18</v>
      </c>
      <c r="Y3" s="1"/>
      <c r="Z3" s="1"/>
    </row>
    <row r="4" spans="1:26" x14ac:dyDescent="0.25">
      <c r="B4">
        <v>5</v>
      </c>
      <c r="C4">
        <v>2</v>
      </c>
      <c r="D4" t="s">
        <v>113</v>
      </c>
      <c r="E4" s="1">
        <v>43841.056756792081</v>
      </c>
      <c r="F4" s="1">
        <v>43873.387060673849</v>
      </c>
      <c r="G4" s="1">
        <v>43879.655554145684</v>
      </c>
      <c r="H4">
        <v>3400</v>
      </c>
      <c r="I4">
        <v>100</v>
      </c>
      <c r="J4" s="12" t="str">
        <f t="shared" si="4"/>
        <v>INSERT INTO habitant (null,idClient,idChambre,dateReservation,dateDebut,dateFin,prix,arrhes) VALUES(null,3,2,"2020-01-11","2020-02-12","2019-08-18",3400,100);</v>
      </c>
      <c r="K4" s="5" t="s">
        <v>113</v>
      </c>
      <c r="L4" s="6">
        <v>3</v>
      </c>
      <c r="M4" s="7">
        <f t="shared" si="5"/>
        <v>3</v>
      </c>
      <c r="O4" s="5">
        <v>2</v>
      </c>
      <c r="P4" s="6">
        <v>3</v>
      </c>
      <c r="Q4" s="7">
        <f t="shared" si="0"/>
        <v>3</v>
      </c>
      <c r="S4" s="5" t="str">
        <f t="shared" si="1"/>
        <v>2020-01-11</v>
      </c>
      <c r="T4" s="6" t="str">
        <f t="shared" si="2"/>
        <v>2020-02-12</v>
      </c>
      <c r="U4" s="7" t="str">
        <f t="shared" si="3"/>
        <v>2019-08-18</v>
      </c>
      <c r="Y4" s="1"/>
      <c r="Z4" s="1"/>
    </row>
    <row r="5" spans="1:26" x14ac:dyDescent="0.25">
      <c r="B5">
        <v>6</v>
      </c>
      <c r="C5">
        <v>2</v>
      </c>
      <c r="D5" t="s">
        <v>115</v>
      </c>
      <c r="E5" s="1">
        <v>43635.448679179171</v>
      </c>
      <c r="F5" s="1">
        <v>43682.676707269959</v>
      </c>
      <c r="G5" s="1">
        <v>43695.584964539645</v>
      </c>
      <c r="H5">
        <v>7200</v>
      </c>
      <c r="I5">
        <v>180</v>
      </c>
      <c r="J5" s="12" t="str">
        <f t="shared" si="4"/>
        <v>INSERT INTO habitant (null,idClient,idChambre,dateReservation,dateDebut,dateFin,prix,arrhes) VALUES(null,4,2,"2019-06-19","2019-08-05","2019-05-03",7200,180);</v>
      </c>
      <c r="K5" s="5" t="s">
        <v>115</v>
      </c>
      <c r="L5" s="6">
        <v>4</v>
      </c>
      <c r="M5" s="7">
        <f t="shared" si="5"/>
        <v>4</v>
      </c>
      <c r="O5" s="5">
        <v>2</v>
      </c>
      <c r="P5" s="6">
        <v>4</v>
      </c>
      <c r="Q5" s="7">
        <f t="shared" si="0"/>
        <v>3</v>
      </c>
      <c r="S5" s="5" t="str">
        <f t="shared" si="1"/>
        <v>2019-06-19</v>
      </c>
      <c r="T5" s="6" t="str">
        <f t="shared" si="2"/>
        <v>2019-08-05</v>
      </c>
      <c r="U5" s="7" t="str">
        <f t="shared" si="3"/>
        <v>2019-05-03</v>
      </c>
      <c r="Y5" s="1"/>
      <c r="Z5" s="1"/>
    </row>
    <row r="6" spans="1:26" x14ac:dyDescent="0.25">
      <c r="B6">
        <v>7</v>
      </c>
      <c r="C6">
        <v>3</v>
      </c>
      <c r="D6" t="s">
        <v>116</v>
      </c>
      <c r="E6" s="1">
        <v>43557.812914564543</v>
      </c>
      <c r="F6" s="1">
        <v>43584.716760789597</v>
      </c>
      <c r="G6" s="1">
        <v>43588.099829370003</v>
      </c>
      <c r="H6">
        <v>1400</v>
      </c>
      <c r="I6">
        <v>450</v>
      </c>
      <c r="J6" s="12" t="str">
        <f t="shared" si="4"/>
        <v>INSERT INTO habitant (null,idClient,idChambre,dateReservation,dateDebut,dateFin,prix,arrhes) VALUES(null,5,3,"2019-04-02","2019-04-29","2019-12-15",1400,450);</v>
      </c>
      <c r="K6" s="5" t="s">
        <v>116</v>
      </c>
      <c r="L6" s="6">
        <v>5</v>
      </c>
      <c r="M6" s="7">
        <f t="shared" si="5"/>
        <v>5</v>
      </c>
      <c r="O6" s="5">
        <v>3</v>
      </c>
      <c r="P6" s="6">
        <v>5</v>
      </c>
      <c r="Q6" s="7">
        <f t="shared" si="0"/>
        <v>5</v>
      </c>
      <c r="S6" s="5" t="str">
        <f t="shared" si="1"/>
        <v>2019-04-02</v>
      </c>
      <c r="T6" s="6" t="str">
        <f t="shared" si="2"/>
        <v>2019-04-29</v>
      </c>
      <c r="U6" s="7" t="str">
        <f t="shared" si="3"/>
        <v>2019-12-15</v>
      </c>
      <c r="Y6" s="1"/>
      <c r="Z6" s="1"/>
    </row>
    <row r="7" spans="1:26" x14ac:dyDescent="0.25">
      <c r="B7">
        <v>8</v>
      </c>
      <c r="C7">
        <v>4</v>
      </c>
      <c r="D7" t="s">
        <v>117</v>
      </c>
      <c r="E7" s="1">
        <v>43758.573031665983</v>
      </c>
      <c r="F7" s="1">
        <v>43800.948470552248</v>
      </c>
      <c r="G7" s="1">
        <v>43814.133372242926</v>
      </c>
      <c r="H7">
        <v>2400</v>
      </c>
      <c r="I7">
        <v>780</v>
      </c>
      <c r="J7" s="12" t="str">
        <f t="shared" si="4"/>
        <v>INSERT INTO habitant (null,idClient,idChambre,dateReservation,dateDebut,dateFin,prix,arrhes) VALUES(null,6,4,"2019-10-20","2019-12-01","2019-04-04",2400,780);</v>
      </c>
      <c r="K7" s="5" t="s">
        <v>117</v>
      </c>
      <c r="L7" s="6">
        <v>6</v>
      </c>
      <c r="M7" s="7">
        <f t="shared" si="5"/>
        <v>6</v>
      </c>
      <c r="O7" s="5">
        <v>4</v>
      </c>
      <c r="P7" s="6">
        <v>6</v>
      </c>
      <c r="Q7" s="7">
        <f t="shared" si="0"/>
        <v>6</v>
      </c>
      <c r="S7" s="5" t="str">
        <f t="shared" si="1"/>
        <v>2019-10-20</v>
      </c>
      <c r="T7" s="6" t="str">
        <f t="shared" si="2"/>
        <v>2019-12-01</v>
      </c>
      <c r="U7" s="7" t="str">
        <f t="shared" si="3"/>
        <v>2019-04-04</v>
      </c>
      <c r="Y7" s="1"/>
      <c r="Z7" s="1"/>
    </row>
    <row r="8" spans="1:26" x14ac:dyDescent="0.25">
      <c r="B8">
        <v>9</v>
      </c>
      <c r="C8">
        <v>4</v>
      </c>
      <c r="D8" t="s">
        <v>117</v>
      </c>
      <c r="E8" s="1">
        <v>43523.01846121678</v>
      </c>
      <c r="F8" s="1">
        <v>43555.561690915551</v>
      </c>
      <c r="G8" s="1">
        <v>43559.659462155192</v>
      </c>
      <c r="H8">
        <v>500</v>
      </c>
      <c r="I8">
        <v>80</v>
      </c>
      <c r="J8" s="12" t="str">
        <f t="shared" si="4"/>
        <v>INSERT INTO habitant (null,idClient,idChambre,dateReservation,dateDebut,dateFin,prix,arrhes) VALUES(null,6,4,"2019-02-27","2019-03-31","2019-08-16",500,80);</v>
      </c>
      <c r="K8" s="5" t="s">
        <v>119</v>
      </c>
      <c r="L8" s="6">
        <v>7</v>
      </c>
      <c r="M8" s="7">
        <f t="shared" si="5"/>
        <v>6</v>
      </c>
      <c r="O8" s="5">
        <v>4</v>
      </c>
      <c r="P8" s="6">
        <v>7</v>
      </c>
      <c r="Q8" s="7">
        <f t="shared" si="0"/>
        <v>6</v>
      </c>
      <c r="S8" s="5" t="str">
        <f t="shared" si="1"/>
        <v>2019-02-27</v>
      </c>
      <c r="T8" s="6" t="str">
        <f t="shared" si="2"/>
        <v>2019-03-31</v>
      </c>
      <c r="U8" s="7" t="str">
        <f t="shared" si="3"/>
        <v>2019-08-16</v>
      </c>
      <c r="Y8" s="1"/>
      <c r="Z8" s="1"/>
    </row>
    <row r="9" spans="1:26" x14ac:dyDescent="0.25">
      <c r="B9">
        <v>10</v>
      </c>
      <c r="C9">
        <v>4</v>
      </c>
      <c r="D9" t="s">
        <v>119</v>
      </c>
      <c r="E9" s="1">
        <v>43667.382417926099</v>
      </c>
      <c r="F9" s="1">
        <v>43693.246396746777</v>
      </c>
      <c r="G9" s="1">
        <v>43693.533942700582</v>
      </c>
      <c r="H9">
        <v>40</v>
      </c>
      <c r="I9">
        <v>0</v>
      </c>
      <c r="J9" s="12" t="str">
        <f t="shared" si="4"/>
        <v>INSERT INTO habitant (null,idClient,idChambre,dateReservation,dateDebut,dateFin,prix,arrhes) VALUES(null,7,4,"2019-07-21","2019-08-16","2019-11-29",40,0);</v>
      </c>
      <c r="K9" s="5" t="s">
        <v>24</v>
      </c>
      <c r="L9" s="6">
        <v>8</v>
      </c>
      <c r="M9" s="7">
        <f t="shared" si="5"/>
        <v>7</v>
      </c>
      <c r="O9" s="5">
        <v>4</v>
      </c>
      <c r="P9" s="6">
        <v>8</v>
      </c>
      <c r="Q9" s="7">
        <f t="shared" si="0"/>
        <v>6</v>
      </c>
      <c r="S9" s="5" t="str">
        <f t="shared" si="1"/>
        <v>2019-07-21</v>
      </c>
      <c r="T9" s="6" t="str">
        <f t="shared" si="2"/>
        <v>2019-08-16</v>
      </c>
      <c r="U9" s="7" t="str">
        <f t="shared" si="3"/>
        <v>2019-11-29</v>
      </c>
      <c r="Y9" s="1"/>
      <c r="Z9" s="1"/>
    </row>
    <row r="10" spans="1:26" x14ac:dyDescent="0.25">
      <c r="B10">
        <v>11</v>
      </c>
      <c r="C10">
        <v>8</v>
      </c>
      <c r="D10" t="s">
        <v>24</v>
      </c>
      <c r="E10" s="1">
        <v>43750.940082529749</v>
      </c>
      <c r="F10" s="1">
        <v>43792.136592280811</v>
      </c>
      <c r="G10" s="1">
        <v>43798.873962494414</v>
      </c>
      <c r="H10">
        <v>580</v>
      </c>
      <c r="I10">
        <v>58</v>
      </c>
      <c r="J10" s="12" t="str">
        <f t="shared" si="4"/>
        <v>INSERT INTO habitant (null,idClient,idChambre,dateReservation,dateDebut,dateFin,prix,arrhes) VALUES(null,8,8,"2019-10-12","2019-11-23","2020-01-30",580,58);</v>
      </c>
      <c r="K10" s="5" t="s">
        <v>27</v>
      </c>
      <c r="L10" s="6">
        <v>9</v>
      </c>
      <c r="M10" s="7">
        <f t="shared" si="5"/>
        <v>8</v>
      </c>
      <c r="O10" s="5">
        <v>8</v>
      </c>
      <c r="P10" s="6">
        <v>9</v>
      </c>
      <c r="Q10" s="7">
        <f t="shared" si="0"/>
        <v>9</v>
      </c>
      <c r="S10" s="5" t="str">
        <f t="shared" si="1"/>
        <v>2019-10-12</v>
      </c>
      <c r="T10" s="6" t="str">
        <f t="shared" si="2"/>
        <v>2019-11-23</v>
      </c>
      <c r="U10" s="7" t="str">
        <f t="shared" si="3"/>
        <v>2020-01-30</v>
      </c>
      <c r="Y10" s="1"/>
      <c r="Z10" s="1"/>
    </row>
    <row r="11" spans="1:26" x14ac:dyDescent="0.25">
      <c r="B11">
        <v>12</v>
      </c>
      <c r="C11">
        <v>9</v>
      </c>
      <c r="D11" t="s">
        <v>27</v>
      </c>
      <c r="E11" s="1">
        <v>43821.542511648418</v>
      </c>
      <c r="F11" s="1">
        <v>43857.84873807081</v>
      </c>
      <c r="G11" s="1">
        <v>43860.38558592488</v>
      </c>
      <c r="H11">
        <v>140</v>
      </c>
      <c r="I11">
        <v>14</v>
      </c>
      <c r="J11" s="12" t="str">
        <f t="shared" si="4"/>
        <v>INSERT INTO habitant (null,idClient,idChambre,dateReservation,dateDebut,dateFin,prix,arrhes) VALUES(null,9,9,"2019-12-22","2020-01-27","2019-08-21",140,14);</v>
      </c>
      <c r="K11" s="5" t="s">
        <v>32</v>
      </c>
      <c r="L11" s="6">
        <v>10</v>
      </c>
      <c r="M11" s="7">
        <f t="shared" si="5"/>
        <v>9</v>
      </c>
      <c r="O11" s="5">
        <v>9</v>
      </c>
      <c r="P11" s="6">
        <v>10</v>
      </c>
      <c r="Q11" s="7">
        <f t="shared" si="0"/>
        <v>10</v>
      </c>
      <c r="S11" s="5" t="str">
        <f t="shared" si="1"/>
        <v>2019-12-22</v>
      </c>
      <c r="T11" s="6" t="str">
        <f t="shared" si="2"/>
        <v>2020-01-27</v>
      </c>
      <c r="U11" s="7" t="str">
        <f t="shared" si="3"/>
        <v>2019-08-21</v>
      </c>
      <c r="Y11" s="1"/>
      <c r="Z11" s="1"/>
    </row>
    <row r="12" spans="1:26" x14ac:dyDescent="0.25">
      <c r="B12">
        <v>13</v>
      </c>
      <c r="C12">
        <v>8</v>
      </c>
      <c r="D12" t="s">
        <v>24</v>
      </c>
      <c r="E12" s="1">
        <v>43667.656301912313</v>
      </c>
      <c r="F12" s="1">
        <v>43695.230586694852</v>
      </c>
      <c r="G12" s="1">
        <v>43698.042408881774</v>
      </c>
      <c r="H12">
        <v>360</v>
      </c>
      <c r="I12">
        <v>36</v>
      </c>
      <c r="J12" s="12" t="str">
        <f t="shared" si="4"/>
        <v>INSERT INTO habitant (null,idClient,idChambre,dateReservation,dateDebut,dateFin,prix,arrhes) VALUES(null,8,8,"2019-07-21","2019-08-18","2019-03-01",360,36);</v>
      </c>
      <c r="K12" s="5" t="s">
        <v>25</v>
      </c>
      <c r="L12" s="6">
        <v>11</v>
      </c>
      <c r="M12" s="7">
        <f t="shared" si="5"/>
        <v>8</v>
      </c>
      <c r="O12" s="5">
        <v>8</v>
      </c>
      <c r="P12" s="6">
        <v>11</v>
      </c>
      <c r="Q12" s="7">
        <f t="shared" si="0"/>
        <v>9</v>
      </c>
      <c r="S12" s="5" t="str">
        <f t="shared" si="1"/>
        <v>2019-07-21</v>
      </c>
      <c r="T12" s="6" t="str">
        <f t="shared" si="2"/>
        <v>2019-08-18</v>
      </c>
      <c r="U12" s="7" t="str">
        <f t="shared" si="3"/>
        <v>2019-03-01</v>
      </c>
      <c r="Y12" s="1"/>
      <c r="Z12" s="1"/>
    </row>
    <row r="13" spans="1:26" x14ac:dyDescent="0.25">
      <c r="B13">
        <v>14</v>
      </c>
      <c r="C13">
        <v>4</v>
      </c>
      <c r="D13" t="s">
        <v>32</v>
      </c>
      <c r="E13" s="1">
        <v>43475.330180743913</v>
      </c>
      <c r="F13" s="1">
        <v>43516.07683876199</v>
      </c>
      <c r="G13" s="1">
        <v>43525.997274196918</v>
      </c>
      <c r="H13">
        <v>1380</v>
      </c>
      <c r="I13">
        <v>138</v>
      </c>
      <c r="J13" s="12" t="str">
        <f t="shared" si="4"/>
        <v>INSERT INTO habitant (null,idClient,idChambre,dateReservation,dateDebut,dateFin,prix,arrhes) VALUES(null,10,4,"2019-01-10","2019-02-20","2019-05-02",1380,138);</v>
      </c>
      <c r="K13" s="5" t="s">
        <v>31</v>
      </c>
      <c r="L13" s="6">
        <v>12</v>
      </c>
      <c r="M13" s="7">
        <f t="shared" si="5"/>
        <v>10</v>
      </c>
      <c r="O13" s="5">
        <v>4</v>
      </c>
      <c r="P13" s="6">
        <v>12</v>
      </c>
      <c r="Q13" s="7">
        <f t="shared" si="0"/>
        <v>6</v>
      </c>
      <c r="S13" s="5" t="str">
        <f t="shared" si="1"/>
        <v>2019-01-10</v>
      </c>
      <c r="T13" s="6" t="str">
        <f t="shared" si="2"/>
        <v>2019-02-20</v>
      </c>
      <c r="U13" s="7" t="str">
        <f t="shared" si="3"/>
        <v>2019-05-02</v>
      </c>
      <c r="Y13" s="1"/>
      <c r="Z13" s="1"/>
    </row>
    <row r="14" spans="1:26" x14ac:dyDescent="0.25">
      <c r="B14">
        <v>15</v>
      </c>
      <c r="C14">
        <v>13</v>
      </c>
      <c r="D14" t="s">
        <v>25</v>
      </c>
      <c r="E14" s="1">
        <v>43564.873513750012</v>
      </c>
      <c r="F14" s="1">
        <v>43572.690538478986</v>
      </c>
      <c r="G14" s="1">
        <v>43587.529526677245</v>
      </c>
      <c r="H14">
        <v>420</v>
      </c>
      <c r="I14">
        <v>42</v>
      </c>
      <c r="J14" s="12" t="str">
        <f t="shared" si="4"/>
        <v>INSERT INTO habitant (null,idClient,idChambre,dateReservation,dateDebut,dateFin,prix,arrhes) VALUES(null,11,13,"2019-04-09","2019-04-17","2019-06-26",420,42);</v>
      </c>
      <c r="K14" s="5" t="s">
        <v>111</v>
      </c>
      <c r="L14" s="6">
        <v>13</v>
      </c>
      <c r="M14" s="7">
        <f t="shared" si="5"/>
        <v>11</v>
      </c>
      <c r="O14" s="5">
        <v>13</v>
      </c>
      <c r="P14" s="6">
        <v>13</v>
      </c>
      <c r="Q14" s="7">
        <f t="shared" si="0"/>
        <v>13</v>
      </c>
      <c r="S14" s="5" t="str">
        <f t="shared" si="1"/>
        <v>2019-04-09</v>
      </c>
      <c r="T14" s="6" t="str">
        <f t="shared" si="2"/>
        <v>2019-04-17</v>
      </c>
      <c r="U14" s="7" t="str">
        <f t="shared" si="3"/>
        <v>2019-06-26</v>
      </c>
      <c r="Y14" s="1"/>
      <c r="Z14" s="1"/>
    </row>
    <row r="15" spans="1:26" x14ac:dyDescent="0.25">
      <c r="B15">
        <v>16</v>
      </c>
      <c r="C15">
        <v>13</v>
      </c>
      <c r="D15" t="s">
        <v>25</v>
      </c>
      <c r="E15" s="1">
        <v>43606.385566533034</v>
      </c>
      <c r="F15" s="1">
        <v>43629.820513453815</v>
      </c>
      <c r="G15" s="1">
        <v>43642.018577106945</v>
      </c>
      <c r="H15">
        <v>360</v>
      </c>
      <c r="I15">
        <v>36</v>
      </c>
      <c r="J15" s="12" t="str">
        <f t="shared" si="4"/>
        <v>INSERT INTO habitant (null,idClient,idChambre,dateReservation,dateDebut,dateFin,prix,arrhes) VALUES(null,11,13,"2019-05-21","2019-06-13","2019-08-20",360,36);</v>
      </c>
      <c r="K15" s="5" t="s">
        <v>13</v>
      </c>
      <c r="L15" s="6">
        <v>14</v>
      </c>
      <c r="M15" s="7">
        <f t="shared" si="5"/>
        <v>11</v>
      </c>
      <c r="O15" s="5">
        <v>13</v>
      </c>
      <c r="P15" s="6">
        <v>14</v>
      </c>
      <c r="Q15" s="7">
        <f t="shared" si="0"/>
        <v>13</v>
      </c>
      <c r="S15" s="5" t="str">
        <f t="shared" si="1"/>
        <v>2019-05-21</v>
      </c>
      <c r="T15" s="6" t="str">
        <f t="shared" si="2"/>
        <v>2019-06-13</v>
      </c>
      <c r="U15" s="7" t="str">
        <f t="shared" si="3"/>
        <v>2019-08-20</v>
      </c>
      <c r="Y15" s="1"/>
      <c r="Z15" s="1"/>
    </row>
    <row r="16" spans="1:26" x14ac:dyDescent="0.25">
      <c r="B16">
        <v>17</v>
      </c>
      <c r="C16">
        <v>12</v>
      </c>
      <c r="D16" t="s">
        <v>112</v>
      </c>
      <c r="E16" s="1">
        <v>43672.430491541199</v>
      </c>
      <c r="F16" s="1">
        <v>43686.057829922291</v>
      </c>
      <c r="G16" s="1">
        <v>43697.162808878282</v>
      </c>
      <c r="H16">
        <v>680</v>
      </c>
      <c r="I16">
        <v>68</v>
      </c>
      <c r="J16" s="12" t="str">
        <f t="shared" si="4"/>
        <v>INSERT INTO habitant (null,idClient,idChambre,dateReservation,dateDebut,dateFin,prix,arrhes) VALUES(null,2,12,"2019-07-26","2019-08-09","2019-12-14",680,68);</v>
      </c>
      <c r="K16" s="5" t="s">
        <v>17</v>
      </c>
      <c r="L16" s="6">
        <v>15</v>
      </c>
      <c r="M16" s="7">
        <f t="shared" si="5"/>
        <v>2</v>
      </c>
      <c r="O16" s="5">
        <v>12</v>
      </c>
      <c r="P16" s="6">
        <v>15</v>
      </c>
      <c r="Q16" s="7">
        <f t="shared" si="0"/>
        <v>15</v>
      </c>
      <c r="S16" s="5" t="str">
        <f t="shared" si="1"/>
        <v>2019-07-26</v>
      </c>
      <c r="T16" s="6" t="str">
        <f t="shared" si="2"/>
        <v>2019-08-09</v>
      </c>
      <c r="U16" s="7" t="str">
        <f t="shared" si="3"/>
        <v>2019-12-14</v>
      </c>
      <c r="Y16" s="1"/>
      <c r="Z16" s="1"/>
    </row>
    <row r="17" spans="2:26" x14ac:dyDescent="0.25">
      <c r="B17">
        <v>18</v>
      </c>
      <c r="C17">
        <v>21</v>
      </c>
      <c r="D17" t="s">
        <v>24</v>
      </c>
      <c r="E17" s="1">
        <v>43798.264098343352</v>
      </c>
      <c r="F17" s="1">
        <v>43799.286017738712</v>
      </c>
      <c r="G17" s="1">
        <v>43813.138479234738</v>
      </c>
      <c r="H17">
        <v>1280</v>
      </c>
      <c r="I17">
        <v>128</v>
      </c>
      <c r="J17" s="12" t="str">
        <f t="shared" si="4"/>
        <v>INSERT INTO habitant (null,idClient,idChambre,dateReservation,dateDebut,dateFin,prix,arrhes) VALUES(null,8,21,"2019-11-29","2019-11-30","2019-04-09",1280,128);</v>
      </c>
      <c r="K17" s="5" t="s">
        <v>22</v>
      </c>
      <c r="L17" s="6">
        <v>16</v>
      </c>
      <c r="M17" s="7">
        <f t="shared" si="5"/>
        <v>8</v>
      </c>
      <c r="O17" s="5">
        <v>21</v>
      </c>
      <c r="P17" s="6">
        <v>16</v>
      </c>
      <c r="Q17" s="7">
        <f t="shared" si="0"/>
        <v>16</v>
      </c>
      <c r="S17" s="5" t="str">
        <f t="shared" si="1"/>
        <v>2019-11-29</v>
      </c>
      <c r="T17" s="6" t="str">
        <f t="shared" si="2"/>
        <v>2019-11-30</v>
      </c>
      <c r="U17" s="7" t="str">
        <f t="shared" si="3"/>
        <v>2019-04-09</v>
      </c>
      <c r="Y17" s="1"/>
      <c r="Z17" s="1"/>
    </row>
    <row r="18" spans="2:26" x14ac:dyDescent="0.25">
      <c r="B18">
        <v>19</v>
      </c>
      <c r="C18">
        <v>14</v>
      </c>
      <c r="D18" t="s">
        <v>31</v>
      </c>
      <c r="E18" s="1">
        <v>43536.069748215785</v>
      </c>
      <c r="F18" s="1">
        <v>43561.05941891847</v>
      </c>
      <c r="G18" s="1">
        <v>43564.994393935405</v>
      </c>
      <c r="H18">
        <v>420</v>
      </c>
      <c r="I18">
        <v>42</v>
      </c>
      <c r="J18" s="12" t="str">
        <f t="shared" si="4"/>
        <v>INSERT INTO habitant (null,idClient,idChambre,dateReservation,dateDebut,dateFin,prix,arrhes) VALUES(null,12,14,"2019-03-12","2019-04-06","2019-01-28",420,42);</v>
      </c>
      <c r="K18" s="5" t="s">
        <v>20</v>
      </c>
      <c r="L18" s="6">
        <v>17</v>
      </c>
      <c r="M18" s="7">
        <f t="shared" si="5"/>
        <v>12</v>
      </c>
      <c r="O18" s="5">
        <v>14</v>
      </c>
      <c r="P18" s="6">
        <v>17</v>
      </c>
      <c r="Q18" s="7">
        <f t="shared" si="0"/>
        <v>17</v>
      </c>
      <c r="S18" s="5" t="str">
        <f t="shared" si="1"/>
        <v>2019-03-12</v>
      </c>
      <c r="T18" s="6" t="str">
        <f t="shared" si="2"/>
        <v>2019-04-06</v>
      </c>
      <c r="U18" s="7" t="str">
        <f t="shared" si="3"/>
        <v>2019-01-28</v>
      </c>
      <c r="Y18" s="1"/>
      <c r="Z18" s="1"/>
    </row>
    <row r="19" spans="2:26" x14ac:dyDescent="0.25">
      <c r="B19">
        <v>20</v>
      </c>
      <c r="C19">
        <v>24</v>
      </c>
      <c r="D19" t="s">
        <v>111</v>
      </c>
      <c r="E19" s="1">
        <v>43482.193316909375</v>
      </c>
      <c r="F19" s="1">
        <v>43489.819058679146</v>
      </c>
      <c r="G19" s="1">
        <v>43493.263885665991</v>
      </c>
      <c r="H19">
        <v>260</v>
      </c>
      <c r="I19">
        <v>26</v>
      </c>
      <c r="J19" s="12" t="str">
        <f t="shared" si="4"/>
        <v>INSERT INTO habitant (null,idClient,idChambre,dateReservation,dateDebut,dateFin,prix,arrhes) VALUES(null,13,24,"2019-01-17","2019-01-24","2020-02-24",260,26);</v>
      </c>
      <c r="L19" s="6">
        <v>18</v>
      </c>
      <c r="M19" s="7">
        <f t="shared" ref="M19:M40" si="6">IF(ISNA(VLOOKUP(D19,K:L,2,0)),"ERREUR",(VLOOKUP(D19,K:L,2,0)))</f>
        <v>13</v>
      </c>
      <c r="O19" s="5">
        <v>24</v>
      </c>
      <c r="P19" s="6">
        <v>18</v>
      </c>
      <c r="Q19" s="7">
        <f t="shared" si="0"/>
        <v>18</v>
      </c>
      <c r="S19" s="5" t="str">
        <f t="shared" si="1"/>
        <v>2019-01-17</v>
      </c>
      <c r="T19" s="6" t="str">
        <f t="shared" si="2"/>
        <v>2019-01-24</v>
      </c>
      <c r="U19" s="7" t="str">
        <f t="shared" si="3"/>
        <v>2020-02-24</v>
      </c>
      <c r="Y19" s="1"/>
      <c r="Z19" s="1"/>
    </row>
    <row r="20" spans="2:26" x14ac:dyDescent="0.25">
      <c r="B20">
        <v>21</v>
      </c>
      <c r="C20">
        <v>12</v>
      </c>
      <c r="D20" t="s">
        <v>13</v>
      </c>
      <c r="E20" s="1">
        <v>43832.638645833336</v>
      </c>
      <c r="F20" s="1">
        <v>43876.710424709978</v>
      </c>
      <c r="G20" s="1">
        <v>43885.364807232727</v>
      </c>
      <c r="H20">
        <v>1380</v>
      </c>
      <c r="I20">
        <v>138</v>
      </c>
      <c r="J20" s="12" t="str">
        <f t="shared" si="4"/>
        <v>INSERT INTO habitant (null,idClient,idChambre,dateReservation,dateDebut,dateFin,prix,arrhes) VALUES(null,14,12,"2020-01-02","2020-02-15","2019-10-01",1380,138);</v>
      </c>
      <c r="L20" s="6">
        <v>19</v>
      </c>
      <c r="M20" s="7">
        <f t="shared" si="6"/>
        <v>14</v>
      </c>
      <c r="O20" s="5">
        <v>12</v>
      </c>
      <c r="P20" s="6">
        <v>19</v>
      </c>
      <c r="Q20" s="7">
        <f t="shared" si="0"/>
        <v>15</v>
      </c>
      <c r="S20" s="5" t="str">
        <f t="shared" si="1"/>
        <v>2020-01-02</v>
      </c>
      <c r="T20" s="6" t="str">
        <f t="shared" si="2"/>
        <v>2020-02-15</v>
      </c>
      <c r="U20" s="7" t="str">
        <f t="shared" si="3"/>
        <v>2019-10-01</v>
      </c>
      <c r="Y20" s="1"/>
      <c r="Z20" s="1"/>
    </row>
    <row r="21" spans="2:26" x14ac:dyDescent="0.25">
      <c r="B21">
        <v>22</v>
      </c>
      <c r="C21">
        <v>4</v>
      </c>
      <c r="D21" t="s">
        <v>111</v>
      </c>
      <c r="E21" s="1">
        <v>43718.284730413368</v>
      </c>
      <c r="F21" s="1">
        <v>43732.55733562621</v>
      </c>
      <c r="G21" s="1">
        <v>43739.313131747491</v>
      </c>
      <c r="H21">
        <v>1430</v>
      </c>
      <c r="I21">
        <v>143</v>
      </c>
      <c r="J21" s="12" t="str">
        <f t="shared" si="4"/>
        <v>INSERT INTO habitant (null,idClient,idChambre,dateReservation,dateDebut,dateFin,prix,arrhes) VALUES(null,13,4,"2019-09-10","2019-09-24","2019-06-14",1430,143);</v>
      </c>
      <c r="L21" s="6">
        <v>20</v>
      </c>
      <c r="M21" s="7">
        <f t="shared" si="6"/>
        <v>13</v>
      </c>
      <c r="O21" s="5">
        <v>4</v>
      </c>
      <c r="P21" s="6">
        <v>20</v>
      </c>
      <c r="Q21" s="7">
        <f t="shared" si="0"/>
        <v>6</v>
      </c>
      <c r="S21" s="5" t="str">
        <f t="shared" si="1"/>
        <v>2019-09-10</v>
      </c>
      <c r="T21" s="6" t="str">
        <f t="shared" si="2"/>
        <v>2019-09-24</v>
      </c>
      <c r="U21" s="7" t="str">
        <f t="shared" si="3"/>
        <v>2019-06-14</v>
      </c>
      <c r="Y21" s="1"/>
      <c r="Z21" s="1"/>
    </row>
    <row r="22" spans="2:26" x14ac:dyDescent="0.25">
      <c r="B22">
        <v>23</v>
      </c>
      <c r="C22">
        <v>23</v>
      </c>
      <c r="D22" t="s">
        <v>112</v>
      </c>
      <c r="E22" s="1">
        <v>43596.046420362851</v>
      </c>
      <c r="F22" s="1">
        <v>43626.590765845191</v>
      </c>
      <c r="G22" s="1">
        <v>43630.056295794551</v>
      </c>
      <c r="H22">
        <v>820</v>
      </c>
      <c r="I22">
        <v>82</v>
      </c>
      <c r="J22" s="12" t="str">
        <f t="shared" si="4"/>
        <v>INSERT INTO habitant (null,idClient,idChambre,dateReservation,dateDebut,dateFin,prix,arrhes) VALUES(null,2,23,"2019-05-11","2019-06-10","2019-10-31",820,82);</v>
      </c>
      <c r="L22" s="6">
        <v>21</v>
      </c>
      <c r="M22" s="7">
        <f t="shared" si="6"/>
        <v>2</v>
      </c>
      <c r="O22" s="5">
        <v>23</v>
      </c>
      <c r="P22" s="6">
        <v>21</v>
      </c>
      <c r="Q22" s="7">
        <f t="shared" si="0"/>
        <v>21</v>
      </c>
      <c r="S22" s="5" t="str">
        <f t="shared" si="1"/>
        <v>2019-05-11</v>
      </c>
      <c r="T22" s="6" t="str">
        <f t="shared" si="2"/>
        <v>2019-06-10</v>
      </c>
      <c r="U22" s="7" t="str">
        <f t="shared" si="3"/>
        <v>2019-10-31</v>
      </c>
      <c r="Y22" s="1"/>
      <c r="Z22" s="1"/>
    </row>
    <row r="23" spans="2:26" x14ac:dyDescent="0.25">
      <c r="B23">
        <v>24</v>
      </c>
      <c r="C23">
        <v>10</v>
      </c>
      <c r="D23" t="s">
        <v>17</v>
      </c>
      <c r="E23" s="1">
        <v>43759.19295784417</v>
      </c>
      <c r="F23" s="1">
        <v>43762.872494197749</v>
      </c>
      <c r="G23" s="1">
        <v>43769.739087977614</v>
      </c>
      <c r="H23">
        <v>650</v>
      </c>
      <c r="I23">
        <v>65</v>
      </c>
      <c r="J23" s="12" t="str">
        <f t="shared" si="4"/>
        <v>INSERT INTO habitant (null,idClient,idChambre,dateReservation,dateDebut,dateFin,prix,arrhes) VALUES(null,15,10,"2019-10-21","2019-10-24","2020-03-09",650,65);</v>
      </c>
      <c r="L23" s="6">
        <v>22</v>
      </c>
      <c r="M23" s="7">
        <f t="shared" si="6"/>
        <v>15</v>
      </c>
      <c r="O23" s="5">
        <v>10</v>
      </c>
      <c r="P23" s="6">
        <v>22</v>
      </c>
      <c r="Q23" s="7">
        <f t="shared" si="0"/>
        <v>22</v>
      </c>
      <c r="S23" s="5" t="str">
        <f t="shared" si="1"/>
        <v>2019-10-21</v>
      </c>
      <c r="T23" s="6" t="str">
        <f t="shared" si="2"/>
        <v>2019-10-24</v>
      </c>
      <c r="U23" s="7" t="str">
        <f t="shared" si="3"/>
        <v>2020-03-09</v>
      </c>
      <c r="Y23" s="1"/>
      <c r="Z23" s="1"/>
    </row>
    <row r="24" spans="2:26" x14ac:dyDescent="0.25">
      <c r="B24">
        <v>25</v>
      </c>
      <c r="C24">
        <v>20</v>
      </c>
      <c r="D24" t="s">
        <v>22</v>
      </c>
      <c r="E24" s="1">
        <v>43842.771249999998</v>
      </c>
      <c r="F24" s="1">
        <v>43894.614465297738</v>
      </c>
      <c r="G24" s="1">
        <v>43899.021477149654</v>
      </c>
      <c r="H24">
        <v>1290</v>
      </c>
      <c r="I24">
        <v>129</v>
      </c>
      <c r="J24" s="12" t="str">
        <f t="shared" si="4"/>
        <v>INSERT INTO habitant (null,idClient,idChambre,dateReservation,dateDebut,dateFin,prix,arrhes) VALUES(null,16,20,"2020-01-12","2020-03-04","2019-05-09",1290,129);</v>
      </c>
      <c r="L24" s="6">
        <v>23</v>
      </c>
      <c r="M24" s="7">
        <f t="shared" si="6"/>
        <v>16</v>
      </c>
      <c r="O24" s="5">
        <v>20</v>
      </c>
      <c r="P24" s="6">
        <v>23</v>
      </c>
      <c r="Q24" s="7">
        <f t="shared" si="0"/>
        <v>23</v>
      </c>
      <c r="S24" s="5" t="str">
        <f t="shared" si="1"/>
        <v>2020-01-12</v>
      </c>
      <c r="T24" s="6" t="str">
        <f t="shared" si="2"/>
        <v>2020-03-04</v>
      </c>
      <c r="U24" s="7" t="str">
        <f t="shared" si="3"/>
        <v>2019-05-09</v>
      </c>
      <c r="Y24" s="1"/>
      <c r="Z24" s="1"/>
    </row>
    <row r="25" spans="2:26" x14ac:dyDescent="0.25">
      <c r="B25">
        <v>26</v>
      </c>
      <c r="C25">
        <v>15</v>
      </c>
      <c r="D25" t="s">
        <v>31</v>
      </c>
      <c r="E25" s="1">
        <v>43557.897736153405</v>
      </c>
      <c r="F25" s="1">
        <v>43587.224356568811</v>
      </c>
      <c r="G25" s="1">
        <v>43594.975878469209</v>
      </c>
      <c r="H25">
        <v>1030</v>
      </c>
      <c r="I25">
        <v>103</v>
      </c>
      <c r="J25" s="12" t="str">
        <f t="shared" si="4"/>
        <v>INSERT INTO habitant (null,idClient,idChambre,dateReservation,dateDebut,dateFin,prix,arrhes) VALUES(null,12,15,"2019-04-02","2019-05-02","2019-02-25",1030,103);</v>
      </c>
      <c r="L25" s="6">
        <v>24</v>
      </c>
      <c r="M25" s="7">
        <f t="shared" si="6"/>
        <v>12</v>
      </c>
      <c r="O25" s="5">
        <v>15</v>
      </c>
      <c r="P25" s="6">
        <v>24</v>
      </c>
      <c r="Q25" s="7">
        <f t="shared" si="0"/>
        <v>24</v>
      </c>
      <c r="S25" s="5" t="str">
        <f t="shared" si="1"/>
        <v>2019-04-02</v>
      </c>
      <c r="T25" s="6" t="str">
        <f t="shared" si="2"/>
        <v>2019-05-02</v>
      </c>
      <c r="U25" s="7" t="str">
        <f t="shared" si="3"/>
        <v>2019-02-25</v>
      </c>
      <c r="Y25" s="1"/>
      <c r="Z25" s="1"/>
    </row>
    <row r="26" spans="2:26" x14ac:dyDescent="0.25">
      <c r="B26">
        <v>27</v>
      </c>
      <c r="C26">
        <v>17</v>
      </c>
      <c r="D26" t="s">
        <v>27</v>
      </c>
      <c r="E26" s="1">
        <v>43469.629495069581</v>
      </c>
      <c r="F26" s="1">
        <v>43511.831732095772</v>
      </c>
      <c r="G26" s="1">
        <v>43521.905093922047</v>
      </c>
      <c r="H26">
        <v>470</v>
      </c>
      <c r="I26">
        <v>47</v>
      </c>
      <c r="J26" s="12" t="str">
        <f t="shared" si="4"/>
        <v>INSERT INTO habitant (null,idClient,idChambre,dateReservation,dateDebut,dateFin,prix,arrhes) VALUES(null,9,17,"2019-01-04","2019-02-15","2019-06-03",470,47);</v>
      </c>
      <c r="L26" s="6">
        <v>25</v>
      </c>
      <c r="M26" s="7">
        <f t="shared" si="6"/>
        <v>9</v>
      </c>
      <c r="O26" s="5">
        <v>17</v>
      </c>
      <c r="P26" s="6">
        <v>25</v>
      </c>
      <c r="Q26" s="7">
        <f t="shared" si="0"/>
        <v>25</v>
      </c>
      <c r="S26" s="5" t="str">
        <f t="shared" si="1"/>
        <v>2019-01-04</v>
      </c>
      <c r="T26" s="6" t="str">
        <f t="shared" si="2"/>
        <v>2019-02-15</v>
      </c>
      <c r="U26" s="7" t="str">
        <f t="shared" si="3"/>
        <v>2019-06-03</v>
      </c>
      <c r="Y26" s="1"/>
      <c r="Z26" s="1"/>
    </row>
    <row r="27" spans="2:26" x14ac:dyDescent="0.25">
      <c r="B27">
        <v>28</v>
      </c>
      <c r="C27">
        <v>14</v>
      </c>
      <c r="D27" t="s">
        <v>25</v>
      </c>
      <c r="E27" s="1">
        <v>43602.312272349132</v>
      </c>
      <c r="F27" s="1">
        <v>43616.082025035867</v>
      </c>
      <c r="G27" s="1">
        <v>43619.309360719744</v>
      </c>
      <c r="H27">
        <v>1460</v>
      </c>
      <c r="I27">
        <v>146</v>
      </c>
      <c r="J27" s="12" t="str">
        <f t="shared" si="4"/>
        <v>INSERT INTO habitant (null,idClient,idChambre,dateReservation,dateDebut,dateFin,prix,arrhes) VALUES(null,11,14,"2019-05-17","2019-05-31","2019-05-28",1460,146);</v>
      </c>
      <c r="L27" s="6">
        <v>26</v>
      </c>
      <c r="M27" s="7">
        <f t="shared" si="6"/>
        <v>11</v>
      </c>
      <c r="O27" s="5">
        <v>14</v>
      </c>
      <c r="P27" s="6">
        <v>26</v>
      </c>
      <c r="Q27" s="7">
        <f t="shared" si="0"/>
        <v>17</v>
      </c>
      <c r="S27" s="5" t="str">
        <f t="shared" si="1"/>
        <v>2019-05-17</v>
      </c>
      <c r="T27" s="6" t="str">
        <f t="shared" si="2"/>
        <v>2019-05-31</v>
      </c>
      <c r="U27" s="7" t="str">
        <f t="shared" si="3"/>
        <v>2019-05-28</v>
      </c>
      <c r="Y27" s="1"/>
      <c r="Z27" s="1"/>
    </row>
    <row r="28" spans="2:26" x14ac:dyDescent="0.25">
      <c r="B28">
        <v>29</v>
      </c>
      <c r="C28">
        <v>21</v>
      </c>
      <c r="D28" t="s">
        <v>117</v>
      </c>
      <c r="E28" s="1">
        <v>43567.759135190921</v>
      </c>
      <c r="F28" s="1">
        <v>43608.530136891262</v>
      </c>
      <c r="G28" s="1">
        <v>43613.916475695238</v>
      </c>
      <c r="H28">
        <v>1310</v>
      </c>
      <c r="I28">
        <v>131</v>
      </c>
      <c r="J28" s="12" t="str">
        <f t="shared" si="4"/>
        <v>INSERT INTO habitant (null,idClient,idChambre,dateReservation,dateDebut,dateFin,prix,arrhes) VALUES(null,6,21,"2019-04-12","2019-05-23","2019-07-21",1310,131);</v>
      </c>
      <c r="L28" s="6">
        <v>27</v>
      </c>
      <c r="M28" s="7">
        <f t="shared" si="6"/>
        <v>6</v>
      </c>
      <c r="O28" s="5">
        <v>21</v>
      </c>
      <c r="P28" s="6">
        <v>27</v>
      </c>
      <c r="Q28" s="7">
        <f t="shared" si="0"/>
        <v>16</v>
      </c>
      <c r="S28" s="5" t="str">
        <f t="shared" si="1"/>
        <v>2019-04-12</v>
      </c>
      <c r="T28" s="6" t="str">
        <f t="shared" si="2"/>
        <v>2019-05-23</v>
      </c>
      <c r="U28" s="7" t="str">
        <f t="shared" si="3"/>
        <v>2019-07-21</v>
      </c>
      <c r="Y28" s="1"/>
      <c r="Z28" s="1"/>
    </row>
    <row r="29" spans="2:26" x14ac:dyDescent="0.25">
      <c r="B29">
        <v>30</v>
      </c>
      <c r="C29">
        <v>20</v>
      </c>
      <c r="D29" t="s">
        <v>13</v>
      </c>
      <c r="E29" s="1">
        <v>43642.13925899801</v>
      </c>
      <c r="F29" s="1">
        <v>43661.605960557055</v>
      </c>
      <c r="G29" s="1">
        <v>43667.193376164709</v>
      </c>
      <c r="H29">
        <v>460</v>
      </c>
      <c r="I29">
        <v>46</v>
      </c>
      <c r="J29" s="12" t="str">
        <f t="shared" si="4"/>
        <v>INSERT INTO habitant (null,idClient,idChambre,dateReservation,dateDebut,dateFin,prix,arrhes) VALUES(null,14,20,"2019-06-26","2019-07-15","2019-05-27",460,46);</v>
      </c>
      <c r="L29" s="6">
        <v>28</v>
      </c>
      <c r="M29" s="7">
        <f t="shared" si="6"/>
        <v>14</v>
      </c>
      <c r="O29" s="5">
        <v>20</v>
      </c>
      <c r="P29" s="6">
        <v>28</v>
      </c>
      <c r="Q29" s="7">
        <f t="shared" si="0"/>
        <v>23</v>
      </c>
      <c r="S29" s="5" t="str">
        <f t="shared" si="1"/>
        <v>2019-06-26</v>
      </c>
      <c r="T29" s="6" t="str">
        <f t="shared" si="2"/>
        <v>2019-07-15</v>
      </c>
      <c r="U29" s="7" t="str">
        <f t="shared" si="3"/>
        <v>2019-05-27</v>
      </c>
      <c r="Y29" s="1"/>
      <c r="Z29" s="1"/>
    </row>
    <row r="30" spans="2:26" x14ac:dyDescent="0.25">
      <c r="B30">
        <v>31</v>
      </c>
      <c r="C30">
        <v>18</v>
      </c>
      <c r="D30" t="s">
        <v>27</v>
      </c>
      <c r="E30" s="1">
        <v>43564.381543139076</v>
      </c>
      <c r="F30" s="1">
        <v>43608.352807717762</v>
      </c>
      <c r="G30" s="1">
        <v>43612.742905607927</v>
      </c>
      <c r="H30">
        <v>350</v>
      </c>
      <c r="I30">
        <v>35</v>
      </c>
      <c r="J30" s="12" t="str">
        <f t="shared" si="4"/>
        <v>INSERT INTO habitant (null,idClient,idChambre,dateReservation,dateDebut,dateFin,prix,arrhes) VALUES(null,9,18,"2019-04-09","2019-05-23","2019-08-04",350,35);</v>
      </c>
      <c r="L30" s="6">
        <v>29</v>
      </c>
      <c r="M30" s="7">
        <f t="shared" si="6"/>
        <v>9</v>
      </c>
      <c r="O30" s="5">
        <v>18</v>
      </c>
      <c r="P30" s="6">
        <v>29</v>
      </c>
      <c r="Q30" s="7">
        <f t="shared" si="0"/>
        <v>29</v>
      </c>
      <c r="S30" s="5" t="str">
        <f t="shared" si="1"/>
        <v>2019-04-09</v>
      </c>
      <c r="T30" s="6" t="str">
        <f t="shared" si="2"/>
        <v>2019-05-23</v>
      </c>
      <c r="U30" s="7" t="str">
        <f t="shared" si="3"/>
        <v>2019-08-04</v>
      </c>
      <c r="Y30" s="1"/>
      <c r="Z30" s="1"/>
    </row>
    <row r="31" spans="2:26" x14ac:dyDescent="0.25">
      <c r="B31">
        <v>32</v>
      </c>
      <c r="C31">
        <v>23</v>
      </c>
      <c r="D31" t="s">
        <v>22</v>
      </c>
      <c r="E31" s="1">
        <v>43630.241959429353</v>
      </c>
      <c r="F31" s="1">
        <v>43679.608378964404</v>
      </c>
      <c r="G31" s="1">
        <v>43681.175523274833</v>
      </c>
      <c r="H31">
        <v>890</v>
      </c>
      <c r="I31">
        <v>89</v>
      </c>
      <c r="J31" s="12" t="str">
        <f t="shared" si="4"/>
        <v>INSERT INTO habitant (null,idClient,idChambre,dateReservation,dateDebut,dateFin,prix,arrhes) VALUES(null,16,23,"2019-06-14","2019-08-02","2019-03-31",890,89);</v>
      </c>
      <c r="L31" s="6">
        <v>30</v>
      </c>
      <c r="M31" s="7">
        <f t="shared" si="6"/>
        <v>16</v>
      </c>
      <c r="O31" s="5">
        <v>23</v>
      </c>
      <c r="P31" s="6">
        <v>30</v>
      </c>
      <c r="Q31" s="7">
        <f t="shared" si="0"/>
        <v>21</v>
      </c>
      <c r="S31" s="5" t="str">
        <f t="shared" si="1"/>
        <v>2019-06-14</v>
      </c>
      <c r="T31" s="6" t="str">
        <f t="shared" si="2"/>
        <v>2019-08-02</v>
      </c>
      <c r="U31" s="7" t="str">
        <f t="shared" si="3"/>
        <v>2019-03-31</v>
      </c>
      <c r="Y31" s="1"/>
      <c r="Z31" s="1"/>
    </row>
    <row r="32" spans="2:26" x14ac:dyDescent="0.25">
      <c r="B32">
        <v>33</v>
      </c>
      <c r="C32">
        <v>12</v>
      </c>
      <c r="D32" t="s">
        <v>22</v>
      </c>
      <c r="E32" s="1">
        <v>43530.819769845199</v>
      </c>
      <c r="F32" s="1">
        <v>43547.988722229005</v>
      </c>
      <c r="G32" s="1">
        <v>43555.935957235677</v>
      </c>
      <c r="H32">
        <v>1440</v>
      </c>
      <c r="I32">
        <v>144</v>
      </c>
      <c r="J32" s="12" t="str">
        <f t="shared" si="4"/>
        <v>INSERT INTO habitant (null,idClient,idChambre,dateReservation,dateDebut,dateFin,prix,arrhes) VALUES(null,16,12,"2019-03-06","2019-03-23","2019-05-07",1440,144);</v>
      </c>
      <c r="L32" s="6">
        <v>31</v>
      </c>
      <c r="M32" s="7">
        <f t="shared" si="6"/>
        <v>16</v>
      </c>
      <c r="O32" s="5">
        <v>12</v>
      </c>
      <c r="P32" s="6">
        <v>31</v>
      </c>
      <c r="Q32" s="7">
        <f t="shared" si="0"/>
        <v>15</v>
      </c>
      <c r="S32" s="5" t="str">
        <f t="shared" si="1"/>
        <v>2019-03-06</v>
      </c>
      <c r="T32" s="6" t="str">
        <f t="shared" si="2"/>
        <v>2019-03-23</v>
      </c>
      <c r="U32" s="7" t="str">
        <f t="shared" si="3"/>
        <v>2019-05-07</v>
      </c>
      <c r="Y32" s="1"/>
      <c r="Z32" s="1"/>
    </row>
    <row r="33" spans="2:26" x14ac:dyDescent="0.25">
      <c r="B33">
        <v>34</v>
      </c>
      <c r="C33">
        <v>19</v>
      </c>
      <c r="D33" t="s">
        <v>27</v>
      </c>
      <c r="E33" s="1">
        <v>43551.079638646741</v>
      </c>
      <c r="F33" s="1">
        <v>43584.377732956644</v>
      </c>
      <c r="G33" s="1">
        <v>43592.63825020918</v>
      </c>
      <c r="H33">
        <v>1010</v>
      </c>
      <c r="I33">
        <v>101</v>
      </c>
      <c r="J33" s="12" t="str">
        <f t="shared" si="4"/>
        <v>INSERT INTO habitant (null,idClient,idChambre,dateReservation,dateDebut,dateFin,prix,arrhes) VALUES(null,9,19,"2019-03-27","2019-04-29","2019-03-22",1010,101);</v>
      </c>
      <c r="L33" s="6">
        <v>32</v>
      </c>
      <c r="M33" s="7">
        <f t="shared" si="6"/>
        <v>9</v>
      </c>
      <c r="O33" s="5">
        <v>19</v>
      </c>
      <c r="P33" s="6">
        <v>32</v>
      </c>
      <c r="Q33" s="7">
        <f t="shared" si="0"/>
        <v>32</v>
      </c>
      <c r="S33" s="5" t="str">
        <f t="shared" si="1"/>
        <v>2019-03-27</v>
      </c>
      <c r="T33" s="6" t="str">
        <f t="shared" si="2"/>
        <v>2019-04-29</v>
      </c>
      <c r="U33" s="7" t="str">
        <f t="shared" si="3"/>
        <v>2019-03-22</v>
      </c>
      <c r="Y33" s="1"/>
      <c r="Z33" s="1"/>
    </row>
    <row r="34" spans="2:26" x14ac:dyDescent="0.25">
      <c r="B34">
        <v>35</v>
      </c>
      <c r="C34">
        <v>16</v>
      </c>
      <c r="D34" t="s">
        <v>20</v>
      </c>
      <c r="E34" s="1">
        <v>43507.857479898441</v>
      </c>
      <c r="F34" s="1">
        <v>43532.756838732465</v>
      </c>
      <c r="G34" s="1">
        <v>43546.577192151264</v>
      </c>
      <c r="H34">
        <v>790</v>
      </c>
      <c r="I34">
        <v>79</v>
      </c>
      <c r="J34" s="12" t="str">
        <f t="shared" si="4"/>
        <v>INSERT INTO habitant (null,idClient,idChambre,dateReservation,dateDebut,dateFin,prix,arrhes) VALUES(null,17,16,"2019-02-11","2019-03-08","2019-05-04",790,79);</v>
      </c>
      <c r="L34" s="6">
        <v>33</v>
      </c>
      <c r="M34" s="7">
        <f t="shared" si="6"/>
        <v>17</v>
      </c>
      <c r="O34" s="5">
        <v>16</v>
      </c>
      <c r="P34" s="6">
        <v>33</v>
      </c>
      <c r="Q34" s="7">
        <f t="shared" si="0"/>
        <v>33</v>
      </c>
      <c r="S34" s="5" t="str">
        <f t="shared" si="1"/>
        <v>2019-02-11</v>
      </c>
      <c r="T34" s="6" t="str">
        <f t="shared" si="2"/>
        <v>2019-03-08</v>
      </c>
      <c r="U34" s="7" t="str">
        <f t="shared" si="3"/>
        <v>2019-05-04</v>
      </c>
      <c r="Y34" s="1"/>
      <c r="Z34" s="1"/>
    </row>
    <row r="35" spans="2:26" x14ac:dyDescent="0.25">
      <c r="B35">
        <v>36</v>
      </c>
      <c r="C35">
        <v>2</v>
      </c>
      <c r="D35" t="s">
        <v>116</v>
      </c>
      <c r="E35" s="1">
        <v>43570.062534315271</v>
      </c>
      <c r="F35" s="1">
        <v>43578.394998427058</v>
      </c>
      <c r="G35" s="1">
        <v>43589.62418991021</v>
      </c>
      <c r="H35">
        <v>270</v>
      </c>
      <c r="I35">
        <v>27</v>
      </c>
      <c r="J35" s="12" t="str">
        <f t="shared" si="4"/>
        <v>INSERT INTO habitant (null,idClient,idChambre,dateReservation,dateDebut,dateFin,prix,arrhes) VALUES(null,5,2,"2019-04-15","2019-04-23","2019-05-16",270,27);</v>
      </c>
      <c r="L35" s="6">
        <v>34</v>
      </c>
      <c r="M35" s="7">
        <f t="shared" si="6"/>
        <v>5</v>
      </c>
      <c r="O35" s="5">
        <v>2</v>
      </c>
      <c r="P35" s="6">
        <v>34</v>
      </c>
      <c r="Q35" s="7">
        <f t="shared" si="0"/>
        <v>3</v>
      </c>
      <c r="S35" s="5" t="str">
        <f t="shared" si="1"/>
        <v>2019-04-15</v>
      </c>
      <c r="T35" s="6" t="str">
        <f t="shared" si="2"/>
        <v>2019-04-23</v>
      </c>
      <c r="U35" s="7" t="str">
        <f t="shared" si="3"/>
        <v>2019-05-16</v>
      </c>
      <c r="Y35" s="1"/>
      <c r="Z35" s="1"/>
    </row>
    <row r="36" spans="2:26" x14ac:dyDescent="0.25">
      <c r="B36">
        <v>37</v>
      </c>
      <c r="C36">
        <v>19</v>
      </c>
      <c r="D36" t="s">
        <v>31</v>
      </c>
      <c r="E36" s="1">
        <v>43549.367806825547</v>
      </c>
      <c r="F36" s="1">
        <v>43587.155382768782</v>
      </c>
      <c r="G36" s="1">
        <v>43601.581281453393</v>
      </c>
      <c r="H36">
        <v>660</v>
      </c>
      <c r="I36">
        <v>66</v>
      </c>
      <c r="J36" s="12" t="str">
        <f t="shared" si="4"/>
        <v>INSERT INTO habitant (null,idClient,idChambre,dateReservation,dateDebut,dateFin,prix,arrhes) VALUES(null,12,19,"2019-03-25","2019-05-02","2019-06-18",660,66);</v>
      </c>
      <c r="L36" s="6">
        <v>35</v>
      </c>
      <c r="M36" s="7">
        <f t="shared" si="6"/>
        <v>12</v>
      </c>
      <c r="O36" s="5">
        <v>19</v>
      </c>
      <c r="P36" s="6">
        <v>35</v>
      </c>
      <c r="Q36" s="7">
        <f t="shared" si="0"/>
        <v>32</v>
      </c>
      <c r="S36" s="5" t="str">
        <f t="shared" si="1"/>
        <v>2019-03-25</v>
      </c>
      <c r="T36" s="6" t="str">
        <f t="shared" si="2"/>
        <v>2019-05-02</v>
      </c>
      <c r="U36" s="7" t="str">
        <f t="shared" si="3"/>
        <v>2019-06-18</v>
      </c>
      <c r="Y36" s="1"/>
      <c r="Z36" s="1"/>
    </row>
    <row r="37" spans="2:26" x14ac:dyDescent="0.25">
      <c r="B37">
        <v>38</v>
      </c>
      <c r="C37">
        <v>4</v>
      </c>
      <c r="D37" t="s">
        <v>20</v>
      </c>
      <c r="E37" s="1">
        <v>43586.616644903654</v>
      </c>
      <c r="F37" s="1">
        <v>43630.818224951334</v>
      </c>
      <c r="G37" s="1">
        <v>43634.362441893754</v>
      </c>
      <c r="H37">
        <v>140</v>
      </c>
      <c r="I37">
        <v>14</v>
      </c>
      <c r="J37" s="12" t="str">
        <f t="shared" si="4"/>
        <v>INSERT INTO habitant (null,idClient,idChambre,dateReservation,dateDebut,dateFin,prix,arrhes) VALUES(null,17,4,"2019-05-01","2019-06-14","2020-02-29",140,14);</v>
      </c>
      <c r="L37" s="6">
        <v>36</v>
      </c>
      <c r="M37" s="7">
        <f t="shared" si="6"/>
        <v>17</v>
      </c>
      <c r="O37" s="5">
        <v>4</v>
      </c>
      <c r="P37" s="6">
        <v>36</v>
      </c>
      <c r="Q37" s="7">
        <f t="shared" si="0"/>
        <v>6</v>
      </c>
      <c r="S37" s="5" t="str">
        <f t="shared" si="1"/>
        <v>2019-05-01</v>
      </c>
      <c r="T37" s="6" t="str">
        <f t="shared" si="2"/>
        <v>2019-06-14</v>
      </c>
      <c r="U37" s="7" t="str">
        <f t="shared" si="3"/>
        <v>2020-02-29</v>
      </c>
      <c r="Y37" s="1"/>
      <c r="Z37" s="1"/>
    </row>
    <row r="38" spans="2:26" x14ac:dyDescent="0.25">
      <c r="B38">
        <v>39</v>
      </c>
      <c r="C38">
        <v>19</v>
      </c>
      <c r="D38" t="s">
        <v>22</v>
      </c>
      <c r="E38" s="1">
        <v>43840.541096836409</v>
      </c>
      <c r="F38" s="1">
        <v>43885.393173702185</v>
      </c>
      <c r="G38" s="1">
        <v>43890.651248378519</v>
      </c>
      <c r="H38">
        <v>1460</v>
      </c>
      <c r="I38">
        <v>146</v>
      </c>
      <c r="J38" s="12" t="str">
        <f t="shared" si="4"/>
        <v>INSERT INTO habitant (null,idClient,idChambre,dateReservation,dateDebut,dateFin,prix,arrhes) VALUES(null,16,19,"2020-01-10","2020-02-24","2019-12-01",1460,146);</v>
      </c>
      <c r="L38" s="6">
        <v>37</v>
      </c>
      <c r="M38" s="7">
        <f t="shared" si="6"/>
        <v>16</v>
      </c>
      <c r="O38" s="5">
        <v>19</v>
      </c>
      <c r="P38" s="6">
        <v>37</v>
      </c>
      <c r="Q38" s="7">
        <f t="shared" si="0"/>
        <v>32</v>
      </c>
      <c r="S38" s="5" t="str">
        <f t="shared" si="1"/>
        <v>2020-01-10</v>
      </c>
      <c r="T38" s="6" t="str">
        <f t="shared" si="2"/>
        <v>2020-02-24</v>
      </c>
      <c r="U38" s="7" t="str">
        <f t="shared" si="3"/>
        <v>2019-12-01</v>
      </c>
      <c r="Y38" s="1"/>
      <c r="Z38" s="1"/>
    </row>
    <row r="39" spans="2:26" x14ac:dyDescent="0.25">
      <c r="B39">
        <v>40</v>
      </c>
      <c r="C39">
        <v>4</v>
      </c>
      <c r="D39" t="s">
        <v>117</v>
      </c>
      <c r="E39" s="1">
        <v>43793.740177486878</v>
      </c>
      <c r="F39" s="1">
        <v>43799.638333093069</v>
      </c>
      <c r="G39" s="1">
        <v>43800.477209937322</v>
      </c>
      <c r="H39">
        <v>790</v>
      </c>
      <c r="I39">
        <v>79</v>
      </c>
      <c r="J39" s="12" t="str">
        <f t="shared" si="4"/>
        <v>INSERT INTO habitant (null,idClient,idChambre,dateReservation,dateDebut,dateFin,prix,arrhes) VALUES(null,6,4,"2019-11-24","2019-11-30","2020-02-14",790,79);</v>
      </c>
      <c r="L39" s="6">
        <v>38</v>
      </c>
      <c r="M39" s="7">
        <f t="shared" si="6"/>
        <v>6</v>
      </c>
      <c r="O39" s="5">
        <v>4</v>
      </c>
      <c r="P39" s="6">
        <v>38</v>
      </c>
      <c r="Q39" s="7">
        <f t="shared" si="0"/>
        <v>6</v>
      </c>
      <c r="S39" s="5" t="str">
        <f t="shared" si="1"/>
        <v>2019-11-24</v>
      </c>
      <c r="T39" s="6" t="str">
        <f t="shared" si="2"/>
        <v>2019-11-30</v>
      </c>
      <c r="U39" s="7" t="str">
        <f t="shared" si="3"/>
        <v>2020-02-14</v>
      </c>
      <c r="Y39" s="1"/>
      <c r="Z39" s="1"/>
    </row>
    <row r="40" spans="2:26" ht="15.75" thickBot="1" x14ac:dyDescent="0.3">
      <c r="B40">
        <v>41</v>
      </c>
      <c r="C40">
        <v>20</v>
      </c>
      <c r="D40" t="s">
        <v>24</v>
      </c>
      <c r="E40" s="1">
        <v>43843.146282966954</v>
      </c>
      <c r="F40" s="1">
        <v>43860.698649429687</v>
      </c>
      <c r="G40" s="1">
        <v>43875.316375780065</v>
      </c>
      <c r="H40">
        <v>390</v>
      </c>
      <c r="I40">
        <v>39</v>
      </c>
      <c r="J40" s="12" t="str">
        <f t="shared" si="4"/>
        <v>INSERT INTO habitant (null,idClient,idChambre,dateReservation,dateDebut,dateFin,prix,arrhes) VALUES(null,8,20,"2020-01-13","2020-01-30","1900-01-00",390,39);</v>
      </c>
      <c r="L40" s="9">
        <v>39</v>
      </c>
      <c r="M40" s="10">
        <f t="shared" si="6"/>
        <v>8</v>
      </c>
      <c r="O40" s="8">
        <v>20</v>
      </c>
      <c r="P40" s="9">
        <v>39</v>
      </c>
      <c r="Q40" s="10">
        <f t="shared" si="0"/>
        <v>23</v>
      </c>
      <c r="S40" s="8" t="str">
        <f t="shared" si="1"/>
        <v>2020-01-13</v>
      </c>
      <c r="T40" s="9" t="str">
        <f t="shared" si="2"/>
        <v>2020-01-30</v>
      </c>
      <c r="U40" s="10" t="str">
        <f t="shared" si="3"/>
        <v>1900-01-00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2" sqref="F2:F21"/>
    </sheetView>
  </sheetViews>
  <sheetFormatPr baseColWidth="10" defaultRowHeight="15" x14ac:dyDescent="0.25"/>
  <cols>
    <col min="2" max="3" width="23.5703125" bestFit="1" customWidth="1"/>
    <col min="4" max="4" width="31.28515625" bestFit="1" customWidth="1"/>
    <col min="5" max="5" width="24.85546875" bestFit="1" customWidth="1"/>
    <col min="6" max="6" width="152.140625" bestFit="1" customWidth="1"/>
  </cols>
  <sheetData>
    <row r="1" spans="1:6" x14ac:dyDescent="0.25">
      <c r="A1" t="s">
        <v>82</v>
      </c>
      <c r="B1" t="s">
        <v>78</v>
      </c>
      <c r="C1" t="s">
        <v>83</v>
      </c>
      <c r="D1" t="s">
        <v>80</v>
      </c>
      <c r="E1" t="s">
        <v>81</v>
      </c>
      <c r="F1" t="s">
        <v>129</v>
      </c>
    </row>
    <row r="2" spans="1:6" x14ac:dyDescent="0.25">
      <c r="B2" t="s">
        <v>112</v>
      </c>
      <c r="C2" t="s">
        <v>0</v>
      </c>
      <c r="D2" t="s">
        <v>85</v>
      </c>
      <c r="E2" t="s">
        <v>120</v>
      </c>
      <c r="F2" t="str">
        <f>F$1&amp;"(null,"""&amp;B2&amp;""","""&amp;C2&amp;""","""&amp;D2&amp;""","""&amp;E2&amp;""");"</f>
        <v>INSERT INTO clients (idClient,nomClient,prenomClient,adresseClient,villeClient) VALUES(null,"DOE","John","Rue Du General Leclerc","Chatenay Malabry");</v>
      </c>
    </row>
    <row r="3" spans="1:6" x14ac:dyDescent="0.25">
      <c r="B3" t="s">
        <v>113</v>
      </c>
      <c r="C3" t="s">
        <v>1</v>
      </c>
      <c r="D3" t="s">
        <v>86</v>
      </c>
      <c r="E3" t="s">
        <v>2</v>
      </c>
      <c r="F3" t="str">
        <f t="shared" ref="F3:F21" si="0">F$1&amp;"(null,"""&amp;B3&amp;""","""&amp;C3&amp;""","""&amp;D3&amp;""","""&amp;E3&amp;""");"</f>
        <v>INSERT INTO clients (idClient,nomClient,prenomClient,adresseClient,villeClient) VALUES(null,"HOMME","Josh","Rue Danton","Palm Desert");</v>
      </c>
    </row>
    <row r="4" spans="1:6" x14ac:dyDescent="0.25">
      <c r="B4" t="s">
        <v>114</v>
      </c>
      <c r="C4" t="s">
        <v>3</v>
      </c>
      <c r="D4" t="s">
        <v>87</v>
      </c>
      <c r="E4" t="s">
        <v>4</v>
      </c>
      <c r="F4" t="str">
        <f t="shared" si="0"/>
        <v>INSERT INTO clients (idClient,nomClient,prenomClient,adresseClient,villeClient) VALUES(null,"PAUL","Weller","Rue Hoche","Londres");</v>
      </c>
    </row>
    <row r="5" spans="1:6" x14ac:dyDescent="0.25">
      <c r="B5" t="s">
        <v>115</v>
      </c>
      <c r="C5" t="s">
        <v>5</v>
      </c>
      <c r="D5" t="s">
        <v>88</v>
      </c>
      <c r="E5" t="s">
        <v>6</v>
      </c>
      <c r="F5" t="str">
        <f t="shared" si="0"/>
        <v>INSERT INTO clients (idClient,nomClient,prenomClient,adresseClient,villeClient) VALUES(null,"WHITE","Jack","Allee Gustave Eiffel","Detroit");</v>
      </c>
    </row>
    <row r="6" spans="1:6" x14ac:dyDescent="0.25">
      <c r="B6" t="s">
        <v>116</v>
      </c>
      <c r="C6" t="s">
        <v>7</v>
      </c>
      <c r="D6" t="s">
        <v>89</v>
      </c>
      <c r="E6" t="s">
        <v>8</v>
      </c>
      <c r="F6" t="str">
        <f t="shared" si="0"/>
        <v>INSERT INTO clients (idClient,nomClient,prenomClient,adresseClient,villeClient) VALUES(null,"CLAYPOOL","Les","Rue Jean Pierre Timbaud","San Francisco");</v>
      </c>
    </row>
    <row r="7" spans="1:6" x14ac:dyDescent="0.25">
      <c r="B7" t="s">
        <v>117</v>
      </c>
      <c r="C7" t="s">
        <v>9</v>
      </c>
      <c r="D7" t="s">
        <v>90</v>
      </c>
      <c r="E7" t="s">
        <v>4</v>
      </c>
      <c r="F7" t="str">
        <f t="shared" si="0"/>
        <v>INSERT INTO clients (idClient,nomClient,prenomClient,adresseClient,villeClient) VALUES(null,"SQUIRE","Chris","Place Paul Vaillant Couturier","Londres");</v>
      </c>
    </row>
    <row r="8" spans="1:6" x14ac:dyDescent="0.25">
      <c r="B8" t="s">
        <v>118</v>
      </c>
      <c r="C8" t="s">
        <v>10</v>
      </c>
      <c r="D8" t="s">
        <v>95</v>
      </c>
      <c r="E8" t="s">
        <v>4</v>
      </c>
      <c r="F8" t="str">
        <f t="shared" si="0"/>
        <v>INSERT INTO clients (idClient,nomClient,prenomClient,adresseClient,villeClient) VALUES(null,"WOOD","Ronnie","Rue Erevan","Londres");</v>
      </c>
    </row>
    <row r="9" spans="1:6" x14ac:dyDescent="0.25">
      <c r="B9" t="s">
        <v>119</v>
      </c>
      <c r="C9" t="s">
        <v>11</v>
      </c>
      <c r="D9" t="s">
        <v>85</v>
      </c>
      <c r="E9" t="s">
        <v>12</v>
      </c>
      <c r="F9" t="str">
        <f t="shared" si="0"/>
        <v>INSERT INTO clients (idClient,nomClient,prenomClient,adresseClient,villeClient) VALUES(null,"THUNDERS","Johnny","Rue Du General Leclerc","New York");</v>
      </c>
    </row>
    <row r="10" spans="1:6" x14ac:dyDescent="0.25">
      <c r="B10" t="s">
        <v>13</v>
      </c>
      <c r="C10" t="s">
        <v>14</v>
      </c>
      <c r="D10" t="s">
        <v>85</v>
      </c>
      <c r="E10" t="s">
        <v>84</v>
      </c>
      <c r="F10" t="str">
        <f t="shared" si="0"/>
        <v>INSERT INTO clients (idClient,nomClient,prenomClient,adresseClient,villeClient) VALUES(null,"JEUNEMAITRE","Eric","Rue Du General Leclerc","Chaville");</v>
      </c>
    </row>
    <row r="11" spans="1:6" x14ac:dyDescent="0.25">
      <c r="B11" t="s">
        <v>15</v>
      </c>
      <c r="C11" t="s">
        <v>16</v>
      </c>
      <c r="D11" t="s">
        <v>86</v>
      </c>
      <c r="E11" t="s">
        <v>121</v>
      </c>
      <c r="F11" t="str">
        <f t="shared" si="0"/>
        <v>INSERT INTO clients (idClient,nomClient,prenomClient,adresseClient,villeClient) VALUES(null,"KARAM","Patrick","Rue Danton","Courbevoie");</v>
      </c>
    </row>
    <row r="12" spans="1:6" x14ac:dyDescent="0.25">
      <c r="B12" t="s">
        <v>17</v>
      </c>
      <c r="C12" t="s">
        <v>18</v>
      </c>
      <c r="D12" t="s">
        <v>87</v>
      </c>
      <c r="E12" t="s">
        <v>122</v>
      </c>
      <c r="F12" t="str">
        <f t="shared" si="0"/>
        <v>INSERT INTO clients (idClient,nomClient,prenomClient,adresseClient,villeClient) VALUES(null,"RUFET","Corinne","Rue Hoche","Le Plessis Robinson");</v>
      </c>
    </row>
    <row r="13" spans="1:6" x14ac:dyDescent="0.25">
      <c r="B13" t="s">
        <v>111</v>
      </c>
      <c r="C13" t="s">
        <v>19</v>
      </c>
      <c r="D13" t="s">
        <v>88</v>
      </c>
      <c r="E13" t="s">
        <v>123</v>
      </c>
      <c r="F13" t="str">
        <f t="shared" si="0"/>
        <v>INSERT INTO clients (idClient,nomClient,prenomClient,adresseClient,villeClient) VALUES(null,"SAINT JUST ","Wallerand","Allee Gustave Eiffel","Marnes La Coquette");</v>
      </c>
    </row>
    <row r="14" spans="1:6" x14ac:dyDescent="0.25">
      <c r="B14" t="s">
        <v>20</v>
      </c>
      <c r="C14" t="s">
        <v>21</v>
      </c>
      <c r="D14" t="s">
        <v>89</v>
      </c>
      <c r="E14" t="s">
        <v>120</v>
      </c>
      <c r="F14" t="str">
        <f t="shared" si="0"/>
        <v>INSERT INTO clients (idClient,nomClient,prenomClient,adresseClient,villeClient) VALUES(null,"SANTINI","Jean-Luc","Rue Jean Pierre Timbaud","Chatenay Malabry");</v>
      </c>
    </row>
    <row r="15" spans="1:6" x14ac:dyDescent="0.25">
      <c r="B15" t="s">
        <v>22</v>
      </c>
      <c r="C15" t="s">
        <v>23</v>
      </c>
      <c r="D15" t="s">
        <v>90</v>
      </c>
      <c r="E15" t="s">
        <v>122</v>
      </c>
      <c r="F15" t="str">
        <f t="shared" si="0"/>
        <v>INSERT INTO clients (idClient,nomClient,prenomClient,adresseClient,villeClient) VALUES(null,"AIT","Eddie","Place Paul Vaillant Couturier","Le Plessis Robinson");</v>
      </c>
    </row>
    <row r="16" spans="1:6" x14ac:dyDescent="0.25">
      <c r="B16" t="s">
        <v>24</v>
      </c>
      <c r="C16" t="s">
        <v>23</v>
      </c>
      <c r="D16" t="s">
        <v>95</v>
      </c>
      <c r="E16" t="s">
        <v>120</v>
      </c>
      <c r="F16" t="str">
        <f t="shared" si="0"/>
        <v>INSERT INTO clients (idClient,nomClient,prenomClient,adresseClient,villeClient) VALUES(null,"BARBOTIN","Eddie","Rue Erevan","Chatenay Malabry");</v>
      </c>
    </row>
    <row r="17" spans="2:6" x14ac:dyDescent="0.25">
      <c r="B17" t="s">
        <v>25</v>
      </c>
      <c r="C17" t="s">
        <v>26</v>
      </c>
      <c r="D17" t="s">
        <v>85</v>
      </c>
      <c r="E17" t="s">
        <v>4</v>
      </c>
      <c r="F17" t="str">
        <f t="shared" si="0"/>
        <v>INSERT INTO clients (idClient,nomClient,prenomClient,adresseClient,villeClient) VALUES(null,"BERESSI","Isabelle","Rue Du General Leclerc","Londres");</v>
      </c>
    </row>
    <row r="18" spans="2:6" x14ac:dyDescent="0.25">
      <c r="B18" t="s">
        <v>27</v>
      </c>
      <c r="C18" t="s">
        <v>28</v>
      </c>
      <c r="D18" t="s">
        <v>91</v>
      </c>
      <c r="E18" t="s">
        <v>124</v>
      </c>
      <c r="F18" t="str">
        <f t="shared" si="0"/>
        <v>INSERT INTO clients (idClient,nomClient,prenomClient,adresseClient,villeClient) VALUES(null,"CAMARA","Lamine","Rue Ernest Renan","Antony");</v>
      </c>
    </row>
    <row r="19" spans="2:6" x14ac:dyDescent="0.25">
      <c r="B19" t="s">
        <v>29</v>
      </c>
      <c r="C19" t="s">
        <v>30</v>
      </c>
      <c r="D19" t="s">
        <v>92</v>
      </c>
      <c r="E19" t="s">
        <v>120</v>
      </c>
      <c r="F19" t="str">
        <f t="shared" si="0"/>
        <v>INSERT INTO clients (idClient,nomClient,prenomClient,adresseClient,villeClient) VALUES(null,"CECCONI","Frank","Rue Georges Marie","Chatenay Malabry");</v>
      </c>
    </row>
    <row r="20" spans="2:6" x14ac:dyDescent="0.25">
      <c r="B20" t="s">
        <v>31</v>
      </c>
      <c r="C20" t="s">
        <v>14</v>
      </c>
      <c r="D20" t="s">
        <v>93</v>
      </c>
      <c r="E20" t="s">
        <v>125</v>
      </c>
      <c r="F20" t="str">
        <f t="shared" si="0"/>
        <v>INSERT INTO clients (idClient,nomClient,prenomClient,adresseClient,villeClient) VALUES(null,"CHEVRON","Eric","Boulevard Gallieni","Suresnes");</v>
      </c>
    </row>
    <row r="21" spans="2:6" x14ac:dyDescent="0.25">
      <c r="B21" t="s">
        <v>32</v>
      </c>
      <c r="C21" t="s">
        <v>33</v>
      </c>
      <c r="D21" t="s">
        <v>94</v>
      </c>
      <c r="E21" t="s">
        <v>126</v>
      </c>
      <c r="F21" t="str">
        <f t="shared" si="0"/>
        <v>INSERT INTO clients (idClient,nomClient,prenomClient,adresseClient,villeClient) VALUES(null,"CIUNTU","Marie-Carole","Esplanade Du Belvedere","Meudon");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F1" workbookViewId="0">
      <selection activeCell="L2" sqref="L2:L16"/>
    </sheetView>
  </sheetViews>
  <sheetFormatPr baseColWidth="10" defaultRowHeight="15" x14ac:dyDescent="0.25"/>
  <cols>
    <col min="2" max="3" width="23.5703125" bestFit="1" customWidth="1"/>
    <col min="4" max="4" width="9.5703125" bestFit="1" customWidth="1"/>
    <col min="5" max="5" width="24.85546875" bestFit="1" customWidth="1"/>
    <col min="6" max="6" width="25.5703125" bestFit="1" customWidth="1"/>
    <col min="7" max="7" width="12.28515625" bestFit="1" customWidth="1"/>
    <col min="9" max="9" width="12.28515625" bestFit="1" customWidth="1"/>
    <col min="10" max="10" width="23.5703125" bestFit="1" customWidth="1"/>
    <col min="12" max="12" width="164.5703125" bestFit="1" customWidth="1"/>
  </cols>
  <sheetData>
    <row r="1" spans="1:12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L1" t="s">
        <v>130</v>
      </c>
    </row>
    <row r="2" spans="1:12" x14ac:dyDescent="0.25">
      <c r="B2" t="s">
        <v>69</v>
      </c>
      <c r="C2" t="s">
        <v>34</v>
      </c>
      <c r="D2">
        <v>3</v>
      </c>
      <c r="E2" t="s">
        <v>35</v>
      </c>
      <c r="F2" t="s">
        <v>36</v>
      </c>
      <c r="G2" t="s">
        <v>69</v>
      </c>
      <c r="H2">
        <v>1</v>
      </c>
      <c r="J2" t="s">
        <v>34</v>
      </c>
      <c r="K2">
        <f t="shared" ref="K2:K16" si="0">IF(ISNA(VLOOKUP(B2,G:H,2,0)),"ERREUR",(VLOOKUP(B2,G:H,2,0)))</f>
        <v>1</v>
      </c>
      <c r="L2" t="str">
        <f t="shared" ref="L2:L16" si="1">L$1&amp;"(null,"""&amp;C2&amp;""","""&amp;D2&amp;""","""&amp;E2&amp;""","""&amp;F2&amp;""","&amp;K2&amp;");"</f>
        <v>INSERT INTO hotels (idHotel,nomHotel,categorieHotel,adresseHotel,villeHotel,idStation) VALUES(null,"Le Magnifique","3","rue du bas","Pralo",1);</v>
      </c>
    </row>
    <row r="3" spans="1:12" x14ac:dyDescent="0.25">
      <c r="B3" t="s">
        <v>69</v>
      </c>
      <c r="C3" t="s">
        <v>37</v>
      </c>
      <c r="D3">
        <v>1</v>
      </c>
      <c r="E3" t="s">
        <v>38</v>
      </c>
      <c r="F3" t="s">
        <v>36</v>
      </c>
      <c r="G3" t="s">
        <v>70</v>
      </c>
      <c r="H3">
        <v>2</v>
      </c>
      <c r="J3" t="s">
        <v>37</v>
      </c>
      <c r="K3">
        <f t="shared" si="0"/>
        <v>1</v>
      </c>
      <c r="L3" t="str">
        <f t="shared" si="1"/>
        <v>INSERT INTO hotels (idHotel,nomHotel,categorieHotel,adresseHotel,villeHotel,idStation) VALUES(null,"Hotel du haut","1","rue du haut","Pralo",1);</v>
      </c>
    </row>
    <row r="4" spans="1:12" x14ac:dyDescent="0.25">
      <c r="B4" t="s">
        <v>70</v>
      </c>
      <c r="C4" t="s">
        <v>39</v>
      </c>
      <c r="D4">
        <v>3</v>
      </c>
      <c r="E4" t="s">
        <v>40</v>
      </c>
      <c r="F4" t="s">
        <v>41</v>
      </c>
      <c r="G4" t="s">
        <v>71</v>
      </c>
      <c r="H4">
        <v>3</v>
      </c>
      <c r="J4" t="s">
        <v>39</v>
      </c>
      <c r="K4">
        <f t="shared" si="0"/>
        <v>2</v>
      </c>
      <c r="L4" t="str">
        <f t="shared" si="1"/>
        <v>INSERT INTO hotels (idHotel,nomHotel,categorieHotel,adresseHotel,villeHotel,idStation) VALUES(null,"Le Narval","3","place de la liberation","Vonten",2);</v>
      </c>
    </row>
    <row r="5" spans="1:12" x14ac:dyDescent="0.25">
      <c r="B5" t="s">
        <v>70</v>
      </c>
      <c r="C5" t="s">
        <v>42</v>
      </c>
      <c r="D5">
        <v>4</v>
      </c>
      <c r="E5" t="s">
        <v>43</v>
      </c>
      <c r="F5" t="s">
        <v>44</v>
      </c>
      <c r="G5" t="s">
        <v>57</v>
      </c>
      <c r="H5">
        <v>4</v>
      </c>
      <c r="J5" t="s">
        <v>42</v>
      </c>
      <c r="K5">
        <f t="shared" si="0"/>
        <v>2</v>
      </c>
      <c r="L5" t="str">
        <f t="shared" si="1"/>
        <v>INSERT INTO hotels (idHotel,nomHotel,categorieHotel,adresseHotel,villeHotel,idStation) VALUES(null,"Les Pissenlis","4","place du 14 juillet","Bretou",2);</v>
      </c>
    </row>
    <row r="6" spans="1:12" x14ac:dyDescent="0.25">
      <c r="B6" t="s">
        <v>70</v>
      </c>
      <c r="C6" t="s">
        <v>45</v>
      </c>
      <c r="D6">
        <v>5</v>
      </c>
      <c r="E6" t="s">
        <v>46</v>
      </c>
      <c r="F6" t="s">
        <v>44</v>
      </c>
      <c r="G6" t="s">
        <v>53</v>
      </c>
      <c r="H6">
        <v>5</v>
      </c>
      <c r="J6" t="s">
        <v>45</v>
      </c>
      <c r="K6">
        <f t="shared" si="0"/>
        <v>2</v>
      </c>
      <c r="L6" t="str">
        <f t="shared" si="1"/>
        <v>INSERT INTO hotels (idHotel,nomHotel,categorieHotel,adresseHotel,villeHotel,idStation) VALUES(null,"RR Hotel","5","place du bas","Bretou",2);</v>
      </c>
    </row>
    <row r="7" spans="1:12" x14ac:dyDescent="0.25">
      <c r="B7" t="s">
        <v>70</v>
      </c>
      <c r="C7" t="s">
        <v>47</v>
      </c>
      <c r="D7">
        <v>2</v>
      </c>
      <c r="E7" t="s">
        <v>48</v>
      </c>
      <c r="F7" t="s">
        <v>44</v>
      </c>
      <c r="G7" t="s">
        <v>62</v>
      </c>
      <c r="H7">
        <v>6</v>
      </c>
      <c r="J7" t="s">
        <v>47</v>
      </c>
      <c r="K7">
        <f t="shared" si="0"/>
        <v>2</v>
      </c>
      <c r="L7" t="str">
        <f t="shared" si="1"/>
        <v>INSERT INTO hotels (idHotel,nomHotel,categorieHotel,adresseHotel,villeHotel,idStation) VALUES(null,"La Brique","2","place du haut","Bretou",2);</v>
      </c>
    </row>
    <row r="8" spans="1:12" x14ac:dyDescent="0.25">
      <c r="B8" t="s">
        <v>71</v>
      </c>
      <c r="C8" t="s">
        <v>49</v>
      </c>
      <c r="D8">
        <v>3</v>
      </c>
      <c r="E8" t="s">
        <v>50</v>
      </c>
      <c r="F8" t="s">
        <v>51</v>
      </c>
      <c r="J8" t="s">
        <v>49</v>
      </c>
      <c r="K8">
        <f t="shared" si="0"/>
        <v>3</v>
      </c>
      <c r="L8" t="str">
        <f t="shared" si="1"/>
        <v>INSERT INTO hotels (idHotel,nomHotel,categorieHotel,adresseHotel,villeHotel,idStation) VALUES(null,"Le Beau Rivage","3","place du centre","Toras",3);</v>
      </c>
    </row>
    <row r="9" spans="1:12" x14ac:dyDescent="0.25">
      <c r="B9" t="s">
        <v>57</v>
      </c>
      <c r="C9" t="s">
        <v>97</v>
      </c>
      <c r="D9">
        <v>1</v>
      </c>
      <c r="E9" t="s">
        <v>52</v>
      </c>
      <c r="F9" t="s">
        <v>53</v>
      </c>
      <c r="J9" t="s">
        <v>97</v>
      </c>
      <c r="K9">
        <f t="shared" si="0"/>
        <v>4</v>
      </c>
      <c r="L9" t="str">
        <f t="shared" si="1"/>
        <v>INSERT INTO hotels (idHotel,nomHotel,categorieHotel,adresseHotel,villeHotel,idStation) VALUES(null,"Residence les marmottes","1","1 Chemin des randonneurs","Alpe d Huez",4);</v>
      </c>
    </row>
    <row r="10" spans="1:12" x14ac:dyDescent="0.25">
      <c r="B10" t="s">
        <v>70</v>
      </c>
      <c r="C10" t="s">
        <v>98</v>
      </c>
      <c r="D10">
        <v>5</v>
      </c>
      <c r="E10" t="s">
        <v>54</v>
      </c>
      <c r="F10" t="s">
        <v>55</v>
      </c>
      <c r="J10" t="s">
        <v>98</v>
      </c>
      <c r="K10">
        <f t="shared" si="0"/>
        <v>2</v>
      </c>
      <c r="L10" t="str">
        <f t="shared" si="1"/>
        <v>INSERT INTO hotels (idHotel,nomHotel,categorieHotel,adresseHotel,villeHotel,idStation) VALUES(null,"Residence les edelweiss","5","2 Rue des sapins","Areches",2);</v>
      </c>
    </row>
    <row r="11" spans="1:12" x14ac:dyDescent="0.25">
      <c r="B11" t="s">
        <v>70</v>
      </c>
      <c r="C11" t="s">
        <v>99</v>
      </c>
      <c r="D11">
        <v>4</v>
      </c>
      <c r="E11" t="s">
        <v>56</v>
      </c>
      <c r="F11" t="s">
        <v>57</v>
      </c>
      <c r="J11" t="s">
        <v>99</v>
      </c>
      <c r="K11">
        <f t="shared" si="0"/>
        <v>2</v>
      </c>
      <c r="L11" t="str">
        <f t="shared" si="1"/>
        <v>INSERT INTO hotels (idHotel,nomHotel,categorieHotel,adresseHotel,villeHotel,idStation) VALUES(null,"Residence les panoramas","4","7 Avenue de la neige","Beaufort",2);</v>
      </c>
    </row>
    <row r="12" spans="1:12" x14ac:dyDescent="0.25">
      <c r="B12" t="s">
        <v>53</v>
      </c>
      <c r="C12" t="s">
        <v>100</v>
      </c>
      <c r="D12">
        <v>5</v>
      </c>
      <c r="E12" t="s">
        <v>58</v>
      </c>
      <c r="F12" t="s">
        <v>59</v>
      </c>
      <c r="J12" t="s">
        <v>100</v>
      </c>
      <c r="K12">
        <f t="shared" si="0"/>
        <v>5</v>
      </c>
      <c r="L12" t="str">
        <f t="shared" si="1"/>
        <v>INSERT INTO hotels (idHotel,nomHotel,categorieHotel,adresseHotel,villeHotel,idStation) VALUES(null,"Residence les sapins","5","8 Chemin des pissenlits","Aussois",5);</v>
      </c>
    </row>
    <row r="13" spans="1:12" x14ac:dyDescent="0.25">
      <c r="B13" t="s">
        <v>71</v>
      </c>
      <c r="C13" t="s">
        <v>60</v>
      </c>
      <c r="D13">
        <v>3</v>
      </c>
      <c r="E13" t="s">
        <v>61</v>
      </c>
      <c r="F13" t="s">
        <v>62</v>
      </c>
      <c r="J13" t="s">
        <v>60</v>
      </c>
      <c r="K13">
        <f t="shared" si="0"/>
        <v>3</v>
      </c>
      <c r="L13" t="str">
        <f t="shared" si="1"/>
        <v>INSERT INTO hotels (idHotel,nomHotel,categorieHotel,adresseHotel,villeHotel,idStation) VALUES(null,"Chalets les marmottes","3","10 Rue des etables","Avoriaz",3);</v>
      </c>
    </row>
    <row r="14" spans="1:12" x14ac:dyDescent="0.25">
      <c r="B14" t="s">
        <v>62</v>
      </c>
      <c r="C14" t="s">
        <v>63</v>
      </c>
      <c r="D14">
        <v>3</v>
      </c>
      <c r="E14" t="s">
        <v>64</v>
      </c>
      <c r="F14" t="s">
        <v>53</v>
      </c>
      <c r="J14" t="s">
        <v>63</v>
      </c>
      <c r="K14">
        <f t="shared" si="0"/>
        <v>6</v>
      </c>
      <c r="L14" t="str">
        <f t="shared" si="1"/>
        <v>INSERT INTO hotels (idHotel,nomHotel,categorieHotel,adresseHotel,villeHotel,idStation) VALUES(null,"Chalets les edelweiss","3","8 Avenue des sapins","Alpe d Huez",6);</v>
      </c>
    </row>
    <row r="15" spans="1:12" x14ac:dyDescent="0.25">
      <c r="B15" t="s">
        <v>57</v>
      </c>
      <c r="C15" t="s">
        <v>65</v>
      </c>
      <c r="D15">
        <v>2</v>
      </c>
      <c r="E15" t="s">
        <v>66</v>
      </c>
      <c r="F15" t="s">
        <v>55</v>
      </c>
      <c r="J15" t="s">
        <v>65</v>
      </c>
      <c r="K15">
        <f t="shared" si="0"/>
        <v>4</v>
      </c>
      <c r="L15" t="str">
        <f t="shared" si="1"/>
        <v>INSERT INTO hotels (idHotel,nomHotel,categorieHotel,adresseHotel,villeHotel,idStation) VALUES(null,"Chalets les panoramas","2","3 Chemin de la neige","Areches",4);</v>
      </c>
    </row>
    <row r="16" spans="1:12" x14ac:dyDescent="0.25">
      <c r="B16" t="s">
        <v>62</v>
      </c>
      <c r="C16" t="s">
        <v>67</v>
      </c>
      <c r="D16">
        <v>5</v>
      </c>
      <c r="E16" t="s">
        <v>68</v>
      </c>
      <c r="F16" t="s">
        <v>57</v>
      </c>
      <c r="J16" t="s">
        <v>67</v>
      </c>
      <c r="K16">
        <f t="shared" si="0"/>
        <v>6</v>
      </c>
      <c r="L16" t="str">
        <f t="shared" si="1"/>
        <v>INSERT INTO hotels (idHotel,nomHotel,categorieHotel,adresseHotel,villeHotel,idStation) VALUES(null,"Chalets les sapins","5","3 Rue des pissenlits","Beaufort",6);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Station</vt:lpstr>
      <vt:lpstr>Chambre</vt:lpstr>
      <vt:lpstr>Reservations</vt:lpstr>
      <vt:lpstr>Client</vt:lpstr>
      <vt:lpstr>Hotel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59011-95-04</cp:lastModifiedBy>
  <dcterms:created xsi:type="dcterms:W3CDTF">2017-10-16T14:42:30Z</dcterms:created>
  <dcterms:modified xsi:type="dcterms:W3CDTF">2020-10-27T16:08:13Z</dcterms:modified>
</cp:coreProperties>
</file>