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Unity_Projects\LC_Unity\Documentation\"/>
    </mc:Choice>
  </mc:AlternateContent>
  <xr:revisionPtr revIDLastSave="0" documentId="13_ncr:1_{43294A7D-19DA-4A97-938B-D930A1E07AE6}" xr6:coauthVersionLast="47" xr6:coauthVersionMax="47" xr10:uidLastSave="{00000000-0000-0000-0000-000000000000}"/>
  <bookViews>
    <workbookView xWindow="-120" yWindow="-120" windowWidth="29040" windowHeight="15840" activeTab="2" xr2:uid="{EA6D107C-C583-4F45-9DA7-DCFEC8078555}"/>
  </bookViews>
  <sheets>
    <sheet name="ListOfItems" sheetId="1" r:id="rId1"/>
    <sheet name="PowerRuling" sheetId="3" r:id="rId2"/>
    <sheet name="Swor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2" i="2" l="1"/>
  <c r="O31" i="2"/>
  <c r="O30" i="2"/>
  <c r="O29" i="2"/>
  <c r="O28" i="2"/>
  <c r="O27" i="2"/>
  <c r="O26" i="2"/>
  <c r="O25" i="2"/>
  <c r="O24" i="2"/>
  <c r="O23" i="2"/>
  <c r="O22" i="2"/>
  <c r="O21" i="2"/>
  <c r="O20" i="2"/>
  <c r="O19" i="2"/>
  <c r="O18" i="2"/>
  <c r="O17" i="2"/>
  <c r="O16" i="2"/>
  <c r="O15" i="2"/>
  <c r="O14" i="2"/>
  <c r="O13" i="2"/>
  <c r="O12" i="2"/>
  <c r="O11" i="2"/>
  <c r="O10" i="2"/>
  <c r="O6" i="2"/>
  <c r="O9" i="2"/>
  <c r="O8" i="2"/>
  <c r="O7" i="2"/>
  <c r="O5" i="2"/>
  <c r="O4" i="2"/>
  <c r="O3" i="2"/>
  <c r="O2" i="2"/>
</calcChain>
</file>

<file path=xl/sharedStrings.xml><?xml version="1.0" encoding="utf-8"?>
<sst xmlns="http://schemas.openxmlformats.org/spreadsheetml/2006/main" count="1100" uniqueCount="714">
  <si>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</si>
  <si>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</si>
  <si>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</si>
  <si>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</si>
  <si>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</si>
  <si>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</si>
  <si>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</si>
  <si>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</si>
  <si>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</si>
  <si>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</si>
  <si>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</si>
  <si>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</si>
  <si>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</si>
  <si>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</si>
  <si>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</si>
  <si>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</si>
  <si>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</si>
  <si>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</si>
  <si>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</si>
  <si>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</si>
  <si>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</si>
  <si>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</si>
  <si>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</si>
  <si>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</si>
  <si>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</si>
  <si>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</si>
  <si>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</si>
  <si>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</si>
  <si>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</si>
  <si>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</si>
  <si>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</si>
  <si>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</si>
  <si>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</si>
  <si>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</si>
  <si>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</si>
  <si>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</si>
  <si>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</si>
  <si>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</si>
  <si>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</si>
  <si>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</si>
  <si>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</si>
  <si>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</si>
  <si>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</si>
  <si>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</si>
  <si>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</si>
  <si>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</si>
  <si>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</si>
  <si>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</si>
  <si>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</si>
  <si>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</si>
  <si>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</si>
  <si>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</si>
  <si>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</si>
  <si>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</si>
  <si>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</si>
  <si>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</si>
  <si>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</si>
  <si>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</si>
  <si>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</si>
  <si>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</si>
  <si>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</si>
  <si>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</si>
  <si>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</si>
  <si>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</si>
  <si>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</si>
  <si>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</si>
  <si>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</si>
  <si>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</si>
  <si>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</si>
  <si>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</si>
  <si>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</si>
  <si>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</si>
  <si>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</si>
  <si>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</si>
  <si>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</si>
  <si>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</si>
  <si>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</si>
  <si>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</si>
  <si>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</si>
  <si>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</si>
  <si>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</si>
  <si>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</si>
  <si>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</si>
  <si>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</si>
  <si>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</si>
  <si>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</si>
  <si>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</si>
  <si>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</si>
  <si>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</si>
  <si>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</si>
  <si>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</si>
  <si>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</si>
  <si>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</si>
  <si>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</si>
  <si>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</si>
  <si>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</si>
  <si>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</si>
  <si>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</si>
  <si>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</si>
  <si>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</si>
  <si>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</si>
  <si>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</si>
  <si>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</si>
  <si>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</si>
  <si>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</si>
  <si>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</si>
  <si>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</si>
  <si>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</si>
  <si>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</si>
  <si>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</si>
  <si>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</si>
  <si>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</si>
  <si>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</si>
  <si>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</si>
  <si>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</si>
  <si>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</si>
  <si>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</si>
  <si>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</si>
  <si>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</si>
  <si>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</si>
  <si>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</si>
  <si>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</si>
  <si>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</si>
  <si>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</si>
  <si>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</si>
  <si>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</si>
  <si>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</si>
  <si>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</si>
  <si>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</si>
  <si>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</si>
  <si>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</si>
  <si>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</si>
  <si>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</si>
  <si>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</si>
  <si>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</si>
  <si>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</si>
  <si>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</si>
  <si>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</si>
  <si>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</si>
  <si>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</si>
  <si>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</si>
  <si>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</si>
  <si>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</si>
  <si>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</si>
  <si>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</si>
  <si>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</si>
  <si>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</si>
  <si>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</si>
  <si>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</si>
  <si>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</si>
  <si>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</si>
  <si>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</si>
  <si>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</si>
  <si>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</si>
  <si>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</si>
  <si>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</si>
  <si>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</si>
  <si>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</si>
  <si>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</si>
  <si>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</si>
  <si>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</si>
  <si>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</si>
  <si>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</si>
  <si>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</si>
  <si>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</si>
  <si>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</si>
  <si>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</si>
  <si>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</si>
  <si>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</si>
  <si>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</si>
  <si>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</si>
  <si>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</si>
  <si>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</si>
  <si>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</si>
  <si>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</si>
  <si>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</si>
  <si>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</si>
  <si>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</si>
  <si>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</si>
  <si>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</si>
  <si>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</si>
  <si>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</si>
  <si>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</si>
  <si>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</si>
  <si>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</si>
  <si>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</si>
  <si>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</si>
  <si>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</si>
  <si>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</si>
  <si>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</si>
  <si>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</si>
  <si>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</si>
  <si>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</si>
  <si>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</si>
  <si>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</si>
  <si>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</si>
  <si>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</si>
  <si>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</si>
  <si>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</si>
  <si>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</si>
  <si>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</si>
  <si>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</si>
  <si>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</si>
  <si>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</si>
  <si>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</si>
  <si>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</si>
  <si>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</si>
  <si>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</si>
  <si>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</si>
  <si>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</si>
  <si>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</si>
  <si>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</si>
  <si>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</si>
  <si>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</si>
  <si>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</si>
  <si>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</si>
  <si>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</si>
  <si>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</si>
  <si>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</si>
  <si>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</si>
  <si>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</si>
  <si>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</si>
  <si>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</si>
  <si>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</si>
  <si>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</si>
  <si>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</si>
  <si>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</si>
  <si>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</si>
  <si>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</si>
  <si>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</si>
  <si>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</si>
  <si>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</si>
  <si>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</si>
  <si>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</si>
  <si>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</si>
  <si>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</si>
  <si>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</si>
  <si>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</si>
  <si>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</si>
  <si>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</si>
  <si>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</si>
  <si>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</si>
  <si>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</si>
  <si>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</si>
  <si>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</si>
  <si>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</si>
  <si>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</si>
  <si>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</si>
  <si>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</si>
  <si>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</si>
  <si>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</si>
  <si>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</si>
  <si>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</si>
  <si>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</si>
  <si>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</si>
  <si>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</si>
  <si>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</si>
  <si>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</si>
  <si>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</si>
  <si>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</si>
  <si>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</si>
  <si>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</si>
  <si>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</si>
  <si>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</si>
  <si>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</si>
  <si>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</si>
  <si>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</si>
  <si>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</si>
  <si>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</si>
  <si>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</si>
  <si>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</si>
  <si>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</si>
  <si>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</si>
  <si>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</si>
  <si>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</si>
  <si>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</si>
  <si>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</si>
  <si>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</si>
  <si>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</si>
  <si>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</si>
  <si>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</si>
  <si>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</si>
  <si>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</si>
  <si>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</si>
  <si>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</si>
  <si>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</si>
  <si>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</si>
  <si>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</si>
  <si>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</si>
  <si>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</si>
  <si>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</si>
  <si>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</si>
  <si>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</si>
  <si>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</si>
  <si>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</si>
  <si>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</si>
  <si>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</si>
  <si>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</si>
  <si>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</si>
  <si>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</si>
  <si>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</si>
  <si>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</si>
  <si>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</si>
  <si>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</si>
  <si>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</si>
  <si>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</si>
  <si>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</si>
  <si>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</si>
  <si>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</si>
  <si>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</si>
  <si>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</si>
  <si>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</si>
  <si>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</si>
  <si>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</si>
  <si>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</si>
  <si>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</si>
  <si>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</si>
  <si>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</si>
  <si>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</si>
  <si>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</si>
  <si>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</si>
  <si>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</si>
  <si>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</si>
  <si>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</si>
  <si>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</si>
  <si>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</si>
  <si>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</si>
  <si>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</si>
  <si>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</si>
  <si>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</si>
  <si>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</si>
  <si>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</si>
  <si>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</si>
  <si>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</si>
  <si>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</si>
  <si>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</si>
  <si>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</si>
  <si>
    <t>Staff</t>
  </si>
  <si>
    <t>Cypress Rod</t>
  </si>
  <si>
    <t>Cedar Rod</t>
  </si>
  <si>
    <t>Taxus Rod</t>
  </si>
  <si>
    <t>Prunus Rod</t>
  </si>
  <si>
    <t>Old Oak Rod</t>
  </si>
  <si>
    <t>Limbo Stick</t>
  </si>
  <si>
    <t>Wizard's Staff</t>
  </si>
  <si>
    <t>Cleric's Cane</t>
  </si>
  <si>
    <t>Rod of Ages</t>
  </si>
  <si>
    <t>Aether Staff</t>
  </si>
  <si>
    <t>Princess Guard</t>
  </si>
  <si>
    <t>Staff of the Magi</t>
  </si>
  <si>
    <t>Void Staff</t>
  </si>
  <si>
    <t>Stick of Truth</t>
  </si>
  <si>
    <t>Enchanter's Rod</t>
  </si>
  <si>
    <t>Rank IV, Upgrades from Wizard's Staff</t>
  </si>
  <si>
    <t>Rank IV, Upgrades from Cleric's Cane</t>
  </si>
  <si>
    <t>Rank V, Upgrades from Cypress Rod</t>
  </si>
  <si>
    <t>Rank VI, Upgrades from Limbo Stick</t>
  </si>
  <si>
    <t>Rank VI, Upgrades from Cedar Rod</t>
  </si>
  <si>
    <t>Rank VII, Upgrades from Stick of Truth</t>
  </si>
  <si>
    <t>Rank VII, Upgrades from Stick the Truth</t>
  </si>
  <si>
    <t>Rank IX, Upgrades from Taxus Rod</t>
  </si>
  <si>
    <t>Rank X, Upgrades from Enchanter's Rod + Rod of Ages</t>
  </si>
  <si>
    <t>Rank XI, Upgrades from Staff of the Magi</t>
  </si>
  <si>
    <t>Rank XII, Upgrades from Prunus Rod</t>
  </si>
  <si>
    <t>A long rod sculpted in cypress wood.</t>
  </si>
  <si>
    <t>A short cane used for white magic.</t>
  </si>
  <si>
    <t>Legends tell of a stick that can bring absolute knowledge to whomever wields it. Increases Magic. Grants immunity to Silence.</t>
  </si>
  <si>
    <t>A staff that increases its wielder's magic potency.</t>
  </si>
  <si>
    <t>A staff that increases its wielder's magic potency. Increases the duration of positive status ailments cast on targets by 2 turns.</t>
  </si>
  <si>
    <t>A long rod sculpted in cedar wood. Increases Magic and Magic Defense. Provides additional parry.</t>
  </si>
  <si>
    <t>A thorn-shaped rod. Holds the ability Negate. Reduces MP costs by 10%.</t>
  </si>
  <si>
    <t>A long, cylindric rod. Holds the abilities Negate and Void Beam. Reduces MP costs by 15%.</t>
  </si>
  <si>
    <t>A long rod sculpted in taxus wood. Increases Magic and Magic Defense. Provides additional parry. Refills MP upon parrying.</t>
  </si>
  <si>
    <t>A timeworn rod, testimony of its past glory. Increases Magic, HP and MP. Grants immunity to Silence. Inflicts Slow III on hit.</t>
  </si>
  <si>
    <t>Its haft is incrusted by precious tone, granting it prodigious powers. Increases Magic. Grants Immunity to Silence. Magic abilities ignore 40% of the target's Magic Defense on hit.</t>
  </si>
  <si>
    <t>A long rod sculpted in taxus wood. Increases Magic and Magic Defense. Provides additional parry. Refills MP upon parrying. Holds the ability Magic Counter.</t>
  </si>
  <si>
    <t>A royal staff, used in high-class ceremonies. Increases Magic, MP and HP. Grants Immunity to Silence. Inflicts Slow III on hit. Increases the duration of positive status ailments cast on targets by 3 turns.</t>
  </si>
  <si>
    <t>A staff so light it could be made of air in movement. Increases Magic. Grants Immunity to Silence. Magic abilities ignore 40% of the target's Magic Defense on hit. Refunds MP on enemy kill.</t>
  </si>
  <si>
    <t>A long rod sculpted in taxus wood. Increases Defense, Magic and Magic Defense. Provides additional parry. Refills MP upon parrying. Holds the abilities Magic Counter and Jouvence.</t>
  </si>
  <si>
    <t>Grimoire</t>
  </si>
  <si>
    <t>Necronomicon</t>
  </si>
  <si>
    <t>Cursed Chapter</t>
  </si>
  <si>
    <t>Book of the Dead</t>
  </si>
  <si>
    <t>Bible of Doom</t>
  </si>
  <si>
    <t>Last Gospel</t>
  </si>
  <si>
    <t>Genesis</t>
  </si>
  <si>
    <t>Scroll of the Ancients</t>
  </si>
  <si>
    <t>Wizard's Diary</t>
  </si>
  <si>
    <t>Lost Chapter</t>
  </si>
  <si>
    <t>Dark Pages</t>
  </si>
  <si>
    <t>Purification Tome</t>
  </si>
  <si>
    <t>Forgotten Scroll</t>
  </si>
  <si>
    <t>Rank IX, Upgrades from Forgotten Scroll + Lost Chapter</t>
  </si>
  <si>
    <t>Rank X, Upgrades from Dark Pages + Book of the Dead</t>
  </si>
  <si>
    <t>Rank X, Upgrades from Book of the Dead + Forgotten Scroll</t>
  </si>
  <si>
    <t>Rank XI, Upgrades from Lost Chapter + Bible of Doom</t>
  </si>
  <si>
    <t>Rank XII, Upgrades from Wizar's Diary + Genesis</t>
  </si>
  <si>
    <t>A small notebook used to keep notes from academic lessons. Holds the ability Wisdom.</t>
  </si>
  <si>
    <t>A book whose content was lost through the ages. Only a few can decipher it. Holds the ability Mana Well.</t>
  </si>
  <si>
    <t>Its pages are so black that only Holy magic can reveal its content. Holds the ability Pain Blast.</t>
  </si>
  <si>
    <t>This book tells about all the different rituals used through the ages to exorcise curses. Hold the ability Purify.</t>
  </si>
  <si>
    <t>A long sheet of paper, inked with old symbols, dating from before Gallilean times. Holds the ability Flare.</t>
  </si>
  <si>
    <t xml:space="preserve">A charred book, marked with a skull on its cover. Holds the ability Doom. </t>
  </si>
  <si>
    <t>Talented wizards around the world gathered to try and decipher this scroll, only to obtain a very tiny fraction of what it truly holds. Holds the abilities Flare and Mana Well.</t>
  </si>
  <si>
    <t>Perhaps this tells us the fate of a parallel world… or ours? Holds the abilities Pain Blast + Doom.</t>
  </si>
  <si>
    <t>This book contains stories so horrific than simply reading them could cause your own death… of fear. Holds the abilities Doom + Flare.</t>
  </si>
  <si>
    <t>Whoever holds this book cannot get their hands off it. Reading it slowly turns your mind into a black hole. Holds the abilities Mana Well + Pain Blast + Doom.</t>
  </si>
  <si>
    <t>The tales of the very beginning… but then something else had to end, right? Holds the abilities Purify + Flare + Mana Well.</t>
  </si>
  <si>
    <t>The final chapter of this story… the quill is in your hands now. Holds the abilities Wisdom + Purify + Flare + Mana Well.</t>
  </si>
  <si>
    <t>Rank XI, Upgrades from Purification Tome + Scroll of the Ancients</t>
  </si>
  <si>
    <t>Bow</t>
  </si>
  <si>
    <t>Recurve Bow</t>
  </si>
  <si>
    <t>Longbow</t>
  </si>
  <si>
    <t>Compound Bow</t>
  </si>
  <si>
    <t>Composite Bow</t>
  </si>
  <si>
    <t>Gakgung</t>
  </si>
  <si>
    <t>Pandarus Bow</t>
  </si>
  <si>
    <t>Epirus Bow</t>
  </si>
  <si>
    <t>Artemis's Bow</t>
  </si>
  <si>
    <t>The Silent Arrow</t>
  </si>
  <si>
    <t>Silver Bow</t>
  </si>
  <si>
    <t>Ivory Bow</t>
  </si>
  <si>
    <t>Crystal Bow</t>
  </si>
  <si>
    <t>Hunter's Bow</t>
  </si>
  <si>
    <t>The Heart Piercer</t>
  </si>
  <si>
    <t>Sagittarius</t>
  </si>
  <si>
    <t>Dark Angel Bow</t>
  </si>
  <si>
    <t>The Sunrise</t>
  </si>
  <si>
    <t>The Cloud Piercer</t>
  </si>
  <si>
    <t>Bow of the Battleborns</t>
  </si>
  <si>
    <t>Trueaim Crescent</t>
  </si>
  <si>
    <t>Scorched Bow</t>
  </si>
  <si>
    <t>Bow of the Steppes</t>
  </si>
  <si>
    <t>Gallileic Bow</t>
  </si>
  <si>
    <t>A strong bow, perfect for shooting arrows at fast speed.</t>
  </si>
  <si>
    <t>A bow designed to shoot projectiles at a very long distance.</t>
  </si>
  <si>
    <t>Training Bow</t>
  </si>
  <si>
    <t>A bow used mainly for training new archers. There are to be found in barracks or at certain fairs, for competitions.</t>
  </si>
  <si>
    <t>It is claimed that this bow will increase your aim by 100%. Or perhaps you should learn how to aim properly.</t>
  </si>
  <si>
    <t>Rank II, Upgrades from Training Bow</t>
  </si>
  <si>
    <t>A bow made of wood and animal horns, creating an interesting design. Has increases critical strike damage.</t>
  </si>
  <si>
    <t>Rank II, upgrades from Recurve Bow.</t>
  </si>
  <si>
    <t>Design to hunt game, this bow shoots its arrows silently. Has fast projectiles and good precision.</t>
  </si>
  <si>
    <t>Rank III, Upgrades from Longbow</t>
  </si>
  <si>
    <t>Rank IV, Upgrades from Hunter's Bow</t>
  </si>
  <si>
    <t>Rank V, Upgrades from Trueaim Crescent</t>
  </si>
  <si>
    <t>The signature bow of a battle clan from the steppes of Relaga. Has great range and high precision.</t>
  </si>
  <si>
    <t>A bow that uses a levering system, increasing the strength provided to the arrow when shot. Deals more damage to closer targets. Has fast projectiles and good precision.</t>
  </si>
  <si>
    <t>This bow is gifted to those who have proven significant prowesses in hunting. Has 100% precision and deals bonus damage against Undeads.</t>
  </si>
  <si>
    <t>This bow survived the flames, giving it a black tint. Strangely enough, the fire did not seem to affect its durability. Grants 40% damage reduction against Fire. Increases Ice-damage taken by 25%.</t>
  </si>
  <si>
    <t>Rank VII, Upgrades from Artemis's Bow + Composite Bow</t>
  </si>
  <si>
    <t>An elegant weapon made of silver ore. It is said that it was crafted based on the weapon of a goddess. Has 100% precision and deals bonus damage against Undeads. Has increases critical strike damage.</t>
  </si>
  <si>
    <t>Rank VIII, Upgrades from Compound Bow + Bow of the Battleborns</t>
  </si>
  <si>
    <t>The shape of this bow is typical of the Vambulian steppes, where a lot of wyverns are hunted. Has great range and high precision.. Deals more damage to closer targets. Has fast projectiles.</t>
  </si>
  <si>
    <t>Rank VIII, Upgrades from Recurve Bow + Trueaim Crescent</t>
  </si>
  <si>
    <t>A small bow with very flexible limbs, typically used by mounted archers. Has 100% precision and very fast projectiles.</t>
  </si>
  <si>
    <t>Rank VIII, Upgrades from Scroched Bow</t>
  </si>
  <si>
    <t>Rank IX, Upgrades from Silver Bow</t>
  </si>
  <si>
    <t>A white bow made horns of rare game. Its crafting is very controversial. Has 100% precision and deals bonus damage against Undeads. Has increases critical strike damage and critical strike chance.</t>
  </si>
  <si>
    <t>Rank IX, Upgrades from Atermis's Bow</t>
  </si>
  <si>
    <t>According to some old tales, this bow, imbued with divine energy, allows its user to with all battles. Has 100% precision and deals bonus damage against Undeads. Grants Bravery at the start of the battle.</t>
  </si>
  <si>
    <t>Rank X, Upgrades from Gakgung</t>
  </si>
  <si>
    <t>A 1000-year old design, a fine and effective weapon, based on the works of a long lost civilization. Has 100% precision and very fast projectiles. Inflicts Bleed I and Hemorrhage on hit.</t>
  </si>
  <si>
    <t>Rank X, Upgrades from the Heart Piercer + Bow of the Steppes</t>
  </si>
  <si>
    <t>You are not throwing away your shot, are you? Grants 40% damage reduction against Fire. Increases Ice-damage taken by 25%. Deals extra damage against undamaged targets.</t>
  </si>
  <si>
    <t>This bow can shoot arrows so fast, it is said the Gods raise the Sun each morning by shotting an arrow with it. Deals more damage to closer targets. Has fast projectiles. Grants 50% damage reduction against Fire. Increases Ice-damage taken by 20%. Deals extra damage against undamaged targets.</t>
  </si>
  <si>
    <t>Rank XI, Upgrades from Pandarus Bow</t>
  </si>
  <si>
    <t>A single arrow shot by this would would make the sky clear. But then why is it still rainy all the time? Has 100% precision and deals bonus damage against Undeads. Grants Bravery at the start of the battle. Grants immunity to Blind.</t>
  </si>
  <si>
    <t>Rank XI, Upgrades from Bow of the Steppes + Ivory Bow</t>
  </si>
  <si>
    <t>3…2…1… Headshot! Has 100% precision and deals bonus damage against Undeads. Has increases critical strike damage and critical strike chance. Deals more damage to closer targets. Has fast projectiles. Has great range.</t>
  </si>
  <si>
    <t>Rank XI, Upgrades from Gallileic Bow + Pandarus Bow</t>
  </si>
  <si>
    <t>A very ancient design of recurve bow, known to have great warfare properties. Has 100% precision and very fast projectiles. Inflicts Bleed I and Hemorrhage on hit. Deals bonus damage against Undeads. Grants Bravery at the start of the battle.</t>
  </si>
  <si>
    <t>Rank XII, Upgrades from Ivory Bow</t>
  </si>
  <si>
    <t>A luxury bow, only wielded by very talented archers, who would not take risks to damage it. Has 100% precision and deals bonus damage against Undeads. Has increases critical strike damage and critical strike chance. Physical attacks ignore 40% of the target's Defense.</t>
  </si>
  <si>
    <t>Rank XII, Upgrades from The Sunrise</t>
  </si>
  <si>
    <t>Not only heroes shoot arrows. Bows can also serve the ones you do not want to be shot by. Deals more damage to closer targets. Has fast projectiles. Grants 50% damage reduction against Fire and 30% against Holy. Ignores the Defense of undamage targets when landing a physical attack.</t>
  </si>
  <si>
    <t>Rank XII, Magnus's ultimate weapon</t>
  </si>
  <si>
    <t>Precise and strong enough to shoot the stars from the ground… and pierce through them.</t>
  </si>
  <si>
    <t>Arbalest</t>
  </si>
  <si>
    <t>Crossbow</t>
  </si>
  <si>
    <t>Recurve Crossbow</t>
  </si>
  <si>
    <t>Compound Crossbow</t>
  </si>
  <si>
    <t>Chuguo nu</t>
  </si>
  <si>
    <t>Gastraphetes</t>
  </si>
  <si>
    <t>Cranequin</t>
  </si>
  <si>
    <t>A regular crossbow, capable to fire deadly quarrels.</t>
  </si>
  <si>
    <t>A crossbow that fire botls at a very fast pace.</t>
  </si>
  <si>
    <t>A levering system is providing this crossbow additional strength upon firing quarrels.</t>
  </si>
  <si>
    <t>Also known as double shot repeating crossbow, this weapon can fire 2 projectiles in rapid succession.</t>
  </si>
  <si>
    <t>This very simple weapon is based on a composite bow, and provides a lot of strength upon firing its bolts.</t>
  </si>
  <si>
    <t>Rank VI, Upgrades from Crossbow</t>
  </si>
  <si>
    <t>Rank V, Upgrades from Crossbow</t>
  </si>
  <si>
    <t>Sauterelle</t>
  </si>
  <si>
    <t>This heavier crossbow is designed to fire explosive projectiles. Upon landing, the bolt deals physical damage to its primary target, then deals Fire damage to any unit in an area around the target.</t>
  </si>
  <si>
    <t>Rank VII, Upgrades from Compound Crossbow</t>
  </si>
  <si>
    <t>Rank VII, Upgrades from Recurve Crossbow</t>
  </si>
  <si>
    <t>This steel crossbow is particularly useful when fighting mounted. Has increased precision and fires at a very fast pace.</t>
  </si>
  <si>
    <t>An ancient version of the crossbow, which is also very light and effective on the battlefield. Increases Agility.</t>
  </si>
  <si>
    <t>Wallarmbrust</t>
  </si>
  <si>
    <t>A heavy 2 -handed siege weapon, capable of fire really powerful bolts that ignore 50% of the target's defense. Has a really slow firing rate.</t>
  </si>
  <si>
    <t>Rank IX, Upgrades from Compound Bow</t>
  </si>
  <si>
    <t>Rank VIII, Upgrades from Gastraphetes.</t>
  </si>
  <si>
    <t>Cheiroballistra</t>
  </si>
  <si>
    <t>A metal-based crossbow, capable of firing small, thin, iron bolts, that deal more damage based on how wounded their target is.</t>
  </si>
  <si>
    <t>Rank X, Upgrades from Cranequin</t>
  </si>
  <si>
    <t>The Art of War</t>
  </si>
  <si>
    <t>A deadly, mighty crossbow, crafted for the most renown archers. Its bolts travel at lightning speed, giving close to no chance to its enemies. Its light weight also grants its wielder bonus Agility and fires 2 bolts successively.</t>
  </si>
  <si>
    <t>Rank XI, Upgrades from Chuguo nu  + Arcuballista</t>
  </si>
  <si>
    <t>Arcuballista</t>
  </si>
  <si>
    <t>Spear</t>
  </si>
  <si>
    <t>Pike</t>
  </si>
  <si>
    <t>Glaive</t>
  </si>
  <si>
    <t>Halberd</t>
  </si>
  <si>
    <t>Goedendag</t>
  </si>
  <si>
    <t>Partisan</t>
  </si>
  <si>
    <t>Arbir</t>
  </si>
  <si>
    <t>Qiang</t>
  </si>
  <si>
    <t>Ox Tongue</t>
  </si>
  <si>
    <t>Trishula</t>
  </si>
  <si>
    <t>Naginata</t>
  </si>
  <si>
    <t>Boar Spear</t>
  </si>
  <si>
    <t>Trident</t>
  </si>
  <si>
    <t>Hoeroa</t>
  </si>
  <si>
    <t>Tepoztopilli</t>
  </si>
  <si>
    <t>Xyston</t>
  </si>
  <si>
    <t>Sibat</t>
  </si>
  <si>
    <t>Yari</t>
  </si>
  <si>
    <t>Fork</t>
  </si>
  <si>
    <t>Spetum</t>
  </si>
  <si>
    <t>A 2-handed wooden shaft with a steel spearhead. Effective at parrying and dealing damage to shielded enemies.</t>
  </si>
  <si>
    <t>A rather long wooden shaft with a leaf-shaped blade. Provides additional parry. Counterattacks upon parrying.</t>
  </si>
  <si>
    <t>A long pole with a rather large steel blade on top. Provides additional parry and bonus damage to shielded enemies. Holds the ability Deadly Spin.</t>
  </si>
  <si>
    <t>Rank II, Upgrades from Pike.</t>
  </si>
  <si>
    <t>A long pole, with a well defined blade. Effective at parrying. Counterattacks upon parrying. Inflicts Bleed I on impact.</t>
  </si>
  <si>
    <t>Rank II, Upgrades from Qiang</t>
  </si>
  <si>
    <t>Ax axe mounted on top of a rather short shaft. Holds the ability Shatter.</t>
  </si>
  <si>
    <t>Brandistock</t>
  </si>
  <si>
    <t>A three-pronged spear, primarly used for fishing. Provides additional parry and water resistance.</t>
  </si>
  <si>
    <t>A rather stiff club mounted with a blade. Provides additional parry and bonus damage against shielded enemies. Holds the ability Deadly Spin. Damage increases with distance travelled.</t>
  </si>
  <si>
    <t>Rank IV, Upgrades from Glaive</t>
  </si>
  <si>
    <t>A long spear with 2 heads. Very effective at parrying. Counterattacks upon parrying. Inflicts Bleed I on impact.</t>
  </si>
  <si>
    <t>Rank IV, Upgrades from Arbir</t>
  </si>
  <si>
    <t>A rather short spear, with two lugs on the spearsocket to prevent extensive penetration of the blade. Inflicts Slow I on impact.</t>
  </si>
  <si>
    <t>Fauchard</t>
  </si>
  <si>
    <t>A heavy spear with a curved blade. Provides additional parry and bonus damage against shielded enemies. Holds the ability Deadly Spin. Inflicts Hemorrhage I on impact.</t>
  </si>
  <si>
    <t>Rank VI, Upgrades from Glaive</t>
  </si>
  <si>
    <t>Long wooden shaft mounted with a spearhead and protrusions of the sides, to help parrying attacks. Provides additional parry. Inflicts Slow I on impact.</t>
  </si>
  <si>
    <t>Rank VI, Upgrades from Boar Spear</t>
  </si>
  <si>
    <t>A polearm with 3 retractable blades. Provides additional parry and water resistance. Inflicts Bleed I on impact.</t>
  </si>
  <si>
    <t>Rank VII, Upgrades from Trident</t>
  </si>
  <si>
    <t>A broad-headed double-edged spear with protusions from the middle of the blades. Provides additional parry. Inflicts Slow I and Bleed I on impact.</t>
  </si>
  <si>
    <t>Rank VIII, Upgrades from Partisan</t>
  </si>
  <si>
    <t>A very light spear, with a multipurpose blade. Provides additional parry. Counterattacks upon parrying. Inflicts Bleed I on impact. Holds the ability Impair.</t>
  </si>
  <si>
    <t>Rank VIII, Upgrades from Xyston</t>
  </si>
  <si>
    <t>A whalebone long club. Very effective and both smashing and thrusting. Holds the ability Shatter. Inflicts Hemorrhage I on impact.</t>
  </si>
  <si>
    <t>Rank VIII, Upgrades from Halberd.</t>
  </si>
  <si>
    <t>Ahlspiess</t>
  </si>
  <si>
    <t>A short spear, very effective in close combat. Its light weight allows for fast strikes. Increases Agility, Critical Strike chances and increases attack priority.</t>
  </si>
  <si>
    <t>Rank IX</t>
  </si>
  <si>
    <t>A metal pole with a curved single-edged blade on the end. Its shaft also contains a hidden blade. Provides additional parry and bonus damage against shielded enemies. Holds the abilities Deadly Spin and Swift Strike. Inflicts Hemorrhage I on impact.</t>
  </si>
  <si>
    <t>Rank IX, Upgrades from Fauchard</t>
  </si>
  <si>
    <t>A powerful 3-headed spear that can cut through most shells. Provides additional parry and water resistance. Deals bonus damage against shielded enemies. Inflicts Bleed I on impact.</t>
  </si>
  <si>
    <t>Rank X, Upgrades from Brandistock</t>
  </si>
  <si>
    <t>A rather short shaft mounted with an obsidian blade, very effective at both slashing and thrusting. Holds the ability Shatter. Inflicts Hemorrhage I on immact. Provides additional Agility.</t>
  </si>
  <si>
    <t>Rank X, Upgrades from Hoeroa</t>
  </si>
  <si>
    <t>A ceremonial triden, marked with deity signs. Provides additional parry and water resistance. Inflicts Bleed I on impact. Significantly increases Magic and Magic Defense.</t>
  </si>
  <si>
    <t>Rank XI, Upgrades from Brandistock</t>
  </si>
  <si>
    <t xml:space="preserve">A long shaft mounted with a long, pointy blade, and two side blades. The primary blade is used for thrusting, while the secondary blade and for slashing. Provides additional parry. Inflicts Slow I, Hemorrhage I and Bleed I on impact. Holds the ability Deadly Spin. Deals bonus damage against shielded enemies. </t>
  </si>
  <si>
    <t>Rank XI, Upgrades from Ox Tongue + Fauchard</t>
  </si>
  <si>
    <t>A shaft with a very long and sharp blade, used by very skilled and renowned warriors. Increases Agility, Critical Strike chances and increases attack priority. Provides additional parry and bonus damage against shielded enemies. Holds the abilities Deadly Spin and Swift Strike. Inflicts Hemorrhage I on impact.</t>
  </si>
  <si>
    <t>Rank XII, Upgrades from Naginata + Ahlspiess</t>
  </si>
  <si>
    <t>Mace</t>
  </si>
  <si>
    <t>Gada</t>
  </si>
  <si>
    <t>Pernach</t>
  </si>
  <si>
    <t>Quauhololli</t>
  </si>
  <si>
    <t>Roundhead</t>
  </si>
  <si>
    <t>Sharur</t>
  </si>
  <si>
    <t>Bozdogan</t>
  </si>
  <si>
    <t>Shishpar</t>
  </si>
  <si>
    <t>Shestopyor</t>
  </si>
  <si>
    <t>Marshal Mace</t>
  </si>
  <si>
    <t>Bulava</t>
  </si>
  <si>
    <t>Morning Star</t>
  </si>
  <si>
    <t>War Hammer</t>
  </si>
  <si>
    <t>A heavy, one handed mace, very useful to break armors. Inflicts Break I on impact.</t>
  </si>
  <si>
    <t>A round-shape mace mounted with a spike. Effective as a melee weapon and a magic staff. Increases the effectiveness of healing abilities.</t>
  </si>
  <si>
    <t>Kanabo</t>
  </si>
  <si>
    <t>A long mace with iron stud on the end. Effective at parrying. Inflicts Bleed I on impact.</t>
  </si>
  <si>
    <t>A winged-mace, capable of breaking through heavy plates. Inflicts Break I and Magic Break I on impact.</t>
  </si>
  <si>
    <t>Rank IV, Upgrades from War Hammer</t>
  </si>
  <si>
    <t>A long shaft with a heavy rock, effective at crushing bones. Increases the effectiveness of healing abilities. Inflicts Break I on impact.</t>
  </si>
  <si>
    <t>Rank V, Upgrades from War Hammer + Gada</t>
  </si>
  <si>
    <t>A long staff with a 12 spikes head. Effective at parrying. Inflicts Bleed II on impact.</t>
  </si>
  <si>
    <t>Rank V, Upgrades from Kanabo</t>
  </si>
  <si>
    <t>A winged, black tainted metal mace. Inflicts Break II and Magic Break II on impact.</t>
  </si>
  <si>
    <t>Rank VII, Upgrades from Pernach</t>
  </si>
  <si>
    <t>A mace with eight flanges and a spike. Increases the effectiveness of healing abilities. Inflicts Break III on impact.</t>
  </si>
  <si>
    <t>Rank VIII, Upgrades from Quauhololli</t>
  </si>
  <si>
    <t>A heavy long shaft with a spiky head, combining blunt force and puncture attacks to kill its enemies. Effective at parrying. Inflicts Bleed II and Slow I on impact.</t>
  </si>
  <si>
    <t>Rank VIII, Upgrades from Roundhead</t>
  </si>
  <si>
    <t>A winged, black tainted metal mace. Inflicts Break II and Magic Break II on impact. Also increases the effectiveness of healing abilities.</t>
  </si>
  <si>
    <t>Rank IX, Upgrades from Bozdogan</t>
  </si>
  <si>
    <t>Trench Raiding Club</t>
  </si>
  <si>
    <t>A short wooden spiky club, very effective at disarming opponents. Inflicts Slow II, Bleed II and Break II on impact. Increases critical strike chance.</t>
  </si>
  <si>
    <t>A mace used in religious ceremonies. Significantly increases the effectiveness of healing abilities. Reduces MP costs by 30%.</t>
  </si>
  <si>
    <t>Rank X, Upgrades from Gada</t>
  </si>
  <si>
    <t>A short studded mace, used in close combat. Inflicts Slow II, Bleed II and Break II on impact. Increases critical strike chance. Increases Magic.</t>
  </si>
  <si>
    <t>Rank XI, Upgrades from Trench Raiding Club</t>
  </si>
  <si>
    <t>The smasher of thousands. This enchanted mace can defeat any demon it faces. Significants increases the effectiveness of healing abilities. Reduces MP costs by 30%. Inflicts Break III and Magic Break III on impact.</t>
  </si>
  <si>
    <t>Rank XII, Upgrades from Shestopyor + Marshal Mace</t>
  </si>
  <si>
    <t>Firearm</t>
  </si>
  <si>
    <t>Musket</t>
  </si>
  <si>
    <t>Blunderbluss</t>
  </si>
  <si>
    <t>Arquebus</t>
  </si>
  <si>
    <t>Huochong</t>
  </si>
  <si>
    <t>Lancaster</t>
  </si>
  <si>
    <t>Ribauldequin</t>
  </si>
  <si>
    <t>San Yan Chong</t>
  </si>
  <si>
    <t>Xun Lei Chong</t>
  </si>
  <si>
    <t>Fomalhaut</t>
  </si>
  <si>
    <t>Long gun with fast but unreliable projectile that deals magic damage.</t>
  </si>
  <si>
    <t>An effective, short range firearm. Ineffective at longer range.</t>
  </si>
  <si>
    <t>Long gun with fast but unreliable projectile that deals magic damage. Inflicts Break I on impact.</t>
  </si>
  <si>
    <t>Rank VI, Upgrades from Arquebus</t>
  </si>
  <si>
    <t>Hand cannon. The projectile explodes on hit, dealing magic damage in an area.</t>
  </si>
  <si>
    <t>Tanegashima</t>
  </si>
  <si>
    <t>Rank VII, Upgrades from Blunderbluss</t>
  </si>
  <si>
    <t>A small pistol with great rate of fire and high precision. Capable of shooting 2 bullets in succession.</t>
  </si>
  <si>
    <t>A volley gun that shoots bullets in a cone. The center bullet is aimed at the primary target, while a total of 7 bullets are fired, 3 on each side. Multiple bullets hitting the same target deal 30% damage.</t>
  </si>
  <si>
    <t>Rank VIII, Upgrades from Huochong</t>
  </si>
  <si>
    <t>Three barrel hand cannon. Its projectiles explode on hit, dealing damage in an area. The primary projectile hits the targets, while the 2 other projectiles create a cone shape around the main fire line. Multiple bullets hitting the same target deal 60% damage.</t>
  </si>
  <si>
    <t>Revolving-barrel, spear-combined musket.The 5 cannons of the weapon destroys any armor it faces. Inflicts Break II and Magic Break II on impact.</t>
  </si>
  <si>
    <t>Rank IX, Upgrades from Musket</t>
  </si>
  <si>
    <t>A large, modern rifle with high precision. Its deadly bullets with pierce through any target, dealing damage to all units in their path. Deals 10% reduced damage of each successive enemy hit, up to a minimum of 60%. Inflicts Bleed II on impact.</t>
  </si>
  <si>
    <t>A firearm with slow fire rate and short range. Inflicts Bleed I on impact.</t>
  </si>
  <si>
    <t>Rank XI, Upgrades from Tanegashima</t>
  </si>
  <si>
    <t>Post Mortem</t>
  </si>
  <si>
    <t>Scythe</t>
  </si>
  <si>
    <t>Sickle</t>
  </si>
  <si>
    <t>Khopesh</t>
  </si>
  <si>
    <t>Kama</t>
  </si>
  <si>
    <t>Billhook</t>
  </si>
  <si>
    <t>War Scythe</t>
  </si>
  <si>
    <t>Harpe</t>
  </si>
  <si>
    <t>Omen of Death</t>
  </si>
  <si>
    <t>Omen of Hope</t>
  </si>
  <si>
    <t>A short, curvy blade, used to harvest. Anything.</t>
  </si>
  <si>
    <t>Short sword, capable of pulling an enemy towards its wielder. Holds the ability Attraction.</t>
  </si>
  <si>
    <t>Traditional tool to reap crops. Can also be used as a short range blade. Increases agility. Increases the efficacy of healing items.</t>
  </si>
  <si>
    <t>A short tool with a blade made of carbon. Increases Magic. Increases the efficacy of healing items.</t>
  </si>
  <si>
    <t>Rank V, Upgrades from Khopesh.</t>
  </si>
  <si>
    <t>A long shaft with a curvy, sharp blade. Effective at parrying. Holds the ability Attraction. Follows any action that differs from basic attacks with a basic attack.</t>
  </si>
  <si>
    <t>Rank VII, Upgrades from Billhook + Kama</t>
  </si>
  <si>
    <t>Adamantine blade, known to be wielded by deities. Increases Magic and Agility. Increases the efficacy of healing items and abilities.</t>
  </si>
  <si>
    <t>A large scythe, whose own shadow reaps through its enemies. Increases Darkness damage dealt by 30%. Increases Magic. Basic attacks steal additional health on hit.</t>
  </si>
  <si>
    <t>Rank X</t>
  </si>
  <si>
    <t>A large scythe, whose aura manifests great power and bravery. Increases Holy damage dealt by 30%. Increases Magic. Grants Faith at the start of the battle.</t>
  </si>
  <si>
    <t>The symbol of the gatekeeper between the realms of life and death. Increases Darkness and Holy damage by 30%. Greatly increases Magic. Basic attacks steal additional health on hit. Grants Faith at the start of the battle.</t>
  </si>
  <si>
    <t>Rank XII, Agrid's ultimate weapon. Upgrades from Omen of Death + Omen of Hope</t>
  </si>
  <si>
    <t>Rank III, Upgrades from Sickle</t>
  </si>
  <si>
    <t>Blood Ring</t>
  </si>
  <si>
    <t>Accessory</t>
  </si>
  <si>
    <t>A rind that boosts its owner's maximum HP</t>
  </si>
  <si>
    <t>Resource</t>
  </si>
  <si>
    <t>Iron Ore</t>
  </si>
  <si>
    <t>Sealed Medallion</t>
  </si>
  <si>
    <t>Key Item</t>
  </si>
  <si>
    <t>Health</t>
  </si>
  <si>
    <t>Mana</t>
  </si>
  <si>
    <t>Essence</t>
  </si>
  <si>
    <t>Strength</t>
  </si>
  <si>
    <t>Defense</t>
  </si>
  <si>
    <t>Magic</t>
  </si>
  <si>
    <t>Magic Defense</t>
  </si>
  <si>
    <t>Agility</t>
  </si>
  <si>
    <t>Luck</t>
  </si>
  <si>
    <t>Each weapon has a calculated power value, which is based on the stats and effects it gives. Rank provides a decent indication of how powerful a weapon is.</t>
  </si>
  <si>
    <t>Each stat, besides HP, Mana and Essence gives 1 power for 1 point. HP gives 1 power per 10 HP, Mana 1 power per 5 MP and Essence 1 power per 5 EP</t>
  </si>
  <si>
    <t>Power</t>
  </si>
  <si>
    <t>Inflicting status also raises the power. The following negative status inflicted have the indicated power :</t>
  </si>
  <si>
    <t>Bleed I</t>
  </si>
  <si>
    <t>Bleed II</t>
  </si>
  <si>
    <t>Bleed III</t>
  </si>
  <si>
    <t>Hemo I</t>
  </si>
  <si>
    <t>Poison</t>
  </si>
  <si>
    <t>Blind</t>
  </si>
  <si>
    <t>Silence</t>
  </si>
  <si>
    <t>Break I</t>
  </si>
  <si>
    <t>Break II</t>
  </si>
  <si>
    <t>Break III</t>
  </si>
  <si>
    <t>Magic Break I</t>
  </si>
  <si>
    <t>Magic Break II</t>
  </si>
  <si>
    <t>Magic Break III</t>
  </si>
  <si>
    <t>The following bound abilities add power :</t>
  </si>
  <si>
    <t>Drain Slash</t>
  </si>
  <si>
    <t>Weak Point</t>
  </si>
  <si>
    <t>Slow I</t>
  </si>
  <si>
    <t>Slow II</t>
  </si>
  <si>
    <t>Slow III</t>
  </si>
  <si>
    <t>Knight's Vow</t>
  </si>
  <si>
    <t>Magical Impact</t>
  </si>
  <si>
    <t>Immunity</t>
  </si>
  <si>
    <t>MP cost reduction is 5 power per 10%</t>
  </si>
  <si>
    <t>Removes</t>
  </si>
  <si>
    <t>Shell</t>
  </si>
  <si>
    <t>Protect</t>
  </si>
  <si>
    <t>Weapon is 2-handed (-3 * rank)</t>
  </si>
  <si>
    <t>Abode of Souls</t>
  </si>
  <si>
    <t>Trance</t>
  </si>
  <si>
    <t>Crystal Guard</t>
  </si>
  <si>
    <t>Evasive Dance</t>
  </si>
  <si>
    <t>Suffers from</t>
  </si>
  <si>
    <t>Holy Wrath</t>
  </si>
  <si>
    <t>Rank XII, Louga's ultimate weapon.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</si>
</sst>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244"/>
  <sheetViews>
    <sheetView topLeftCell="A14" workbookViewId="0">
      <selection activeCell="B14" sqref="B14:F45"/>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28</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1000</v>
      </c>
      <c r="C14" t="s">
        <v>26</v>
      </c>
      <c r="D14" t="s">
        <v>124</v>
      </c>
      <c r="E14" s="1" t="s">
        <v>32</v>
      </c>
      <c r="F14" t="s">
        <v>29</v>
      </c>
    </row>
    <row r="15" spans="2:6" x14ac:dyDescent="0.25">
      <c r="B15">
        <v>1001</v>
      </c>
      <c r="C15" t="s">
        <v>27</v>
      </c>
      <c r="D15" t="s">
        <v>124</v>
      </c>
      <c r="E15" s="1" t="s">
        <v>38</v>
      </c>
      <c r="F15" t="s">
        <v>30</v>
      </c>
    </row>
    <row r="16" spans="2:6" x14ac:dyDescent="0.25">
      <c r="B16">
        <v>1002</v>
      </c>
      <c r="C16" t="s">
        <v>31</v>
      </c>
      <c r="D16" t="s">
        <v>124</v>
      </c>
      <c r="E16" s="1" t="s">
        <v>32</v>
      </c>
      <c r="F16" t="s">
        <v>33</v>
      </c>
    </row>
    <row r="17" spans="2:6" x14ac:dyDescent="0.25">
      <c r="B17">
        <v>1003</v>
      </c>
      <c r="C17" t="s">
        <v>34</v>
      </c>
      <c r="D17" t="s">
        <v>124</v>
      </c>
      <c r="E17" s="1" t="s">
        <v>32</v>
      </c>
      <c r="F17" t="s">
        <v>35</v>
      </c>
    </row>
    <row r="18" spans="2:6" ht="30" x14ac:dyDescent="0.25">
      <c r="B18">
        <v>1004</v>
      </c>
      <c r="C18" t="s">
        <v>36</v>
      </c>
      <c r="D18" t="s">
        <v>124</v>
      </c>
      <c r="E18" s="1" t="s">
        <v>37</v>
      </c>
      <c r="F18" t="s">
        <v>39</v>
      </c>
    </row>
    <row r="19" spans="2:6" x14ac:dyDescent="0.25">
      <c r="B19">
        <v>1005</v>
      </c>
      <c r="C19" t="s">
        <v>40</v>
      </c>
      <c r="D19" t="s">
        <v>124</v>
      </c>
      <c r="E19" s="1" t="s">
        <v>41</v>
      </c>
      <c r="F19" t="s">
        <v>42</v>
      </c>
    </row>
    <row r="20" spans="2:6" x14ac:dyDescent="0.25">
      <c r="B20">
        <v>1006</v>
      </c>
      <c r="C20" t="s">
        <v>43</v>
      </c>
      <c r="D20" t="s">
        <v>124</v>
      </c>
      <c r="E20" s="1" t="s">
        <v>44</v>
      </c>
      <c r="F20" t="s">
        <v>45</v>
      </c>
    </row>
    <row r="21" spans="2:6" ht="30" x14ac:dyDescent="0.25">
      <c r="B21">
        <v>1007</v>
      </c>
      <c r="C21" t="s">
        <v>46</v>
      </c>
      <c r="D21" t="s">
        <v>124</v>
      </c>
      <c r="E21" s="1" t="s">
        <v>47</v>
      </c>
      <c r="F21" t="s">
        <v>48</v>
      </c>
    </row>
    <row r="22" spans="2:6" ht="30" x14ac:dyDescent="0.25">
      <c r="B22">
        <v>1008</v>
      </c>
      <c r="C22" t="s">
        <v>49</v>
      </c>
      <c r="D22" t="s">
        <v>124</v>
      </c>
      <c r="E22" s="1" t="s">
        <v>51</v>
      </c>
      <c r="F22" t="s">
        <v>50</v>
      </c>
    </row>
    <row r="23" spans="2:6" x14ac:dyDescent="0.25">
      <c r="B23">
        <v>1009</v>
      </c>
      <c r="C23" t="s">
        <v>52</v>
      </c>
      <c r="D23" t="s">
        <v>124</v>
      </c>
      <c r="E23" s="1" t="s">
        <v>53</v>
      </c>
      <c r="F23" t="s">
        <v>54</v>
      </c>
    </row>
    <row r="24" spans="2:6" ht="45" x14ac:dyDescent="0.25">
      <c r="B24">
        <v>1010</v>
      </c>
      <c r="C24" t="s">
        <v>55</v>
      </c>
      <c r="D24" t="s">
        <v>124</v>
      </c>
      <c r="E24" s="1" t="s">
        <v>56</v>
      </c>
      <c r="F24" t="s">
        <v>336</v>
      </c>
    </row>
    <row r="25" spans="2:6" ht="30" x14ac:dyDescent="0.25">
      <c r="B25">
        <v>1011</v>
      </c>
      <c r="C25" t="s">
        <v>57</v>
      </c>
      <c r="D25" t="s">
        <v>124</v>
      </c>
      <c r="E25" s="1" t="s">
        <v>51</v>
      </c>
      <c r="F25" t="s">
        <v>58</v>
      </c>
    </row>
    <row r="26" spans="2:6" ht="30" x14ac:dyDescent="0.25">
      <c r="B26">
        <v>1012</v>
      </c>
      <c r="C26" t="s">
        <v>59</v>
      </c>
      <c r="D26" t="s">
        <v>124</v>
      </c>
      <c r="E26" s="1" t="s">
        <v>60</v>
      </c>
      <c r="F26" t="s">
        <v>61</v>
      </c>
    </row>
    <row r="27" spans="2:6" ht="30" x14ac:dyDescent="0.25">
      <c r="B27">
        <v>1013</v>
      </c>
      <c r="C27" t="s">
        <v>62</v>
      </c>
      <c r="D27" t="s">
        <v>124</v>
      </c>
      <c r="E27" s="1" t="s">
        <v>63</v>
      </c>
      <c r="F27" t="s">
        <v>58</v>
      </c>
    </row>
    <row r="28" spans="2:6" ht="30" x14ac:dyDescent="0.25">
      <c r="B28">
        <v>1014</v>
      </c>
      <c r="C28" t="s">
        <v>64</v>
      </c>
      <c r="D28" t="s">
        <v>124</v>
      </c>
      <c r="E28" s="1" t="s">
        <v>65</v>
      </c>
      <c r="F28" t="s">
        <v>66</v>
      </c>
    </row>
    <row r="29" spans="2:6" ht="45" x14ac:dyDescent="0.25">
      <c r="B29">
        <v>1015</v>
      </c>
      <c r="C29" t="s">
        <v>67</v>
      </c>
      <c r="D29" t="s">
        <v>124</v>
      </c>
      <c r="E29" s="1" t="s">
        <v>68</v>
      </c>
      <c r="F29" t="s">
        <v>69</v>
      </c>
    </row>
    <row r="30" spans="2:6" ht="30" x14ac:dyDescent="0.25">
      <c r="B30">
        <v>1016</v>
      </c>
      <c r="C30" t="s">
        <v>70</v>
      </c>
      <c r="D30" t="s">
        <v>124</v>
      </c>
      <c r="E30" s="1" t="s">
        <v>71</v>
      </c>
      <c r="F30" t="s">
        <v>72</v>
      </c>
    </row>
    <row r="31" spans="2:6" ht="45" x14ac:dyDescent="0.25">
      <c r="B31">
        <v>1017</v>
      </c>
      <c r="C31" t="s">
        <v>73</v>
      </c>
      <c r="D31" t="s">
        <v>124</v>
      </c>
      <c r="E31" s="1" t="s">
        <v>74</v>
      </c>
      <c r="F31" t="s">
        <v>75</v>
      </c>
    </row>
    <row r="32" spans="2:6" x14ac:dyDescent="0.25">
      <c r="B32">
        <v>1018</v>
      </c>
      <c r="C32" t="s">
        <v>76</v>
      </c>
      <c r="D32" t="s">
        <v>124</v>
      </c>
      <c r="E32" s="1" t="s">
        <v>77</v>
      </c>
      <c r="F32" t="s">
        <v>78</v>
      </c>
    </row>
    <row r="33" spans="2:6" x14ac:dyDescent="0.25">
      <c r="B33">
        <v>1019</v>
      </c>
      <c r="C33" t="s">
        <v>79</v>
      </c>
      <c r="D33" t="s">
        <v>124</v>
      </c>
      <c r="E33" s="1" t="s">
        <v>80</v>
      </c>
      <c r="F33" t="s">
        <v>78</v>
      </c>
    </row>
    <row r="34" spans="2:6" ht="30" x14ac:dyDescent="0.25">
      <c r="B34">
        <v>1020</v>
      </c>
      <c r="C34" t="s">
        <v>81</v>
      </c>
      <c r="D34" t="s">
        <v>124</v>
      </c>
      <c r="E34" s="1" t="s">
        <v>65</v>
      </c>
      <c r="F34" t="s">
        <v>84</v>
      </c>
    </row>
    <row r="35" spans="2:6" ht="45" x14ac:dyDescent="0.25">
      <c r="B35">
        <v>1021</v>
      </c>
      <c r="C35" t="s">
        <v>82</v>
      </c>
      <c r="D35" t="s">
        <v>124</v>
      </c>
      <c r="E35" s="1" t="s">
        <v>83</v>
      </c>
      <c r="F35" t="s">
        <v>85</v>
      </c>
    </row>
    <row r="36" spans="2:6" ht="45" x14ac:dyDescent="0.25">
      <c r="B36">
        <v>1022</v>
      </c>
      <c r="C36" t="s">
        <v>86</v>
      </c>
      <c r="D36" t="s">
        <v>124</v>
      </c>
      <c r="E36" s="1" t="s">
        <v>87</v>
      </c>
      <c r="F36" t="s">
        <v>85</v>
      </c>
    </row>
    <row r="37" spans="2:6" ht="30" x14ac:dyDescent="0.25">
      <c r="B37">
        <v>1023</v>
      </c>
      <c r="C37" t="s">
        <v>88</v>
      </c>
      <c r="D37" t="s">
        <v>124</v>
      </c>
      <c r="E37" s="1" t="s">
        <v>99</v>
      </c>
      <c r="F37" t="s">
        <v>89</v>
      </c>
    </row>
    <row r="38" spans="2:6" ht="60" x14ac:dyDescent="0.25">
      <c r="B38">
        <v>1024</v>
      </c>
      <c r="C38" t="s">
        <v>90</v>
      </c>
      <c r="D38" t="s">
        <v>124</v>
      </c>
      <c r="E38" s="1" t="s">
        <v>91</v>
      </c>
      <c r="F38" t="s">
        <v>92</v>
      </c>
    </row>
    <row r="39" spans="2:6" ht="45" x14ac:dyDescent="0.25">
      <c r="B39">
        <v>1025</v>
      </c>
      <c r="C39" t="s">
        <v>93</v>
      </c>
      <c r="D39" t="s">
        <v>124</v>
      </c>
      <c r="E39" s="1" t="s">
        <v>94</v>
      </c>
      <c r="F39" t="s">
        <v>95</v>
      </c>
    </row>
    <row r="40" spans="2:6" ht="45" x14ac:dyDescent="0.25">
      <c r="B40">
        <v>1026</v>
      </c>
      <c r="C40" t="s">
        <v>96</v>
      </c>
      <c r="D40" t="s">
        <v>124</v>
      </c>
      <c r="E40" s="1" t="s">
        <v>100</v>
      </c>
      <c r="F40" t="s">
        <v>97</v>
      </c>
    </row>
    <row r="41" spans="2:6" ht="30" x14ac:dyDescent="0.25">
      <c r="B41">
        <v>1027</v>
      </c>
      <c r="C41" t="s">
        <v>98</v>
      </c>
      <c r="D41" t="s">
        <v>124</v>
      </c>
      <c r="E41" s="1" t="s">
        <v>101</v>
      </c>
      <c r="F41" t="s">
        <v>102</v>
      </c>
    </row>
    <row r="42" spans="2:6" ht="60" x14ac:dyDescent="0.25">
      <c r="B42">
        <v>1028</v>
      </c>
      <c r="C42" t="s">
        <v>104</v>
      </c>
      <c r="D42" t="s">
        <v>124</v>
      </c>
      <c r="E42" s="1" t="s">
        <v>105</v>
      </c>
      <c r="F42" t="s">
        <v>106</v>
      </c>
    </row>
    <row r="43" spans="2:6" ht="60" x14ac:dyDescent="0.25">
      <c r="B43">
        <v>1029</v>
      </c>
      <c r="C43" t="s">
        <v>103</v>
      </c>
      <c r="D43" t="s">
        <v>124</v>
      </c>
      <c r="E43" s="1" t="s">
        <v>107</v>
      </c>
      <c r="F43" t="s">
        <v>108</v>
      </c>
    </row>
    <row r="44" spans="2:6" ht="45" x14ac:dyDescent="0.25">
      <c r="B44">
        <v>1030</v>
      </c>
      <c r="C44" t="s">
        <v>109</v>
      </c>
      <c r="D44" t="s">
        <v>124</v>
      </c>
      <c r="E44" s="1" t="s">
        <v>110</v>
      </c>
      <c r="F44" t="s">
        <v>111</v>
      </c>
    </row>
    <row r="45" spans="2:6" x14ac:dyDescent="0.25">
      <c r="B45">
        <v>1031</v>
      </c>
      <c r="C45" t="s">
        <v>112</v>
      </c>
      <c r="D45" t="s">
        <v>124</v>
      </c>
      <c r="E45" s="1" t="s">
        <v>113</v>
      </c>
      <c r="F45" t="s">
        <v>114</v>
      </c>
    </row>
    <row r="46" spans="2:6" x14ac:dyDescent="0.25">
      <c r="B46">
        <v>1032</v>
      </c>
      <c r="C46" t="s">
        <v>126</v>
      </c>
      <c r="D46" t="s">
        <v>125</v>
      </c>
      <c r="E46" s="1" t="s">
        <v>130</v>
      </c>
      <c r="F46" t="s">
        <v>29</v>
      </c>
    </row>
    <row r="47" spans="2:6" x14ac:dyDescent="0.25">
      <c r="B47">
        <v>1033</v>
      </c>
      <c r="C47" t="s">
        <v>127</v>
      </c>
      <c r="D47" t="s">
        <v>125</v>
      </c>
      <c r="E47" s="1" t="s">
        <v>128</v>
      </c>
      <c r="F47" t="s">
        <v>129</v>
      </c>
    </row>
    <row r="48" spans="2:6" ht="30" x14ac:dyDescent="0.25">
      <c r="B48">
        <v>1034</v>
      </c>
      <c r="C48" t="s">
        <v>131</v>
      </c>
      <c r="D48" t="s">
        <v>125</v>
      </c>
      <c r="E48" s="1" t="s">
        <v>132</v>
      </c>
      <c r="F48" t="s">
        <v>30</v>
      </c>
    </row>
    <row r="49" spans="2:6" ht="30" x14ac:dyDescent="0.25">
      <c r="B49">
        <v>1035</v>
      </c>
      <c r="C49" t="s">
        <v>133</v>
      </c>
      <c r="D49" t="s">
        <v>125</v>
      </c>
      <c r="E49" s="1" t="s">
        <v>134</v>
      </c>
      <c r="F49" t="s">
        <v>30</v>
      </c>
    </row>
    <row r="50" spans="2:6" ht="30" x14ac:dyDescent="0.25">
      <c r="B50">
        <v>1036</v>
      </c>
      <c r="C50" t="s">
        <v>135</v>
      </c>
      <c r="D50" t="s">
        <v>125</v>
      </c>
      <c r="E50" s="1" t="s">
        <v>136</v>
      </c>
      <c r="F50" t="s">
        <v>137</v>
      </c>
    </row>
    <row r="51" spans="2:6" ht="30" x14ac:dyDescent="0.25">
      <c r="B51">
        <v>1037</v>
      </c>
      <c r="C51" t="s">
        <v>138</v>
      </c>
      <c r="D51" t="s">
        <v>125</v>
      </c>
      <c r="E51" s="1" t="s">
        <v>139</v>
      </c>
      <c r="F51" t="s">
        <v>140</v>
      </c>
    </row>
    <row r="52" spans="2:6" ht="45" x14ac:dyDescent="0.25">
      <c r="B52">
        <v>1038</v>
      </c>
      <c r="C52" t="s">
        <v>141</v>
      </c>
      <c r="D52" t="s">
        <v>125</v>
      </c>
      <c r="E52" s="1" t="s">
        <v>142</v>
      </c>
      <c r="F52" t="s">
        <v>143</v>
      </c>
    </row>
    <row r="53" spans="2:6" ht="45" x14ac:dyDescent="0.25">
      <c r="B53">
        <v>1039</v>
      </c>
      <c r="C53" t="s">
        <v>144</v>
      </c>
      <c r="D53" t="s">
        <v>125</v>
      </c>
      <c r="E53" s="1" t="s">
        <v>145</v>
      </c>
      <c r="F53" t="s">
        <v>146</v>
      </c>
    </row>
    <row r="54" spans="2:6" ht="45" x14ac:dyDescent="0.25">
      <c r="B54">
        <v>1040</v>
      </c>
      <c r="C54" t="s">
        <v>147</v>
      </c>
      <c r="D54" t="s">
        <v>125</v>
      </c>
      <c r="E54" s="1" t="s">
        <v>142</v>
      </c>
      <c r="F54" t="s">
        <v>148</v>
      </c>
    </row>
    <row r="55" spans="2:6" ht="45" x14ac:dyDescent="0.25">
      <c r="B55">
        <v>1041</v>
      </c>
      <c r="C55" t="s">
        <v>149</v>
      </c>
      <c r="D55" t="s">
        <v>125</v>
      </c>
      <c r="E55" s="1" t="s">
        <v>150</v>
      </c>
      <c r="F55" t="s">
        <v>151</v>
      </c>
    </row>
    <row r="56" spans="2:6" ht="45" x14ac:dyDescent="0.25">
      <c r="B56">
        <v>1042</v>
      </c>
      <c r="C56" t="s">
        <v>152</v>
      </c>
      <c r="D56" t="s">
        <v>125</v>
      </c>
      <c r="E56" s="1" t="s">
        <v>153</v>
      </c>
      <c r="F56" t="s">
        <v>154</v>
      </c>
    </row>
    <row r="57" spans="2:6" ht="45" x14ac:dyDescent="0.25">
      <c r="B57">
        <v>1043</v>
      </c>
      <c r="C57" t="s">
        <v>155</v>
      </c>
      <c r="D57" t="s">
        <v>125</v>
      </c>
      <c r="E57" s="1" t="s">
        <v>156</v>
      </c>
      <c r="F57" t="s">
        <v>157</v>
      </c>
    </row>
    <row r="58" spans="2:6" ht="30" x14ac:dyDescent="0.25">
      <c r="B58">
        <v>1044</v>
      </c>
      <c r="C58" t="s">
        <v>158</v>
      </c>
      <c r="D58" t="s">
        <v>125</v>
      </c>
      <c r="E58" s="1" t="s">
        <v>174</v>
      </c>
      <c r="F58" t="s">
        <v>159</v>
      </c>
    </row>
    <row r="59" spans="2:6" ht="45" x14ac:dyDescent="0.25">
      <c r="B59">
        <v>1045</v>
      </c>
      <c r="C59" t="s">
        <v>160</v>
      </c>
      <c r="D59" t="s">
        <v>125</v>
      </c>
      <c r="E59" s="1" t="s">
        <v>161</v>
      </c>
      <c r="F59" t="s">
        <v>162</v>
      </c>
    </row>
    <row r="60" spans="2:6" ht="45" x14ac:dyDescent="0.25">
      <c r="B60">
        <v>1046</v>
      </c>
      <c r="C60" t="s">
        <v>175</v>
      </c>
      <c r="D60" t="s">
        <v>125</v>
      </c>
      <c r="E60" s="1" t="s">
        <v>176</v>
      </c>
      <c r="F60" t="s">
        <v>166</v>
      </c>
    </row>
    <row r="61" spans="2:6" ht="60" x14ac:dyDescent="0.25">
      <c r="B61">
        <v>1047</v>
      </c>
      <c r="C61" t="s">
        <v>178</v>
      </c>
      <c r="D61" t="s">
        <v>125</v>
      </c>
      <c r="E61" s="1" t="s">
        <v>177</v>
      </c>
      <c r="F61" t="s">
        <v>167</v>
      </c>
    </row>
    <row r="62" spans="2:6" ht="60" x14ac:dyDescent="0.25">
      <c r="B62">
        <v>1048</v>
      </c>
      <c r="C62" t="s">
        <v>179</v>
      </c>
      <c r="D62" t="s">
        <v>125</v>
      </c>
      <c r="E62" s="1" t="s">
        <v>180</v>
      </c>
      <c r="F62" t="s">
        <v>168</v>
      </c>
    </row>
    <row r="63" spans="2:6" ht="60" x14ac:dyDescent="0.25">
      <c r="B63">
        <v>1049</v>
      </c>
      <c r="C63" t="s">
        <v>181</v>
      </c>
      <c r="D63" t="s">
        <v>125</v>
      </c>
      <c r="E63" s="1" t="s">
        <v>182</v>
      </c>
      <c r="F63" t="s">
        <v>169</v>
      </c>
    </row>
    <row r="64" spans="2:6" ht="60" x14ac:dyDescent="0.25">
      <c r="B64">
        <v>1050</v>
      </c>
      <c r="C64" t="s">
        <v>183</v>
      </c>
      <c r="D64" t="s">
        <v>125</v>
      </c>
      <c r="E64" s="1" t="s">
        <v>184</v>
      </c>
      <c r="F64" t="s">
        <v>170</v>
      </c>
    </row>
    <row r="65" spans="2:6" ht="60" x14ac:dyDescent="0.25">
      <c r="B65">
        <v>1051</v>
      </c>
      <c r="C65" t="s">
        <v>171</v>
      </c>
      <c r="D65" t="s">
        <v>125</v>
      </c>
      <c r="E65" s="1" t="s">
        <v>173</v>
      </c>
      <c r="F65" t="s">
        <v>172</v>
      </c>
    </row>
    <row r="66" spans="2:6" ht="30" x14ac:dyDescent="0.25">
      <c r="B66">
        <v>1052</v>
      </c>
      <c r="C66" t="s">
        <v>163</v>
      </c>
      <c r="D66" t="s">
        <v>125</v>
      </c>
      <c r="E66" s="1" t="s">
        <v>164</v>
      </c>
      <c r="F66" t="s">
        <v>165</v>
      </c>
    </row>
    <row r="67" spans="2:6" ht="30" x14ac:dyDescent="0.25">
      <c r="B67">
        <v>1053</v>
      </c>
      <c r="C67" t="s">
        <v>186</v>
      </c>
      <c r="D67" t="s">
        <v>185</v>
      </c>
      <c r="E67" s="1" t="s">
        <v>204</v>
      </c>
      <c r="F67" t="s">
        <v>29</v>
      </c>
    </row>
    <row r="68" spans="2:6" ht="30" x14ac:dyDescent="0.25">
      <c r="B68">
        <v>1054</v>
      </c>
      <c r="C68" t="s">
        <v>187</v>
      </c>
      <c r="D68" t="s">
        <v>185</v>
      </c>
      <c r="E68" s="1" t="s">
        <v>204</v>
      </c>
      <c r="F68" t="s">
        <v>205</v>
      </c>
    </row>
    <row r="69" spans="2:6" ht="30" x14ac:dyDescent="0.25">
      <c r="B69">
        <v>1055</v>
      </c>
      <c r="C69" t="s">
        <v>198</v>
      </c>
      <c r="D69" t="s">
        <v>185</v>
      </c>
      <c r="E69" s="1" t="s">
        <v>204</v>
      </c>
      <c r="F69" t="s">
        <v>206</v>
      </c>
    </row>
    <row r="70" spans="2:6" ht="30" x14ac:dyDescent="0.25">
      <c r="B70">
        <v>1056</v>
      </c>
      <c r="C70" t="s">
        <v>192</v>
      </c>
      <c r="D70" t="s">
        <v>185</v>
      </c>
      <c r="E70" s="1" t="s">
        <v>207</v>
      </c>
      <c r="F70" t="s">
        <v>45</v>
      </c>
    </row>
    <row r="71" spans="2:6" ht="30" x14ac:dyDescent="0.25">
      <c r="B71">
        <v>1057</v>
      </c>
      <c r="C71" t="s">
        <v>193</v>
      </c>
      <c r="D71" t="s">
        <v>185</v>
      </c>
      <c r="E71" s="1" t="s">
        <v>208</v>
      </c>
      <c r="F71" t="s">
        <v>209</v>
      </c>
    </row>
    <row r="72" spans="2:6" ht="30" x14ac:dyDescent="0.25">
      <c r="B72">
        <v>1058</v>
      </c>
      <c r="C72" t="s">
        <v>194</v>
      </c>
      <c r="D72" t="s">
        <v>185</v>
      </c>
      <c r="E72" s="1" t="s">
        <v>210</v>
      </c>
      <c r="F72" t="s">
        <v>211</v>
      </c>
    </row>
    <row r="73" spans="2:6" ht="45" x14ac:dyDescent="0.25">
      <c r="B73">
        <v>1059</v>
      </c>
      <c r="C73" t="s">
        <v>199</v>
      </c>
      <c r="D73" t="s">
        <v>185</v>
      </c>
      <c r="E73" s="1" t="s">
        <v>212</v>
      </c>
      <c r="F73" t="s">
        <v>213</v>
      </c>
    </row>
    <row r="74" spans="2:6" ht="30" x14ac:dyDescent="0.25">
      <c r="B74">
        <v>1060</v>
      </c>
      <c r="C74" t="s">
        <v>188</v>
      </c>
      <c r="D74" t="s">
        <v>185</v>
      </c>
      <c r="E74" s="1" t="s">
        <v>214</v>
      </c>
      <c r="F74" t="s">
        <v>215</v>
      </c>
    </row>
    <row r="75" spans="2:6" ht="30" x14ac:dyDescent="0.25">
      <c r="B75">
        <v>1061</v>
      </c>
      <c r="C75" t="s">
        <v>189</v>
      </c>
      <c r="D75" t="s">
        <v>185</v>
      </c>
      <c r="E75" s="1" t="s">
        <v>216</v>
      </c>
      <c r="F75" t="s">
        <v>217</v>
      </c>
    </row>
    <row r="76" spans="2:6" ht="45" x14ac:dyDescent="0.25">
      <c r="B76">
        <v>1062</v>
      </c>
      <c r="C76" t="s">
        <v>195</v>
      </c>
      <c r="D76" t="s">
        <v>185</v>
      </c>
      <c r="E76" s="1" t="s">
        <v>218</v>
      </c>
      <c r="F76" t="s">
        <v>219</v>
      </c>
    </row>
    <row r="77" spans="2:6" ht="60" x14ac:dyDescent="0.25">
      <c r="B77">
        <v>1063</v>
      </c>
      <c r="C77" t="s">
        <v>196</v>
      </c>
      <c r="D77" t="s">
        <v>185</v>
      </c>
      <c r="E77" s="1" t="s">
        <v>220</v>
      </c>
      <c r="F77" t="s">
        <v>221</v>
      </c>
    </row>
    <row r="78" spans="2:6" ht="45" x14ac:dyDescent="0.25">
      <c r="B78">
        <v>1064</v>
      </c>
      <c r="C78" t="s">
        <v>200</v>
      </c>
      <c r="D78" t="s">
        <v>185</v>
      </c>
      <c r="E78" s="1" t="s">
        <v>222</v>
      </c>
      <c r="F78" t="s">
        <v>78</v>
      </c>
    </row>
    <row r="79" spans="2:6" ht="45" x14ac:dyDescent="0.25">
      <c r="B79">
        <v>1065</v>
      </c>
      <c r="C79" t="s">
        <v>191</v>
      </c>
      <c r="D79" t="s">
        <v>185</v>
      </c>
      <c r="E79" s="1" t="s">
        <v>223</v>
      </c>
      <c r="F79" t="s">
        <v>224</v>
      </c>
    </row>
    <row r="80" spans="2:6" ht="45" x14ac:dyDescent="0.25">
      <c r="B80">
        <v>1066</v>
      </c>
      <c r="C80" t="s">
        <v>190</v>
      </c>
      <c r="D80" t="s">
        <v>185</v>
      </c>
      <c r="E80" s="1" t="s">
        <v>225</v>
      </c>
      <c r="F80" t="s">
        <v>226</v>
      </c>
    </row>
    <row r="81" spans="2:6" ht="60" x14ac:dyDescent="0.25">
      <c r="B81">
        <v>1067</v>
      </c>
      <c r="C81" t="s">
        <v>201</v>
      </c>
      <c r="D81" t="s">
        <v>185</v>
      </c>
      <c r="E81" s="1" t="s">
        <v>227</v>
      </c>
      <c r="F81" t="s">
        <v>228</v>
      </c>
    </row>
    <row r="82" spans="2:6" ht="60" x14ac:dyDescent="0.25">
      <c r="B82">
        <v>1068</v>
      </c>
      <c r="C82" t="s">
        <v>202</v>
      </c>
      <c r="D82" t="s">
        <v>185</v>
      </c>
      <c r="E82" s="1" t="s">
        <v>231</v>
      </c>
      <c r="F82" t="s">
        <v>232</v>
      </c>
    </row>
    <row r="83" spans="2:6" ht="60" x14ac:dyDescent="0.25">
      <c r="B83">
        <v>1069</v>
      </c>
      <c r="C83" t="s">
        <v>203</v>
      </c>
      <c r="D83" t="s">
        <v>185</v>
      </c>
      <c r="E83" s="1" t="s">
        <v>233</v>
      </c>
      <c r="F83" t="s">
        <v>234</v>
      </c>
    </row>
    <row r="84" spans="2:6" ht="30" x14ac:dyDescent="0.25">
      <c r="B84">
        <v>1070</v>
      </c>
      <c r="C84" t="s">
        <v>197</v>
      </c>
      <c r="D84" t="s">
        <v>185</v>
      </c>
      <c r="E84" s="1" t="s">
        <v>230</v>
      </c>
      <c r="F84" t="s">
        <v>229</v>
      </c>
    </row>
    <row r="85" spans="2:6" x14ac:dyDescent="0.25">
      <c r="B85">
        <v>1071</v>
      </c>
      <c r="C85" t="s">
        <v>236</v>
      </c>
      <c r="D85" t="s">
        <v>235</v>
      </c>
      <c r="E85" s="1" t="s">
        <v>250</v>
      </c>
      <c r="F85" t="s">
        <v>251</v>
      </c>
    </row>
    <row r="86" spans="2:6" ht="30" x14ac:dyDescent="0.25">
      <c r="B86">
        <v>1072</v>
      </c>
      <c r="C86" t="s">
        <v>237</v>
      </c>
      <c r="D86" t="s">
        <v>235</v>
      </c>
      <c r="E86" s="1" t="s">
        <v>252</v>
      </c>
      <c r="F86" t="s">
        <v>253</v>
      </c>
    </row>
    <row r="87" spans="2:6" ht="30" x14ac:dyDescent="0.25">
      <c r="B87">
        <v>1073</v>
      </c>
      <c r="C87" t="s">
        <v>238</v>
      </c>
      <c r="D87" t="s">
        <v>235</v>
      </c>
      <c r="E87" s="1" t="s">
        <v>254</v>
      </c>
      <c r="F87" t="s">
        <v>48</v>
      </c>
    </row>
    <row r="88" spans="2:6" ht="45" x14ac:dyDescent="0.25">
      <c r="B88">
        <v>1074</v>
      </c>
      <c r="C88" t="s">
        <v>239</v>
      </c>
      <c r="D88" t="s">
        <v>235</v>
      </c>
      <c r="E88" s="1" t="s">
        <v>255</v>
      </c>
      <c r="F88" t="s">
        <v>256</v>
      </c>
    </row>
    <row r="89" spans="2:6" ht="30" x14ac:dyDescent="0.25">
      <c r="B89">
        <v>1075</v>
      </c>
      <c r="C89" t="s">
        <v>240</v>
      </c>
      <c r="D89" t="s">
        <v>235</v>
      </c>
      <c r="E89" s="1" t="s">
        <v>257</v>
      </c>
      <c r="F89" t="s">
        <v>61</v>
      </c>
    </row>
    <row r="90" spans="2:6" ht="30" x14ac:dyDescent="0.25">
      <c r="B90">
        <v>1076</v>
      </c>
      <c r="C90" t="s">
        <v>241</v>
      </c>
      <c r="D90" t="s">
        <v>235</v>
      </c>
      <c r="E90" s="1" t="s">
        <v>258</v>
      </c>
      <c r="F90" t="s">
        <v>61</v>
      </c>
    </row>
    <row r="91" spans="2:6" ht="45" x14ac:dyDescent="0.25">
      <c r="B91">
        <v>1077</v>
      </c>
      <c r="C91" t="s">
        <v>245</v>
      </c>
      <c r="D91" t="s">
        <v>235</v>
      </c>
      <c r="E91" s="1" t="s">
        <v>259</v>
      </c>
      <c r="F91" t="s">
        <v>260</v>
      </c>
    </row>
    <row r="92" spans="2:6" ht="45" x14ac:dyDescent="0.25">
      <c r="B92">
        <v>1078</v>
      </c>
      <c r="C92" t="s">
        <v>246</v>
      </c>
      <c r="D92" t="s">
        <v>235</v>
      </c>
      <c r="E92" s="1" t="s">
        <v>261</v>
      </c>
      <c r="F92" t="s">
        <v>262</v>
      </c>
    </row>
    <row r="93" spans="2:6" ht="30" x14ac:dyDescent="0.25">
      <c r="B93">
        <v>1079</v>
      </c>
      <c r="C93" t="s">
        <v>249</v>
      </c>
      <c r="D93" t="s">
        <v>235</v>
      </c>
      <c r="E93" s="1" t="s">
        <v>263</v>
      </c>
      <c r="F93" t="s">
        <v>264</v>
      </c>
    </row>
    <row r="94" spans="2:6" ht="45" x14ac:dyDescent="0.25">
      <c r="B94">
        <v>1080</v>
      </c>
      <c r="C94" t="s">
        <v>247</v>
      </c>
      <c r="D94" t="s">
        <v>235</v>
      </c>
      <c r="E94" s="1" t="s">
        <v>265</v>
      </c>
      <c r="F94" t="s">
        <v>266</v>
      </c>
    </row>
    <row r="95" spans="2:6" ht="60" x14ac:dyDescent="0.25">
      <c r="B95">
        <v>1081</v>
      </c>
      <c r="C95" t="s">
        <v>248</v>
      </c>
      <c r="D95" t="s">
        <v>235</v>
      </c>
      <c r="E95" s="1" t="s">
        <v>271</v>
      </c>
      <c r="F95" t="s">
        <v>267</v>
      </c>
    </row>
    <row r="96" spans="2:6" ht="60" x14ac:dyDescent="0.25">
      <c r="B96">
        <v>1082</v>
      </c>
      <c r="C96" t="s">
        <v>244</v>
      </c>
      <c r="D96" t="s">
        <v>235</v>
      </c>
      <c r="E96" s="1" t="s">
        <v>272</v>
      </c>
      <c r="F96" t="s">
        <v>268</v>
      </c>
    </row>
    <row r="97" spans="2:6" ht="60" x14ac:dyDescent="0.25">
      <c r="B97">
        <v>1083</v>
      </c>
      <c r="C97" t="s">
        <v>242</v>
      </c>
      <c r="D97" t="s">
        <v>235</v>
      </c>
      <c r="E97" s="1" t="s">
        <v>273</v>
      </c>
      <c r="F97" t="s">
        <v>269</v>
      </c>
    </row>
    <row r="98" spans="2:6" ht="75" x14ac:dyDescent="0.25">
      <c r="B98">
        <v>1084</v>
      </c>
      <c r="C98" t="s">
        <v>243</v>
      </c>
      <c r="D98" t="s">
        <v>235</v>
      </c>
      <c r="E98" s="1" t="s">
        <v>274</v>
      </c>
      <c r="F98" t="s">
        <v>270</v>
      </c>
    </row>
    <row r="99" spans="2:6" ht="30" x14ac:dyDescent="0.25">
      <c r="B99">
        <v>1085</v>
      </c>
      <c r="C99" t="s">
        <v>276</v>
      </c>
      <c r="D99" t="s">
        <v>275</v>
      </c>
      <c r="E99" s="1" t="s">
        <v>313</v>
      </c>
      <c r="F99" t="s">
        <v>30</v>
      </c>
    </row>
    <row r="100" spans="2:6" ht="30" x14ac:dyDescent="0.25">
      <c r="B100">
        <v>1086</v>
      </c>
      <c r="C100" t="s">
        <v>277</v>
      </c>
      <c r="D100" t="s">
        <v>275</v>
      </c>
      <c r="E100" s="1" t="s">
        <v>314</v>
      </c>
      <c r="F100" t="s">
        <v>251</v>
      </c>
    </row>
    <row r="101" spans="2:6" ht="45" x14ac:dyDescent="0.25">
      <c r="B101">
        <v>1087</v>
      </c>
      <c r="C101" t="s">
        <v>278</v>
      </c>
      <c r="D101" t="s">
        <v>275</v>
      </c>
      <c r="E101" s="1" t="s">
        <v>315</v>
      </c>
      <c r="F101" t="s">
        <v>251</v>
      </c>
    </row>
    <row r="102" spans="2:6" ht="45" x14ac:dyDescent="0.25">
      <c r="B102">
        <v>1088</v>
      </c>
      <c r="C102" t="s">
        <v>279</v>
      </c>
      <c r="D102" t="s">
        <v>275</v>
      </c>
      <c r="E102" s="1" t="s">
        <v>316</v>
      </c>
      <c r="F102" t="s">
        <v>288</v>
      </c>
    </row>
    <row r="103" spans="2:6" ht="45" x14ac:dyDescent="0.25">
      <c r="B103">
        <v>1089</v>
      </c>
      <c r="C103" t="s">
        <v>280</v>
      </c>
      <c r="D103" t="s">
        <v>275</v>
      </c>
      <c r="E103" s="1" t="s">
        <v>317</v>
      </c>
      <c r="F103" t="s">
        <v>289</v>
      </c>
    </row>
    <row r="104" spans="2:6" ht="45" x14ac:dyDescent="0.25">
      <c r="B104">
        <v>1090</v>
      </c>
      <c r="C104" t="s">
        <v>281</v>
      </c>
      <c r="D104" t="s">
        <v>275</v>
      </c>
      <c r="E104" s="1" t="s">
        <v>318</v>
      </c>
      <c r="F104" t="s">
        <v>290</v>
      </c>
    </row>
    <row r="105" spans="2:6" ht="60" x14ac:dyDescent="0.25">
      <c r="B105">
        <v>1091</v>
      </c>
      <c r="C105" t="s">
        <v>284</v>
      </c>
      <c r="D105" t="s">
        <v>275</v>
      </c>
      <c r="E105" s="1" t="s">
        <v>328</v>
      </c>
      <c r="F105" t="s">
        <v>291</v>
      </c>
    </row>
    <row r="106" spans="2:6" ht="60" x14ac:dyDescent="0.25">
      <c r="B106">
        <v>1092</v>
      </c>
      <c r="C106" t="s">
        <v>285</v>
      </c>
      <c r="D106" t="s">
        <v>275</v>
      </c>
      <c r="E106" s="1" t="s">
        <v>329</v>
      </c>
      <c r="F106" t="s">
        <v>291</v>
      </c>
    </row>
    <row r="107" spans="2:6" ht="60" x14ac:dyDescent="0.25">
      <c r="B107">
        <v>1093</v>
      </c>
      <c r="C107" t="s">
        <v>286</v>
      </c>
      <c r="D107" t="s">
        <v>275</v>
      </c>
      <c r="E107" s="1" t="s">
        <v>330</v>
      </c>
      <c r="F107" t="s">
        <v>291</v>
      </c>
    </row>
    <row r="108" spans="2:6" ht="60" x14ac:dyDescent="0.25">
      <c r="B108">
        <v>1094</v>
      </c>
      <c r="C108" t="s">
        <v>287</v>
      </c>
      <c r="D108" t="s">
        <v>275</v>
      </c>
      <c r="E108" s="1" t="s">
        <v>331</v>
      </c>
      <c r="F108" t="s">
        <v>291</v>
      </c>
    </row>
    <row r="109" spans="2:6" ht="60" x14ac:dyDescent="0.25">
      <c r="B109">
        <v>1095</v>
      </c>
      <c r="C109" t="s">
        <v>282</v>
      </c>
      <c r="D109" t="s">
        <v>275</v>
      </c>
      <c r="E109" s="1" t="s">
        <v>319</v>
      </c>
      <c r="F109" t="s">
        <v>292</v>
      </c>
    </row>
    <row r="110" spans="2:6" ht="60" x14ac:dyDescent="0.25">
      <c r="B110">
        <v>1096</v>
      </c>
      <c r="C110" t="s">
        <v>283</v>
      </c>
      <c r="D110" t="s">
        <v>275</v>
      </c>
      <c r="E110" s="1" t="s">
        <v>320</v>
      </c>
      <c r="F110" t="s">
        <v>293</v>
      </c>
    </row>
    <row r="111" spans="2:6" ht="60" x14ac:dyDescent="0.25">
      <c r="B111">
        <v>1097</v>
      </c>
      <c r="C111" t="s">
        <v>294</v>
      </c>
      <c r="D111" t="s">
        <v>275</v>
      </c>
      <c r="E111" s="1" t="s">
        <v>332</v>
      </c>
      <c r="F111" t="s">
        <v>299</v>
      </c>
    </row>
    <row r="112" spans="2:6" ht="60" x14ac:dyDescent="0.25">
      <c r="B112">
        <v>1098</v>
      </c>
      <c r="C112" t="s">
        <v>295</v>
      </c>
      <c r="D112" t="s">
        <v>275</v>
      </c>
      <c r="E112" s="1" t="s">
        <v>333</v>
      </c>
      <c r="F112" t="s">
        <v>299</v>
      </c>
    </row>
    <row r="113" spans="2:6" ht="60" x14ac:dyDescent="0.25">
      <c r="B113">
        <v>1099</v>
      </c>
      <c r="C113" t="s">
        <v>296</v>
      </c>
      <c r="D113" t="s">
        <v>275</v>
      </c>
      <c r="E113" s="1" t="s">
        <v>334</v>
      </c>
      <c r="F113" t="s">
        <v>299</v>
      </c>
    </row>
    <row r="114" spans="2:6" ht="60" x14ac:dyDescent="0.25">
      <c r="B114">
        <v>1100</v>
      </c>
      <c r="C114" t="s">
        <v>297</v>
      </c>
      <c r="D114" t="s">
        <v>275</v>
      </c>
      <c r="E114" s="1" t="s">
        <v>335</v>
      </c>
      <c r="F114" t="s">
        <v>299</v>
      </c>
    </row>
    <row r="115" spans="2:6" ht="60" x14ac:dyDescent="0.25">
      <c r="B115">
        <v>1101</v>
      </c>
      <c r="C115" t="s">
        <v>302</v>
      </c>
      <c r="D115" t="s">
        <v>275</v>
      </c>
      <c r="E115" s="1" t="s">
        <v>321</v>
      </c>
      <c r="F115" t="s">
        <v>307</v>
      </c>
    </row>
    <row r="116" spans="2:6" ht="60" x14ac:dyDescent="0.25">
      <c r="B116">
        <v>1102</v>
      </c>
      <c r="C116" t="s">
        <v>303</v>
      </c>
      <c r="D116" t="s">
        <v>275</v>
      </c>
      <c r="E116" s="1" t="s">
        <v>322</v>
      </c>
      <c r="F116" t="s">
        <v>308</v>
      </c>
    </row>
    <row r="117" spans="2:6" ht="75" x14ac:dyDescent="0.25">
      <c r="B117">
        <v>1103</v>
      </c>
      <c r="C117" t="s">
        <v>305</v>
      </c>
      <c r="D117" t="s">
        <v>275</v>
      </c>
      <c r="E117" s="1" t="s">
        <v>323</v>
      </c>
      <c r="F117" t="s">
        <v>309</v>
      </c>
    </row>
    <row r="118" spans="2:6" ht="75" x14ac:dyDescent="0.25">
      <c r="B118">
        <v>1104</v>
      </c>
      <c r="C118" t="s">
        <v>301</v>
      </c>
      <c r="D118" t="s">
        <v>275</v>
      </c>
      <c r="E118" s="1" t="s">
        <v>324</v>
      </c>
      <c r="F118" t="s">
        <v>310</v>
      </c>
    </row>
    <row r="119" spans="2:6" ht="75" x14ac:dyDescent="0.25">
      <c r="B119">
        <v>1105</v>
      </c>
      <c r="C119" t="s">
        <v>306</v>
      </c>
      <c r="D119" t="s">
        <v>275</v>
      </c>
      <c r="E119" s="1" t="s">
        <v>325</v>
      </c>
      <c r="F119" t="s">
        <v>311</v>
      </c>
    </row>
    <row r="120" spans="2:6" ht="90" x14ac:dyDescent="0.25">
      <c r="B120">
        <v>1106</v>
      </c>
      <c r="C120" t="s">
        <v>304</v>
      </c>
      <c r="D120" t="s">
        <v>275</v>
      </c>
      <c r="E120" s="1" t="s">
        <v>326</v>
      </c>
      <c r="F120" t="s">
        <v>312</v>
      </c>
    </row>
    <row r="121" spans="2:6" ht="75" x14ac:dyDescent="0.25">
      <c r="B121">
        <v>1107</v>
      </c>
      <c r="C121" t="s">
        <v>298</v>
      </c>
      <c r="D121" t="s">
        <v>275</v>
      </c>
      <c r="E121" s="1" t="s">
        <v>327</v>
      </c>
      <c r="F121" t="s">
        <v>300</v>
      </c>
    </row>
    <row r="122" spans="2:6" x14ac:dyDescent="0.25">
      <c r="B122">
        <v>1108</v>
      </c>
      <c r="C122" t="s">
        <v>338</v>
      </c>
      <c r="D122" t="s">
        <v>337</v>
      </c>
      <c r="E122" s="1" t="s">
        <v>364</v>
      </c>
      <c r="F122" t="s">
        <v>30</v>
      </c>
    </row>
    <row r="123" spans="2:6" x14ac:dyDescent="0.25">
      <c r="B123">
        <v>1109</v>
      </c>
      <c r="C123" t="s">
        <v>344</v>
      </c>
      <c r="D123" t="s">
        <v>337</v>
      </c>
      <c r="E123" s="1" t="s">
        <v>367</v>
      </c>
      <c r="F123" t="s">
        <v>30</v>
      </c>
    </row>
    <row r="124" spans="2:6" x14ac:dyDescent="0.25">
      <c r="B124">
        <v>1110</v>
      </c>
      <c r="C124" t="s">
        <v>345</v>
      </c>
      <c r="D124" t="s">
        <v>337</v>
      </c>
      <c r="E124" s="1" t="s">
        <v>365</v>
      </c>
      <c r="F124" t="s">
        <v>251</v>
      </c>
    </row>
    <row r="125" spans="2:6" ht="45" x14ac:dyDescent="0.25">
      <c r="B125">
        <v>1111</v>
      </c>
      <c r="C125" t="s">
        <v>351</v>
      </c>
      <c r="D125" t="s">
        <v>337</v>
      </c>
      <c r="E125" s="1" t="s">
        <v>366</v>
      </c>
      <c r="F125" t="s">
        <v>353</v>
      </c>
    </row>
    <row r="126" spans="2:6" ht="45" x14ac:dyDescent="0.25">
      <c r="B126">
        <v>1112</v>
      </c>
      <c r="C126" t="s">
        <v>352</v>
      </c>
      <c r="D126" t="s">
        <v>337</v>
      </c>
      <c r="E126" s="1" t="s">
        <v>368</v>
      </c>
      <c r="F126" t="s">
        <v>354</v>
      </c>
    </row>
    <row r="127" spans="2:6" ht="30" x14ac:dyDescent="0.25">
      <c r="B127">
        <v>1113</v>
      </c>
      <c r="C127" t="s">
        <v>339</v>
      </c>
      <c r="D127" t="s">
        <v>337</v>
      </c>
      <c r="E127" s="1" t="s">
        <v>369</v>
      </c>
      <c r="F127" t="s">
        <v>355</v>
      </c>
    </row>
    <row r="128" spans="2:6" ht="30" x14ac:dyDescent="0.25">
      <c r="B128">
        <v>1114</v>
      </c>
      <c r="C128" t="s">
        <v>343</v>
      </c>
      <c r="D128" t="s">
        <v>337</v>
      </c>
      <c r="E128" s="1" t="s">
        <v>370</v>
      </c>
      <c r="F128" t="s">
        <v>48</v>
      </c>
    </row>
    <row r="129" spans="2:6" ht="30" x14ac:dyDescent="0.25">
      <c r="B129">
        <v>1115</v>
      </c>
      <c r="C129" t="s">
        <v>350</v>
      </c>
      <c r="D129" t="s">
        <v>337</v>
      </c>
      <c r="E129" s="1" t="s">
        <v>371</v>
      </c>
      <c r="F129" t="s">
        <v>356</v>
      </c>
    </row>
    <row r="130" spans="2:6" ht="45" x14ac:dyDescent="0.25">
      <c r="B130">
        <v>1116</v>
      </c>
      <c r="C130" t="s">
        <v>340</v>
      </c>
      <c r="D130" t="s">
        <v>337</v>
      </c>
      <c r="E130" s="1" t="s">
        <v>372</v>
      </c>
      <c r="F130" t="s">
        <v>357</v>
      </c>
    </row>
    <row r="131" spans="2:6" ht="45" x14ac:dyDescent="0.25">
      <c r="B131">
        <v>1117</v>
      </c>
      <c r="C131" t="s">
        <v>346</v>
      </c>
      <c r="D131" t="s">
        <v>337</v>
      </c>
      <c r="E131" s="1" t="s">
        <v>373</v>
      </c>
      <c r="F131" t="s">
        <v>358</v>
      </c>
    </row>
    <row r="132" spans="2:6" ht="60" x14ac:dyDescent="0.25">
      <c r="B132">
        <v>1118</v>
      </c>
      <c r="C132" t="s">
        <v>349</v>
      </c>
      <c r="D132" t="s">
        <v>337</v>
      </c>
      <c r="E132" s="1" t="s">
        <v>374</v>
      </c>
      <c r="F132" t="s">
        <v>359</v>
      </c>
    </row>
    <row r="133" spans="2:6" ht="60" x14ac:dyDescent="0.25">
      <c r="B133">
        <v>1119</v>
      </c>
      <c r="C133" t="s">
        <v>341</v>
      </c>
      <c r="D133" t="s">
        <v>337</v>
      </c>
      <c r="E133" s="1" t="s">
        <v>375</v>
      </c>
      <c r="F133" t="s">
        <v>360</v>
      </c>
    </row>
    <row r="134" spans="2:6" ht="75" x14ac:dyDescent="0.25">
      <c r="B134">
        <v>1120</v>
      </c>
      <c r="C134" t="s">
        <v>348</v>
      </c>
      <c r="D134" t="s">
        <v>337</v>
      </c>
      <c r="E134" s="1" t="s">
        <v>376</v>
      </c>
      <c r="F134" t="s">
        <v>361</v>
      </c>
    </row>
    <row r="135" spans="2:6" ht="60" x14ac:dyDescent="0.25">
      <c r="B135">
        <v>1121</v>
      </c>
      <c r="C135" t="s">
        <v>347</v>
      </c>
      <c r="D135" t="s">
        <v>337</v>
      </c>
      <c r="E135" s="1" t="s">
        <v>377</v>
      </c>
      <c r="F135" t="s">
        <v>362</v>
      </c>
    </row>
    <row r="136" spans="2:6" ht="60" x14ac:dyDescent="0.25">
      <c r="B136">
        <v>1122</v>
      </c>
      <c r="C136" t="s">
        <v>342</v>
      </c>
      <c r="D136" t="s">
        <v>337</v>
      </c>
      <c r="E136" s="1" t="s">
        <v>378</v>
      </c>
      <c r="F136" t="s">
        <v>363</v>
      </c>
    </row>
    <row r="137" spans="2:6" ht="30" x14ac:dyDescent="0.25">
      <c r="B137">
        <v>1123</v>
      </c>
      <c r="C137" t="s">
        <v>387</v>
      </c>
      <c r="D137" t="s">
        <v>379</v>
      </c>
      <c r="E137" s="1" t="s">
        <v>397</v>
      </c>
      <c r="F137" t="s">
        <v>48</v>
      </c>
    </row>
    <row r="138" spans="2:6" ht="45" x14ac:dyDescent="0.25">
      <c r="B138">
        <v>1124</v>
      </c>
      <c r="C138" t="s">
        <v>388</v>
      </c>
      <c r="D138" t="s">
        <v>379</v>
      </c>
      <c r="E138" s="1" t="s">
        <v>398</v>
      </c>
      <c r="F138" t="s">
        <v>61</v>
      </c>
    </row>
    <row r="139" spans="2:6" ht="30" x14ac:dyDescent="0.25">
      <c r="B139">
        <v>1125</v>
      </c>
      <c r="C139" t="s">
        <v>389</v>
      </c>
      <c r="D139" t="s">
        <v>379</v>
      </c>
      <c r="E139" s="1" t="s">
        <v>399</v>
      </c>
      <c r="F139" t="s">
        <v>61</v>
      </c>
    </row>
    <row r="140" spans="2:6" ht="45" x14ac:dyDescent="0.25">
      <c r="B140">
        <v>1126</v>
      </c>
      <c r="C140" t="s">
        <v>390</v>
      </c>
      <c r="D140" t="s">
        <v>379</v>
      </c>
      <c r="E140" s="1" t="s">
        <v>400</v>
      </c>
      <c r="F140" t="s">
        <v>159</v>
      </c>
    </row>
    <row r="141" spans="2:6" ht="45" x14ac:dyDescent="0.25">
      <c r="B141">
        <v>1127</v>
      </c>
      <c r="C141" t="s">
        <v>391</v>
      </c>
      <c r="D141" t="s">
        <v>379</v>
      </c>
      <c r="E141" s="1" t="s">
        <v>401</v>
      </c>
      <c r="F141" t="s">
        <v>159</v>
      </c>
    </row>
    <row r="142" spans="2:6" ht="30" x14ac:dyDescent="0.25">
      <c r="B142">
        <v>1128</v>
      </c>
      <c r="C142" t="s">
        <v>382</v>
      </c>
      <c r="D142" t="s">
        <v>379</v>
      </c>
      <c r="E142" s="1" t="s">
        <v>402</v>
      </c>
      <c r="F142" t="s">
        <v>78</v>
      </c>
    </row>
    <row r="143" spans="2:6" ht="60" x14ac:dyDescent="0.25">
      <c r="B143">
        <v>1129</v>
      </c>
      <c r="C143" t="s">
        <v>386</v>
      </c>
      <c r="D143" t="s">
        <v>379</v>
      </c>
      <c r="E143" s="1" t="s">
        <v>403</v>
      </c>
      <c r="F143" t="s">
        <v>392</v>
      </c>
    </row>
    <row r="144" spans="2:6" ht="30" x14ac:dyDescent="0.25">
      <c r="B144">
        <v>1130</v>
      </c>
      <c r="C144" t="s">
        <v>383</v>
      </c>
      <c r="D144" t="s">
        <v>379</v>
      </c>
      <c r="E144" s="1" t="s">
        <v>404</v>
      </c>
      <c r="F144" t="s">
        <v>393</v>
      </c>
    </row>
    <row r="145" spans="2:6" ht="45" x14ac:dyDescent="0.25">
      <c r="B145">
        <v>1131</v>
      </c>
      <c r="C145" t="s">
        <v>380</v>
      </c>
      <c r="D145" t="s">
        <v>379</v>
      </c>
      <c r="E145" s="1" t="s">
        <v>405</v>
      </c>
      <c r="F145" t="s">
        <v>394</v>
      </c>
    </row>
    <row r="146" spans="2:6" ht="60" x14ac:dyDescent="0.25">
      <c r="B146">
        <v>1132</v>
      </c>
      <c r="C146" t="s">
        <v>381</v>
      </c>
      <c r="D146" t="s">
        <v>379</v>
      </c>
      <c r="E146" s="1" t="s">
        <v>406</v>
      </c>
      <c r="F146" t="s">
        <v>395</v>
      </c>
    </row>
    <row r="147" spans="2:6" ht="45" x14ac:dyDescent="0.25">
      <c r="B147">
        <v>1133</v>
      </c>
      <c r="C147" t="s">
        <v>385</v>
      </c>
      <c r="D147" t="s">
        <v>379</v>
      </c>
      <c r="E147" s="1" t="s">
        <v>407</v>
      </c>
      <c r="F147" t="s">
        <v>409</v>
      </c>
    </row>
    <row r="148" spans="2:6" ht="45" x14ac:dyDescent="0.25">
      <c r="B148">
        <v>1134</v>
      </c>
      <c r="C148" t="s">
        <v>384</v>
      </c>
      <c r="D148" t="s">
        <v>379</v>
      </c>
      <c r="E148" s="1" t="s">
        <v>408</v>
      </c>
      <c r="F148" t="s">
        <v>396</v>
      </c>
    </row>
    <row r="149" spans="2:6" ht="30" x14ac:dyDescent="0.25">
      <c r="B149">
        <v>1135</v>
      </c>
      <c r="C149" t="s">
        <v>411</v>
      </c>
      <c r="D149" t="s">
        <v>410</v>
      </c>
      <c r="E149" s="1" t="s">
        <v>434</v>
      </c>
      <c r="F149" t="s">
        <v>29</v>
      </c>
    </row>
    <row r="150" spans="2:6" ht="30" x14ac:dyDescent="0.25">
      <c r="B150">
        <v>1136</v>
      </c>
      <c r="C150" t="s">
        <v>412</v>
      </c>
      <c r="D150" t="s">
        <v>410</v>
      </c>
      <c r="E150" s="1" t="s">
        <v>435</v>
      </c>
      <c r="F150" t="s">
        <v>29</v>
      </c>
    </row>
    <row r="151" spans="2:6" ht="45" x14ac:dyDescent="0.25">
      <c r="B151">
        <v>1137</v>
      </c>
      <c r="C151" t="s">
        <v>436</v>
      </c>
      <c r="D151" t="s">
        <v>410</v>
      </c>
      <c r="E151" s="1" t="s">
        <v>437</v>
      </c>
      <c r="F151" t="s">
        <v>29</v>
      </c>
    </row>
    <row r="152" spans="2:6" ht="45" x14ac:dyDescent="0.25">
      <c r="B152">
        <v>1138</v>
      </c>
      <c r="C152" t="s">
        <v>414</v>
      </c>
      <c r="D152" t="s">
        <v>410</v>
      </c>
      <c r="E152" s="1" t="s">
        <v>440</v>
      </c>
      <c r="F152" t="s">
        <v>439</v>
      </c>
    </row>
    <row r="153" spans="2:6" ht="30" x14ac:dyDescent="0.25">
      <c r="B153">
        <v>1139</v>
      </c>
      <c r="C153" t="s">
        <v>423</v>
      </c>
      <c r="D153" t="s">
        <v>410</v>
      </c>
      <c r="E153" s="1" t="s">
        <v>442</v>
      </c>
      <c r="F153" t="s">
        <v>441</v>
      </c>
    </row>
    <row r="154" spans="2:6" ht="45" x14ac:dyDescent="0.25">
      <c r="B154">
        <v>1140</v>
      </c>
      <c r="C154" t="s">
        <v>430</v>
      </c>
      <c r="D154" t="s">
        <v>410</v>
      </c>
      <c r="E154" s="1" t="s">
        <v>438</v>
      </c>
      <c r="F154" t="s">
        <v>251</v>
      </c>
    </row>
    <row r="155" spans="2:6" ht="30" x14ac:dyDescent="0.25">
      <c r="B155">
        <v>1141</v>
      </c>
      <c r="C155" t="s">
        <v>429</v>
      </c>
      <c r="D155" t="s">
        <v>410</v>
      </c>
      <c r="E155" s="1" t="s">
        <v>446</v>
      </c>
      <c r="F155" t="s">
        <v>443</v>
      </c>
    </row>
    <row r="156" spans="2:6" ht="60" x14ac:dyDescent="0.25">
      <c r="B156">
        <v>1142</v>
      </c>
      <c r="C156" t="s">
        <v>413</v>
      </c>
      <c r="D156" t="s">
        <v>410</v>
      </c>
      <c r="E156" s="1" t="s">
        <v>447</v>
      </c>
      <c r="F156" t="s">
        <v>444</v>
      </c>
    </row>
    <row r="157" spans="2:6" ht="60" x14ac:dyDescent="0.25">
      <c r="B157">
        <v>1143</v>
      </c>
      <c r="C157" t="s">
        <v>418</v>
      </c>
      <c r="D157" t="s">
        <v>410</v>
      </c>
      <c r="E157" s="1" t="s">
        <v>448</v>
      </c>
      <c r="F157" t="s">
        <v>445</v>
      </c>
    </row>
    <row r="158" spans="2:6" ht="60" x14ac:dyDescent="0.25">
      <c r="B158">
        <v>1144</v>
      </c>
      <c r="C158" t="s">
        <v>431</v>
      </c>
      <c r="D158" t="s">
        <v>410</v>
      </c>
      <c r="E158" s="1" t="s">
        <v>449</v>
      </c>
      <c r="F158" t="s">
        <v>61</v>
      </c>
    </row>
    <row r="159" spans="2:6" ht="75" x14ac:dyDescent="0.25">
      <c r="B159">
        <v>1145</v>
      </c>
      <c r="C159" t="s">
        <v>420</v>
      </c>
      <c r="D159" t="s">
        <v>410</v>
      </c>
      <c r="E159" s="1" t="s">
        <v>451</v>
      </c>
      <c r="F159" t="s">
        <v>450</v>
      </c>
    </row>
    <row r="160" spans="2:6" ht="60" x14ac:dyDescent="0.25">
      <c r="B160">
        <v>1146</v>
      </c>
      <c r="C160" t="s">
        <v>432</v>
      </c>
      <c r="D160" t="s">
        <v>410</v>
      </c>
      <c r="E160" s="1" t="s">
        <v>453</v>
      </c>
      <c r="F160" t="s">
        <v>452</v>
      </c>
    </row>
    <row r="161" spans="2:6" ht="45" x14ac:dyDescent="0.25">
      <c r="B161">
        <v>1147</v>
      </c>
      <c r="C161" t="s">
        <v>415</v>
      </c>
      <c r="D161" t="s">
        <v>410</v>
      </c>
      <c r="E161" s="1" t="s">
        <v>455</v>
      </c>
      <c r="F161" t="s">
        <v>454</v>
      </c>
    </row>
    <row r="162" spans="2:6" ht="60" x14ac:dyDescent="0.25">
      <c r="B162">
        <v>1148</v>
      </c>
      <c r="C162" t="s">
        <v>424</v>
      </c>
      <c r="D162" t="s">
        <v>410</v>
      </c>
      <c r="E162" s="1" t="s">
        <v>464</v>
      </c>
      <c r="F162" t="s">
        <v>456</v>
      </c>
    </row>
    <row r="163" spans="2:6" ht="60" x14ac:dyDescent="0.25">
      <c r="B163">
        <v>1149</v>
      </c>
      <c r="C163" t="s">
        <v>421</v>
      </c>
      <c r="D163" t="s">
        <v>410</v>
      </c>
      <c r="E163" s="1" t="s">
        <v>458</v>
      </c>
      <c r="F163" t="s">
        <v>457</v>
      </c>
    </row>
    <row r="164" spans="2:6" ht="60" x14ac:dyDescent="0.25">
      <c r="B164">
        <v>1150</v>
      </c>
      <c r="C164" t="s">
        <v>416</v>
      </c>
      <c r="D164" t="s">
        <v>410</v>
      </c>
      <c r="E164" s="1" t="s">
        <v>460</v>
      </c>
      <c r="F164" t="s">
        <v>459</v>
      </c>
    </row>
    <row r="165" spans="2:6" ht="60" x14ac:dyDescent="0.25">
      <c r="B165">
        <v>1151</v>
      </c>
      <c r="C165" t="s">
        <v>433</v>
      </c>
      <c r="D165" t="s">
        <v>410</v>
      </c>
      <c r="E165" s="1" t="s">
        <v>462</v>
      </c>
      <c r="F165" t="s">
        <v>461</v>
      </c>
    </row>
    <row r="166" spans="2:6" ht="90" x14ac:dyDescent="0.25">
      <c r="B166">
        <v>1152</v>
      </c>
      <c r="C166" t="s">
        <v>427</v>
      </c>
      <c r="D166" t="s">
        <v>410</v>
      </c>
      <c r="E166" s="1" t="s">
        <v>465</v>
      </c>
      <c r="F166" t="s">
        <v>463</v>
      </c>
    </row>
    <row r="167" spans="2:6" ht="75" x14ac:dyDescent="0.25">
      <c r="B167">
        <v>1153</v>
      </c>
      <c r="C167" t="s">
        <v>428</v>
      </c>
      <c r="D167" t="s">
        <v>410</v>
      </c>
      <c r="E167" s="1" t="s">
        <v>467</v>
      </c>
      <c r="F167" t="s">
        <v>466</v>
      </c>
    </row>
    <row r="168" spans="2:6" ht="75" x14ac:dyDescent="0.25">
      <c r="B168">
        <v>1154</v>
      </c>
      <c r="C168" t="s">
        <v>419</v>
      </c>
      <c r="D168" t="s">
        <v>410</v>
      </c>
      <c r="E168" s="1" t="s">
        <v>469</v>
      </c>
      <c r="F168" t="s">
        <v>468</v>
      </c>
    </row>
    <row r="169" spans="2:6" ht="75" x14ac:dyDescent="0.25">
      <c r="B169">
        <v>1155</v>
      </c>
      <c r="C169" t="s">
        <v>417</v>
      </c>
      <c r="D169" t="s">
        <v>410</v>
      </c>
      <c r="E169" s="1" t="s">
        <v>471</v>
      </c>
      <c r="F169" t="s">
        <v>470</v>
      </c>
    </row>
    <row r="170" spans="2:6" ht="90" x14ac:dyDescent="0.25">
      <c r="B170">
        <v>1156</v>
      </c>
      <c r="C170" t="s">
        <v>422</v>
      </c>
      <c r="D170" t="s">
        <v>410</v>
      </c>
      <c r="E170" s="1" t="s">
        <v>473</v>
      </c>
      <c r="F170" t="s">
        <v>472</v>
      </c>
    </row>
    <row r="171" spans="2:6" ht="90" x14ac:dyDescent="0.25">
      <c r="B171">
        <v>1157</v>
      </c>
      <c r="C171" t="s">
        <v>426</v>
      </c>
      <c r="D171" t="s">
        <v>410</v>
      </c>
      <c r="E171" s="1" t="s">
        <v>475</v>
      </c>
      <c r="F171" t="s">
        <v>474</v>
      </c>
    </row>
    <row r="172" spans="2:6" ht="30" x14ac:dyDescent="0.25">
      <c r="B172">
        <v>1158</v>
      </c>
      <c r="C172" t="s">
        <v>425</v>
      </c>
      <c r="D172" t="s">
        <v>410</v>
      </c>
      <c r="E172" s="1" t="s">
        <v>477</v>
      </c>
      <c r="F172" t="s">
        <v>476</v>
      </c>
    </row>
    <row r="173" spans="2:6" x14ac:dyDescent="0.25">
      <c r="B173">
        <v>1159</v>
      </c>
      <c r="C173" t="s">
        <v>479</v>
      </c>
      <c r="D173" t="s">
        <v>478</v>
      </c>
      <c r="E173" s="1" t="s">
        <v>485</v>
      </c>
      <c r="F173" t="s">
        <v>251</v>
      </c>
    </row>
    <row r="174" spans="2:6" x14ac:dyDescent="0.25">
      <c r="B174">
        <v>1160</v>
      </c>
      <c r="C174" t="s">
        <v>480</v>
      </c>
      <c r="D174" t="s">
        <v>478</v>
      </c>
      <c r="E174" s="1" t="s">
        <v>486</v>
      </c>
      <c r="F174" t="s">
        <v>251</v>
      </c>
    </row>
    <row r="175" spans="2:6" ht="30" x14ac:dyDescent="0.25">
      <c r="B175">
        <v>1161</v>
      </c>
      <c r="C175" t="s">
        <v>481</v>
      </c>
      <c r="D175" t="s">
        <v>478</v>
      </c>
      <c r="E175" s="1" t="s">
        <v>487</v>
      </c>
      <c r="F175" t="s">
        <v>48</v>
      </c>
    </row>
    <row r="176" spans="2:6" ht="30" x14ac:dyDescent="0.25">
      <c r="B176">
        <v>1162</v>
      </c>
      <c r="C176" t="s">
        <v>482</v>
      </c>
      <c r="D176" t="s">
        <v>478</v>
      </c>
      <c r="E176" s="1" t="s">
        <v>488</v>
      </c>
      <c r="F176" t="s">
        <v>491</v>
      </c>
    </row>
    <row r="177" spans="2:6" ht="45" x14ac:dyDescent="0.25">
      <c r="B177">
        <v>1163</v>
      </c>
      <c r="C177" t="s">
        <v>483</v>
      </c>
      <c r="D177" t="s">
        <v>478</v>
      </c>
      <c r="E177" s="1" t="s">
        <v>489</v>
      </c>
      <c r="F177" t="s">
        <v>490</v>
      </c>
    </row>
    <row r="178" spans="2:6" ht="60" x14ac:dyDescent="0.25">
      <c r="B178">
        <v>1164</v>
      </c>
      <c r="C178" t="s">
        <v>492</v>
      </c>
      <c r="D178" t="s">
        <v>478</v>
      </c>
      <c r="E178" s="1" t="s">
        <v>493</v>
      </c>
      <c r="F178" t="s">
        <v>494</v>
      </c>
    </row>
    <row r="179" spans="2:6" ht="45" x14ac:dyDescent="0.25">
      <c r="B179">
        <v>1165</v>
      </c>
      <c r="C179" t="s">
        <v>484</v>
      </c>
      <c r="D179" t="s">
        <v>478</v>
      </c>
      <c r="E179" s="1" t="s">
        <v>496</v>
      </c>
      <c r="F179" t="s">
        <v>495</v>
      </c>
    </row>
    <row r="180" spans="2:6" ht="45" x14ac:dyDescent="0.25">
      <c r="B180">
        <v>1166</v>
      </c>
      <c r="C180" t="s">
        <v>508</v>
      </c>
      <c r="D180" t="s">
        <v>478</v>
      </c>
      <c r="E180" s="1" t="s">
        <v>497</v>
      </c>
      <c r="F180" t="s">
        <v>501</v>
      </c>
    </row>
    <row r="181" spans="2:6" ht="45" x14ac:dyDescent="0.25">
      <c r="B181">
        <v>1167</v>
      </c>
      <c r="C181" t="s">
        <v>498</v>
      </c>
      <c r="D181" t="s">
        <v>478</v>
      </c>
      <c r="E181" s="1" t="s">
        <v>499</v>
      </c>
      <c r="F181" t="s">
        <v>500</v>
      </c>
    </row>
    <row r="182" spans="2:6" ht="45" x14ac:dyDescent="0.25">
      <c r="B182">
        <v>1168</v>
      </c>
      <c r="C182" t="s">
        <v>502</v>
      </c>
      <c r="D182" t="s">
        <v>478</v>
      </c>
      <c r="E182" s="1" t="s">
        <v>503</v>
      </c>
      <c r="F182" t="s">
        <v>504</v>
      </c>
    </row>
    <row r="183" spans="2:6" ht="75" x14ac:dyDescent="0.25">
      <c r="B183">
        <v>1169</v>
      </c>
      <c r="C183" t="s">
        <v>505</v>
      </c>
      <c r="D183" t="s">
        <v>478</v>
      </c>
      <c r="E183" s="1" t="s">
        <v>506</v>
      </c>
      <c r="F183" t="s">
        <v>507</v>
      </c>
    </row>
    <row r="184" spans="2:6" ht="45" x14ac:dyDescent="0.25">
      <c r="B184">
        <v>1170</v>
      </c>
      <c r="C184" t="s">
        <v>510</v>
      </c>
      <c r="D184" t="s">
        <v>509</v>
      </c>
      <c r="E184" s="1" t="s">
        <v>529</v>
      </c>
      <c r="F184" t="s">
        <v>29</v>
      </c>
    </row>
    <row r="185" spans="2:6" ht="45" x14ac:dyDescent="0.25">
      <c r="B185">
        <v>1171</v>
      </c>
      <c r="C185" t="s">
        <v>516</v>
      </c>
      <c r="D185" t="s">
        <v>509</v>
      </c>
      <c r="E185" s="1" t="s">
        <v>530</v>
      </c>
      <c r="F185" t="s">
        <v>29</v>
      </c>
    </row>
    <row r="186" spans="2:6" ht="45" x14ac:dyDescent="0.25">
      <c r="B186">
        <v>1172</v>
      </c>
      <c r="C186" t="s">
        <v>511</v>
      </c>
      <c r="D186" t="s">
        <v>509</v>
      </c>
      <c r="E186" s="1" t="s">
        <v>531</v>
      </c>
      <c r="F186" t="s">
        <v>532</v>
      </c>
    </row>
    <row r="187" spans="2:6" ht="45" x14ac:dyDescent="0.25">
      <c r="B187">
        <v>1173</v>
      </c>
      <c r="C187" t="s">
        <v>515</v>
      </c>
      <c r="D187" t="s">
        <v>509</v>
      </c>
      <c r="E187" s="1" t="s">
        <v>533</v>
      </c>
      <c r="F187" t="s">
        <v>534</v>
      </c>
    </row>
    <row r="188" spans="2:6" ht="30" x14ac:dyDescent="0.25">
      <c r="B188">
        <v>1174</v>
      </c>
      <c r="C188" t="s">
        <v>512</v>
      </c>
      <c r="D188" t="s">
        <v>509</v>
      </c>
      <c r="E188" s="1" t="s">
        <v>535</v>
      </c>
      <c r="F188" t="s">
        <v>251</v>
      </c>
    </row>
    <row r="189" spans="2:6" ht="30" x14ac:dyDescent="0.25">
      <c r="B189">
        <v>1175</v>
      </c>
      <c r="C189" t="s">
        <v>521</v>
      </c>
      <c r="D189" t="s">
        <v>509</v>
      </c>
      <c r="E189" s="1" t="s">
        <v>537</v>
      </c>
      <c r="F189" t="s">
        <v>251</v>
      </c>
    </row>
    <row r="190" spans="2:6" ht="60" x14ac:dyDescent="0.25">
      <c r="B190">
        <v>1176</v>
      </c>
      <c r="C190" t="s">
        <v>513</v>
      </c>
      <c r="D190" t="s">
        <v>509</v>
      </c>
      <c r="E190" s="1" t="s">
        <v>538</v>
      </c>
      <c r="F190" t="s">
        <v>539</v>
      </c>
    </row>
    <row r="191" spans="2:6" ht="45" x14ac:dyDescent="0.25">
      <c r="B191">
        <v>1177</v>
      </c>
      <c r="C191" t="s">
        <v>524</v>
      </c>
      <c r="D191" t="s">
        <v>509</v>
      </c>
      <c r="E191" s="1" t="s">
        <v>540</v>
      </c>
      <c r="F191" t="s">
        <v>541</v>
      </c>
    </row>
    <row r="192" spans="2:6" ht="45" x14ac:dyDescent="0.25">
      <c r="B192">
        <v>1178</v>
      </c>
      <c r="C192" t="s">
        <v>520</v>
      </c>
      <c r="D192" t="s">
        <v>509</v>
      </c>
      <c r="E192" s="1" t="s">
        <v>542</v>
      </c>
      <c r="F192" t="s">
        <v>48</v>
      </c>
    </row>
    <row r="193" spans="2:6" ht="60" x14ac:dyDescent="0.25">
      <c r="B193">
        <v>1179</v>
      </c>
      <c r="C193" t="s">
        <v>543</v>
      </c>
      <c r="D193" t="s">
        <v>509</v>
      </c>
      <c r="E193" s="1" t="s">
        <v>544</v>
      </c>
      <c r="F193" t="s">
        <v>545</v>
      </c>
    </row>
    <row r="194" spans="2:6" ht="45" x14ac:dyDescent="0.25">
      <c r="B194">
        <v>1180</v>
      </c>
      <c r="C194" t="s">
        <v>514</v>
      </c>
      <c r="D194" t="s">
        <v>509</v>
      </c>
      <c r="E194" s="1" t="s">
        <v>546</v>
      </c>
      <c r="F194" t="s">
        <v>547</v>
      </c>
    </row>
    <row r="195" spans="2:6" ht="45" x14ac:dyDescent="0.25">
      <c r="B195">
        <v>1181</v>
      </c>
      <c r="C195" t="s">
        <v>536</v>
      </c>
      <c r="D195" t="s">
        <v>509</v>
      </c>
      <c r="E195" s="1" t="s">
        <v>548</v>
      </c>
      <c r="F195" t="s">
        <v>549</v>
      </c>
    </row>
    <row r="196" spans="2:6" ht="60" x14ac:dyDescent="0.25">
      <c r="B196">
        <v>1182</v>
      </c>
      <c r="C196" t="s">
        <v>517</v>
      </c>
      <c r="D196" t="s">
        <v>509</v>
      </c>
      <c r="E196" s="1" t="s">
        <v>550</v>
      </c>
      <c r="F196" t="s">
        <v>551</v>
      </c>
    </row>
    <row r="197" spans="2:6" ht="60" x14ac:dyDescent="0.25">
      <c r="B197">
        <v>1183</v>
      </c>
      <c r="C197" t="s">
        <v>525</v>
      </c>
      <c r="D197" t="s">
        <v>509</v>
      </c>
      <c r="E197" s="1" t="s">
        <v>552</v>
      </c>
      <c r="F197" t="s">
        <v>553</v>
      </c>
    </row>
    <row r="198" spans="2:6" ht="45" x14ac:dyDescent="0.25">
      <c r="B198">
        <v>1184</v>
      </c>
      <c r="C198" t="s">
        <v>522</v>
      </c>
      <c r="D198" t="s">
        <v>509</v>
      </c>
      <c r="E198" s="1" t="s">
        <v>554</v>
      </c>
      <c r="F198" t="s">
        <v>555</v>
      </c>
    </row>
    <row r="199" spans="2:6" ht="45" x14ac:dyDescent="0.25">
      <c r="B199">
        <v>1185</v>
      </c>
      <c r="C199" t="s">
        <v>556</v>
      </c>
      <c r="D199" t="s">
        <v>509</v>
      </c>
      <c r="E199" s="1" t="s">
        <v>557</v>
      </c>
      <c r="F199" t="s">
        <v>558</v>
      </c>
    </row>
    <row r="200" spans="2:6" ht="90" x14ac:dyDescent="0.25">
      <c r="B200">
        <v>1186</v>
      </c>
      <c r="C200" t="s">
        <v>519</v>
      </c>
      <c r="D200" t="s">
        <v>509</v>
      </c>
      <c r="E200" s="1" t="s">
        <v>559</v>
      </c>
      <c r="F200" t="s">
        <v>560</v>
      </c>
    </row>
    <row r="201" spans="2:6" ht="60" x14ac:dyDescent="0.25">
      <c r="B201">
        <v>1187</v>
      </c>
      <c r="C201" t="s">
        <v>527</v>
      </c>
      <c r="D201" t="s">
        <v>509</v>
      </c>
      <c r="E201" s="1" t="s">
        <v>561</v>
      </c>
      <c r="F201" t="s">
        <v>562</v>
      </c>
    </row>
    <row r="202" spans="2:6" ht="60" x14ac:dyDescent="0.25">
      <c r="B202">
        <v>1188</v>
      </c>
      <c r="C202" t="s">
        <v>523</v>
      </c>
      <c r="D202" t="s">
        <v>509</v>
      </c>
      <c r="E202" s="1" t="s">
        <v>563</v>
      </c>
      <c r="F202" t="s">
        <v>564</v>
      </c>
    </row>
    <row r="203" spans="2:6" ht="60" x14ac:dyDescent="0.25">
      <c r="B203">
        <v>1189</v>
      </c>
      <c r="C203" t="s">
        <v>518</v>
      </c>
      <c r="D203" t="s">
        <v>509</v>
      </c>
      <c r="E203" s="1" t="s">
        <v>565</v>
      </c>
      <c r="F203" t="s">
        <v>566</v>
      </c>
    </row>
    <row r="204" spans="2:6" ht="105" x14ac:dyDescent="0.25">
      <c r="B204">
        <v>1190</v>
      </c>
      <c r="C204" t="s">
        <v>528</v>
      </c>
      <c r="D204" t="s">
        <v>509</v>
      </c>
      <c r="E204" s="1" t="s">
        <v>567</v>
      </c>
      <c r="F204" t="s">
        <v>568</v>
      </c>
    </row>
    <row r="205" spans="2:6" ht="105" x14ac:dyDescent="0.25">
      <c r="B205">
        <v>1191</v>
      </c>
      <c r="C205" t="s">
        <v>526</v>
      </c>
      <c r="D205" t="s">
        <v>509</v>
      </c>
      <c r="E205" s="1" t="s">
        <v>569</v>
      </c>
      <c r="F205" t="s">
        <v>570</v>
      </c>
    </row>
    <row r="206" spans="2:6" ht="30" x14ac:dyDescent="0.25">
      <c r="B206">
        <v>1192</v>
      </c>
      <c r="C206" t="s">
        <v>583</v>
      </c>
      <c r="D206" t="s">
        <v>571</v>
      </c>
      <c r="E206" s="1" t="s">
        <v>584</v>
      </c>
      <c r="F206" t="s">
        <v>251</v>
      </c>
    </row>
    <row r="207" spans="2:6" ht="45" x14ac:dyDescent="0.25">
      <c r="B207">
        <v>1193</v>
      </c>
      <c r="C207" t="s">
        <v>572</v>
      </c>
      <c r="D207" t="s">
        <v>571</v>
      </c>
      <c r="E207" s="1" t="s">
        <v>585</v>
      </c>
      <c r="F207" t="s">
        <v>251</v>
      </c>
    </row>
    <row r="208" spans="2:6" ht="30" x14ac:dyDescent="0.25">
      <c r="B208">
        <v>1194</v>
      </c>
      <c r="C208" t="s">
        <v>586</v>
      </c>
      <c r="D208" t="s">
        <v>571</v>
      </c>
      <c r="E208" s="1" t="s">
        <v>587</v>
      </c>
      <c r="F208" t="s">
        <v>45</v>
      </c>
    </row>
    <row r="209" spans="2:6" ht="30" x14ac:dyDescent="0.25">
      <c r="B209">
        <v>1195</v>
      </c>
      <c r="C209" t="s">
        <v>573</v>
      </c>
      <c r="D209" t="s">
        <v>571</v>
      </c>
      <c r="E209" s="1" t="s">
        <v>588</v>
      </c>
      <c r="F209" t="s">
        <v>589</v>
      </c>
    </row>
    <row r="210" spans="2:6" ht="45" x14ac:dyDescent="0.25">
      <c r="B210">
        <v>1196</v>
      </c>
      <c r="C210" t="s">
        <v>574</v>
      </c>
      <c r="D210" t="s">
        <v>571</v>
      </c>
      <c r="E210" s="1" t="s">
        <v>590</v>
      </c>
      <c r="F210" t="s">
        <v>591</v>
      </c>
    </row>
    <row r="211" spans="2:6" ht="30" x14ac:dyDescent="0.25">
      <c r="B211">
        <v>1197</v>
      </c>
      <c r="C211" t="s">
        <v>575</v>
      </c>
      <c r="D211" t="s">
        <v>571</v>
      </c>
      <c r="E211" s="1" t="s">
        <v>592</v>
      </c>
      <c r="F211" t="s">
        <v>593</v>
      </c>
    </row>
    <row r="212" spans="2:6" ht="30" x14ac:dyDescent="0.25">
      <c r="B212">
        <v>1198</v>
      </c>
      <c r="C212" t="s">
        <v>577</v>
      </c>
      <c r="D212" t="s">
        <v>571</v>
      </c>
      <c r="E212" s="1" t="s">
        <v>594</v>
      </c>
      <c r="F212" t="s">
        <v>595</v>
      </c>
    </row>
    <row r="213" spans="2:6" ht="45" x14ac:dyDescent="0.25">
      <c r="B213">
        <v>1199</v>
      </c>
      <c r="C213" t="s">
        <v>578</v>
      </c>
      <c r="D213" t="s">
        <v>571</v>
      </c>
      <c r="E213" s="1" t="s">
        <v>596</v>
      </c>
      <c r="F213" t="s">
        <v>597</v>
      </c>
    </row>
    <row r="214" spans="2:6" ht="60" x14ac:dyDescent="0.25">
      <c r="B214">
        <v>1200</v>
      </c>
      <c r="C214" t="s">
        <v>582</v>
      </c>
      <c r="D214" t="s">
        <v>571</v>
      </c>
      <c r="E214" s="1" t="s">
        <v>598</v>
      </c>
      <c r="F214" t="s">
        <v>599</v>
      </c>
    </row>
    <row r="215" spans="2:6" ht="45" x14ac:dyDescent="0.25">
      <c r="B215">
        <v>1201</v>
      </c>
      <c r="C215" t="s">
        <v>579</v>
      </c>
      <c r="D215" t="s">
        <v>571</v>
      </c>
      <c r="E215" s="1" t="s">
        <v>600</v>
      </c>
      <c r="F215" t="s">
        <v>601</v>
      </c>
    </row>
    <row r="216" spans="2:6" ht="45" x14ac:dyDescent="0.25">
      <c r="B216">
        <v>1202</v>
      </c>
      <c r="C216" t="s">
        <v>602</v>
      </c>
      <c r="D216" t="s">
        <v>571</v>
      </c>
      <c r="E216" s="1" t="s">
        <v>603</v>
      </c>
      <c r="F216" t="s">
        <v>558</v>
      </c>
    </row>
    <row r="217" spans="2:6" ht="45" x14ac:dyDescent="0.25">
      <c r="B217">
        <v>1203</v>
      </c>
      <c r="C217" t="s">
        <v>580</v>
      </c>
      <c r="D217" t="s">
        <v>571</v>
      </c>
      <c r="E217" s="1" t="s">
        <v>604</v>
      </c>
      <c r="F217" t="s">
        <v>605</v>
      </c>
    </row>
    <row r="218" spans="2:6" ht="45" x14ac:dyDescent="0.25">
      <c r="B218">
        <v>1204</v>
      </c>
      <c r="C218" t="s">
        <v>581</v>
      </c>
      <c r="D218" t="s">
        <v>571</v>
      </c>
      <c r="E218" s="1" t="s">
        <v>606</v>
      </c>
      <c r="F218" t="s">
        <v>607</v>
      </c>
    </row>
    <row r="219" spans="2:6" ht="75" x14ac:dyDescent="0.25">
      <c r="B219">
        <v>1205</v>
      </c>
      <c r="C219" t="s">
        <v>576</v>
      </c>
      <c r="D219" t="s">
        <v>571</v>
      </c>
      <c r="E219" s="1" t="s">
        <v>608</v>
      </c>
      <c r="F219" t="s">
        <v>609</v>
      </c>
    </row>
    <row r="220" spans="2:6" ht="30" x14ac:dyDescent="0.25">
      <c r="B220">
        <v>1206</v>
      </c>
      <c r="C220" t="s">
        <v>613</v>
      </c>
      <c r="D220" t="s">
        <v>610</v>
      </c>
      <c r="E220" s="1" t="s">
        <v>620</v>
      </c>
      <c r="F220" t="s">
        <v>45</v>
      </c>
    </row>
    <row r="221" spans="2:6" ht="30" x14ac:dyDescent="0.25">
      <c r="B221">
        <v>1207</v>
      </c>
      <c r="C221" t="s">
        <v>612</v>
      </c>
      <c r="D221" t="s">
        <v>610</v>
      </c>
      <c r="E221" s="1" t="s">
        <v>621</v>
      </c>
      <c r="F221" t="s">
        <v>48</v>
      </c>
    </row>
    <row r="222" spans="2:6" ht="30" x14ac:dyDescent="0.25">
      <c r="B222">
        <v>1208</v>
      </c>
      <c r="C222" t="s">
        <v>611</v>
      </c>
      <c r="D222" t="s">
        <v>610</v>
      </c>
      <c r="E222" s="1" t="s">
        <v>622</v>
      </c>
      <c r="F222" t="s">
        <v>623</v>
      </c>
    </row>
    <row r="223" spans="2:6" ht="30" x14ac:dyDescent="0.25">
      <c r="B223">
        <v>1209</v>
      </c>
      <c r="C223" t="s">
        <v>614</v>
      </c>
      <c r="D223" t="s">
        <v>610</v>
      </c>
      <c r="E223" s="1" t="s">
        <v>624</v>
      </c>
      <c r="F223" t="s">
        <v>61</v>
      </c>
    </row>
    <row r="224" spans="2:6" ht="30" x14ac:dyDescent="0.25">
      <c r="B224">
        <v>1210</v>
      </c>
      <c r="C224" t="s">
        <v>625</v>
      </c>
      <c r="D224" t="s">
        <v>610</v>
      </c>
      <c r="E224" s="1" t="s">
        <v>634</v>
      </c>
      <c r="F224" t="s">
        <v>626</v>
      </c>
    </row>
    <row r="225" spans="2:6" ht="45" x14ac:dyDescent="0.25">
      <c r="B225">
        <v>1211</v>
      </c>
      <c r="C225" t="s">
        <v>615</v>
      </c>
      <c r="D225" t="s">
        <v>610</v>
      </c>
      <c r="E225" s="1" t="s">
        <v>627</v>
      </c>
      <c r="F225" t="s">
        <v>159</v>
      </c>
    </row>
    <row r="226" spans="2:6" ht="60" x14ac:dyDescent="0.25">
      <c r="B226">
        <v>1212</v>
      </c>
      <c r="C226" t="s">
        <v>616</v>
      </c>
      <c r="D226" t="s">
        <v>610</v>
      </c>
      <c r="E226" s="1" t="s">
        <v>628</v>
      </c>
      <c r="F226" t="s">
        <v>629</v>
      </c>
    </row>
    <row r="227" spans="2:6" ht="90" x14ac:dyDescent="0.25">
      <c r="B227">
        <v>1213</v>
      </c>
      <c r="C227" t="s">
        <v>617</v>
      </c>
      <c r="D227" t="s">
        <v>610</v>
      </c>
      <c r="E227" s="1" t="s">
        <v>630</v>
      </c>
      <c r="F227" t="s">
        <v>629</v>
      </c>
    </row>
    <row r="228" spans="2:6" ht="45" x14ac:dyDescent="0.25">
      <c r="B228">
        <v>1214</v>
      </c>
      <c r="C228" t="s">
        <v>618</v>
      </c>
      <c r="D228" t="s">
        <v>610</v>
      </c>
      <c r="E228" s="1" t="s">
        <v>631</v>
      </c>
      <c r="F228" t="s">
        <v>632</v>
      </c>
    </row>
    <row r="229" spans="2:6" ht="75" x14ac:dyDescent="0.25">
      <c r="B229">
        <v>1215</v>
      </c>
      <c r="C229" t="s">
        <v>619</v>
      </c>
      <c r="D229" t="s">
        <v>610</v>
      </c>
      <c r="E229" s="1" t="s">
        <v>633</v>
      </c>
      <c r="F229" t="s">
        <v>635</v>
      </c>
    </row>
    <row r="230" spans="2:6" x14ac:dyDescent="0.25">
      <c r="B230">
        <v>1216</v>
      </c>
      <c r="C230" t="s">
        <v>638</v>
      </c>
      <c r="D230" t="s">
        <v>637</v>
      </c>
      <c r="E230" s="1" t="s">
        <v>646</v>
      </c>
      <c r="F230" t="s">
        <v>30</v>
      </c>
    </row>
    <row r="231" spans="2:6" ht="30" x14ac:dyDescent="0.25">
      <c r="B231">
        <v>1217</v>
      </c>
      <c r="C231" t="s">
        <v>639</v>
      </c>
      <c r="D231" t="s">
        <v>637</v>
      </c>
      <c r="E231" s="1" t="s">
        <v>647</v>
      </c>
      <c r="F231" t="s">
        <v>659</v>
      </c>
    </row>
    <row r="232" spans="2:6" ht="45" x14ac:dyDescent="0.25">
      <c r="B232">
        <v>1218</v>
      </c>
      <c r="C232" t="s">
        <v>640</v>
      </c>
      <c r="D232" t="s">
        <v>637</v>
      </c>
      <c r="E232" s="1" t="s">
        <v>648</v>
      </c>
      <c r="F232" t="s">
        <v>251</v>
      </c>
    </row>
    <row r="233" spans="2:6" ht="30" x14ac:dyDescent="0.25">
      <c r="B233">
        <v>1219</v>
      </c>
      <c r="C233" t="s">
        <v>641</v>
      </c>
      <c r="D233" t="s">
        <v>637</v>
      </c>
      <c r="E233" s="1" t="s">
        <v>649</v>
      </c>
      <c r="F233" t="s">
        <v>251</v>
      </c>
    </row>
    <row r="234" spans="2:6" ht="60" x14ac:dyDescent="0.25">
      <c r="B234">
        <v>1220</v>
      </c>
      <c r="C234" t="s">
        <v>642</v>
      </c>
      <c r="D234" t="s">
        <v>637</v>
      </c>
      <c r="E234" s="1" t="s">
        <v>651</v>
      </c>
      <c r="F234" t="s">
        <v>650</v>
      </c>
    </row>
    <row r="235" spans="2:6" ht="45" x14ac:dyDescent="0.25">
      <c r="B235">
        <v>1221</v>
      </c>
      <c r="C235" t="s">
        <v>643</v>
      </c>
      <c r="D235" t="s">
        <v>637</v>
      </c>
      <c r="E235" s="1" t="s">
        <v>653</v>
      </c>
      <c r="F235" t="s">
        <v>652</v>
      </c>
    </row>
    <row r="236" spans="2:6" ht="60" x14ac:dyDescent="0.25">
      <c r="B236">
        <v>1222</v>
      </c>
      <c r="C236" t="s">
        <v>644</v>
      </c>
      <c r="D236" t="s">
        <v>637</v>
      </c>
      <c r="E236" s="1" t="s">
        <v>654</v>
      </c>
      <c r="F236" t="s">
        <v>655</v>
      </c>
    </row>
    <row r="237" spans="2:6" ht="60" x14ac:dyDescent="0.25">
      <c r="B237">
        <v>1223</v>
      </c>
      <c r="C237" t="s">
        <v>645</v>
      </c>
      <c r="D237" t="s">
        <v>637</v>
      </c>
      <c r="E237" s="1" t="s">
        <v>656</v>
      </c>
      <c r="F237" t="s">
        <v>655</v>
      </c>
    </row>
    <row r="238" spans="2:6" ht="75" x14ac:dyDescent="0.25">
      <c r="B238">
        <v>1224</v>
      </c>
      <c r="C238" t="s">
        <v>636</v>
      </c>
      <c r="D238" t="s">
        <v>637</v>
      </c>
      <c r="E238" s="1" t="s">
        <v>657</v>
      </c>
      <c r="F238" t="s">
        <v>658</v>
      </c>
    </row>
    <row r="239" spans="2:6" x14ac:dyDescent="0.25">
      <c r="B239">
        <v>2000</v>
      </c>
      <c r="C239" t="s">
        <v>115</v>
      </c>
      <c r="D239" t="s">
        <v>120</v>
      </c>
      <c r="E239" s="1" t="s">
        <v>117</v>
      </c>
    </row>
    <row r="240" spans="2:6" x14ac:dyDescent="0.25">
      <c r="B240">
        <v>2001</v>
      </c>
      <c r="C240" t="s">
        <v>116</v>
      </c>
      <c r="D240" t="s">
        <v>121</v>
      </c>
      <c r="E240" s="1" t="s">
        <v>118</v>
      </c>
    </row>
    <row r="241" spans="2:5" ht="30" x14ac:dyDescent="0.25">
      <c r="B241">
        <v>2002</v>
      </c>
      <c r="C241" t="s">
        <v>119</v>
      </c>
      <c r="D241" t="s">
        <v>122</v>
      </c>
      <c r="E241" s="1" t="s">
        <v>123</v>
      </c>
    </row>
    <row r="242" spans="2:5" x14ac:dyDescent="0.25">
      <c r="B242">
        <v>3000</v>
      </c>
      <c r="C242" t="s">
        <v>660</v>
      </c>
      <c r="D242" t="s">
        <v>661</v>
      </c>
      <c r="E242" s="1" t="s">
        <v>662</v>
      </c>
    </row>
    <row r="243" spans="2:5" x14ac:dyDescent="0.25">
      <c r="B243">
        <v>4000</v>
      </c>
      <c r="C243" t="s">
        <v>664</v>
      </c>
      <c r="D243" t="s">
        <v>663</v>
      </c>
    </row>
    <row r="244" spans="2:5" x14ac:dyDescent="0.25">
      <c r="B244">
        <v>5000</v>
      </c>
      <c r="C244" t="s">
        <v>665</v>
      </c>
      <c r="D244" t="s">
        <v>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F246-E8D7-402E-9A8B-F3ABB3622514}">
  <dimension ref="B2:G32"/>
  <sheetViews>
    <sheetView workbookViewId="0">
      <selection activeCell="H25" sqref="H25"/>
    </sheetView>
  </sheetViews>
  <sheetFormatPr baseColWidth="10" defaultRowHeight="15" x14ac:dyDescent="0.25"/>
  <cols>
    <col min="2" max="2" width="16" customWidth="1"/>
    <col min="6" max="6" width="20.28515625" customWidth="1"/>
  </cols>
  <sheetData>
    <row r="2" spans="2:7" x14ac:dyDescent="0.25">
      <c r="B2" t="s">
        <v>676</v>
      </c>
    </row>
    <row r="4" spans="2:7" x14ac:dyDescent="0.25">
      <c r="B4" t="s">
        <v>677</v>
      </c>
    </row>
    <row r="5" spans="2:7" x14ac:dyDescent="0.25">
      <c r="B5" t="s">
        <v>679</v>
      </c>
    </row>
    <row r="6" spans="2:7" x14ac:dyDescent="0.25">
      <c r="B6" t="s">
        <v>680</v>
      </c>
      <c r="C6">
        <v>5</v>
      </c>
    </row>
    <row r="7" spans="2:7" x14ac:dyDescent="0.25">
      <c r="B7" t="s">
        <v>681</v>
      </c>
      <c r="C7">
        <v>10</v>
      </c>
    </row>
    <row r="8" spans="2:7" x14ac:dyDescent="0.25">
      <c r="B8" t="s">
        <v>682</v>
      </c>
      <c r="C8">
        <v>20</v>
      </c>
      <c r="F8" t="s">
        <v>702</v>
      </c>
    </row>
    <row r="9" spans="2:7" x14ac:dyDescent="0.25">
      <c r="B9" t="s">
        <v>683</v>
      </c>
      <c r="C9">
        <v>6</v>
      </c>
    </row>
    <row r="10" spans="2:7" x14ac:dyDescent="0.25">
      <c r="B10" t="s">
        <v>684</v>
      </c>
      <c r="C10">
        <v>4</v>
      </c>
      <c r="F10" t="s">
        <v>701</v>
      </c>
    </row>
    <row r="11" spans="2:7" x14ac:dyDescent="0.25">
      <c r="B11" t="s">
        <v>685</v>
      </c>
      <c r="C11">
        <v>6</v>
      </c>
      <c r="F11" t="s">
        <v>684</v>
      </c>
      <c r="G11">
        <v>5</v>
      </c>
    </row>
    <row r="12" spans="2:7" x14ac:dyDescent="0.25">
      <c r="B12" t="s">
        <v>686</v>
      </c>
      <c r="C12">
        <v>6</v>
      </c>
      <c r="F12" t="s">
        <v>685</v>
      </c>
      <c r="G12">
        <v>8</v>
      </c>
    </row>
    <row r="13" spans="2:7" x14ac:dyDescent="0.25">
      <c r="B13" t="s">
        <v>687</v>
      </c>
      <c r="C13">
        <v>7</v>
      </c>
      <c r="F13" t="s">
        <v>686</v>
      </c>
      <c r="G13">
        <v>10</v>
      </c>
    </row>
    <row r="14" spans="2:7" x14ac:dyDescent="0.25">
      <c r="B14" t="s">
        <v>688</v>
      </c>
      <c r="C14">
        <v>14</v>
      </c>
    </row>
    <row r="15" spans="2:7" x14ac:dyDescent="0.25">
      <c r="B15" t="s">
        <v>689</v>
      </c>
      <c r="C15">
        <v>21</v>
      </c>
      <c r="F15" t="s">
        <v>703</v>
      </c>
    </row>
    <row r="16" spans="2:7" x14ac:dyDescent="0.25">
      <c r="B16" t="s">
        <v>690</v>
      </c>
      <c r="C16">
        <v>7</v>
      </c>
      <c r="F16" t="s">
        <v>704</v>
      </c>
      <c r="G16">
        <v>7</v>
      </c>
    </row>
    <row r="17" spans="2:7" x14ac:dyDescent="0.25">
      <c r="B17" t="s">
        <v>691</v>
      </c>
      <c r="C17">
        <v>14</v>
      </c>
      <c r="F17" t="s">
        <v>705</v>
      </c>
      <c r="G17">
        <v>7</v>
      </c>
    </row>
    <row r="18" spans="2:7" x14ac:dyDescent="0.25">
      <c r="B18" t="s">
        <v>692</v>
      </c>
      <c r="C18">
        <v>21</v>
      </c>
    </row>
    <row r="19" spans="2:7" x14ac:dyDescent="0.25">
      <c r="B19" t="s">
        <v>696</v>
      </c>
      <c r="C19">
        <v>8</v>
      </c>
      <c r="F19" t="s">
        <v>706</v>
      </c>
    </row>
    <row r="20" spans="2:7" x14ac:dyDescent="0.25">
      <c r="B20" t="s">
        <v>697</v>
      </c>
      <c r="C20">
        <v>14</v>
      </c>
    </row>
    <row r="21" spans="2:7" x14ac:dyDescent="0.25">
      <c r="B21" t="s">
        <v>698</v>
      </c>
      <c r="C21">
        <v>22</v>
      </c>
    </row>
    <row r="22" spans="2:7" x14ac:dyDescent="0.25">
      <c r="F22" t="s">
        <v>711</v>
      </c>
    </row>
    <row r="23" spans="2:7" x14ac:dyDescent="0.25">
      <c r="B23" t="s">
        <v>693</v>
      </c>
      <c r="F23" t="s">
        <v>682</v>
      </c>
      <c r="G23">
        <v>-20</v>
      </c>
    </row>
    <row r="24" spans="2:7" x14ac:dyDescent="0.25">
      <c r="B24" t="s">
        <v>694</v>
      </c>
      <c r="C24">
        <v>6</v>
      </c>
    </row>
    <row r="25" spans="2:7" x14ac:dyDescent="0.25">
      <c r="B25" t="s">
        <v>695</v>
      </c>
      <c r="C25">
        <v>8</v>
      </c>
    </row>
    <row r="26" spans="2:7" x14ac:dyDescent="0.25">
      <c r="B26" t="s">
        <v>699</v>
      </c>
      <c r="C26">
        <v>13</v>
      </c>
    </row>
    <row r="27" spans="2:7" x14ac:dyDescent="0.25">
      <c r="B27" t="s">
        <v>700</v>
      </c>
      <c r="C27">
        <v>6</v>
      </c>
    </row>
    <row r="28" spans="2:7" x14ac:dyDescent="0.25">
      <c r="B28" t="s">
        <v>707</v>
      </c>
      <c r="C28">
        <v>18</v>
      </c>
    </row>
    <row r="29" spans="2:7" x14ac:dyDescent="0.25">
      <c r="B29" t="s">
        <v>708</v>
      </c>
      <c r="C29">
        <v>8</v>
      </c>
    </row>
    <row r="30" spans="2:7" x14ac:dyDescent="0.25">
      <c r="B30" t="s">
        <v>709</v>
      </c>
      <c r="C30">
        <v>15</v>
      </c>
    </row>
    <row r="31" spans="2:7" x14ac:dyDescent="0.25">
      <c r="B31" t="s">
        <v>710</v>
      </c>
      <c r="C31">
        <v>15</v>
      </c>
    </row>
    <row r="32" spans="2:7" x14ac:dyDescent="0.25">
      <c r="B32" t="s">
        <v>712</v>
      </c>
      <c r="C32">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DFD57-C829-46C4-A7CF-3734419064E7}">
  <dimension ref="B1:O33"/>
  <sheetViews>
    <sheetView tabSelected="1" topLeftCell="A26" zoomScale="85" zoomScaleNormal="85" workbookViewId="0">
      <selection activeCell="F35" sqref="F35"/>
    </sheetView>
  </sheetViews>
  <sheetFormatPr baseColWidth="10" defaultRowHeight="15" x14ac:dyDescent="0.25"/>
  <cols>
    <col min="3" max="3" width="20.42578125" bestFit="1" customWidth="1"/>
    <col min="4" max="4" width="28.28515625" customWidth="1"/>
    <col min="5" max="5" width="60.2851562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x14ac:dyDescent="0.25">
      <c r="B2">
        <v>1000</v>
      </c>
      <c r="C2" t="s">
        <v>26</v>
      </c>
      <c r="D2" s="1" t="s">
        <v>32</v>
      </c>
      <c r="E2" t="s">
        <v>29</v>
      </c>
      <c r="F2">
        <v>0</v>
      </c>
      <c r="G2">
        <v>0</v>
      </c>
      <c r="H2">
        <v>0</v>
      </c>
      <c r="I2">
        <v>5</v>
      </c>
      <c r="J2">
        <v>2</v>
      </c>
      <c r="K2">
        <v>0</v>
      </c>
      <c r="L2">
        <v>0</v>
      </c>
      <c r="M2">
        <v>0</v>
      </c>
      <c r="N2">
        <v>0</v>
      </c>
      <c r="O2">
        <f>(F2/10)+G2/5+H2/5+I2+J2+K2+L2+M2+N2</f>
        <v>7</v>
      </c>
    </row>
    <row r="3" spans="2:15" x14ac:dyDescent="0.25">
      <c r="B3">
        <v>1001</v>
      </c>
      <c r="C3" t="s">
        <v>27</v>
      </c>
      <c r="D3" s="1" t="s">
        <v>38</v>
      </c>
      <c r="E3" t="s">
        <v>30</v>
      </c>
      <c r="F3">
        <v>0</v>
      </c>
      <c r="G3">
        <v>0</v>
      </c>
      <c r="H3">
        <v>0</v>
      </c>
      <c r="I3">
        <v>6</v>
      </c>
      <c r="J3">
        <v>2</v>
      </c>
      <c r="K3">
        <v>0</v>
      </c>
      <c r="L3">
        <v>2</v>
      </c>
      <c r="M3">
        <v>0</v>
      </c>
      <c r="N3">
        <v>0</v>
      </c>
      <c r="O3">
        <f>(F3/10)+G3/5+H3/5+I3+J3+K3+L3+M3+N3+PowerRuling!C6</f>
        <v>15</v>
      </c>
    </row>
    <row r="4" spans="2:15" x14ac:dyDescent="0.25">
      <c r="B4">
        <v>1002</v>
      </c>
      <c r="C4" t="s">
        <v>31</v>
      </c>
      <c r="D4" s="1" t="s">
        <v>32</v>
      </c>
      <c r="E4" t="s">
        <v>33</v>
      </c>
      <c r="F4">
        <v>0</v>
      </c>
      <c r="G4">
        <v>0</v>
      </c>
      <c r="H4">
        <v>0</v>
      </c>
      <c r="I4">
        <v>9</v>
      </c>
      <c r="J4">
        <v>3</v>
      </c>
      <c r="K4">
        <v>0</v>
      </c>
      <c r="L4">
        <v>3</v>
      </c>
      <c r="M4">
        <v>0</v>
      </c>
      <c r="N4">
        <v>0</v>
      </c>
      <c r="O4">
        <f>(F4/10)+G4/5+H4/5+I4+J4+K4+L4+M4+N4</f>
        <v>15</v>
      </c>
    </row>
    <row r="5" spans="2:15" x14ac:dyDescent="0.25">
      <c r="B5">
        <v>1003</v>
      </c>
      <c r="C5" t="s">
        <v>34</v>
      </c>
      <c r="D5" s="1" t="s">
        <v>32</v>
      </c>
      <c r="E5" t="s">
        <v>35</v>
      </c>
      <c r="F5">
        <v>0</v>
      </c>
      <c r="G5">
        <v>0</v>
      </c>
      <c r="H5">
        <v>0</v>
      </c>
      <c r="I5">
        <v>13</v>
      </c>
      <c r="J5">
        <v>6</v>
      </c>
      <c r="K5">
        <v>0</v>
      </c>
      <c r="L5">
        <v>6</v>
      </c>
      <c r="M5">
        <v>0</v>
      </c>
      <c r="N5">
        <v>0</v>
      </c>
      <c r="O5">
        <f>(F5/10)+G5/5+H5/5+I5+J5+K5+L5+M5+N5</f>
        <v>25</v>
      </c>
    </row>
    <row r="6" spans="2:15" ht="30" x14ac:dyDescent="0.25">
      <c r="B6">
        <v>1004</v>
      </c>
      <c r="C6" t="s">
        <v>36</v>
      </c>
      <c r="D6" s="1" t="s">
        <v>37</v>
      </c>
      <c r="E6" t="s">
        <v>39</v>
      </c>
      <c r="F6">
        <v>0</v>
      </c>
      <c r="G6">
        <v>0</v>
      </c>
      <c r="H6">
        <v>0</v>
      </c>
      <c r="I6">
        <v>6</v>
      </c>
      <c r="J6">
        <v>5</v>
      </c>
      <c r="K6">
        <v>0</v>
      </c>
      <c r="L6">
        <v>2</v>
      </c>
      <c r="M6">
        <v>0</v>
      </c>
      <c r="N6">
        <v>0</v>
      </c>
      <c r="O6">
        <f>(F6/10)+G6/5+H6/5+I6+J6+K6+L6+M6+N6+PowerRuling!C6+PowerRuling!C24</f>
        <v>24</v>
      </c>
    </row>
    <row r="7" spans="2:15" x14ac:dyDescent="0.25">
      <c r="B7">
        <v>1005</v>
      </c>
      <c r="C7" t="s">
        <v>40</v>
      </c>
      <c r="D7" s="1" t="s">
        <v>41</v>
      </c>
      <c r="E7" t="s">
        <v>42</v>
      </c>
      <c r="F7">
        <v>0</v>
      </c>
      <c r="G7">
        <v>0</v>
      </c>
      <c r="H7">
        <v>0</v>
      </c>
      <c r="I7">
        <v>18</v>
      </c>
      <c r="J7">
        <v>9</v>
      </c>
      <c r="K7">
        <v>0</v>
      </c>
      <c r="L7">
        <v>9</v>
      </c>
      <c r="M7">
        <v>0</v>
      </c>
      <c r="N7">
        <v>0</v>
      </c>
      <c r="O7">
        <f>(F7/10)+G7/5+H7/5+I7+J7+K7+L7+M7+N7</f>
        <v>36</v>
      </c>
    </row>
    <row r="8" spans="2:15" ht="30" x14ac:dyDescent="0.25">
      <c r="B8">
        <v>1006</v>
      </c>
      <c r="C8" t="s">
        <v>43</v>
      </c>
      <c r="D8" s="1" t="s">
        <v>44</v>
      </c>
      <c r="E8" t="s">
        <v>45</v>
      </c>
      <c r="F8">
        <v>50</v>
      </c>
      <c r="G8">
        <v>0</v>
      </c>
      <c r="H8">
        <v>0</v>
      </c>
      <c r="I8">
        <v>14</v>
      </c>
      <c r="J8">
        <v>6</v>
      </c>
      <c r="K8">
        <v>0</v>
      </c>
      <c r="L8">
        <v>4</v>
      </c>
      <c r="M8">
        <v>0</v>
      </c>
      <c r="N8">
        <v>0</v>
      </c>
      <c r="O8">
        <f>(F8/10)+G8/5+H8/5+I8+J8+K8+L8+M8+N8+PowerRuling!C9</f>
        <v>35</v>
      </c>
    </row>
    <row r="9" spans="2:15" ht="45" x14ac:dyDescent="0.25">
      <c r="B9">
        <v>1007</v>
      </c>
      <c r="C9" t="s">
        <v>46</v>
      </c>
      <c r="D9" s="1" t="s">
        <v>47</v>
      </c>
      <c r="E9" t="s">
        <v>48</v>
      </c>
      <c r="F9">
        <v>0</v>
      </c>
      <c r="G9">
        <v>0</v>
      </c>
      <c r="H9">
        <v>0</v>
      </c>
      <c r="I9">
        <v>21</v>
      </c>
      <c r="J9">
        <v>3</v>
      </c>
      <c r="K9">
        <v>0</v>
      </c>
      <c r="L9">
        <v>3</v>
      </c>
      <c r="M9">
        <v>0</v>
      </c>
      <c r="N9">
        <v>0</v>
      </c>
      <c r="O9">
        <f>(F9/10)+G9/5+H9/5+I9+J9+K9+L9+M9+N3+3*8</f>
        <v>51</v>
      </c>
    </row>
    <row r="10" spans="2:15" ht="45" x14ac:dyDescent="0.25">
      <c r="B10">
        <v>1008</v>
      </c>
      <c r="C10" t="s">
        <v>49</v>
      </c>
      <c r="D10" s="1" t="s">
        <v>51</v>
      </c>
      <c r="E10" t="s">
        <v>50</v>
      </c>
      <c r="F10">
        <v>50</v>
      </c>
      <c r="G10">
        <v>0</v>
      </c>
      <c r="H10">
        <v>0</v>
      </c>
      <c r="I10">
        <v>18</v>
      </c>
      <c r="J10">
        <v>6</v>
      </c>
      <c r="K10">
        <v>0</v>
      </c>
      <c r="L10">
        <v>6</v>
      </c>
      <c r="M10">
        <v>0</v>
      </c>
      <c r="N10">
        <v>0</v>
      </c>
      <c r="O10">
        <f>(F10/10)+G10/5+H10/5+I10+J10+K10+L10+M10+N10+PowerRuling!C9+PowerRuling!C24+PowerRuling!C6</f>
        <v>52</v>
      </c>
    </row>
    <row r="11" spans="2:15" ht="30" x14ac:dyDescent="0.25">
      <c r="B11">
        <v>1009</v>
      </c>
      <c r="C11" t="s">
        <v>52</v>
      </c>
      <c r="D11" s="1" t="s">
        <v>53</v>
      </c>
      <c r="E11" t="s">
        <v>54</v>
      </c>
      <c r="F11">
        <v>80</v>
      </c>
      <c r="G11">
        <v>0</v>
      </c>
      <c r="H11">
        <v>0</v>
      </c>
      <c r="I11">
        <v>25</v>
      </c>
      <c r="J11">
        <v>10</v>
      </c>
      <c r="K11">
        <v>0</v>
      </c>
      <c r="L11">
        <v>10</v>
      </c>
      <c r="M11">
        <v>0</v>
      </c>
      <c r="N11">
        <v>0</v>
      </c>
      <c r="O11">
        <f>(F11/10)+G11/5+H11/5+I11+J11+K11+L11+M11+N11</f>
        <v>53</v>
      </c>
    </row>
    <row r="12" spans="2:15" ht="60" x14ac:dyDescent="0.25">
      <c r="B12">
        <v>1010</v>
      </c>
      <c r="C12" t="s">
        <v>55</v>
      </c>
      <c r="D12" s="1" t="s">
        <v>56</v>
      </c>
      <c r="E12" t="s">
        <v>336</v>
      </c>
      <c r="F12">
        <v>0</v>
      </c>
      <c r="G12">
        <v>0</v>
      </c>
      <c r="H12">
        <v>0</v>
      </c>
      <c r="I12">
        <v>24</v>
      </c>
      <c r="J12">
        <v>7</v>
      </c>
      <c r="K12">
        <v>0</v>
      </c>
      <c r="L12">
        <v>7</v>
      </c>
      <c r="M12">
        <v>0</v>
      </c>
      <c r="N12">
        <v>0</v>
      </c>
      <c r="O12">
        <f>F12+G12+H12+I12+J12+K12+L12+M12+N12+PowerRuling!C25+3*8</f>
        <v>70</v>
      </c>
    </row>
    <row r="13" spans="2:15" ht="45" x14ac:dyDescent="0.25">
      <c r="B13">
        <v>1011</v>
      </c>
      <c r="C13" t="s">
        <v>57</v>
      </c>
      <c r="D13" s="1" t="s">
        <v>51</v>
      </c>
      <c r="E13" t="s">
        <v>58</v>
      </c>
      <c r="F13">
        <v>80</v>
      </c>
      <c r="G13">
        <v>0</v>
      </c>
      <c r="H13">
        <v>0</v>
      </c>
      <c r="I13">
        <v>28</v>
      </c>
      <c r="J13">
        <v>9</v>
      </c>
      <c r="K13">
        <v>0</v>
      </c>
      <c r="L13">
        <v>9</v>
      </c>
      <c r="M13">
        <v>0</v>
      </c>
      <c r="N13">
        <v>0</v>
      </c>
      <c r="O13">
        <f>F13/10+G13/5+H13/5+I13+J13+K13+L13+M13+N13+PowerRuling!C6+PowerRuling!C9+PowerRuling!C24</f>
        <v>71</v>
      </c>
    </row>
    <row r="14" spans="2:15" ht="45" x14ac:dyDescent="0.25">
      <c r="B14">
        <v>1012</v>
      </c>
      <c r="C14" t="s">
        <v>59</v>
      </c>
      <c r="D14" s="1" t="s">
        <v>60</v>
      </c>
      <c r="E14" t="s">
        <v>61</v>
      </c>
      <c r="F14">
        <v>0</v>
      </c>
      <c r="G14">
        <v>20</v>
      </c>
      <c r="H14">
        <v>0</v>
      </c>
      <c r="I14">
        <v>18</v>
      </c>
      <c r="J14">
        <v>10</v>
      </c>
      <c r="K14">
        <v>21</v>
      </c>
      <c r="L14">
        <v>10</v>
      </c>
      <c r="M14">
        <v>0</v>
      </c>
      <c r="N14">
        <v>0</v>
      </c>
      <c r="O14">
        <f>F14/10+G14/5+H14/5+I14+J14+K14+L14+M14+N14+PowerRuling!C16</f>
        <v>70</v>
      </c>
    </row>
    <row r="15" spans="2:15" ht="45" x14ac:dyDescent="0.25">
      <c r="B15">
        <v>1013</v>
      </c>
      <c r="C15" t="s">
        <v>62</v>
      </c>
      <c r="D15" s="1" t="s">
        <v>63</v>
      </c>
      <c r="E15" t="s">
        <v>58</v>
      </c>
      <c r="F15">
        <v>50</v>
      </c>
      <c r="G15">
        <v>0</v>
      </c>
      <c r="H15">
        <v>0</v>
      </c>
      <c r="I15">
        <v>28</v>
      </c>
      <c r="J15">
        <v>6</v>
      </c>
      <c r="K15">
        <v>0</v>
      </c>
      <c r="L15">
        <v>6</v>
      </c>
      <c r="M15">
        <v>0</v>
      </c>
      <c r="N15">
        <v>0</v>
      </c>
      <c r="O15">
        <f>F15/10+G15/5+H15/5+I15+J15+K15+L15+M15+N15+PowerRuling!C6+PowerRuling!C9+PowerRuling!C19+PowerRuling!C24</f>
        <v>70</v>
      </c>
    </row>
    <row r="16" spans="2:15" ht="45" x14ac:dyDescent="0.25">
      <c r="B16">
        <v>1014</v>
      </c>
      <c r="C16" t="s">
        <v>64</v>
      </c>
      <c r="D16" s="1" t="s">
        <v>65</v>
      </c>
      <c r="E16" t="s">
        <v>66</v>
      </c>
      <c r="F16">
        <v>120</v>
      </c>
      <c r="G16">
        <v>0</v>
      </c>
      <c r="H16">
        <v>0</v>
      </c>
      <c r="I16">
        <v>34</v>
      </c>
      <c r="J16">
        <v>16</v>
      </c>
      <c r="K16">
        <v>0</v>
      </c>
      <c r="L16">
        <v>16</v>
      </c>
      <c r="M16">
        <v>0</v>
      </c>
      <c r="N16">
        <v>0</v>
      </c>
      <c r="O16">
        <f>F16/10+G16/5+H16/5+I16+J16+K16+L16+M16+N16+PowerRuling!C26</f>
        <v>91</v>
      </c>
    </row>
    <row r="17" spans="2:15" ht="75" x14ac:dyDescent="0.25">
      <c r="B17">
        <v>1015</v>
      </c>
      <c r="C17" t="s">
        <v>67</v>
      </c>
      <c r="D17" s="1" t="s">
        <v>68</v>
      </c>
      <c r="E17" t="s">
        <v>69</v>
      </c>
      <c r="F17">
        <v>0</v>
      </c>
      <c r="G17">
        <v>0</v>
      </c>
      <c r="H17">
        <v>0</v>
      </c>
      <c r="I17">
        <v>31</v>
      </c>
      <c r="J17">
        <v>10</v>
      </c>
      <c r="K17">
        <v>0</v>
      </c>
      <c r="L17">
        <v>9</v>
      </c>
      <c r="M17">
        <v>0</v>
      </c>
      <c r="N17">
        <v>0</v>
      </c>
      <c r="O17">
        <f>F17/10+G17/5+H17/5+I17+J17+K17+L17+M17+N17+4*8+PowerRuling!C25</f>
        <v>90</v>
      </c>
    </row>
    <row r="18" spans="2:15" ht="60" x14ac:dyDescent="0.25">
      <c r="B18">
        <v>1016</v>
      </c>
      <c r="C18" t="s">
        <v>70</v>
      </c>
      <c r="D18" s="1" t="s">
        <v>71</v>
      </c>
      <c r="E18" t="s">
        <v>72</v>
      </c>
      <c r="F18">
        <v>80</v>
      </c>
      <c r="G18">
        <v>0</v>
      </c>
      <c r="H18">
        <v>0</v>
      </c>
      <c r="I18">
        <v>38</v>
      </c>
      <c r="J18">
        <v>10</v>
      </c>
      <c r="K18">
        <v>0</v>
      </c>
      <c r="L18">
        <v>10</v>
      </c>
      <c r="M18">
        <v>0</v>
      </c>
      <c r="N18">
        <v>0</v>
      </c>
      <c r="O18">
        <f>F18/5+G18/5+H18/5+I18+J18+K18+L18+M18+N18+PowerRuling!C6+PowerRuling!C9+PowerRuling!C10+PowerRuling!C11+PowerRuling!C19+PowerRuling!C24</f>
        <v>109</v>
      </c>
    </row>
    <row r="19" spans="2:15" ht="60" x14ac:dyDescent="0.25">
      <c r="B19">
        <v>1017</v>
      </c>
      <c r="C19" t="s">
        <v>73</v>
      </c>
      <c r="D19" s="1" t="s">
        <v>74</v>
      </c>
      <c r="E19" t="s">
        <v>75</v>
      </c>
      <c r="F19">
        <v>0</v>
      </c>
      <c r="G19">
        <v>35</v>
      </c>
      <c r="H19">
        <v>0</v>
      </c>
      <c r="I19">
        <v>28</v>
      </c>
      <c r="J19">
        <v>15</v>
      </c>
      <c r="K19">
        <v>32</v>
      </c>
      <c r="L19">
        <v>15</v>
      </c>
      <c r="M19">
        <v>0</v>
      </c>
      <c r="N19">
        <v>0</v>
      </c>
      <c r="O19">
        <f>F19/10+G19/5+H19/5+I19+J19+K19+L19+M19+N19+PowerRuling!C16+PowerRuling!C27</f>
        <v>110</v>
      </c>
    </row>
    <row r="20" spans="2:15" ht="30" x14ac:dyDescent="0.25">
      <c r="B20">
        <v>1018</v>
      </c>
      <c r="C20" t="s">
        <v>76</v>
      </c>
      <c r="D20" s="1" t="s">
        <v>77</v>
      </c>
      <c r="E20" t="s">
        <v>78</v>
      </c>
      <c r="F20">
        <v>60</v>
      </c>
      <c r="G20">
        <v>20</v>
      </c>
      <c r="H20">
        <v>0</v>
      </c>
      <c r="I20">
        <v>32</v>
      </c>
      <c r="J20">
        <v>14</v>
      </c>
      <c r="K20">
        <v>12</v>
      </c>
      <c r="L20">
        <v>14</v>
      </c>
      <c r="M20">
        <v>0</v>
      </c>
      <c r="N20">
        <v>7</v>
      </c>
      <c r="O20">
        <f>F20/10+G20/5+H20/5+I20+J20+K20+L20+M20+N20+5*4</f>
        <v>109</v>
      </c>
    </row>
    <row r="21" spans="2:15" ht="30" x14ac:dyDescent="0.25">
      <c r="B21">
        <v>1019</v>
      </c>
      <c r="C21" t="s">
        <v>79</v>
      </c>
      <c r="D21" s="1" t="s">
        <v>80</v>
      </c>
      <c r="E21" t="s">
        <v>78</v>
      </c>
      <c r="F21">
        <v>20</v>
      </c>
      <c r="G21">
        <v>60</v>
      </c>
      <c r="H21">
        <v>0</v>
      </c>
      <c r="I21">
        <v>12</v>
      </c>
      <c r="J21">
        <v>14</v>
      </c>
      <c r="K21">
        <v>32</v>
      </c>
      <c r="L21">
        <v>14</v>
      </c>
      <c r="M21">
        <v>0</v>
      </c>
      <c r="N21">
        <v>7</v>
      </c>
      <c r="O21">
        <f>F21/10+G21/5+H21/5+I21+J21+K21+L21+M21+N21+PowerRuling!G12+PowerRuling!G13</f>
        <v>111</v>
      </c>
    </row>
    <row r="22" spans="2:15" ht="45" x14ac:dyDescent="0.25">
      <c r="B22">
        <v>1020</v>
      </c>
      <c r="C22" t="s">
        <v>81</v>
      </c>
      <c r="D22" s="1" t="s">
        <v>65</v>
      </c>
      <c r="E22" t="s">
        <v>84</v>
      </c>
      <c r="F22">
        <v>200</v>
      </c>
      <c r="G22">
        <v>0</v>
      </c>
      <c r="H22">
        <v>0</v>
      </c>
      <c r="I22">
        <v>42</v>
      </c>
      <c r="J22">
        <v>28</v>
      </c>
      <c r="K22">
        <v>0</v>
      </c>
      <c r="L22">
        <v>28</v>
      </c>
      <c r="M22">
        <v>0</v>
      </c>
      <c r="N22">
        <v>0</v>
      </c>
      <c r="O22">
        <f>F22/10+G22/5+H22/5+I22+J22+K22+L22+M22+N22+PowerRuling!C26</f>
        <v>131</v>
      </c>
    </row>
    <row r="23" spans="2:15" ht="75" x14ac:dyDescent="0.25">
      <c r="B23">
        <v>1021</v>
      </c>
      <c r="C23" t="s">
        <v>82</v>
      </c>
      <c r="D23" s="1" t="s">
        <v>83</v>
      </c>
      <c r="E23" t="s">
        <v>85</v>
      </c>
      <c r="F23">
        <v>100</v>
      </c>
      <c r="G23">
        <v>0</v>
      </c>
      <c r="H23">
        <v>0</v>
      </c>
      <c r="I23">
        <v>50</v>
      </c>
      <c r="J23">
        <v>10</v>
      </c>
      <c r="K23">
        <v>0</v>
      </c>
      <c r="L23">
        <v>10</v>
      </c>
      <c r="M23">
        <v>0</v>
      </c>
      <c r="N23">
        <v>0</v>
      </c>
      <c r="O23">
        <f>F23/10+G23/5+H23/5+I23+J23+K23+L23+M23+N23+PowerRuling!C6+PowerRuling!C9+PowerRuling!C10+PowerRuling!C11+PowerRuling!C19+PowerRuling!C13+PowerRuling!C16+PowerRuling!C24</f>
        <v>129</v>
      </c>
    </row>
    <row r="24" spans="2:15" ht="75" x14ac:dyDescent="0.25">
      <c r="B24">
        <v>1022</v>
      </c>
      <c r="C24" t="s">
        <v>86</v>
      </c>
      <c r="D24" s="1" t="s">
        <v>87</v>
      </c>
      <c r="E24" t="s">
        <v>85</v>
      </c>
      <c r="F24">
        <v>140</v>
      </c>
      <c r="G24">
        <v>0</v>
      </c>
      <c r="H24">
        <v>0</v>
      </c>
      <c r="I24">
        <v>41</v>
      </c>
      <c r="J24">
        <v>13</v>
      </c>
      <c r="K24">
        <v>0</v>
      </c>
      <c r="L24">
        <v>13</v>
      </c>
      <c r="M24">
        <v>0</v>
      </c>
      <c r="N24">
        <v>0</v>
      </c>
      <c r="O24">
        <f>F24/10+G24/5+H24/5+I24+J24+K24+L24+M24+N24+PowerRuling!C6+PowerRuling!C9+PowerRuling!C10+PowerRuling!C11+PowerRuling!C19+PowerRuling!C24+PowerRuling!G16+PowerRuling!G17</f>
        <v>130</v>
      </c>
    </row>
    <row r="25" spans="2:15" ht="45" x14ac:dyDescent="0.25">
      <c r="B25">
        <v>1023</v>
      </c>
      <c r="C25" t="s">
        <v>88</v>
      </c>
      <c r="D25" s="1" t="s">
        <v>99</v>
      </c>
      <c r="E25" t="s">
        <v>89</v>
      </c>
      <c r="F25">
        <v>300</v>
      </c>
      <c r="G25">
        <v>0</v>
      </c>
      <c r="H25">
        <v>0</v>
      </c>
      <c r="I25">
        <v>54</v>
      </c>
      <c r="J25">
        <v>42</v>
      </c>
      <c r="K25">
        <v>0</v>
      </c>
      <c r="L25">
        <v>42</v>
      </c>
      <c r="M25">
        <v>0</v>
      </c>
      <c r="N25">
        <v>0</v>
      </c>
      <c r="O25">
        <f>F25/10+G25/5+H25/5+I25+J25+K25+L25+M25+N25+-3*10+PowerRuling!C26</f>
        <v>151</v>
      </c>
    </row>
    <row r="26" spans="2:15" ht="90" x14ac:dyDescent="0.25">
      <c r="B26">
        <v>1024</v>
      </c>
      <c r="C26" t="s">
        <v>90</v>
      </c>
      <c r="D26" s="1" t="s">
        <v>91</v>
      </c>
      <c r="E26" t="s">
        <v>92</v>
      </c>
      <c r="F26">
        <v>0</v>
      </c>
      <c r="G26">
        <v>0</v>
      </c>
      <c r="H26">
        <v>0</v>
      </c>
      <c r="I26">
        <v>51</v>
      </c>
      <c r="J26">
        <v>18</v>
      </c>
      <c r="K26">
        <v>0</v>
      </c>
      <c r="L26">
        <v>18</v>
      </c>
      <c r="M26">
        <v>15</v>
      </c>
      <c r="N26">
        <v>0</v>
      </c>
      <c r="O26">
        <f>F26/10+G26/5+H26/5+I26+J26+K26+L26+M26+N26+5*8+PowerRuling!C25</f>
        <v>150</v>
      </c>
    </row>
    <row r="27" spans="2:15" ht="60" x14ac:dyDescent="0.25">
      <c r="B27">
        <v>1025</v>
      </c>
      <c r="C27" t="s">
        <v>93</v>
      </c>
      <c r="D27" s="1" t="s">
        <v>94</v>
      </c>
      <c r="E27" t="s">
        <v>95</v>
      </c>
      <c r="F27">
        <v>60</v>
      </c>
      <c r="G27">
        <v>20</v>
      </c>
      <c r="H27">
        <v>0</v>
      </c>
      <c r="I27">
        <v>25</v>
      </c>
      <c r="J27">
        <v>14</v>
      </c>
      <c r="K27">
        <v>25</v>
      </c>
      <c r="L27">
        <v>14</v>
      </c>
      <c r="M27">
        <v>0</v>
      </c>
      <c r="N27">
        <v>7</v>
      </c>
      <c r="O27">
        <f>F27/10+G27/5+H27/5+I27+J27+K27+L27+M27+N27+5*4+PowerRuling!G12+PowerRuling!G13+PowerRuling!C28</f>
        <v>151</v>
      </c>
    </row>
    <row r="28" spans="2:15" ht="75" x14ac:dyDescent="0.25">
      <c r="B28">
        <v>1026</v>
      </c>
      <c r="C28" t="s">
        <v>96</v>
      </c>
      <c r="D28" s="1" t="s">
        <v>100</v>
      </c>
      <c r="E28" t="s">
        <v>97</v>
      </c>
      <c r="F28">
        <v>0</v>
      </c>
      <c r="G28">
        <v>60</v>
      </c>
      <c r="H28">
        <v>0</v>
      </c>
      <c r="I28">
        <v>40</v>
      </c>
      <c r="J28">
        <v>18</v>
      </c>
      <c r="K28">
        <v>55</v>
      </c>
      <c r="L28">
        <v>26</v>
      </c>
      <c r="M28">
        <v>0</v>
      </c>
      <c r="N28">
        <v>0</v>
      </c>
      <c r="O28">
        <f>F28/10+G28/5+H28/5+I28+J28+K28+L28+M28+N28+PowerRuling!C16+PowerRuling!C27+PowerRuling!C29</f>
        <v>172</v>
      </c>
    </row>
    <row r="29" spans="2:15" ht="60" x14ac:dyDescent="0.25">
      <c r="B29">
        <v>1027</v>
      </c>
      <c r="C29" t="s">
        <v>98</v>
      </c>
      <c r="D29" s="1" t="s">
        <v>101</v>
      </c>
      <c r="E29" t="s">
        <v>102</v>
      </c>
      <c r="F29">
        <v>250</v>
      </c>
      <c r="G29">
        <v>0</v>
      </c>
      <c r="H29">
        <v>0</v>
      </c>
      <c r="I29">
        <v>42</v>
      </c>
      <c r="J29">
        <v>40</v>
      </c>
      <c r="K29">
        <v>0</v>
      </c>
      <c r="L29">
        <v>40</v>
      </c>
      <c r="M29">
        <v>0</v>
      </c>
      <c r="N29">
        <v>0</v>
      </c>
      <c r="O29">
        <f>F29/10+G29/5+H29/5+I29+J29+K29+L29+M29+N29+PowerRuling!C26+PowerRuling!C30</f>
        <v>175</v>
      </c>
    </row>
    <row r="30" spans="2:15" ht="90" x14ac:dyDescent="0.25">
      <c r="B30">
        <v>1028</v>
      </c>
      <c r="C30" t="s">
        <v>104</v>
      </c>
      <c r="D30" s="1" t="s">
        <v>105</v>
      </c>
      <c r="E30" t="s">
        <v>106</v>
      </c>
      <c r="F30">
        <v>0</v>
      </c>
      <c r="G30">
        <v>0</v>
      </c>
      <c r="H30">
        <v>0</v>
      </c>
      <c r="I30">
        <v>60</v>
      </c>
      <c r="J30">
        <v>18</v>
      </c>
      <c r="K30">
        <v>0</v>
      </c>
      <c r="L30">
        <v>18</v>
      </c>
      <c r="M30">
        <v>15</v>
      </c>
      <c r="N30">
        <v>0</v>
      </c>
      <c r="O30">
        <f>F30/10+G30/5+H30/5+I30+J30+K30+L30+M30+N30+5*8+PowerRuling!C25+PowerRuling!C31</f>
        <v>174</v>
      </c>
    </row>
    <row r="31" spans="2:15" ht="90" x14ac:dyDescent="0.25">
      <c r="B31">
        <v>1029</v>
      </c>
      <c r="C31" t="s">
        <v>103</v>
      </c>
      <c r="D31" s="1" t="s">
        <v>107</v>
      </c>
      <c r="E31" t="s">
        <v>108</v>
      </c>
      <c r="F31">
        <v>150</v>
      </c>
      <c r="G31">
        <v>0</v>
      </c>
      <c r="H31">
        <v>0</v>
      </c>
      <c r="I31">
        <v>100</v>
      </c>
      <c r="J31">
        <v>35</v>
      </c>
      <c r="K31">
        <v>0</v>
      </c>
      <c r="L31">
        <v>35</v>
      </c>
      <c r="M31">
        <v>0</v>
      </c>
      <c r="N31">
        <v>0</v>
      </c>
      <c r="O31">
        <f>F31/10+G31/5+H31/5+I31+J31+K31+L31+M31+N31+PowerRuling!C6+PowerRuling!C9+PowerRuling!C10+PowerRuling!C11+PowerRuling!C19+PowerRuling!C24+PowerRuling!G23</f>
        <v>200</v>
      </c>
    </row>
    <row r="32" spans="2:15" ht="75" x14ac:dyDescent="0.25">
      <c r="B32">
        <v>1030</v>
      </c>
      <c r="C32" t="s">
        <v>109</v>
      </c>
      <c r="D32" s="1" t="s">
        <v>110</v>
      </c>
      <c r="E32" t="s">
        <v>111</v>
      </c>
      <c r="F32">
        <v>0</v>
      </c>
      <c r="G32">
        <v>60</v>
      </c>
      <c r="H32">
        <v>0</v>
      </c>
      <c r="I32">
        <v>45</v>
      </c>
      <c r="J32">
        <v>18</v>
      </c>
      <c r="K32">
        <v>60</v>
      </c>
      <c r="L32">
        <v>26</v>
      </c>
      <c r="M32">
        <v>0</v>
      </c>
      <c r="N32">
        <v>0</v>
      </c>
      <c r="O32">
        <f>F32/10+G32/5+H32/5+I32+J32+K32+L32+M32+N32+PowerRuling!C16+PowerRuling!C27+PowerRuling!C29+PowerRuling!C32</f>
        <v>204</v>
      </c>
    </row>
    <row r="33" spans="2:5" ht="30" x14ac:dyDescent="0.25">
      <c r="B33">
        <v>1031</v>
      </c>
      <c r="C33" t="s">
        <v>112</v>
      </c>
      <c r="D33" s="1" t="s">
        <v>113</v>
      </c>
      <c r="E33"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ListOfItems</vt:lpstr>
      <vt:lpstr>PowerRuling</vt:lpstr>
      <vt:lpstr>Swords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2024-08-26T12:51:59Z</dcterms:modified>
</cp:coreProperties>
</file>