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i\Desktop\Expert Interview\"/>
    </mc:Choice>
  </mc:AlternateContent>
  <xr:revisionPtr revIDLastSave="0" documentId="8_{5A787706-8B90-42A6-84BE-E9D40FCBA424}" xr6:coauthVersionLast="47" xr6:coauthVersionMax="47" xr10:uidLastSave="{00000000-0000-0000-0000-000000000000}"/>
  <bookViews>
    <workbookView xWindow="38280" yWindow="4035" windowWidth="29040" windowHeight="15720" xr2:uid="{EBAE3E51-57BC-4187-8254-9AEEFA73678B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0" i="1"/>
  <c r="C31" i="1"/>
  <c r="C32" i="1"/>
  <c r="C33" i="1"/>
  <c r="C34" i="1"/>
  <c r="C30" i="1"/>
  <c r="D31" i="1"/>
  <c r="D32" i="1"/>
  <c r="D33" i="1"/>
  <c r="D34" i="1"/>
  <c r="D30" i="1"/>
  <c r="B31" i="1"/>
  <c r="B32" i="1"/>
  <c r="B33" i="1"/>
  <c r="B34" i="1"/>
  <c r="B30" i="1"/>
  <c r="E22" i="1"/>
  <c r="E23" i="1"/>
  <c r="E24" i="1"/>
  <c r="E25" i="1"/>
  <c r="E21" i="1"/>
  <c r="C22" i="1"/>
  <c r="C23" i="1"/>
  <c r="C24" i="1"/>
  <c r="C25" i="1"/>
  <c r="C21" i="1"/>
  <c r="D22" i="1"/>
  <c r="D23" i="1"/>
  <c r="D24" i="1"/>
  <c r="D25" i="1"/>
  <c r="D21" i="1"/>
  <c r="B22" i="1"/>
  <c r="B23" i="1"/>
  <c r="B24" i="1"/>
  <c r="B25" i="1"/>
  <c r="B21" i="1"/>
  <c r="D11" i="1"/>
  <c r="G11" i="1"/>
  <c r="J11" i="1"/>
  <c r="M12" i="1"/>
  <c r="M13" i="1"/>
  <c r="M14" i="1"/>
  <c r="M15" i="1"/>
  <c r="M11" i="1"/>
  <c r="P12" i="1"/>
  <c r="P13" i="1"/>
  <c r="P14" i="1"/>
  <c r="P15" i="1"/>
  <c r="P11" i="1"/>
  <c r="S12" i="1"/>
  <c r="S13" i="1"/>
  <c r="S14" i="1"/>
  <c r="S15" i="1"/>
  <c r="S11" i="1"/>
  <c r="J15" i="1"/>
  <c r="G15" i="1"/>
  <c r="D15" i="1"/>
  <c r="J14" i="1"/>
  <c r="G14" i="1"/>
  <c r="D14" i="1"/>
  <c r="J13" i="1"/>
  <c r="G13" i="1"/>
  <c r="D13" i="1"/>
  <c r="J12" i="1"/>
  <c r="G12" i="1"/>
  <c r="D12" i="1"/>
  <c r="Y3" i="1"/>
  <c r="Y4" i="1"/>
  <c r="Y5" i="1"/>
  <c r="Y6" i="1"/>
  <c r="Y2" i="1"/>
  <c r="U3" i="1"/>
  <c r="U4" i="1"/>
  <c r="U5" i="1"/>
  <c r="U6" i="1"/>
  <c r="U2" i="1"/>
  <c r="Q3" i="1"/>
  <c r="Q4" i="1"/>
  <c r="Q5" i="1"/>
  <c r="Q6" i="1"/>
  <c r="Q2" i="1"/>
  <c r="M3" i="1"/>
  <c r="M4" i="1"/>
  <c r="M5" i="1"/>
  <c r="M6" i="1"/>
  <c r="M2" i="1"/>
  <c r="I3" i="1"/>
  <c r="I4" i="1"/>
  <c r="I5" i="1"/>
  <c r="I6" i="1"/>
  <c r="I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<sst xmlns="http://schemas.openxmlformats.org/spreadsheetml/2006/main" count="74" uniqueCount="58">
  <si>
    <t>Scenario</t>
  </si>
  <si>
    <t>CPEE Time S1</t>
  </si>
  <si>
    <t>CPEE Time S2</t>
  </si>
  <si>
    <t>CPEE Time S3</t>
  </si>
  <si>
    <t>CPEE Time AVG</t>
  </si>
  <si>
    <t>Signavio Time S1</t>
  </si>
  <si>
    <t>Signavio Time S2</t>
  </si>
  <si>
    <t>Signavio Time S3</t>
  </si>
  <si>
    <t>Signavio Time AVG</t>
  </si>
  <si>
    <t>CPEE Correct S1</t>
  </si>
  <si>
    <t>CPEE Correct S2</t>
  </si>
  <si>
    <t>CPEE Correct S3</t>
  </si>
  <si>
    <t>CPEE Correct AVG</t>
  </si>
  <si>
    <t>CPEE Wrong S1</t>
  </si>
  <si>
    <t>CPEE Wrong S2</t>
  </si>
  <si>
    <t>CPEE Wrong S3</t>
  </si>
  <si>
    <t>CPEE Wrong AVG</t>
  </si>
  <si>
    <t>Signavio Wrong AVG</t>
  </si>
  <si>
    <t>Signavio Wrong S1</t>
  </si>
  <si>
    <t>Signavio Correct AVG</t>
  </si>
  <si>
    <t>Signavio Correct S1</t>
  </si>
  <si>
    <t>Signavio Correct S2</t>
  </si>
  <si>
    <t>Signavio Correct S3</t>
  </si>
  <si>
    <t>Signavio Wrong S2</t>
  </si>
  <si>
    <t>Signavio Wrong S3</t>
  </si>
  <si>
    <t>CPEE Time S4</t>
  </si>
  <si>
    <t>CPEE Time S5</t>
  </si>
  <si>
    <t>CPEE Correct S5</t>
  </si>
  <si>
    <t>CPEE Correct S4</t>
  </si>
  <si>
    <t>CPEE Wrong S4</t>
  </si>
  <si>
    <t>CPEE Wrong S5</t>
  </si>
  <si>
    <t>Signavio Time S4</t>
  </si>
  <si>
    <t>Signavio Time S5</t>
  </si>
  <si>
    <t>Signavio Correct S4</t>
  </si>
  <si>
    <t>Signavio Correct S5</t>
  </si>
  <si>
    <t>Signavio Wrong S4</t>
  </si>
  <si>
    <t>Signavio Wrong S5</t>
  </si>
  <si>
    <t>Run 1</t>
  </si>
  <si>
    <t>CPEE Correct % AVG</t>
  </si>
  <si>
    <t>Signavio Correct % AVG</t>
  </si>
  <si>
    <t>Run 2</t>
  </si>
  <si>
    <t>Which visualization would you prefer over all?</t>
  </si>
  <si>
    <t>When comparing the different scenario groups (Simple, Intermediate, Hard), are there any differences in your preference?</t>
  </si>
  <si>
    <t>What advantages does the visualization in CPEE have?</t>
  </si>
  <si>
    <t>What disadvantages?</t>
  </si>
  <si>
    <t>Could the visualization in combination with the shown worklist be a useful tool in your current research projects?</t>
  </si>
  <si>
    <t>Can the data provided in the logs when working with the shown worklist provide useful information for resource management?</t>
  </si>
  <si>
    <t>Is the data provided enough to make a useful compliance checker?</t>
  </si>
  <si>
    <t>Are there any important data artefacts missing?</t>
  </si>
  <si>
    <t>CPEE(2), Signavio(1), Mixed(2)</t>
  </si>
  <si>
    <t>Yes(5)</t>
  </si>
  <si>
    <t>Yes(4), Not enough research towards compliance checking to evaluate (1)</t>
  </si>
  <si>
    <t>When simple cpee is better (1), Signavio overall is better (1), For higher complexity cpee is better (3)</t>
  </si>
  <si>
    <t>Better grouping and use of colors (3), Better scalability(1), Good initial overview(1)</t>
  </si>
  <si>
    <t>Visualization</t>
  </si>
  <si>
    <t>Worklist</t>
  </si>
  <si>
    <t>No(4), Type of algorithm used in Worklist(1)</t>
  </si>
  <si>
    <t>Label positioning(2), Lack of constraint visualization for parallel branches(1), Hard to follow in complicated setting(2)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</si>
</sst>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45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0" fontId="2" fillId="0" borderId="0" xfId="0" applyFont="1" applyAlignment="1">
      <alignment vertical="center"/>
    </xf>
    <xf numFmtId="0" fontId="2" fillId="0" borderId="0" xfId="0" applyFont="1"/>
  </cellXfs>
  <cellStyles count="2">
    <cellStyle name="Prozent" xfId="1" builtinId="5"/>
    <cellStyle name="Standard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numFmt numFmtId="28" formatCode="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numFmt numFmtId="28" formatCode="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numFmt numFmtId="28" formatCode="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numFmt numFmtId="28" formatCode="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4F25A4-9F4D-442B-A04C-034E74D775AE}" name="Tabelle2" displayName="Tabelle2" ref="A20:E25" totalsRowShown="0">
  <autoFilter ref="A20:E25" xr:uid="{CF4F25A4-9F4D-442B-A04C-034E74D775AE}"/>
  <tableColumns count="5">
    <tableColumn id="1" xr3:uid="{90EF5F89-2956-4EF8-90C3-11C9247B0FE3}" name="Scenario"/>
    <tableColumn id="2" xr3:uid="{74C12E0C-3E96-4B23-9A37-B680C5AFE3C2}" name="CPEE Time AVG" dataDxfId="7">
      <calculatedColumnFormula>E2</calculatedColumnFormula>
    </tableColumn>
    <tableColumn id="3" xr3:uid="{90619F98-192C-48CF-8AD6-305BA45F057E}" name="CPEE Correct % AVG" dataDxfId="6" dataCellStyle="Prozent">
      <calculatedColumnFormula>I2/(I2+M2)</calculatedColumnFormula>
    </tableColumn>
    <tableColumn id="4" xr3:uid="{7E293333-5B11-4D47-B0DF-E3A7B2E80653}" name="Signavio Time AVG" dataDxfId="5">
      <calculatedColumnFormula>Q2</calculatedColumnFormula>
    </tableColumn>
    <tableColumn id="5" xr3:uid="{6869CBA5-993D-4D3F-A8B6-5EDBC8EFA235}" name="Signavio Correct % AVG" dataDxfId="4" dataCellStyle="Prozent">
      <calculatedColumnFormula>U2/(U2+Y2)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85732D-4DBF-4B80-8642-77EB3F51ED3B}" name="Tabelle3" displayName="Tabelle3" ref="A29:E34" totalsRowShown="0">
  <autoFilter ref="A29:E34" xr:uid="{6A85732D-4DBF-4B80-8642-77EB3F51ED3B}"/>
  <tableColumns count="5">
    <tableColumn id="1" xr3:uid="{7CB16952-CBBF-43AF-8E1B-67EC54997288}" name="Scenario"/>
    <tableColumn id="2" xr3:uid="{E00BA729-8EB3-42B7-86DD-69C4BECF35CC}" name="CPEE Time AVG" dataDxfId="3">
      <calculatedColumnFormula>D11</calculatedColumnFormula>
    </tableColumn>
    <tableColumn id="3" xr3:uid="{06B0CA36-90B7-4AF5-A94A-C25D11289A6A}" name="CPEE Correct % AVG" dataDxfId="2" dataCellStyle="Prozent">
      <calculatedColumnFormula>G11/(G11+J11)</calculatedColumnFormula>
    </tableColumn>
    <tableColumn id="4" xr3:uid="{A99C812B-353B-4C57-9492-9CD69EF0A03E}" name="Signavio Time AVG" dataDxfId="1">
      <calculatedColumnFormula>M11</calculatedColumnFormula>
    </tableColumn>
    <tableColumn id="5" xr3:uid="{13D3F08F-1E47-4438-80C4-9754FCD8B1B2}" name="Signavio Correct % AVG" dataDxfId="0" dataCellStyle="Prozent">
      <calculatedColumnFormula>P11/(P11+S12)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9A96-103D-44BC-A10D-55301A6AF828}">
  <dimension ref="A1:Y49"/>
  <sheetViews>
    <sheetView tabSelected="1" topLeftCell="A22" workbookViewId="0">
      <selection activeCell="G24" sqref="G21:I24"/>
    </sheetView>
  </sheetViews>
  <sheetFormatPr baseColWidth="10" defaultRowHeight="15" x14ac:dyDescent="0.25"/>
  <cols>
    <col min="1" max="1" width="138.7109375" customWidth="1"/>
    <col min="2" max="2" width="104" customWidth="1"/>
    <col min="3" max="3" width="27.140625" customWidth="1"/>
    <col min="4" max="4" width="19.28515625" customWidth="1"/>
    <col min="5" max="5" width="27.85546875" customWidth="1"/>
    <col min="6" max="9" width="17.42578125" customWidth="1"/>
    <col min="10" max="13" width="18.42578125" customWidth="1"/>
    <col min="14" max="14" width="17.28515625" customWidth="1"/>
    <col min="15" max="15" width="17.85546875" customWidth="1"/>
    <col min="16" max="16" width="20.7109375" customWidth="1"/>
    <col min="17" max="20" width="20.42578125" customWidth="1"/>
    <col min="21" max="21" width="21" customWidth="1"/>
    <col min="22" max="22" width="18" customWidth="1"/>
    <col min="23" max="23" width="17.7109375" customWidth="1"/>
    <col min="24" max="24" width="19.28515625" customWidth="1"/>
    <col min="25" max="25" width="21.140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5</v>
      </c>
      <c r="O1" t="s">
        <v>6</v>
      </c>
      <c r="P1" t="s">
        <v>7</v>
      </c>
      <c r="Q1" t="s">
        <v>8</v>
      </c>
      <c r="R1" t="s">
        <v>20</v>
      </c>
      <c r="S1" t="s">
        <v>21</v>
      </c>
      <c r="T1" t="s">
        <v>22</v>
      </c>
      <c r="U1" t="s">
        <v>19</v>
      </c>
      <c r="V1" t="s">
        <v>18</v>
      </c>
      <c r="W1" t="s">
        <v>23</v>
      </c>
      <c r="X1" t="s">
        <v>24</v>
      </c>
      <c r="Y1" t="s">
        <v>17</v>
      </c>
    </row>
    <row r="2" spans="1:25" x14ac:dyDescent="0.25">
      <c r="A2">
        <v>2</v>
      </c>
      <c r="B2" s="1">
        <v>5.2083333333333333E-4</v>
      </c>
      <c r="C2" s="1">
        <v>4.9768518518518521E-4</v>
      </c>
      <c r="D2" s="1">
        <v>7.8703703703703705E-4</v>
      </c>
      <c r="E2" s="1">
        <f>(AVERAGE(B2:D2))</f>
        <v>6.0185185185185179E-4</v>
      </c>
      <c r="F2">
        <v>3</v>
      </c>
      <c r="G2">
        <v>3</v>
      </c>
      <c r="H2">
        <v>3</v>
      </c>
      <c r="I2" s="2">
        <f>AVERAGE(F2:H2)</f>
        <v>3</v>
      </c>
      <c r="J2">
        <v>0</v>
      </c>
      <c r="K2">
        <v>0</v>
      </c>
      <c r="L2">
        <v>0</v>
      </c>
      <c r="M2" s="2">
        <f>AVERAGE(J2:L2)</f>
        <v>0</v>
      </c>
      <c r="N2" s="1">
        <v>4.1666666666666669E-4</v>
      </c>
      <c r="O2" s="1">
        <v>4.7453703703703704E-4</v>
      </c>
      <c r="P2" s="1">
        <v>4.861111111111111E-4</v>
      </c>
      <c r="Q2" s="1">
        <f>AVERAGE(N2:P2)</f>
        <v>4.5910493827160489E-4</v>
      </c>
      <c r="R2">
        <v>3</v>
      </c>
      <c r="S2">
        <v>3</v>
      </c>
      <c r="T2">
        <v>3</v>
      </c>
      <c r="U2" s="2">
        <f>AVERAGE(R2:T2)</f>
        <v>3</v>
      </c>
      <c r="V2">
        <v>0</v>
      </c>
      <c r="W2">
        <v>0</v>
      </c>
      <c r="X2">
        <v>0</v>
      </c>
      <c r="Y2" s="2">
        <f>AVERAGE(V2:X2)</f>
        <v>0</v>
      </c>
    </row>
    <row r="3" spans="1:25" x14ac:dyDescent="0.25">
      <c r="A3">
        <v>3</v>
      </c>
      <c r="B3" s="1">
        <v>1.3425925925925925E-3</v>
      </c>
      <c r="C3" s="1">
        <v>9.6064814814814819E-4</v>
      </c>
      <c r="D3" s="1">
        <v>1.0416666666666667E-3</v>
      </c>
      <c r="E3" s="1">
        <f>(AVERAGE(B3:D3))</f>
        <v>1.1149691358024693E-3</v>
      </c>
      <c r="F3">
        <v>1</v>
      </c>
      <c r="G3">
        <v>2</v>
      </c>
      <c r="H3">
        <v>1</v>
      </c>
      <c r="I3" s="2">
        <f>AVERAGE(F3:H3)</f>
        <v>1.3333333333333333</v>
      </c>
      <c r="J3">
        <v>1</v>
      </c>
      <c r="K3">
        <v>0</v>
      </c>
      <c r="L3">
        <v>1</v>
      </c>
      <c r="M3" s="2">
        <f>AVERAGE(J3:L3)</f>
        <v>0.66666666666666663</v>
      </c>
      <c r="N3" s="1">
        <v>9.7222222222222219E-4</v>
      </c>
      <c r="O3" s="1">
        <v>1.3425925925925925E-3</v>
      </c>
      <c r="P3" s="1">
        <v>7.7546296296296293E-4</v>
      </c>
      <c r="Q3" s="1">
        <f>AVERAGE(N3:P3)</f>
        <v>1.0300925925925926E-3</v>
      </c>
      <c r="R3">
        <v>2</v>
      </c>
      <c r="S3">
        <v>1</v>
      </c>
      <c r="T3">
        <v>1</v>
      </c>
      <c r="U3" s="2">
        <f>AVERAGE(R3:T3)</f>
        <v>1.3333333333333333</v>
      </c>
      <c r="V3">
        <v>0</v>
      </c>
      <c r="W3">
        <v>1</v>
      </c>
      <c r="X3">
        <v>1</v>
      </c>
      <c r="Y3" s="2">
        <f>AVERAGE(V3:X3)</f>
        <v>0.66666666666666663</v>
      </c>
    </row>
    <row r="4" spans="1:25" x14ac:dyDescent="0.25">
      <c r="A4">
        <v>4</v>
      </c>
      <c r="B4" s="1">
        <v>6.3657407407407413E-4</v>
      </c>
      <c r="C4" s="1">
        <v>1.5740740740740741E-3</v>
      </c>
      <c r="D4" s="1">
        <v>1.1574074074074073E-3</v>
      </c>
      <c r="E4" s="1">
        <f>(AVERAGE(B4:D4))</f>
        <v>1.1226851851851851E-3</v>
      </c>
      <c r="F4">
        <v>3</v>
      </c>
      <c r="G4">
        <v>2</v>
      </c>
      <c r="H4">
        <v>2</v>
      </c>
      <c r="I4" s="2">
        <f>AVERAGE(F4:H4)</f>
        <v>2.3333333333333335</v>
      </c>
      <c r="J4">
        <v>0</v>
      </c>
      <c r="K4">
        <v>1</v>
      </c>
      <c r="L4">
        <v>1</v>
      </c>
      <c r="M4" s="2">
        <f>AVERAGE(J4:L4)</f>
        <v>0.66666666666666663</v>
      </c>
      <c r="N4" s="1">
        <v>5.3240740740740744E-4</v>
      </c>
      <c r="O4" s="1">
        <v>5.7870370370370367E-4</v>
      </c>
      <c r="P4" s="1">
        <v>4.861111111111111E-4</v>
      </c>
      <c r="Q4" s="1">
        <f>AVERAGE(N4:P4)</f>
        <v>5.3240740740740733E-4</v>
      </c>
      <c r="R4">
        <v>3</v>
      </c>
      <c r="S4">
        <v>3</v>
      </c>
      <c r="T4">
        <v>3</v>
      </c>
      <c r="U4" s="2">
        <f>AVERAGE(R4:T4)</f>
        <v>3</v>
      </c>
      <c r="V4">
        <v>0</v>
      </c>
      <c r="W4">
        <v>0</v>
      </c>
      <c r="X4">
        <v>0</v>
      </c>
      <c r="Y4" s="2">
        <f>AVERAGE(V4:X4)</f>
        <v>0</v>
      </c>
    </row>
    <row r="5" spans="1:25" x14ac:dyDescent="0.25">
      <c r="A5">
        <v>5</v>
      </c>
      <c r="B5" s="1">
        <v>1.4351851851851852E-3</v>
      </c>
      <c r="C5" s="1">
        <v>2.4305555555555556E-3</v>
      </c>
      <c r="D5" s="1">
        <v>1.4814814814814814E-3</v>
      </c>
      <c r="E5" s="1">
        <f>(AVERAGE(B5:D5))</f>
        <v>1.7824074074074072E-3</v>
      </c>
      <c r="F5">
        <v>3</v>
      </c>
      <c r="G5">
        <v>4</v>
      </c>
      <c r="H5">
        <v>4</v>
      </c>
      <c r="I5" s="2">
        <f>AVERAGE(F5:H5)</f>
        <v>3.6666666666666665</v>
      </c>
      <c r="J5">
        <v>1</v>
      </c>
      <c r="K5">
        <v>0</v>
      </c>
      <c r="L5">
        <v>0</v>
      </c>
      <c r="M5" s="2">
        <f>AVERAGE(J5:L5)</f>
        <v>0.33333333333333331</v>
      </c>
      <c r="N5" s="1">
        <v>1.2731481481481483E-3</v>
      </c>
      <c r="O5" s="1">
        <v>9.9537037037037042E-4</v>
      </c>
      <c r="P5" s="1">
        <v>7.5231481481481482E-4</v>
      </c>
      <c r="Q5" s="1">
        <f>AVERAGE(N5:P5)</f>
        <v>1.0069444444444446E-3</v>
      </c>
      <c r="R5">
        <v>0</v>
      </c>
      <c r="S5">
        <v>4</v>
      </c>
      <c r="T5">
        <v>4</v>
      </c>
      <c r="U5" s="2">
        <f>AVERAGE(R5:T5)</f>
        <v>2.6666666666666665</v>
      </c>
      <c r="V5">
        <v>4</v>
      </c>
      <c r="W5">
        <v>0</v>
      </c>
      <c r="X5">
        <v>0</v>
      </c>
      <c r="Y5" s="2">
        <f>AVERAGE(V5:X5)</f>
        <v>1.3333333333333333</v>
      </c>
    </row>
    <row r="6" spans="1:25" x14ac:dyDescent="0.25">
      <c r="A6">
        <v>6</v>
      </c>
      <c r="B6" s="1">
        <v>8.3333333333333339E-4</v>
      </c>
      <c r="C6" s="1">
        <v>1.5046296296296296E-3</v>
      </c>
      <c r="D6" s="1">
        <v>7.0601851851851847E-4</v>
      </c>
      <c r="E6" s="1">
        <f>(AVERAGE(B6:D6))</f>
        <v>1.0146604938271605E-3</v>
      </c>
      <c r="F6">
        <v>3</v>
      </c>
      <c r="G6">
        <v>3</v>
      </c>
      <c r="H6">
        <v>3</v>
      </c>
      <c r="I6" s="2">
        <f>AVERAGE(F6:H6)</f>
        <v>3</v>
      </c>
      <c r="J6">
        <v>0</v>
      </c>
      <c r="K6">
        <v>0</v>
      </c>
      <c r="L6">
        <v>0</v>
      </c>
      <c r="M6" s="2">
        <f>AVERAGE(J6:L6)</f>
        <v>0</v>
      </c>
      <c r="N6" s="1">
        <v>5.9027777777777778E-4</v>
      </c>
      <c r="O6" s="1">
        <v>6.7129629629629625E-4</v>
      </c>
      <c r="P6" s="1">
        <v>8.1018518518518516E-4</v>
      </c>
      <c r="Q6" s="1">
        <f>AVERAGE(N6:P6)</f>
        <v>6.9058641975308643E-4</v>
      </c>
      <c r="R6">
        <v>2</v>
      </c>
      <c r="S6">
        <v>3</v>
      </c>
      <c r="T6">
        <v>2</v>
      </c>
      <c r="U6" s="2">
        <f>AVERAGE(R6:T6)</f>
        <v>2.3333333333333335</v>
      </c>
      <c r="V6">
        <v>1</v>
      </c>
      <c r="W6">
        <v>0</v>
      </c>
      <c r="X6">
        <v>1</v>
      </c>
      <c r="Y6" s="2">
        <f>AVERAGE(V6:X6)</f>
        <v>0.66666666666666663</v>
      </c>
    </row>
    <row r="10" spans="1:25" x14ac:dyDescent="0.25">
      <c r="A10" t="s">
        <v>0</v>
      </c>
      <c r="B10" t="s">
        <v>25</v>
      </c>
      <c r="C10" t="s">
        <v>26</v>
      </c>
      <c r="D10" t="s">
        <v>4</v>
      </c>
      <c r="E10" t="s">
        <v>28</v>
      </c>
      <c r="F10" t="s">
        <v>27</v>
      </c>
      <c r="G10" t="s">
        <v>12</v>
      </c>
      <c r="H10" t="s">
        <v>29</v>
      </c>
      <c r="I10" t="s">
        <v>30</v>
      </c>
      <c r="J10" t="s">
        <v>16</v>
      </c>
      <c r="K10" t="s">
        <v>31</v>
      </c>
      <c r="L10" t="s">
        <v>32</v>
      </c>
      <c r="M10" t="s">
        <v>8</v>
      </c>
      <c r="N10" t="s">
        <v>33</v>
      </c>
      <c r="O10" t="s">
        <v>34</v>
      </c>
      <c r="P10" t="s">
        <v>19</v>
      </c>
      <c r="Q10" t="s">
        <v>35</v>
      </c>
      <c r="R10" t="s">
        <v>36</v>
      </c>
      <c r="S10" t="s">
        <v>17</v>
      </c>
    </row>
    <row r="11" spans="1:25" x14ac:dyDescent="0.25">
      <c r="A11">
        <v>2</v>
      </c>
      <c r="B11" s="1">
        <v>4.7453703703703704E-4</v>
      </c>
      <c r="C11" s="1">
        <v>4.3981481481481481E-4</v>
      </c>
      <c r="D11" s="1">
        <f>(AVERAGE(B11:C11))</f>
        <v>4.5717592592592592E-4</v>
      </c>
      <c r="E11">
        <v>3</v>
      </c>
      <c r="F11">
        <v>3</v>
      </c>
      <c r="G11" s="2">
        <f>AVERAGE(E11:F11)</f>
        <v>3</v>
      </c>
      <c r="H11">
        <v>0</v>
      </c>
      <c r="I11">
        <v>0</v>
      </c>
      <c r="J11" s="2">
        <f>AVERAGE(H11:I11)</f>
        <v>0</v>
      </c>
      <c r="K11" s="1">
        <v>5.5555555555555556E-4</v>
      </c>
      <c r="L11" s="1">
        <v>6.4814814814814813E-4</v>
      </c>
      <c r="M11" s="1">
        <f>AVERAGE(K11:L11)</f>
        <v>6.018518518518519E-4</v>
      </c>
      <c r="N11">
        <v>3</v>
      </c>
      <c r="O11">
        <v>2</v>
      </c>
      <c r="P11" s="2">
        <f>AVERAGE(N11:O11)</f>
        <v>2.5</v>
      </c>
      <c r="Q11">
        <v>0</v>
      </c>
      <c r="R11">
        <v>1</v>
      </c>
      <c r="S11" s="2">
        <f>AVERAGE(Q11:R11)</f>
        <v>0.5</v>
      </c>
    </row>
    <row r="12" spans="1:25" x14ac:dyDescent="0.25">
      <c r="A12">
        <v>3</v>
      </c>
      <c r="B12" s="1">
        <v>4.6296296296296298E-4</v>
      </c>
      <c r="C12" s="1">
        <v>5.2083333333333333E-4</v>
      </c>
      <c r="D12" s="1">
        <f>(AVERAGE(B12:C12))</f>
        <v>4.9189814814814821E-4</v>
      </c>
      <c r="E12">
        <v>2</v>
      </c>
      <c r="F12">
        <v>2</v>
      </c>
      <c r="G12" s="2">
        <f>AVERAGE(E12:F12)</f>
        <v>2</v>
      </c>
      <c r="H12">
        <v>0</v>
      </c>
      <c r="I12">
        <v>0</v>
      </c>
      <c r="J12" s="2">
        <f>AVERAGE(H12:I12)</f>
        <v>0</v>
      </c>
      <c r="K12" s="1">
        <v>5.3240740740740744E-4</v>
      </c>
      <c r="L12" s="1">
        <v>5.5555555555555556E-4</v>
      </c>
      <c r="M12" s="1">
        <f>AVERAGE(K12:L12)</f>
        <v>5.4398148148148144E-4</v>
      </c>
      <c r="N12">
        <v>1</v>
      </c>
      <c r="O12">
        <v>1</v>
      </c>
      <c r="P12" s="2">
        <f>AVERAGE(N12:O12)</f>
        <v>1</v>
      </c>
      <c r="Q12">
        <v>1</v>
      </c>
      <c r="R12">
        <v>1</v>
      </c>
      <c r="S12" s="2">
        <f>AVERAGE(Q12:R12)</f>
        <v>1</v>
      </c>
    </row>
    <row r="13" spans="1:25" x14ac:dyDescent="0.25">
      <c r="A13">
        <v>4</v>
      </c>
      <c r="B13" s="1">
        <v>7.8703703703703705E-4</v>
      </c>
      <c r="C13" s="1">
        <v>5.7870370370370367E-4</v>
      </c>
      <c r="D13" s="1">
        <f>(AVERAGE(B13:C13))</f>
        <v>6.8287037037037036E-4</v>
      </c>
      <c r="E13">
        <v>3</v>
      </c>
      <c r="F13">
        <v>1</v>
      </c>
      <c r="G13" s="2">
        <f>AVERAGE(E13:F13)</f>
        <v>2</v>
      </c>
      <c r="H13">
        <v>0</v>
      </c>
      <c r="I13">
        <v>2</v>
      </c>
      <c r="J13" s="2">
        <f>AVERAGE(H13:I13)</f>
        <v>1</v>
      </c>
      <c r="K13" s="1">
        <v>6.2500000000000001E-4</v>
      </c>
      <c r="L13" s="1">
        <v>6.9444444444444447E-4</v>
      </c>
      <c r="M13" s="1">
        <f>AVERAGE(K13:L13)</f>
        <v>6.5972222222222224E-4</v>
      </c>
      <c r="N13">
        <v>3</v>
      </c>
      <c r="O13">
        <v>3</v>
      </c>
      <c r="P13" s="2">
        <f>AVERAGE(N13:O13)</f>
        <v>3</v>
      </c>
      <c r="Q13">
        <v>0</v>
      </c>
      <c r="R13">
        <v>0</v>
      </c>
      <c r="S13" s="2">
        <f>AVERAGE(Q13:R13)</f>
        <v>0</v>
      </c>
    </row>
    <row r="14" spans="1:25" x14ac:dyDescent="0.25">
      <c r="A14">
        <v>5</v>
      </c>
      <c r="B14" s="1">
        <v>6.4814814814814813E-4</v>
      </c>
      <c r="C14" s="1">
        <v>1.2268518518518518E-3</v>
      </c>
      <c r="D14" s="1">
        <f>(AVERAGE(B14:C14))</f>
        <v>9.3749999999999997E-4</v>
      </c>
      <c r="E14">
        <v>4</v>
      </c>
      <c r="F14">
        <v>2</v>
      </c>
      <c r="G14" s="2">
        <f>AVERAGE(E14:F14)</f>
        <v>3</v>
      </c>
      <c r="H14">
        <v>0</v>
      </c>
      <c r="I14">
        <v>2</v>
      </c>
      <c r="J14" s="2">
        <f>AVERAGE(H14:I14)</f>
        <v>1</v>
      </c>
      <c r="K14" s="1">
        <v>5.2083333333333333E-4</v>
      </c>
      <c r="L14" s="1">
        <v>8.4490740740740739E-4</v>
      </c>
      <c r="M14" s="1">
        <f>AVERAGE(K14:L14)</f>
        <v>6.8287037037037036E-4</v>
      </c>
      <c r="N14">
        <v>4</v>
      </c>
      <c r="O14">
        <v>4</v>
      </c>
      <c r="P14" s="2">
        <f>AVERAGE(N14:O14)</f>
        <v>4</v>
      </c>
      <c r="Q14">
        <v>0</v>
      </c>
      <c r="R14">
        <v>0</v>
      </c>
      <c r="S14" s="2">
        <f>AVERAGE(Q14:R14)</f>
        <v>0</v>
      </c>
    </row>
    <row r="15" spans="1:25" x14ac:dyDescent="0.25">
      <c r="A15">
        <v>6</v>
      </c>
      <c r="B15" s="1">
        <v>6.3657407407407413E-4</v>
      </c>
      <c r="C15" s="1">
        <v>1.4120370370370369E-3</v>
      </c>
      <c r="D15" s="1">
        <f>(AVERAGE(B15:C15))</f>
        <v>1.0243055555555556E-3</v>
      </c>
      <c r="E15">
        <v>3</v>
      </c>
      <c r="F15">
        <v>2</v>
      </c>
      <c r="G15" s="2">
        <f>AVERAGE(E15:F15)</f>
        <v>2.5</v>
      </c>
      <c r="H15">
        <v>0</v>
      </c>
      <c r="I15">
        <v>1</v>
      </c>
      <c r="J15" s="2">
        <f>AVERAGE(H15:I15)</f>
        <v>0.5</v>
      </c>
      <c r="K15" s="1">
        <v>5.5555555555555556E-4</v>
      </c>
      <c r="L15" s="1">
        <v>9.1435185185185185E-4</v>
      </c>
      <c r="M15" s="1">
        <f>AVERAGE(K15:L15)</f>
        <v>7.349537037037037E-4</v>
      </c>
      <c r="N15">
        <v>3</v>
      </c>
      <c r="O15">
        <v>2</v>
      </c>
      <c r="P15" s="2">
        <f>AVERAGE(N15:O15)</f>
        <v>2.5</v>
      </c>
      <c r="Q15">
        <v>0</v>
      </c>
      <c r="R15">
        <v>1</v>
      </c>
      <c r="S15" s="2">
        <f>AVERAGE(Q15:R15)</f>
        <v>0.5</v>
      </c>
    </row>
    <row r="19" spans="1:8" x14ac:dyDescent="0.25">
      <c r="A19" t="s">
        <v>37</v>
      </c>
    </row>
    <row r="20" spans="1:8" x14ac:dyDescent="0.25">
      <c r="A20" t="s">
        <v>0</v>
      </c>
      <c r="B20" t="s">
        <v>4</v>
      </c>
      <c r="C20" t="s">
        <v>38</v>
      </c>
      <c r="D20" t="s">
        <v>8</v>
      </c>
      <c r="E20" t="s">
        <v>39</v>
      </c>
    </row>
    <row r="21" spans="1:8" x14ac:dyDescent="0.25">
      <c r="A21">
        <v>2</v>
      </c>
      <c r="B21" s="1">
        <f>E2</f>
        <v>6.0185185185185179E-4</v>
      </c>
      <c r="C21" s="3">
        <f>I2/(I2+M2)</f>
        <v>1</v>
      </c>
      <c r="D21" s="1">
        <f>Q2</f>
        <v>4.5910493827160489E-4</v>
      </c>
      <c r="E21" s="3">
        <f>U2/(U2+Y2)</f>
        <v>1</v>
      </c>
      <c r="G21" s="1"/>
      <c r="H21" s="1"/>
    </row>
    <row r="22" spans="1:8" x14ac:dyDescent="0.25">
      <c r="A22">
        <v>3</v>
      </c>
      <c r="B22" s="1">
        <f>E3</f>
        <v>1.1149691358024693E-3</v>
      </c>
      <c r="C22" s="3">
        <f>I3/(I3+M3)</f>
        <v>0.66666666666666663</v>
      </c>
      <c r="D22" s="1">
        <f>Q3</f>
        <v>1.0300925925925926E-3</v>
      </c>
      <c r="E22" s="3">
        <f>U3/(U3+Y3)</f>
        <v>0.66666666666666663</v>
      </c>
    </row>
    <row r="23" spans="1:8" x14ac:dyDescent="0.25">
      <c r="A23">
        <v>4</v>
      </c>
      <c r="B23" s="1">
        <f>E4</f>
        <v>1.1226851851851851E-3</v>
      </c>
      <c r="C23" s="3">
        <f>I4/(I4+M4)</f>
        <v>0.77777777777777779</v>
      </c>
      <c r="D23" s="1">
        <f>Q4</f>
        <v>5.3240740740740733E-4</v>
      </c>
      <c r="E23" s="3">
        <f>U4/(U4+Y4)</f>
        <v>1</v>
      </c>
    </row>
    <row r="24" spans="1:8" x14ac:dyDescent="0.25">
      <c r="A24">
        <v>5</v>
      </c>
      <c r="B24" s="1">
        <f>E5</f>
        <v>1.7824074074074072E-3</v>
      </c>
      <c r="C24" s="3">
        <f>I5/(I5+M5)</f>
        <v>0.91666666666666663</v>
      </c>
      <c r="D24" s="1">
        <f>Q5</f>
        <v>1.0069444444444446E-3</v>
      </c>
      <c r="E24" s="3">
        <f>U5/(U5+Y5)</f>
        <v>0.66666666666666663</v>
      </c>
      <c r="G24" s="1"/>
      <c r="H24" s="1"/>
    </row>
    <row r="25" spans="1:8" x14ac:dyDescent="0.25">
      <c r="A25">
        <v>6</v>
      </c>
      <c r="B25" s="1">
        <f>E6</f>
        <v>1.0146604938271605E-3</v>
      </c>
      <c r="C25" s="3">
        <f>I6/(I6+M6)</f>
        <v>1</v>
      </c>
      <c r="D25" s="1">
        <f>Q6</f>
        <v>6.9058641975308643E-4</v>
      </c>
      <c r="E25" s="3">
        <f>U6/(U6+Y6)</f>
        <v>0.77777777777777779</v>
      </c>
    </row>
    <row r="28" spans="1:8" x14ac:dyDescent="0.25">
      <c r="A28" t="s">
        <v>40</v>
      </c>
    </row>
    <row r="29" spans="1:8" x14ac:dyDescent="0.25">
      <c r="A29" t="s">
        <v>0</v>
      </c>
      <c r="B29" t="s">
        <v>4</v>
      </c>
      <c r="C29" t="s">
        <v>38</v>
      </c>
      <c r="D29" t="s">
        <v>8</v>
      </c>
      <c r="E29" t="s">
        <v>39</v>
      </c>
    </row>
    <row r="30" spans="1:8" x14ac:dyDescent="0.25">
      <c r="A30">
        <v>2</v>
      </c>
      <c r="B30" s="1">
        <f>D11</f>
        <v>4.5717592592592592E-4</v>
      </c>
      <c r="C30" s="3">
        <f>G11/(G11+J11)</f>
        <v>1</v>
      </c>
      <c r="D30" s="1">
        <f>M11</f>
        <v>6.018518518518519E-4</v>
      </c>
      <c r="E30" s="3">
        <f>P11/(P11+S12)</f>
        <v>0.7142857142857143</v>
      </c>
    </row>
    <row r="31" spans="1:8" x14ac:dyDescent="0.25">
      <c r="A31">
        <v>3</v>
      </c>
      <c r="B31" s="1">
        <f>D12</f>
        <v>4.9189814814814821E-4</v>
      </c>
      <c r="C31" s="3">
        <f>G12/(G12+J12)</f>
        <v>1</v>
      </c>
      <c r="D31" s="1">
        <f>M12</f>
        <v>5.4398148148148144E-4</v>
      </c>
      <c r="E31" s="3">
        <f>P12/(P12+S13)</f>
        <v>1</v>
      </c>
    </row>
    <row r="32" spans="1:8" x14ac:dyDescent="0.25">
      <c r="A32">
        <v>4</v>
      </c>
      <c r="B32" s="1">
        <f>D13</f>
        <v>6.8287037037037036E-4</v>
      </c>
      <c r="C32" s="3">
        <f>G13/(G13+J13)</f>
        <v>0.66666666666666663</v>
      </c>
      <c r="D32" s="1">
        <f>M13</f>
        <v>6.5972222222222224E-4</v>
      </c>
      <c r="E32" s="3">
        <f>P13/(P13+S14)</f>
        <v>1</v>
      </c>
    </row>
    <row r="33" spans="1:5" x14ac:dyDescent="0.25">
      <c r="A33">
        <v>5</v>
      </c>
      <c r="B33" s="1">
        <f>D14</f>
        <v>9.3749999999999997E-4</v>
      </c>
      <c r="C33" s="3">
        <f>G14/(G14+J14)</f>
        <v>0.75</v>
      </c>
      <c r="D33" s="1">
        <f>M14</f>
        <v>6.8287037037037036E-4</v>
      </c>
      <c r="E33" s="3">
        <f>P14/(P14+S15)</f>
        <v>0.88888888888888884</v>
      </c>
    </row>
    <row r="34" spans="1:5" x14ac:dyDescent="0.25">
      <c r="A34">
        <v>6</v>
      </c>
      <c r="B34" s="1">
        <f>D15</f>
        <v>1.0243055555555556E-3</v>
      </c>
      <c r="C34" s="3">
        <f>G15/(G15+J15)</f>
        <v>0.83333333333333337</v>
      </c>
      <c r="D34" s="1">
        <f>M15</f>
        <v>7.349537037037037E-4</v>
      </c>
      <c r="E34" s="3">
        <f>P15/(P15+S16)</f>
        <v>1</v>
      </c>
    </row>
    <row r="39" spans="1:5" x14ac:dyDescent="0.25">
      <c r="A39" t="s">
        <v>54</v>
      </c>
    </row>
    <row r="40" spans="1:5" x14ac:dyDescent="0.25">
      <c r="A40" t="s">
        <v>41</v>
      </c>
      <c r="B40" t="s">
        <v>49</v>
      </c>
    </row>
    <row r="41" spans="1:5" x14ac:dyDescent="0.25">
      <c r="A41" s="4" t="s">
        <v>42</v>
      </c>
      <c r="B41" t="s">
        <v>52</v>
      </c>
    </row>
    <row r="42" spans="1:5" x14ac:dyDescent="0.25">
      <c r="A42" s="4" t="s">
        <v>43</v>
      </c>
      <c r="B42" t="s">
        <v>53</v>
      </c>
    </row>
    <row r="43" spans="1:5" x14ac:dyDescent="0.25">
      <c r="A43" s="4" t="s">
        <v>44</v>
      </c>
      <c r="B43" t="s">
        <v>57</v>
      </c>
    </row>
    <row r="44" spans="1:5" x14ac:dyDescent="0.25">
      <c r="A44" s="5"/>
    </row>
    <row r="45" spans="1:5" x14ac:dyDescent="0.25">
      <c r="A45" s="4" t="s">
        <v>55</v>
      </c>
    </row>
    <row r="46" spans="1:5" x14ac:dyDescent="0.25">
      <c r="A46" s="4" t="s">
        <v>45</v>
      </c>
      <c r="B46" t="s">
        <v>50</v>
      </c>
    </row>
    <row r="47" spans="1:5" x14ac:dyDescent="0.25">
      <c r="A47" s="4" t="s">
        <v>46</v>
      </c>
      <c r="B47" t="s">
        <v>50</v>
      </c>
    </row>
    <row r="48" spans="1:5" x14ac:dyDescent="0.25">
      <c r="A48" s="4" t="s">
        <v>47</v>
      </c>
      <c r="B48" t="s">
        <v>51</v>
      </c>
    </row>
    <row r="49" spans="1:2" x14ac:dyDescent="0.25">
      <c r="A49" s="4" t="s">
        <v>48</v>
      </c>
      <c r="B49" t="s">
        <v>56</v>
      </c>
    </row>
  </sheetData>
  <pageMargins left="0.7" right="0.7" top="0.78740157499999996" bottom="0.78740157499999996" header="0.3" footer="0.3"/>
  <pageSetup paperSize="9" orientation="portrait" horizontalDpi="360" verticalDpi="36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Gritl</dc:creator>
  <cp:lastModifiedBy>Maximilian Gritl</cp:lastModifiedBy>
  <dcterms:created xsi:type="dcterms:W3CDTF">2024-06-06T08:31:44Z</dcterms:created>
  <dcterms:modified xsi:type="dcterms:W3CDTF">2024-07-15T10:43:19Z</dcterms:modified>
</cp:coreProperties>
</file>