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\Desktop\"/>
    </mc:Choice>
  </mc:AlternateContent>
  <xr:revisionPtr revIDLastSave="0" documentId="8_{31C1B744-4E6F-4D9F-B253-1D951E63C38B}" xr6:coauthVersionLast="47" xr6:coauthVersionMax="47" xr10:uidLastSave="{00000000-0000-0000-0000-000000000000}"/>
  <bookViews>
    <workbookView xWindow="-120" yWindow="-120" windowWidth="29040" windowHeight="15720" xr2:uid="{3BBE3F55-A982-44B6-8085-B6730E40C04D}"/>
  </bookViews>
  <sheets>
    <sheet name="Tiempos Pruebas de Volumen" sheetId="4" r:id="rId1"/>
    <sheet name="Solución N 10" sheetId="2" r:id="rId2"/>
    <sheet name="Solución N 10 bis" sheetId="3" r:id="rId3"/>
    <sheet name="Análisis incorrecto" sheetId="1" state="hidden" r:id="rId4"/>
  </sheets>
  <externalReferences>
    <externalReference r:id="rId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2" i="4"/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2" i="4"/>
  <c r="E11" i="3"/>
  <c r="E10" i="3"/>
  <c r="E9" i="3"/>
  <c r="E8" i="3"/>
  <c r="E7" i="3"/>
  <c r="E6" i="3"/>
  <c r="E5" i="3"/>
  <c r="E4" i="3"/>
  <c r="E3" i="3"/>
  <c r="F3" i="3" s="1"/>
  <c r="E2" i="3"/>
  <c r="O1" i="3"/>
  <c r="N1" i="3"/>
  <c r="M1" i="3"/>
  <c r="L1" i="3"/>
  <c r="K1" i="3"/>
  <c r="J1" i="3"/>
  <c r="I1" i="3"/>
  <c r="H1" i="3"/>
  <c r="G1" i="3"/>
  <c r="F1" i="3"/>
  <c r="F2" i="3" s="1"/>
  <c r="P2" i="3" s="1"/>
  <c r="F4" i="3" s="1"/>
  <c r="N11" i="2"/>
  <c r="M10" i="2"/>
  <c r="M11" i="2"/>
  <c r="L9" i="2"/>
  <c r="L10" i="2"/>
  <c r="L11" i="2"/>
  <c r="K8" i="2"/>
  <c r="K9" i="2"/>
  <c r="K10" i="2"/>
  <c r="K11" i="2"/>
  <c r="J7" i="2"/>
  <c r="J8" i="2"/>
  <c r="J9" i="2"/>
  <c r="J10" i="2"/>
  <c r="J11" i="2"/>
  <c r="I6" i="2"/>
  <c r="I7" i="2"/>
  <c r="I8" i="2"/>
  <c r="I9" i="2"/>
  <c r="I10" i="2"/>
  <c r="P6" i="2"/>
  <c r="F8" i="2"/>
  <c r="G9" i="2"/>
  <c r="H10" i="2"/>
  <c r="I11" i="2"/>
  <c r="P7" i="2"/>
  <c r="F9" i="2"/>
  <c r="G10" i="2"/>
  <c r="H11" i="2"/>
  <c r="G4" i="2"/>
  <c r="G5" i="2"/>
  <c r="G6" i="2"/>
  <c r="P4" i="2"/>
  <c r="F6" i="2"/>
  <c r="G7" i="2"/>
  <c r="H5" i="2"/>
  <c r="P5" i="2"/>
  <c r="F7" i="2"/>
  <c r="G8" i="2"/>
  <c r="H6" i="2"/>
  <c r="H7" i="2"/>
  <c r="H8" i="2"/>
  <c r="P8" i="2"/>
  <c r="F10" i="2"/>
  <c r="G11" i="2"/>
  <c r="H9" i="2"/>
  <c r="F5" i="2"/>
  <c r="P9" i="2"/>
  <c r="F11" i="2"/>
  <c r="F4" i="2"/>
  <c r="E11" i="2"/>
  <c r="J1" i="2"/>
  <c r="E9" i="2"/>
  <c r="I1" i="2"/>
  <c r="E7" i="2"/>
  <c r="H1" i="2"/>
  <c r="E5" i="2"/>
  <c r="G1" i="2"/>
  <c r="E3" i="2"/>
  <c r="F1" i="2"/>
  <c r="F3" i="2"/>
  <c r="E10" i="2"/>
  <c r="E8" i="2"/>
  <c r="E6" i="2"/>
  <c r="E4" i="2"/>
  <c r="E2" i="2"/>
  <c r="F2" i="2"/>
  <c r="K1" i="2"/>
  <c r="G3" i="2"/>
  <c r="H4" i="2"/>
  <c r="L1" i="2"/>
  <c r="I5" i="2"/>
  <c r="J6" i="2"/>
  <c r="M1" i="2"/>
  <c r="K7" i="2"/>
  <c r="L8" i="2"/>
  <c r="N1" i="2"/>
  <c r="M9" i="2"/>
  <c r="N10" i="2"/>
  <c r="O1" i="2"/>
  <c r="O11" i="2"/>
  <c r="P11" i="2"/>
  <c r="P10" i="2"/>
  <c r="P3" i="2"/>
  <c r="P2" i="2"/>
  <c r="N11" i="1"/>
  <c r="M10" i="1"/>
  <c r="M11" i="1"/>
  <c r="J10" i="1"/>
  <c r="K10" i="1"/>
  <c r="L10" i="1"/>
  <c r="J11" i="1"/>
  <c r="K11" i="1"/>
  <c r="L11" i="1"/>
  <c r="L9" i="1"/>
  <c r="J8" i="1"/>
  <c r="K9" i="1"/>
  <c r="K8" i="1"/>
  <c r="J9" i="1"/>
  <c r="I8" i="1"/>
  <c r="I9" i="1"/>
  <c r="J7" i="1"/>
  <c r="I6" i="1"/>
  <c r="I7" i="1"/>
  <c r="H6" i="1"/>
  <c r="H7" i="1"/>
  <c r="H5" i="1"/>
  <c r="G5" i="1"/>
  <c r="G4" i="1"/>
  <c r="O11" i="1"/>
  <c r="N10" i="1"/>
  <c r="M9" i="1"/>
  <c r="L8" i="1"/>
  <c r="K7" i="1"/>
  <c r="J6" i="1"/>
  <c r="I5" i="1"/>
  <c r="H4" i="1"/>
  <c r="G3" i="1"/>
  <c r="F3" i="1"/>
  <c r="F2" i="1"/>
  <c r="P2" i="1"/>
  <c r="E3" i="1"/>
  <c r="E4" i="1"/>
  <c r="E5" i="1"/>
  <c r="E6" i="1"/>
  <c r="E7" i="1"/>
  <c r="E8" i="1"/>
  <c r="E9" i="1"/>
  <c r="E10" i="1"/>
  <c r="E11" i="1"/>
  <c r="E2" i="1"/>
  <c r="O1" i="1"/>
  <c r="N1" i="1"/>
  <c r="M1" i="1"/>
  <c r="L1" i="1"/>
  <c r="K1" i="1"/>
  <c r="J1" i="1"/>
  <c r="I1" i="1"/>
  <c r="H1" i="1"/>
  <c r="G1" i="1"/>
  <c r="F1" i="1"/>
  <c r="P5" i="1"/>
  <c r="P4" i="1"/>
  <c r="P3" i="1"/>
  <c r="P6" i="1"/>
  <c r="P8" i="1"/>
  <c r="P7" i="1"/>
  <c r="P9" i="1"/>
  <c r="P11" i="1"/>
  <c r="P10" i="1"/>
  <c r="G3" i="3" l="1"/>
  <c r="H4" i="3" s="1"/>
  <c r="I5" i="3" s="1"/>
  <c r="J6" i="3" s="1"/>
  <c r="K7" i="3" s="1"/>
  <c r="L8" i="3" s="1"/>
  <c r="M9" i="3" s="1"/>
  <c r="N10" i="3" s="1"/>
  <c r="O11" i="3" s="1"/>
  <c r="G5" i="3"/>
  <c r="H6" i="3" s="1"/>
  <c r="I7" i="3" s="1"/>
  <c r="J8" i="3" s="1"/>
  <c r="K9" i="3" s="1"/>
  <c r="L10" i="3" s="1"/>
  <c r="M11" i="3" s="1"/>
  <c r="G4" i="3"/>
  <c r="H5" i="3" s="1"/>
  <c r="I6" i="3" s="1"/>
  <c r="J7" i="3" s="1"/>
  <c r="K8" i="3" s="1"/>
  <c r="L9" i="3" s="1"/>
  <c r="M10" i="3" s="1"/>
  <c r="N11" i="3" s="1"/>
  <c r="P3" i="3" l="1"/>
  <c r="F5" i="3" s="1"/>
  <c r="G6" i="3" s="1"/>
  <c r="H7" i="3" s="1"/>
  <c r="I8" i="3" s="1"/>
  <c r="J9" i="3" s="1"/>
  <c r="K10" i="3" s="1"/>
  <c r="L11" i="3" s="1"/>
  <c r="P4" i="3"/>
  <c r="F6" i="3" s="1"/>
  <c r="P5" i="3" l="1"/>
  <c r="F7" i="3" s="1"/>
  <c r="P6" i="3"/>
  <c r="F8" i="3" s="1"/>
  <c r="G7" i="3"/>
  <c r="H8" i="3" s="1"/>
  <c r="I9" i="3" s="1"/>
  <c r="J10" i="3" s="1"/>
  <c r="K11" i="3" s="1"/>
  <c r="P7" i="3"/>
  <c r="F9" i="3" s="1"/>
  <c r="G8" i="3"/>
  <c r="H9" i="3" s="1"/>
  <c r="I10" i="3" s="1"/>
  <c r="J11" i="3" s="1"/>
  <c r="G10" i="3" l="1"/>
  <c r="H11" i="3" s="1"/>
  <c r="P8" i="3"/>
  <c r="F10" i="3" s="1"/>
  <c r="G9" i="3"/>
  <c r="H10" i="3" s="1"/>
  <c r="I11" i="3" s="1"/>
  <c r="G11" i="3" l="1"/>
  <c r="P10" i="3"/>
  <c r="P9" i="3"/>
  <c r="F11" i="3" s="1"/>
  <c r="P11" i="3" s="1"/>
</calcChain>
</file>

<file path=xl/sharedStrings.xml><?xml version="1.0" encoding="utf-8"?>
<sst xmlns="http://schemas.openxmlformats.org/spreadsheetml/2006/main" count="16" uniqueCount="7">
  <si>
    <t>Esfuerzo</t>
  </si>
  <si>
    <t>Energía</t>
  </si>
  <si>
    <t>i</t>
  </si>
  <si>
    <t>MAX</t>
  </si>
  <si>
    <t>Cantidad</t>
  </si>
  <si>
    <t>Tiempo</t>
  </si>
  <si>
    <t>Tiempo por elemento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</si>
</sst>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#,##0&quot; µs&quot;"/>
    <numFmt numFmtId="169" formatCode="#,##0.00&quot;ns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39997558519241921"/>
        <bgColor indexed="65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</cellStyleXfs>
  <cellXfs count="33">
    <xf numFmtId="0" fontId="0" fillId="0" borderId="0" xfId="0"/>
    <xf numFmtId="0" fontId="2" fillId="2" borderId="1" xfId="1" applyBorder="1" applyAlignment="1">
      <alignment horizontal="center" vertical="center"/>
    </xf>
    <xf numFmtId="0" fontId="2" fillId="2" borderId="2" xfId="1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2" fillId="5" borderId="4" xfId="4" applyBorder="1" applyAlignment="1">
      <alignment horizontal="center" vertical="center"/>
    </xf>
    <xf numFmtId="0" fontId="1" fillId="6" borderId="5" xfId="5" applyBorder="1" applyAlignment="1">
      <alignment horizontal="center" vertical="center"/>
    </xf>
    <xf numFmtId="0" fontId="1" fillId="6" borderId="6" xfId="5" applyBorder="1" applyAlignment="1">
      <alignment horizontal="center" vertical="center"/>
    </xf>
    <xf numFmtId="0" fontId="2" fillId="5" borderId="7" xfId="4" applyBorder="1" applyAlignment="1">
      <alignment horizontal="center" vertical="center"/>
    </xf>
    <xf numFmtId="0" fontId="1" fillId="6" borderId="8" xfId="5" applyBorder="1" applyAlignment="1">
      <alignment horizontal="center" vertical="center"/>
    </xf>
    <xf numFmtId="0" fontId="1" fillId="6" borderId="9" xfId="5" applyBorder="1" applyAlignment="1">
      <alignment horizontal="center" vertical="center"/>
    </xf>
    <xf numFmtId="0" fontId="1" fillId="3" borderId="5" xfId="2" applyBorder="1" applyAlignment="1">
      <alignment horizontal="center" vertical="center"/>
    </xf>
    <xf numFmtId="0" fontId="0" fillId="3" borderId="5" xfId="2" applyFont="1" applyBorder="1" applyAlignment="1">
      <alignment horizontal="center" vertical="center"/>
    </xf>
    <xf numFmtId="0" fontId="2" fillId="4" borderId="10" xfId="3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4" borderId="12" xfId="3" applyBorder="1" applyAlignment="1">
      <alignment horizontal="center" vertical="center"/>
    </xf>
    <xf numFmtId="0" fontId="2" fillId="4" borderId="11" xfId="3" applyBorder="1" applyAlignment="1">
      <alignment horizontal="center" vertical="center"/>
    </xf>
    <xf numFmtId="0" fontId="2" fillId="4" borderId="0" xfId="3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" fillId="10" borderId="0" xfId="6"/>
    <xf numFmtId="0" fontId="1" fillId="11" borderId="13" xfId="7" applyBorder="1" applyAlignment="1">
      <alignment horizontal="center" vertical="center"/>
    </xf>
    <xf numFmtId="168" fontId="1" fillId="11" borderId="14" xfId="7" applyNumberFormat="1" applyBorder="1" applyAlignment="1">
      <alignment horizontal="center" vertical="center"/>
    </xf>
    <xf numFmtId="0" fontId="1" fillId="11" borderId="14" xfId="7" applyBorder="1" applyAlignment="1">
      <alignment horizontal="center" vertical="center"/>
    </xf>
    <xf numFmtId="169" fontId="1" fillId="11" borderId="15" xfId="7" applyNumberFormat="1" applyBorder="1" applyAlignment="1">
      <alignment horizontal="center" vertical="center"/>
    </xf>
    <xf numFmtId="0" fontId="1" fillId="11" borderId="16" xfId="7" applyBorder="1" applyAlignment="1">
      <alignment horizontal="center" vertical="center"/>
    </xf>
    <xf numFmtId="168" fontId="1" fillId="11" borderId="5" xfId="7" applyNumberFormat="1" applyBorder="1" applyAlignment="1">
      <alignment horizontal="center" vertical="center"/>
    </xf>
    <xf numFmtId="0" fontId="1" fillId="11" borderId="5" xfId="7" applyBorder="1" applyAlignment="1">
      <alignment horizontal="center" vertical="center"/>
    </xf>
    <xf numFmtId="169" fontId="1" fillId="11" borderId="17" xfId="7" applyNumberFormat="1" applyBorder="1" applyAlignment="1">
      <alignment horizontal="center" vertical="center"/>
    </xf>
    <xf numFmtId="0" fontId="1" fillId="11" borderId="18" xfId="7" applyBorder="1" applyAlignment="1">
      <alignment horizontal="center" vertical="center"/>
    </xf>
    <xf numFmtId="168" fontId="1" fillId="11" borderId="19" xfId="7" applyNumberFormat="1" applyBorder="1" applyAlignment="1">
      <alignment horizontal="center" vertical="center"/>
    </xf>
    <xf numFmtId="0" fontId="1" fillId="11" borderId="19" xfId="7" applyBorder="1" applyAlignment="1">
      <alignment horizontal="center" vertical="center"/>
    </xf>
    <xf numFmtId="169" fontId="1" fillId="11" borderId="10" xfId="7" applyNumberFormat="1" applyBorder="1" applyAlignment="1">
      <alignment horizontal="center" vertical="center"/>
    </xf>
  </cellXfs>
  <cellStyles count="8">
    <cellStyle name="40% - Accent1" xfId="2" builtinId="31"/>
    <cellStyle name="40% - Accent5" xfId="5" builtinId="47"/>
    <cellStyle name="60% - Accent3" xfId="6" builtinId="40"/>
    <cellStyle name="60% - Accent5" xfId="7" builtinId="48"/>
    <cellStyle name="Accent1" xfId="1" builtinId="29"/>
    <cellStyle name="Accent3" xfId="3" builtinId="37"/>
    <cellStyle name="Accent5" xfId="4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Tiempo de ejecución según cantidad de fechas de entrenamiento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 calcular</a:t>
            </a:r>
            <a:endParaRPr lang="es-MX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'Tiempos Pruebas de Volumen'!$C$1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1125805216801651"/>
                  <c:y val="0.4331036745406824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rgbClr val="FF0000"/>
                        </a:solidFill>
                      </a:rPr>
                      <a:t>Aproximación cuadrática</a:t>
                    </a:r>
                    <a:endParaRPr lang="en-US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'Tiempos Pruebas de Volumen'!$B$2:$B$31</c:f>
              <c:numCache>
                <c:formatCode>General</c:formatCode>
                <c:ptCount val="3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</c:numCache>
            </c:numRef>
          </c:xVal>
          <c:yVal>
            <c:numRef>
              <c:f>'Tiempos Pruebas de Volumen'!$C$2:$C$31</c:f>
              <c:numCache>
                <c:formatCode>#,##0" µs"</c:formatCode>
                <c:ptCount val="30"/>
                <c:pt idx="0">
                  <c:v>10838.25</c:v>
                </c:pt>
                <c:pt idx="1">
                  <c:v>34493.1</c:v>
                </c:pt>
                <c:pt idx="2">
                  <c:v>87816.65</c:v>
                </c:pt>
                <c:pt idx="3">
                  <c:v>159641.04999999999</c:v>
                </c:pt>
                <c:pt idx="4">
                  <c:v>247212.05</c:v>
                </c:pt>
                <c:pt idx="5">
                  <c:v>357832.45</c:v>
                </c:pt>
                <c:pt idx="6">
                  <c:v>496133.7</c:v>
                </c:pt>
                <c:pt idx="7">
                  <c:v>678963.8</c:v>
                </c:pt>
                <c:pt idx="8">
                  <c:v>897041.6</c:v>
                </c:pt>
                <c:pt idx="9">
                  <c:v>1080621.2</c:v>
                </c:pt>
                <c:pt idx="10">
                  <c:v>1398587.75</c:v>
                </c:pt>
                <c:pt idx="11">
                  <c:v>1667371.65</c:v>
                </c:pt>
                <c:pt idx="12">
                  <c:v>1922810.05</c:v>
                </c:pt>
                <c:pt idx="13">
                  <c:v>2394153.9</c:v>
                </c:pt>
                <c:pt idx="14">
                  <c:v>2612155.1</c:v>
                </c:pt>
                <c:pt idx="15">
                  <c:v>2878168.05</c:v>
                </c:pt>
                <c:pt idx="16">
                  <c:v>3250916.95</c:v>
                </c:pt>
                <c:pt idx="17">
                  <c:v>3884403.25</c:v>
                </c:pt>
                <c:pt idx="18">
                  <c:v>4240700.3</c:v>
                </c:pt>
                <c:pt idx="19">
                  <c:v>4880889.75</c:v>
                </c:pt>
                <c:pt idx="20">
                  <c:v>5346785.6500000004</c:v>
                </c:pt>
                <c:pt idx="21">
                  <c:v>6102296.0499999998</c:v>
                </c:pt>
                <c:pt idx="22">
                  <c:v>6687318.5499999998</c:v>
                </c:pt>
                <c:pt idx="23">
                  <c:v>7040560.25</c:v>
                </c:pt>
                <c:pt idx="24">
                  <c:v>7504322.9000000004</c:v>
                </c:pt>
                <c:pt idx="25">
                  <c:v>8046949.4500000002</c:v>
                </c:pt>
                <c:pt idx="26">
                  <c:v>9124072.0500000007</c:v>
                </c:pt>
                <c:pt idx="27">
                  <c:v>10585147.800000001</c:v>
                </c:pt>
                <c:pt idx="28">
                  <c:v>11342960.75</c:v>
                </c:pt>
                <c:pt idx="29">
                  <c:v>12637526.1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8-4639-BD1D-91DE0B66850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873628896"/>
        <c:axId val="1949757856"/>
      </c:scatterChart>
      <c:valAx>
        <c:axId val="1873628896"/>
        <c:scaling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fechas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49757856"/>
        <c:crosses val="autoZero"/>
        <c:crossBetween val="midCat"/>
      </c:valAx>
      <c:valAx>
        <c:axId val="194975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&quot; µs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7362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Tiempo promedio por fecha</a:t>
            </a:r>
            <a:r>
              <a:rPr lang="es-AR" baseline="0"/>
              <a:t> calculada</a:t>
            </a:r>
            <a:r>
              <a:rPr lang="es-AR"/>
              <a:t> según la cantidad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9125084416726565"/>
          <c:y val="0.21880705349593729"/>
          <c:w val="0.77916302037076035"/>
          <c:h val="0.5891621644860348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'Tiempos Pruebas de Volumen'!$D$2:$D$31</c:f>
              <c:strCache>
                <c:ptCount val="30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  <c:pt idx="15">
                  <c:v>16k</c:v>
                </c:pt>
                <c:pt idx="16">
                  <c:v>17k</c:v>
                </c:pt>
                <c:pt idx="17">
                  <c:v>18k</c:v>
                </c:pt>
                <c:pt idx="18">
                  <c:v>19k</c:v>
                </c:pt>
                <c:pt idx="19">
                  <c:v>20k</c:v>
                </c:pt>
                <c:pt idx="20">
                  <c:v>21k</c:v>
                </c:pt>
                <c:pt idx="21">
                  <c:v>22k</c:v>
                </c:pt>
                <c:pt idx="22">
                  <c:v>23k</c:v>
                </c:pt>
                <c:pt idx="23">
                  <c:v>24k</c:v>
                </c:pt>
                <c:pt idx="24">
                  <c:v>25k</c:v>
                </c:pt>
                <c:pt idx="25">
                  <c:v>26k</c:v>
                </c:pt>
                <c:pt idx="26">
                  <c:v>27k</c:v>
                </c:pt>
                <c:pt idx="27">
                  <c:v>28k</c:v>
                </c:pt>
                <c:pt idx="28">
                  <c:v>29k</c:v>
                </c:pt>
                <c:pt idx="29">
                  <c:v>30k</c:v>
                </c:pt>
              </c:strCache>
            </c:strRef>
          </c:cat>
          <c:val>
            <c:numRef>
              <c:f>'Tiempos Pruebas de Volumen'!$E$2:$E$31</c:f>
              <c:numCache>
                <c:formatCode>#,##0.00"ns"</c:formatCode>
                <c:ptCount val="30"/>
                <c:pt idx="0">
                  <c:v>10.83825</c:v>
                </c:pt>
                <c:pt idx="1">
                  <c:v>17.246549999999999</c:v>
                </c:pt>
                <c:pt idx="2">
                  <c:v>29.272216666666665</c:v>
                </c:pt>
                <c:pt idx="3">
                  <c:v>39.910262499999995</c:v>
                </c:pt>
                <c:pt idx="4">
                  <c:v>49.442409999999995</c:v>
                </c:pt>
                <c:pt idx="5">
                  <c:v>59.638741666666668</c:v>
                </c:pt>
                <c:pt idx="6">
                  <c:v>70.876242857142856</c:v>
                </c:pt>
                <c:pt idx="7">
                  <c:v>84.870474999999999</c:v>
                </c:pt>
                <c:pt idx="8">
                  <c:v>99.671288888888881</c:v>
                </c:pt>
                <c:pt idx="9">
                  <c:v>108.06211999999999</c:v>
                </c:pt>
                <c:pt idx="10">
                  <c:v>127.14434090909091</c:v>
                </c:pt>
                <c:pt idx="11">
                  <c:v>138.94763749999998</c:v>
                </c:pt>
                <c:pt idx="12">
                  <c:v>147.9084653846154</c:v>
                </c:pt>
                <c:pt idx="13">
                  <c:v>171.01099285714284</c:v>
                </c:pt>
                <c:pt idx="14">
                  <c:v>174.14367333333334</c:v>
                </c:pt>
                <c:pt idx="15">
                  <c:v>179.88550312499999</c:v>
                </c:pt>
                <c:pt idx="16">
                  <c:v>191.23040882352942</c:v>
                </c:pt>
                <c:pt idx="17">
                  <c:v>215.80018055555556</c:v>
                </c:pt>
                <c:pt idx="18">
                  <c:v>223.19475263157895</c:v>
                </c:pt>
                <c:pt idx="19">
                  <c:v>244.0444875</c:v>
                </c:pt>
                <c:pt idx="20">
                  <c:v>254.60884047619049</c:v>
                </c:pt>
                <c:pt idx="21">
                  <c:v>277.37709318181817</c:v>
                </c:pt>
                <c:pt idx="22">
                  <c:v>290.75298043478261</c:v>
                </c:pt>
                <c:pt idx="23">
                  <c:v>293.35667708333335</c:v>
                </c:pt>
                <c:pt idx="24">
                  <c:v>300.17291599999999</c:v>
                </c:pt>
                <c:pt idx="25">
                  <c:v>309.4980557692308</c:v>
                </c:pt>
                <c:pt idx="26">
                  <c:v>337.92859444444446</c:v>
                </c:pt>
                <c:pt idx="27">
                  <c:v>378.0409928571429</c:v>
                </c:pt>
                <c:pt idx="28">
                  <c:v>391.1365775862069</c:v>
                </c:pt>
                <c:pt idx="29">
                  <c:v>421.25086999999996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3-45AD-B884-F2BBD9A5328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7878416"/>
        <c:axId val="2034587840"/>
      </c:barChart>
      <c:catAx>
        <c:axId val="194787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fechas calculadas</a:t>
                </a:r>
              </a:p>
            </c:rich>
          </c:tx>
          <c:layout>
            <c:manualLayout>
              <c:xMode val="edge"/>
              <c:yMode val="edge"/>
              <c:x val="0.31695283303620092"/>
              <c:y val="0.908068098766139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34587840"/>
        <c:crosses val="autoZero"/>
        <c:auto val="1"/>
        <c:lblAlgn val="ctr"/>
        <c:lblOffset val="100"/>
        <c:noMultiLvlLbl val="0"/>
      </c:catAx>
      <c:valAx>
        <c:axId val="2034587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Tiempo promedio por fecha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.00&quot;n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4787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48040</xdr:colOff>
      <xdr:row>0</xdr:row>
      <xdr:rowOff>73094</xdr:rowOff>
    </xdr:from>
    <xdr:to>
      <xdr:col>12</xdr:col>
      <xdr:colOff>496957</xdr:colOff>
      <xdr:row>14</xdr:row>
      <xdr:rowOff>140804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BA218B-9D90-AF7A-13F8-6E700ABEF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49696</xdr:colOff>
      <xdr:row>15</xdr:row>
      <xdr:rowOff>49696</xdr:rowOff>
    </xdr:from>
    <xdr:to>
      <xdr:col>12</xdr:col>
      <xdr:colOff>488674</xdr:colOff>
      <xdr:row>30</xdr:row>
      <xdr:rowOff>124241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551D7-75B3-FA8A-25E7-2A0D34310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cumentos\FiUBA\TDA\tp1\TP1%20TDA%20FIUBA%20GR&#193;FICOS.xlsx" TargetMode="External"/><Relationship Id="rId1" Type="http://schemas.openxmlformats.org/officeDocument/2006/relationships/externalLinkPath" Target="file:///D:\Documentos\FiUBA\TDA\tp1\TP1%20TDA%20FIUBA%20GR&#193;F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20"/>
      <sheetName val="Exponencial"/>
      <sheetName val="Test 1"/>
    </sheetNames>
    <sheetDataSet>
      <sheetData sheetId="0">
        <row r="1">
          <cell r="E1" t="str">
            <v>Tiempo por elemento (ns)</v>
          </cell>
        </row>
        <row r="2">
          <cell r="D2" t="str">
            <v>20k</v>
          </cell>
          <cell r="E2">
            <v>161.24249999999998</v>
          </cell>
        </row>
        <row r="3">
          <cell r="D3" t="str">
            <v>40k</v>
          </cell>
          <cell r="E3">
            <v>159.83624999999998</v>
          </cell>
        </row>
        <row r="4">
          <cell r="D4" t="str">
            <v>60k</v>
          </cell>
          <cell r="E4">
            <v>166.52416666666667</v>
          </cell>
        </row>
        <row r="5">
          <cell r="D5" t="str">
            <v>80k</v>
          </cell>
          <cell r="E5">
            <v>169.52312499999999</v>
          </cell>
        </row>
        <row r="6">
          <cell r="D6" t="str">
            <v>100k</v>
          </cell>
          <cell r="E6">
            <v>170.88749999999999</v>
          </cell>
        </row>
        <row r="7">
          <cell r="D7" t="str">
            <v>120k</v>
          </cell>
          <cell r="E7">
            <v>176.7820833333333</v>
          </cell>
        </row>
        <row r="8">
          <cell r="D8" t="str">
            <v>140k</v>
          </cell>
          <cell r="E8">
            <v>183.62250000000003</v>
          </cell>
        </row>
        <row r="9">
          <cell r="D9" t="str">
            <v>160k</v>
          </cell>
          <cell r="E9">
            <v>196.8684375</v>
          </cell>
        </row>
        <row r="10">
          <cell r="D10" t="str">
            <v>180k</v>
          </cell>
          <cell r="E10">
            <v>196.35138888888889</v>
          </cell>
        </row>
        <row r="11">
          <cell r="D11" t="str">
            <v>200k</v>
          </cell>
          <cell r="E11">
            <v>208.92974999999998</v>
          </cell>
        </row>
        <row r="12">
          <cell r="D12" t="str">
            <v>220k</v>
          </cell>
          <cell r="E12">
            <v>222.96204545454546</v>
          </cell>
        </row>
        <row r="13">
          <cell r="D13" t="str">
            <v>240k</v>
          </cell>
          <cell r="E13">
            <v>236.864375</v>
          </cell>
        </row>
        <row r="14">
          <cell r="D14" t="str">
            <v>260k</v>
          </cell>
          <cell r="E14">
            <v>234.85019230769234</v>
          </cell>
        </row>
        <row r="15">
          <cell r="D15" t="str">
            <v>280k</v>
          </cell>
          <cell r="E15">
            <v>250.48035714285714</v>
          </cell>
        </row>
        <row r="16">
          <cell r="D16" t="str">
            <v>300k</v>
          </cell>
          <cell r="E16">
            <v>230.69833333333335</v>
          </cell>
        </row>
        <row r="17">
          <cell r="D17" t="str">
            <v>320k</v>
          </cell>
          <cell r="E17">
            <v>233.02828124999999</v>
          </cell>
        </row>
        <row r="18">
          <cell r="D18" t="str">
            <v>340k</v>
          </cell>
          <cell r="E18">
            <v>235.70308823529413</v>
          </cell>
        </row>
        <row r="19">
          <cell r="D19" t="str">
            <v>360k</v>
          </cell>
          <cell r="E19">
            <v>259.61222222222221</v>
          </cell>
        </row>
        <row r="20">
          <cell r="D20" t="str">
            <v>380k</v>
          </cell>
          <cell r="E20">
            <v>253.01276315789474</v>
          </cell>
        </row>
        <row r="21">
          <cell r="D21" t="str">
            <v>400k</v>
          </cell>
          <cell r="E21">
            <v>254.33450000000002</v>
          </cell>
        </row>
        <row r="22">
          <cell r="D22" t="str">
            <v>420k</v>
          </cell>
          <cell r="E22">
            <v>257.68190476190472</v>
          </cell>
        </row>
        <row r="23">
          <cell r="D23" t="str">
            <v>440k</v>
          </cell>
          <cell r="E23">
            <v>254.3490909090909</v>
          </cell>
        </row>
        <row r="24">
          <cell r="D24" t="str">
            <v>460k</v>
          </cell>
          <cell r="E24">
            <v>262.2958695652174</v>
          </cell>
        </row>
        <row r="25">
          <cell r="D25" t="str">
            <v>480k</v>
          </cell>
          <cell r="E25">
            <v>263.31229166666662</v>
          </cell>
        </row>
        <row r="26">
          <cell r="D26" t="str">
            <v>500k</v>
          </cell>
          <cell r="E26">
            <v>261.07929999999999</v>
          </cell>
        </row>
        <row r="27">
          <cell r="D27" t="str">
            <v>520k</v>
          </cell>
          <cell r="E27">
            <v>269.97951923076926</v>
          </cell>
        </row>
        <row r="28">
          <cell r="D28" t="str">
            <v>540k</v>
          </cell>
          <cell r="E28">
            <v>265.59916666666669</v>
          </cell>
        </row>
        <row r="29">
          <cell r="D29" t="str">
            <v>560k</v>
          </cell>
          <cell r="E29">
            <v>269.60499999999996</v>
          </cell>
        </row>
        <row r="30">
          <cell r="D30" t="str">
            <v>580k</v>
          </cell>
          <cell r="E30">
            <v>270.9731896551724</v>
          </cell>
        </row>
        <row r="31">
          <cell r="D31" t="str">
            <v>600k</v>
          </cell>
          <cell r="E31">
            <v>270.29483333333332</v>
          </cell>
        </row>
        <row r="32">
          <cell r="D32" t="str">
            <v>620k</v>
          </cell>
          <cell r="E32">
            <v>331.02411290322578</v>
          </cell>
        </row>
        <row r="33">
          <cell r="D33" t="str">
            <v>640k</v>
          </cell>
          <cell r="E33">
            <v>283.29304687499996</v>
          </cell>
        </row>
        <row r="34">
          <cell r="D34" t="str">
            <v>660k</v>
          </cell>
          <cell r="E34">
            <v>278.3593181818182</v>
          </cell>
        </row>
        <row r="35">
          <cell r="D35" t="str">
            <v>680k</v>
          </cell>
          <cell r="E35">
            <v>287.04374999999999</v>
          </cell>
        </row>
        <row r="36">
          <cell r="D36" t="str">
            <v>700k</v>
          </cell>
          <cell r="E36">
            <v>278.25292857142858</v>
          </cell>
        </row>
        <row r="37">
          <cell r="D37" t="str">
            <v>720k</v>
          </cell>
          <cell r="E37">
            <v>316.64159722222223</v>
          </cell>
        </row>
        <row r="38">
          <cell r="D38" t="str">
            <v>740k</v>
          </cell>
          <cell r="E38">
            <v>277.32736486486488</v>
          </cell>
        </row>
        <row r="39">
          <cell r="D39" t="str">
            <v>760k</v>
          </cell>
          <cell r="E39">
            <v>304.86690789473687</v>
          </cell>
        </row>
        <row r="40">
          <cell r="D40" t="str">
            <v>780k</v>
          </cell>
          <cell r="E40">
            <v>309.67525641025645</v>
          </cell>
        </row>
        <row r="41">
          <cell r="D41" t="str">
            <v>800k</v>
          </cell>
          <cell r="E41">
            <v>286.36712499999999</v>
          </cell>
        </row>
        <row r="42">
          <cell r="D42" t="str">
            <v>820k</v>
          </cell>
          <cell r="E42">
            <v>309.84000000000003</v>
          </cell>
        </row>
        <row r="43">
          <cell r="D43" t="str">
            <v>840k</v>
          </cell>
          <cell r="E43">
            <v>326.23500000000007</v>
          </cell>
        </row>
        <row r="44">
          <cell r="D44" t="str">
            <v>860k</v>
          </cell>
          <cell r="E44">
            <v>293.74889534883721</v>
          </cell>
        </row>
        <row r="45">
          <cell r="D45" t="str">
            <v>880k</v>
          </cell>
          <cell r="E45">
            <v>299.35772727272723</v>
          </cell>
        </row>
        <row r="46">
          <cell r="D46" t="str">
            <v>900k</v>
          </cell>
          <cell r="E46">
            <v>334.56966666666665</v>
          </cell>
        </row>
        <row r="47">
          <cell r="D47" t="str">
            <v>920k</v>
          </cell>
          <cell r="E47">
            <v>307.99152173913046</v>
          </cell>
        </row>
        <row r="48">
          <cell r="D48" t="str">
            <v>940k</v>
          </cell>
          <cell r="E48">
            <v>297.40531914893614</v>
          </cell>
        </row>
        <row r="49">
          <cell r="D49" t="str">
            <v>960k</v>
          </cell>
          <cell r="E49">
            <v>296.21218750000003</v>
          </cell>
        </row>
        <row r="50">
          <cell r="D50" t="str">
            <v>980k</v>
          </cell>
          <cell r="E50">
            <v>309.31015306122453</v>
          </cell>
        </row>
        <row r="51">
          <cell r="D51" t="str">
            <v>1000k</v>
          </cell>
          <cell r="E51">
            <v>294.08840000000004</v>
          </cell>
        </row>
      </sheetData>
      <sheetData sheetId="1"/>
      <sheetData sheetId="2"/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E34EF-D694-4E74-890F-DFB7F080EADC}">
  <dimension ref="A1:E31"/>
  <sheetViews>
    <sheetView tabSelected="1" zoomScale="115" zoomScaleNormal="115" workbookViewId="0">
      <selection activeCell="N6" sqref="N6"/>
    </sheetView>
  </sheetViews>
  <sheetFormatPr defaultRowHeight="15" x14ac:dyDescent="0.25"/>
  <cols>
    <col min="1" max="1" width="3.42578125" bestFit="1" customWidth="1"/>
    <col min="3" max="3" width="13.5703125" bestFit="1" customWidth="1"/>
    <col min="5" max="5" width="24.5703125" bestFit="1" customWidth="1"/>
  </cols>
  <sheetData>
    <row r="1" spans="1:5" x14ac:dyDescent="0.25">
      <c r="A1" s="20"/>
      <c r="B1" s="20" t="s">
        <v>4</v>
      </c>
      <c r="C1" s="20" t="s">
        <v>5</v>
      </c>
      <c r="D1" s="20" t="s">
        <v>4</v>
      </c>
      <c r="E1" s="20" t="s">
        <v>6</v>
      </c>
    </row>
    <row r="2" spans="1:5" x14ac:dyDescent="0.25">
      <c r="A2" s="20">
        <v>1</v>
      </c>
      <c r="B2" s="21">
        <f>A2*1000</f>
        <v>1000</v>
      </c>
      <c r="C2" s="22">
        <v>10838.25</v>
      </c>
      <c r="D2" s="23" t="str">
        <f>B2/1000&amp;"k"</f>
        <v>1k</v>
      </c>
      <c r="E2" s="24">
        <f>C2/B2</f>
        <v>10.83825</v>
      </c>
    </row>
    <row r="3" spans="1:5" x14ac:dyDescent="0.25">
      <c r="A3" s="20">
        <v>2</v>
      </c>
      <c r="B3" s="25">
        <f t="shared" ref="B3:B31" si="0">A3*1000</f>
        <v>2000</v>
      </c>
      <c r="C3" s="26">
        <v>34493.1</v>
      </c>
      <c r="D3" s="27" t="str">
        <f t="shared" ref="D3:D31" si="1">B3/1000&amp;"k"</f>
        <v>2k</v>
      </c>
      <c r="E3" s="28">
        <f t="shared" ref="E3:E31" si="2">C3/B3</f>
        <v>17.246549999999999</v>
      </c>
    </row>
    <row r="4" spans="1:5" x14ac:dyDescent="0.25">
      <c r="A4" s="20">
        <v>3</v>
      </c>
      <c r="B4" s="25">
        <f t="shared" si="0"/>
        <v>3000</v>
      </c>
      <c r="C4" s="26">
        <v>87816.65</v>
      </c>
      <c r="D4" s="27" t="str">
        <f t="shared" si="1"/>
        <v>3k</v>
      </c>
      <c r="E4" s="28">
        <f t="shared" si="2"/>
        <v>29.272216666666665</v>
      </c>
    </row>
    <row r="5" spans="1:5" x14ac:dyDescent="0.25">
      <c r="A5" s="20">
        <v>4</v>
      </c>
      <c r="B5" s="25">
        <f t="shared" si="0"/>
        <v>4000</v>
      </c>
      <c r="C5" s="26">
        <v>159641.04999999999</v>
      </c>
      <c r="D5" s="27" t="str">
        <f t="shared" si="1"/>
        <v>4k</v>
      </c>
      <c r="E5" s="28">
        <f t="shared" si="2"/>
        <v>39.910262499999995</v>
      </c>
    </row>
    <row r="6" spans="1:5" x14ac:dyDescent="0.25">
      <c r="A6" s="20">
        <v>5</v>
      </c>
      <c r="B6" s="25">
        <f t="shared" si="0"/>
        <v>5000</v>
      </c>
      <c r="C6" s="26">
        <v>247212.05</v>
      </c>
      <c r="D6" s="27" t="str">
        <f t="shared" si="1"/>
        <v>5k</v>
      </c>
      <c r="E6" s="28">
        <f t="shared" si="2"/>
        <v>49.442409999999995</v>
      </c>
    </row>
    <row r="7" spans="1:5" x14ac:dyDescent="0.25">
      <c r="A7" s="20">
        <v>6</v>
      </c>
      <c r="B7" s="25">
        <f t="shared" si="0"/>
        <v>6000</v>
      </c>
      <c r="C7" s="26">
        <v>357832.45</v>
      </c>
      <c r="D7" s="27" t="str">
        <f t="shared" si="1"/>
        <v>6k</v>
      </c>
      <c r="E7" s="28">
        <f t="shared" si="2"/>
        <v>59.638741666666668</v>
      </c>
    </row>
    <row r="8" spans="1:5" x14ac:dyDescent="0.25">
      <c r="A8" s="20">
        <v>7</v>
      </c>
      <c r="B8" s="25">
        <f t="shared" si="0"/>
        <v>7000</v>
      </c>
      <c r="C8" s="26">
        <v>496133.7</v>
      </c>
      <c r="D8" s="27" t="str">
        <f t="shared" si="1"/>
        <v>7k</v>
      </c>
      <c r="E8" s="28">
        <f t="shared" si="2"/>
        <v>70.876242857142856</v>
      </c>
    </row>
    <row r="9" spans="1:5" x14ac:dyDescent="0.25">
      <c r="A9" s="20">
        <v>8</v>
      </c>
      <c r="B9" s="25">
        <f t="shared" si="0"/>
        <v>8000</v>
      </c>
      <c r="C9" s="26">
        <v>678963.8</v>
      </c>
      <c r="D9" s="27" t="str">
        <f t="shared" si="1"/>
        <v>8k</v>
      </c>
      <c r="E9" s="28">
        <f t="shared" si="2"/>
        <v>84.870474999999999</v>
      </c>
    </row>
    <row r="10" spans="1:5" x14ac:dyDescent="0.25">
      <c r="A10" s="20">
        <v>9</v>
      </c>
      <c r="B10" s="25">
        <f t="shared" si="0"/>
        <v>9000</v>
      </c>
      <c r="C10" s="26">
        <v>897041.6</v>
      </c>
      <c r="D10" s="27" t="str">
        <f t="shared" si="1"/>
        <v>9k</v>
      </c>
      <c r="E10" s="28">
        <f t="shared" si="2"/>
        <v>99.671288888888881</v>
      </c>
    </row>
    <row r="11" spans="1:5" x14ac:dyDescent="0.25">
      <c r="A11" s="20">
        <v>10</v>
      </c>
      <c r="B11" s="25">
        <f t="shared" si="0"/>
        <v>10000</v>
      </c>
      <c r="C11" s="26">
        <v>1080621.2</v>
      </c>
      <c r="D11" s="27" t="str">
        <f t="shared" si="1"/>
        <v>10k</v>
      </c>
      <c r="E11" s="28">
        <f t="shared" si="2"/>
        <v>108.06211999999999</v>
      </c>
    </row>
    <row r="12" spans="1:5" x14ac:dyDescent="0.25">
      <c r="A12" s="20">
        <v>11</v>
      </c>
      <c r="B12" s="25">
        <f t="shared" si="0"/>
        <v>11000</v>
      </c>
      <c r="C12" s="26">
        <v>1398587.75</v>
      </c>
      <c r="D12" s="27" t="str">
        <f t="shared" si="1"/>
        <v>11k</v>
      </c>
      <c r="E12" s="28">
        <f t="shared" si="2"/>
        <v>127.14434090909091</v>
      </c>
    </row>
    <row r="13" spans="1:5" x14ac:dyDescent="0.25">
      <c r="A13" s="20">
        <v>12</v>
      </c>
      <c r="B13" s="25">
        <f t="shared" si="0"/>
        <v>12000</v>
      </c>
      <c r="C13" s="26">
        <v>1667371.65</v>
      </c>
      <c r="D13" s="27" t="str">
        <f t="shared" si="1"/>
        <v>12k</v>
      </c>
      <c r="E13" s="28">
        <f t="shared" si="2"/>
        <v>138.94763749999998</v>
      </c>
    </row>
    <row r="14" spans="1:5" x14ac:dyDescent="0.25">
      <c r="A14" s="20">
        <v>13</v>
      </c>
      <c r="B14" s="25">
        <f t="shared" si="0"/>
        <v>13000</v>
      </c>
      <c r="C14" s="26">
        <v>1922810.05</v>
      </c>
      <c r="D14" s="27" t="str">
        <f t="shared" si="1"/>
        <v>13k</v>
      </c>
      <c r="E14" s="28">
        <f t="shared" si="2"/>
        <v>147.9084653846154</v>
      </c>
    </row>
    <row r="15" spans="1:5" x14ac:dyDescent="0.25">
      <c r="A15" s="20">
        <v>14</v>
      </c>
      <c r="B15" s="25">
        <f t="shared" si="0"/>
        <v>14000</v>
      </c>
      <c r="C15" s="26">
        <v>2394153.9</v>
      </c>
      <c r="D15" s="27" t="str">
        <f t="shared" si="1"/>
        <v>14k</v>
      </c>
      <c r="E15" s="28">
        <f t="shared" si="2"/>
        <v>171.01099285714284</v>
      </c>
    </row>
    <row r="16" spans="1:5" x14ac:dyDescent="0.25">
      <c r="A16" s="20">
        <v>15</v>
      </c>
      <c r="B16" s="25">
        <f t="shared" si="0"/>
        <v>15000</v>
      </c>
      <c r="C16" s="26">
        <v>2612155.1</v>
      </c>
      <c r="D16" s="27" t="str">
        <f t="shared" si="1"/>
        <v>15k</v>
      </c>
      <c r="E16" s="28">
        <f t="shared" si="2"/>
        <v>174.14367333333334</v>
      </c>
    </row>
    <row r="17" spans="1:5" x14ac:dyDescent="0.25">
      <c r="A17" s="20">
        <v>16</v>
      </c>
      <c r="B17" s="25">
        <f t="shared" si="0"/>
        <v>16000</v>
      </c>
      <c r="C17" s="26">
        <v>2878168.05</v>
      </c>
      <c r="D17" s="27" t="str">
        <f t="shared" si="1"/>
        <v>16k</v>
      </c>
      <c r="E17" s="28">
        <f t="shared" si="2"/>
        <v>179.88550312499999</v>
      </c>
    </row>
    <row r="18" spans="1:5" x14ac:dyDescent="0.25">
      <c r="A18" s="20">
        <v>17</v>
      </c>
      <c r="B18" s="25">
        <f t="shared" si="0"/>
        <v>17000</v>
      </c>
      <c r="C18" s="26">
        <v>3250916.95</v>
      </c>
      <c r="D18" s="27" t="str">
        <f t="shared" si="1"/>
        <v>17k</v>
      </c>
      <c r="E18" s="28">
        <f t="shared" si="2"/>
        <v>191.23040882352942</v>
      </c>
    </row>
    <row r="19" spans="1:5" x14ac:dyDescent="0.25">
      <c r="A19" s="20">
        <v>18</v>
      </c>
      <c r="B19" s="25">
        <f t="shared" si="0"/>
        <v>18000</v>
      </c>
      <c r="C19" s="26">
        <v>3884403.25</v>
      </c>
      <c r="D19" s="27" t="str">
        <f t="shared" si="1"/>
        <v>18k</v>
      </c>
      <c r="E19" s="28">
        <f t="shared" si="2"/>
        <v>215.80018055555556</v>
      </c>
    </row>
    <row r="20" spans="1:5" x14ac:dyDescent="0.25">
      <c r="A20" s="20">
        <v>19</v>
      </c>
      <c r="B20" s="25">
        <f t="shared" si="0"/>
        <v>19000</v>
      </c>
      <c r="C20" s="26">
        <v>4240700.3</v>
      </c>
      <c r="D20" s="27" t="str">
        <f t="shared" si="1"/>
        <v>19k</v>
      </c>
      <c r="E20" s="28">
        <f t="shared" si="2"/>
        <v>223.19475263157895</v>
      </c>
    </row>
    <row r="21" spans="1:5" x14ac:dyDescent="0.25">
      <c r="A21" s="20">
        <v>20</v>
      </c>
      <c r="B21" s="25">
        <f t="shared" si="0"/>
        <v>20000</v>
      </c>
      <c r="C21" s="26">
        <v>4880889.75</v>
      </c>
      <c r="D21" s="27" t="str">
        <f t="shared" si="1"/>
        <v>20k</v>
      </c>
      <c r="E21" s="28">
        <f t="shared" si="2"/>
        <v>244.0444875</v>
      </c>
    </row>
    <row r="22" spans="1:5" x14ac:dyDescent="0.25">
      <c r="A22" s="20">
        <v>21</v>
      </c>
      <c r="B22" s="25">
        <f t="shared" si="0"/>
        <v>21000</v>
      </c>
      <c r="C22" s="26">
        <v>5346785.6500000004</v>
      </c>
      <c r="D22" s="27" t="str">
        <f t="shared" si="1"/>
        <v>21k</v>
      </c>
      <c r="E22" s="28">
        <f t="shared" si="2"/>
        <v>254.60884047619049</v>
      </c>
    </row>
    <row r="23" spans="1:5" x14ac:dyDescent="0.25">
      <c r="A23" s="20">
        <v>22</v>
      </c>
      <c r="B23" s="25">
        <f t="shared" si="0"/>
        <v>22000</v>
      </c>
      <c r="C23" s="26">
        <v>6102296.0499999998</v>
      </c>
      <c r="D23" s="27" t="str">
        <f t="shared" si="1"/>
        <v>22k</v>
      </c>
      <c r="E23" s="28">
        <f t="shared" si="2"/>
        <v>277.37709318181817</v>
      </c>
    </row>
    <row r="24" spans="1:5" x14ac:dyDescent="0.25">
      <c r="A24" s="20">
        <v>23</v>
      </c>
      <c r="B24" s="25">
        <f t="shared" si="0"/>
        <v>23000</v>
      </c>
      <c r="C24" s="26">
        <v>6687318.5499999998</v>
      </c>
      <c r="D24" s="27" t="str">
        <f t="shared" si="1"/>
        <v>23k</v>
      </c>
      <c r="E24" s="28">
        <f t="shared" si="2"/>
        <v>290.75298043478261</v>
      </c>
    </row>
    <row r="25" spans="1:5" x14ac:dyDescent="0.25">
      <c r="A25" s="20">
        <v>24</v>
      </c>
      <c r="B25" s="25">
        <f t="shared" si="0"/>
        <v>24000</v>
      </c>
      <c r="C25" s="26">
        <v>7040560.25</v>
      </c>
      <c r="D25" s="27" t="str">
        <f t="shared" si="1"/>
        <v>24k</v>
      </c>
      <c r="E25" s="28">
        <f t="shared" si="2"/>
        <v>293.35667708333335</v>
      </c>
    </row>
    <row r="26" spans="1:5" x14ac:dyDescent="0.25">
      <c r="A26" s="20">
        <v>25</v>
      </c>
      <c r="B26" s="25">
        <f t="shared" si="0"/>
        <v>25000</v>
      </c>
      <c r="C26" s="26">
        <v>7504322.9000000004</v>
      </c>
      <c r="D26" s="27" t="str">
        <f t="shared" si="1"/>
        <v>25k</v>
      </c>
      <c r="E26" s="28">
        <f t="shared" si="2"/>
        <v>300.17291599999999</v>
      </c>
    </row>
    <row r="27" spans="1:5" x14ac:dyDescent="0.25">
      <c r="A27" s="20">
        <v>26</v>
      </c>
      <c r="B27" s="25">
        <f t="shared" si="0"/>
        <v>26000</v>
      </c>
      <c r="C27" s="26">
        <v>8046949.4500000002</v>
      </c>
      <c r="D27" s="27" t="str">
        <f t="shared" si="1"/>
        <v>26k</v>
      </c>
      <c r="E27" s="28">
        <f t="shared" si="2"/>
        <v>309.4980557692308</v>
      </c>
    </row>
    <row r="28" spans="1:5" x14ac:dyDescent="0.25">
      <c r="A28" s="20">
        <v>27</v>
      </c>
      <c r="B28" s="25">
        <f t="shared" si="0"/>
        <v>27000</v>
      </c>
      <c r="C28" s="26">
        <v>9124072.0500000007</v>
      </c>
      <c r="D28" s="27" t="str">
        <f t="shared" si="1"/>
        <v>27k</v>
      </c>
      <c r="E28" s="28">
        <f t="shared" si="2"/>
        <v>337.92859444444446</v>
      </c>
    </row>
    <row r="29" spans="1:5" x14ac:dyDescent="0.25">
      <c r="A29" s="20">
        <v>28</v>
      </c>
      <c r="B29" s="25">
        <f t="shared" si="0"/>
        <v>28000</v>
      </c>
      <c r="C29" s="26">
        <v>10585147.800000001</v>
      </c>
      <c r="D29" s="27" t="str">
        <f t="shared" si="1"/>
        <v>28k</v>
      </c>
      <c r="E29" s="28">
        <f t="shared" si="2"/>
        <v>378.0409928571429</v>
      </c>
    </row>
    <row r="30" spans="1:5" x14ac:dyDescent="0.25">
      <c r="A30" s="20">
        <v>29</v>
      </c>
      <c r="B30" s="25">
        <f t="shared" si="0"/>
        <v>29000</v>
      </c>
      <c r="C30" s="26">
        <v>11342960.75</v>
      </c>
      <c r="D30" s="27" t="str">
        <f t="shared" si="1"/>
        <v>29k</v>
      </c>
      <c r="E30" s="28">
        <f t="shared" si="2"/>
        <v>391.1365775862069</v>
      </c>
    </row>
    <row r="31" spans="1:5" x14ac:dyDescent="0.25">
      <c r="A31" s="20">
        <v>30</v>
      </c>
      <c r="B31" s="29">
        <f t="shared" si="0"/>
        <v>30000</v>
      </c>
      <c r="C31" s="30">
        <v>12637526.1</v>
      </c>
      <c r="D31" s="31" t="str">
        <f t="shared" si="1"/>
        <v>30k</v>
      </c>
      <c r="E31" s="32">
        <f t="shared" si="2"/>
        <v>421.25086999999996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3CBC2-DB8D-294A-8043-23900EB2709B}">
  <dimension ref="A1:P12"/>
  <sheetViews>
    <sheetView workbookViewId="0">
      <selection activeCell="P29" sqref="P29"/>
    </sheetView>
  </sheetViews>
  <sheetFormatPr defaultRowHeight="15" x14ac:dyDescent="0.25"/>
  <cols>
    <col min="1" max="1" width="3" bestFit="1" customWidth="1"/>
    <col min="2" max="2" width="8.5703125" bestFit="1" customWidth="1"/>
    <col min="3" max="3" width="7.42578125" bestFit="1" customWidth="1"/>
    <col min="5" max="5" width="5.28515625" customWidth="1"/>
    <col min="6" max="15" width="5.140625" customWidth="1"/>
    <col min="16" max="16" width="5.5703125" customWidth="1"/>
  </cols>
  <sheetData>
    <row r="1" spans="1:16" x14ac:dyDescent="0.25">
      <c r="A1" s="1" t="s">
        <v>2</v>
      </c>
      <c r="B1" s="2" t="s">
        <v>0</v>
      </c>
      <c r="C1" s="3" t="s">
        <v>1</v>
      </c>
      <c r="E1" s="10"/>
      <c r="F1" s="10">
        <f>C2</f>
        <v>63</v>
      </c>
      <c r="G1" s="10">
        <f>C3</f>
        <v>61</v>
      </c>
      <c r="H1" s="11">
        <f>C4</f>
        <v>49</v>
      </c>
      <c r="I1" s="10">
        <f>C5</f>
        <v>41</v>
      </c>
      <c r="J1" s="10">
        <f>C6</f>
        <v>40</v>
      </c>
      <c r="K1" s="10">
        <f>C7</f>
        <v>38</v>
      </c>
      <c r="L1" s="10">
        <f>C8</f>
        <v>23</v>
      </c>
      <c r="M1" s="10">
        <f>C9</f>
        <v>17</v>
      </c>
      <c r="N1" s="10">
        <f>C10</f>
        <v>13</v>
      </c>
      <c r="O1" s="10">
        <f>C11</f>
        <v>10</v>
      </c>
      <c r="P1" s="12" t="s">
        <v>3</v>
      </c>
    </row>
    <row r="2" spans="1:16" ht="21.75" customHeight="1" x14ac:dyDescent="0.25">
      <c r="A2" s="4">
        <v>1</v>
      </c>
      <c r="B2" s="5">
        <v>36</v>
      </c>
      <c r="C2" s="6">
        <v>63</v>
      </c>
      <c r="E2" s="10">
        <f>B2</f>
        <v>36</v>
      </c>
      <c r="F2" s="19">
        <f>MIN($E2,F$1)</f>
        <v>36</v>
      </c>
      <c r="G2" s="17"/>
      <c r="H2" s="17"/>
      <c r="I2" s="17"/>
      <c r="J2" s="17"/>
      <c r="K2" s="17"/>
      <c r="L2" s="17"/>
      <c r="M2" s="17"/>
      <c r="N2" s="17"/>
      <c r="O2" s="17"/>
      <c r="P2" s="14">
        <f>MAX(F2:O2)</f>
        <v>36</v>
      </c>
    </row>
    <row r="3" spans="1:16" ht="21.75" customHeight="1" x14ac:dyDescent="0.25">
      <c r="A3" s="4">
        <v>2</v>
      </c>
      <c r="B3" s="5">
        <v>2</v>
      </c>
      <c r="C3" s="6">
        <v>61</v>
      </c>
      <c r="E3" s="10">
        <f t="shared" ref="E3:E11" si="0">B3</f>
        <v>2</v>
      </c>
      <c r="F3" s="19">
        <f>MIN($E3,F$1)</f>
        <v>2</v>
      </c>
      <c r="G3" s="13">
        <f>F2+MIN($E3,G$1)</f>
        <v>38</v>
      </c>
      <c r="H3" s="17"/>
      <c r="I3" s="17"/>
      <c r="J3" s="17"/>
      <c r="K3" s="17"/>
      <c r="L3" s="17"/>
      <c r="M3" s="17"/>
      <c r="N3" s="17"/>
      <c r="O3" s="17"/>
      <c r="P3" s="14">
        <f t="shared" ref="P3:P11" si="1">MAX(F3:O3)</f>
        <v>38</v>
      </c>
    </row>
    <row r="4" spans="1:16" ht="21.75" customHeight="1" x14ac:dyDescent="0.25">
      <c r="A4" s="4">
        <v>3</v>
      </c>
      <c r="B4" s="5">
        <v>78</v>
      </c>
      <c r="C4" s="6">
        <v>49</v>
      </c>
      <c r="E4" s="10">
        <f t="shared" si="0"/>
        <v>78</v>
      </c>
      <c r="F4" s="19">
        <f>$P2+MIN($E4,F$1)</f>
        <v>99</v>
      </c>
      <c r="G4" s="13">
        <f t="shared" ref="G4:G11" si="2">F3+MIN($E4,G$1)</f>
        <v>63</v>
      </c>
      <c r="H4" s="13">
        <f>G3+MIN($E4,H$1)</f>
        <v>87</v>
      </c>
      <c r="I4" s="17"/>
      <c r="J4" s="17"/>
      <c r="K4" s="17"/>
      <c r="L4" s="17"/>
      <c r="M4" s="17"/>
      <c r="N4" s="17"/>
      <c r="O4" s="17"/>
      <c r="P4" s="14">
        <f t="shared" si="1"/>
        <v>99</v>
      </c>
    </row>
    <row r="5" spans="1:16" ht="21.75" customHeight="1" x14ac:dyDescent="0.25">
      <c r="A5" s="4">
        <v>4</v>
      </c>
      <c r="B5" s="5">
        <v>19</v>
      </c>
      <c r="C5" s="6">
        <v>41</v>
      </c>
      <c r="E5" s="10">
        <f t="shared" si="0"/>
        <v>19</v>
      </c>
      <c r="F5" s="19">
        <f t="shared" ref="F5:F11" si="3">$P3+MIN($E5,F$1)</f>
        <v>57</v>
      </c>
      <c r="G5" s="13">
        <f t="shared" si="2"/>
        <v>118</v>
      </c>
      <c r="H5" s="13">
        <f t="shared" ref="H5:M11" si="4">G4+MIN($E5,H$1)</f>
        <v>82</v>
      </c>
      <c r="I5" s="13">
        <f>H4+MIN($E5,I$1)</f>
        <v>106</v>
      </c>
      <c r="J5" s="17"/>
      <c r="K5" s="17"/>
      <c r="L5" s="17"/>
      <c r="M5" s="17"/>
      <c r="N5" s="17"/>
      <c r="O5" s="17"/>
      <c r="P5" s="14">
        <f t="shared" si="1"/>
        <v>118</v>
      </c>
    </row>
    <row r="6" spans="1:16" ht="21.75" customHeight="1" x14ac:dyDescent="0.25">
      <c r="A6" s="4">
        <v>5</v>
      </c>
      <c r="B6" s="5">
        <v>59</v>
      </c>
      <c r="C6" s="6">
        <v>40</v>
      </c>
      <c r="E6" s="10">
        <f t="shared" si="0"/>
        <v>59</v>
      </c>
      <c r="F6" s="19">
        <f t="shared" si="3"/>
        <v>158</v>
      </c>
      <c r="G6" s="13">
        <f t="shared" si="2"/>
        <v>116</v>
      </c>
      <c r="H6" s="13">
        <f t="shared" si="4"/>
        <v>167</v>
      </c>
      <c r="I6" s="13">
        <f t="shared" si="4"/>
        <v>123</v>
      </c>
      <c r="J6" s="13">
        <f>I5+MIN($E6,J$1)</f>
        <v>146</v>
      </c>
      <c r="K6" s="17"/>
      <c r="L6" s="17"/>
      <c r="M6" s="17"/>
      <c r="N6" s="17"/>
      <c r="O6" s="17"/>
      <c r="P6" s="14">
        <f t="shared" si="1"/>
        <v>167</v>
      </c>
    </row>
    <row r="7" spans="1:16" ht="21.75" customHeight="1" x14ac:dyDescent="0.25">
      <c r="A7" s="4">
        <v>6</v>
      </c>
      <c r="B7" s="5">
        <v>76</v>
      </c>
      <c r="C7" s="6">
        <v>38</v>
      </c>
      <c r="E7" s="10">
        <f t="shared" si="0"/>
        <v>76</v>
      </c>
      <c r="F7" s="19">
        <f t="shared" si="3"/>
        <v>181</v>
      </c>
      <c r="G7" s="13">
        <f t="shared" si="2"/>
        <v>219</v>
      </c>
      <c r="H7" s="13">
        <f t="shared" si="4"/>
        <v>165</v>
      </c>
      <c r="I7" s="13">
        <f t="shared" si="4"/>
        <v>208</v>
      </c>
      <c r="J7" s="13">
        <f t="shared" si="4"/>
        <v>163</v>
      </c>
      <c r="K7" s="13">
        <f>J6+MIN($E7,K$1)</f>
        <v>184</v>
      </c>
      <c r="L7" s="17"/>
      <c r="M7" s="17"/>
      <c r="N7" s="17"/>
      <c r="O7" s="17"/>
      <c r="P7" s="14">
        <f t="shared" si="1"/>
        <v>219</v>
      </c>
    </row>
    <row r="8" spans="1:16" ht="21.75" customHeight="1" x14ac:dyDescent="0.25">
      <c r="A8" s="4">
        <v>7</v>
      </c>
      <c r="B8" s="5">
        <v>65</v>
      </c>
      <c r="C8" s="6">
        <v>23</v>
      </c>
      <c r="E8" s="10">
        <f t="shared" si="0"/>
        <v>65</v>
      </c>
      <c r="F8" s="19">
        <f t="shared" si="3"/>
        <v>230</v>
      </c>
      <c r="G8" s="13">
        <f t="shared" si="2"/>
        <v>242</v>
      </c>
      <c r="H8" s="13">
        <f t="shared" si="4"/>
        <v>268</v>
      </c>
      <c r="I8" s="13">
        <f t="shared" si="4"/>
        <v>206</v>
      </c>
      <c r="J8" s="13">
        <f t="shared" si="4"/>
        <v>248</v>
      </c>
      <c r="K8" s="13">
        <f t="shared" si="4"/>
        <v>201</v>
      </c>
      <c r="L8" s="13">
        <f>K7+MIN($E8,L$1)</f>
        <v>207</v>
      </c>
      <c r="M8" s="17"/>
      <c r="N8" s="17"/>
      <c r="O8" s="17"/>
      <c r="P8" s="14">
        <f t="shared" si="1"/>
        <v>268</v>
      </c>
    </row>
    <row r="9" spans="1:16" ht="21.75" customHeight="1" x14ac:dyDescent="0.25">
      <c r="A9" s="4">
        <v>8</v>
      </c>
      <c r="B9" s="5">
        <v>64</v>
      </c>
      <c r="C9" s="6">
        <v>17</v>
      </c>
      <c r="E9" s="10">
        <f t="shared" si="0"/>
        <v>64</v>
      </c>
      <c r="F9" s="19">
        <f t="shared" si="3"/>
        <v>282</v>
      </c>
      <c r="G9" s="13">
        <f t="shared" si="2"/>
        <v>291</v>
      </c>
      <c r="H9" s="13">
        <f t="shared" si="4"/>
        <v>291</v>
      </c>
      <c r="I9" s="13">
        <f t="shared" si="4"/>
        <v>309</v>
      </c>
      <c r="J9" s="13">
        <f t="shared" si="4"/>
        <v>246</v>
      </c>
      <c r="K9" s="13">
        <f t="shared" si="4"/>
        <v>286</v>
      </c>
      <c r="L9" s="13">
        <f t="shared" si="4"/>
        <v>224</v>
      </c>
      <c r="M9" s="13">
        <f>L8+MIN($E9,M$1)</f>
        <v>224</v>
      </c>
      <c r="N9" s="17"/>
      <c r="O9" s="17"/>
      <c r="P9" s="14">
        <f t="shared" si="1"/>
        <v>309</v>
      </c>
    </row>
    <row r="10" spans="1:16" ht="21.75" customHeight="1" x14ac:dyDescent="0.25">
      <c r="A10" s="4">
        <v>9</v>
      </c>
      <c r="B10" s="5">
        <v>33</v>
      </c>
      <c r="C10" s="6">
        <v>13</v>
      </c>
      <c r="E10" s="10">
        <f t="shared" si="0"/>
        <v>33</v>
      </c>
      <c r="F10" s="19">
        <f t="shared" si="3"/>
        <v>301</v>
      </c>
      <c r="G10" s="13">
        <f t="shared" si="2"/>
        <v>315</v>
      </c>
      <c r="H10" s="13">
        <f t="shared" si="4"/>
        <v>324</v>
      </c>
      <c r="I10" s="13">
        <f t="shared" si="4"/>
        <v>324</v>
      </c>
      <c r="J10" s="13">
        <f t="shared" si="4"/>
        <v>342</v>
      </c>
      <c r="K10" s="13">
        <f t="shared" si="4"/>
        <v>279</v>
      </c>
      <c r="L10" s="13">
        <f t="shared" si="4"/>
        <v>309</v>
      </c>
      <c r="M10" s="13">
        <f t="shared" si="4"/>
        <v>241</v>
      </c>
      <c r="N10" s="13">
        <f>M9+MIN($E10,N$1)</f>
        <v>237</v>
      </c>
      <c r="O10" s="17"/>
      <c r="P10" s="14">
        <f t="shared" si="1"/>
        <v>342</v>
      </c>
    </row>
    <row r="11" spans="1:16" ht="21.75" customHeight="1" thickBot="1" x14ac:dyDescent="0.3">
      <c r="A11" s="7">
        <v>10</v>
      </c>
      <c r="B11" s="8">
        <v>41</v>
      </c>
      <c r="C11" s="9">
        <v>10</v>
      </c>
      <c r="E11" s="10">
        <f t="shared" si="0"/>
        <v>41</v>
      </c>
      <c r="F11" s="19">
        <f t="shared" si="3"/>
        <v>350</v>
      </c>
      <c r="G11" s="13">
        <f t="shared" si="2"/>
        <v>342</v>
      </c>
      <c r="H11" s="13">
        <f t="shared" si="4"/>
        <v>356</v>
      </c>
      <c r="I11" s="13">
        <f t="shared" si="4"/>
        <v>365</v>
      </c>
      <c r="J11" s="13">
        <f t="shared" si="4"/>
        <v>364</v>
      </c>
      <c r="K11" s="13">
        <f t="shared" si="4"/>
        <v>380</v>
      </c>
      <c r="L11" s="13">
        <f t="shared" si="4"/>
        <v>302</v>
      </c>
      <c r="M11" s="13">
        <f t="shared" si="4"/>
        <v>326</v>
      </c>
      <c r="N11" s="13">
        <f>M10+MIN($E11,N$1)</f>
        <v>254</v>
      </c>
      <c r="O11" s="13">
        <f>N10+MIN($E11,O$1)</f>
        <v>247</v>
      </c>
      <c r="P11" s="14">
        <f t="shared" si="1"/>
        <v>380</v>
      </c>
    </row>
    <row r="12" spans="1:16" ht="24" customHeight="1" x14ac:dyDescent="0.25">
      <c r="E12" s="15"/>
      <c r="F12" s="15">
        <v>0</v>
      </c>
      <c r="G12" s="15">
        <v>1</v>
      </c>
      <c r="H12" s="15">
        <v>2</v>
      </c>
      <c r="I12" s="15">
        <v>3</v>
      </c>
      <c r="J12" s="15">
        <v>4</v>
      </c>
      <c r="K12" s="15">
        <v>5</v>
      </c>
      <c r="L12" s="15">
        <v>6</v>
      </c>
      <c r="M12" s="15">
        <v>7</v>
      </c>
      <c r="N12" s="15">
        <v>8</v>
      </c>
      <c r="O12" s="15">
        <v>9</v>
      </c>
      <c r="P12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99649-2873-418A-BD05-1B6F776CED65}">
  <dimension ref="A1:P12"/>
  <sheetViews>
    <sheetView workbookViewId="0">
      <selection activeCell="R26" sqref="R26"/>
    </sheetView>
  </sheetViews>
  <sheetFormatPr defaultRowHeight="15" x14ac:dyDescent="0.25"/>
  <cols>
    <col min="1" max="1" width="3" bestFit="1" customWidth="1"/>
    <col min="2" max="2" width="8.5703125" bestFit="1" customWidth="1"/>
    <col min="3" max="3" width="7.42578125" bestFit="1" customWidth="1"/>
    <col min="5" max="5" width="5.28515625" customWidth="1"/>
    <col min="6" max="15" width="5.140625" customWidth="1"/>
    <col min="16" max="16" width="5.5703125" customWidth="1"/>
  </cols>
  <sheetData>
    <row r="1" spans="1:16" x14ac:dyDescent="0.25">
      <c r="A1" s="1" t="s">
        <v>2</v>
      </c>
      <c r="B1" s="2" t="s">
        <v>0</v>
      </c>
      <c r="C1" s="3" t="s">
        <v>1</v>
      </c>
      <c r="E1" s="10"/>
      <c r="F1" s="10">
        <f>C2</f>
        <v>74</v>
      </c>
      <c r="G1" s="10">
        <f>C3</f>
        <v>69</v>
      </c>
      <c r="H1" s="11">
        <f>C4</f>
        <v>65</v>
      </c>
      <c r="I1" s="10">
        <f>C5</f>
        <v>65</v>
      </c>
      <c r="J1" s="10">
        <f>C6</f>
        <v>64</v>
      </c>
      <c r="K1" s="10">
        <f>C7</f>
        <v>37</v>
      </c>
      <c r="L1" s="10">
        <f>C8</f>
        <v>23</v>
      </c>
      <c r="M1" s="10">
        <f>C9</f>
        <v>22</v>
      </c>
      <c r="N1" s="10">
        <f>C10</f>
        <v>22</v>
      </c>
      <c r="O1" s="10">
        <f>C11</f>
        <v>7</v>
      </c>
      <c r="P1" s="12" t="s">
        <v>3</v>
      </c>
    </row>
    <row r="2" spans="1:16" ht="21.75" customHeight="1" x14ac:dyDescent="0.25">
      <c r="A2" s="4">
        <v>1</v>
      </c>
      <c r="B2" s="5">
        <v>75</v>
      </c>
      <c r="C2" s="6">
        <v>74</v>
      </c>
      <c r="E2" s="10">
        <f>B2</f>
        <v>75</v>
      </c>
      <c r="F2" s="19">
        <f>MIN($E2,F$1)</f>
        <v>74</v>
      </c>
      <c r="G2" s="17"/>
      <c r="H2" s="17"/>
      <c r="I2" s="17"/>
      <c r="J2" s="17"/>
      <c r="K2" s="17"/>
      <c r="L2" s="17"/>
      <c r="M2" s="17"/>
      <c r="N2" s="17"/>
      <c r="O2" s="17"/>
      <c r="P2" s="14">
        <f>MAX(F2:O2)</f>
        <v>74</v>
      </c>
    </row>
    <row r="3" spans="1:16" ht="21.75" customHeight="1" x14ac:dyDescent="0.25">
      <c r="A3" s="4">
        <v>2</v>
      </c>
      <c r="B3" s="5">
        <v>77</v>
      </c>
      <c r="C3" s="6">
        <v>69</v>
      </c>
      <c r="E3" s="10">
        <f t="shared" ref="E3:E11" si="0">B3</f>
        <v>77</v>
      </c>
      <c r="F3" s="19">
        <f>MIN($E3,F$1)</f>
        <v>74</v>
      </c>
      <c r="G3" s="13">
        <f>F2+MIN($E3,G$1)</f>
        <v>143</v>
      </c>
      <c r="H3" s="17"/>
      <c r="I3" s="17"/>
      <c r="J3" s="17"/>
      <c r="K3" s="17"/>
      <c r="L3" s="17"/>
      <c r="M3" s="17"/>
      <c r="N3" s="17"/>
      <c r="O3" s="17"/>
      <c r="P3" s="14">
        <f t="shared" ref="P3:P11" si="1">MAX(F3:O3)</f>
        <v>143</v>
      </c>
    </row>
    <row r="4" spans="1:16" ht="21.75" customHeight="1" x14ac:dyDescent="0.25">
      <c r="A4" s="4">
        <v>3</v>
      </c>
      <c r="B4" s="5">
        <v>54</v>
      </c>
      <c r="C4" s="6">
        <v>65</v>
      </c>
      <c r="E4" s="10">
        <f t="shared" si="0"/>
        <v>54</v>
      </c>
      <c r="F4" s="19">
        <f>$P2+MIN($E4,F$1)</f>
        <v>128</v>
      </c>
      <c r="G4" s="13">
        <f t="shared" ref="G4:M11" si="2">F3+MIN($E4,G$1)</f>
        <v>128</v>
      </c>
      <c r="H4" s="13">
        <f>G3+MIN($E4,H$1)</f>
        <v>197</v>
      </c>
      <c r="I4" s="17"/>
      <c r="J4" s="17"/>
      <c r="K4" s="17"/>
      <c r="L4" s="17"/>
      <c r="M4" s="17"/>
      <c r="N4" s="17"/>
      <c r="O4" s="17"/>
      <c r="P4" s="14">
        <f t="shared" si="1"/>
        <v>197</v>
      </c>
    </row>
    <row r="5" spans="1:16" ht="21.75" customHeight="1" x14ac:dyDescent="0.25">
      <c r="A5" s="4">
        <v>4</v>
      </c>
      <c r="B5" s="5">
        <v>36</v>
      </c>
      <c r="C5" s="6">
        <v>65</v>
      </c>
      <c r="E5" s="10">
        <f t="shared" si="0"/>
        <v>36</v>
      </c>
      <c r="F5" s="19">
        <f t="shared" ref="F5:F11" si="3">$P3+MIN($E5,F$1)</f>
        <v>179</v>
      </c>
      <c r="G5" s="13">
        <f t="shared" si="2"/>
        <v>164</v>
      </c>
      <c r="H5" s="13">
        <f t="shared" si="2"/>
        <v>164</v>
      </c>
      <c r="I5" s="13">
        <f>H4+MIN($E5,I$1)</f>
        <v>233</v>
      </c>
      <c r="J5" s="17"/>
      <c r="K5" s="17"/>
      <c r="L5" s="17"/>
      <c r="M5" s="17"/>
      <c r="N5" s="17"/>
      <c r="O5" s="17"/>
      <c r="P5" s="14">
        <f t="shared" si="1"/>
        <v>233</v>
      </c>
    </row>
    <row r="6" spans="1:16" ht="21.75" customHeight="1" x14ac:dyDescent="0.25">
      <c r="A6" s="4">
        <v>5</v>
      </c>
      <c r="B6" s="5">
        <v>78</v>
      </c>
      <c r="C6" s="6">
        <v>64</v>
      </c>
      <c r="E6" s="10">
        <f t="shared" si="0"/>
        <v>78</v>
      </c>
      <c r="F6" s="19">
        <f t="shared" si="3"/>
        <v>271</v>
      </c>
      <c r="G6" s="13">
        <f t="shared" si="2"/>
        <v>248</v>
      </c>
      <c r="H6" s="13">
        <f t="shared" si="2"/>
        <v>229</v>
      </c>
      <c r="I6" s="13">
        <f t="shared" si="2"/>
        <v>229</v>
      </c>
      <c r="J6" s="13">
        <f>I5+MIN($E6,J$1)</f>
        <v>297</v>
      </c>
      <c r="K6" s="17"/>
      <c r="L6" s="17"/>
      <c r="M6" s="17"/>
      <c r="N6" s="17"/>
      <c r="O6" s="17"/>
      <c r="P6" s="14">
        <f t="shared" si="1"/>
        <v>297</v>
      </c>
    </row>
    <row r="7" spans="1:16" ht="21.75" customHeight="1" x14ac:dyDescent="0.25">
      <c r="A7" s="4">
        <v>6</v>
      </c>
      <c r="B7" s="5">
        <v>36</v>
      </c>
      <c r="C7" s="6">
        <v>37</v>
      </c>
      <c r="E7" s="10">
        <f t="shared" si="0"/>
        <v>36</v>
      </c>
      <c r="F7" s="19">
        <f t="shared" si="3"/>
        <v>269</v>
      </c>
      <c r="G7" s="13">
        <f t="shared" si="2"/>
        <v>307</v>
      </c>
      <c r="H7" s="13">
        <f t="shared" si="2"/>
        <v>284</v>
      </c>
      <c r="I7" s="13">
        <f t="shared" si="2"/>
        <v>265</v>
      </c>
      <c r="J7" s="13">
        <f t="shared" si="2"/>
        <v>265</v>
      </c>
      <c r="K7" s="13">
        <f>J6+MIN($E7,K$1)</f>
        <v>333</v>
      </c>
      <c r="L7" s="17"/>
      <c r="M7" s="17"/>
      <c r="N7" s="17"/>
      <c r="O7" s="17"/>
      <c r="P7" s="14">
        <f t="shared" si="1"/>
        <v>333</v>
      </c>
    </row>
    <row r="8" spans="1:16" ht="21.75" customHeight="1" x14ac:dyDescent="0.25">
      <c r="A8" s="4">
        <v>7</v>
      </c>
      <c r="B8" s="5">
        <v>44</v>
      </c>
      <c r="C8" s="6">
        <v>23</v>
      </c>
      <c r="E8" s="10">
        <f t="shared" si="0"/>
        <v>44</v>
      </c>
      <c r="F8" s="19">
        <f t="shared" si="3"/>
        <v>341</v>
      </c>
      <c r="G8" s="13">
        <f t="shared" si="2"/>
        <v>313</v>
      </c>
      <c r="H8" s="13">
        <f t="shared" si="2"/>
        <v>351</v>
      </c>
      <c r="I8" s="13">
        <f t="shared" si="2"/>
        <v>328</v>
      </c>
      <c r="J8" s="13">
        <f t="shared" si="2"/>
        <v>309</v>
      </c>
      <c r="K8" s="13">
        <f t="shared" si="2"/>
        <v>302</v>
      </c>
      <c r="L8" s="13">
        <f>K7+MIN($E8,L$1)</f>
        <v>356</v>
      </c>
      <c r="M8" s="17"/>
      <c r="N8" s="17"/>
      <c r="O8" s="17"/>
      <c r="P8" s="14">
        <f t="shared" si="1"/>
        <v>356</v>
      </c>
    </row>
    <row r="9" spans="1:16" ht="21.75" customHeight="1" x14ac:dyDescent="0.25">
      <c r="A9" s="4">
        <v>8</v>
      </c>
      <c r="B9" s="5">
        <v>77</v>
      </c>
      <c r="C9" s="6">
        <v>22</v>
      </c>
      <c r="E9" s="10">
        <f t="shared" si="0"/>
        <v>77</v>
      </c>
      <c r="F9" s="19">
        <f t="shared" si="3"/>
        <v>407</v>
      </c>
      <c r="G9" s="13">
        <f t="shared" si="2"/>
        <v>410</v>
      </c>
      <c r="H9" s="13">
        <f t="shared" si="2"/>
        <v>378</v>
      </c>
      <c r="I9" s="13">
        <f t="shared" si="2"/>
        <v>416</v>
      </c>
      <c r="J9" s="13">
        <f t="shared" si="2"/>
        <v>392</v>
      </c>
      <c r="K9" s="13">
        <f t="shared" si="2"/>
        <v>346</v>
      </c>
      <c r="L9" s="13">
        <f t="shared" si="2"/>
        <v>325</v>
      </c>
      <c r="M9" s="13">
        <f>L8+MIN($E9,M$1)</f>
        <v>378</v>
      </c>
      <c r="N9" s="17"/>
      <c r="O9" s="17"/>
      <c r="P9" s="14">
        <f t="shared" si="1"/>
        <v>416</v>
      </c>
    </row>
    <row r="10" spans="1:16" ht="21.75" customHeight="1" x14ac:dyDescent="0.25">
      <c r="A10" s="4">
        <v>9</v>
      </c>
      <c r="B10" s="5">
        <v>48</v>
      </c>
      <c r="C10" s="6">
        <v>22</v>
      </c>
      <c r="E10" s="10">
        <f t="shared" si="0"/>
        <v>48</v>
      </c>
      <c r="F10" s="19">
        <f t="shared" si="3"/>
        <v>404</v>
      </c>
      <c r="G10" s="13">
        <f t="shared" si="2"/>
        <v>455</v>
      </c>
      <c r="H10" s="13">
        <f t="shared" si="2"/>
        <v>458</v>
      </c>
      <c r="I10" s="13">
        <f t="shared" si="2"/>
        <v>426</v>
      </c>
      <c r="J10" s="13">
        <f t="shared" si="2"/>
        <v>464</v>
      </c>
      <c r="K10" s="13">
        <f t="shared" si="2"/>
        <v>429</v>
      </c>
      <c r="L10" s="13">
        <f t="shared" si="2"/>
        <v>369</v>
      </c>
      <c r="M10" s="13">
        <f t="shared" si="2"/>
        <v>347</v>
      </c>
      <c r="N10" s="13">
        <f>M9+MIN($E10,N$1)</f>
        <v>400</v>
      </c>
      <c r="O10" s="17"/>
      <c r="P10" s="14">
        <f t="shared" si="1"/>
        <v>464</v>
      </c>
    </row>
    <row r="11" spans="1:16" ht="21.75" customHeight="1" thickBot="1" x14ac:dyDescent="0.3">
      <c r="A11" s="7">
        <v>10</v>
      </c>
      <c r="B11" s="8">
        <v>65</v>
      </c>
      <c r="C11" s="9">
        <v>7</v>
      </c>
      <c r="E11" s="10">
        <f t="shared" si="0"/>
        <v>65</v>
      </c>
      <c r="F11" s="19">
        <f t="shared" si="3"/>
        <v>481</v>
      </c>
      <c r="G11" s="13">
        <f t="shared" si="2"/>
        <v>469</v>
      </c>
      <c r="H11" s="13">
        <f t="shared" si="2"/>
        <v>520</v>
      </c>
      <c r="I11" s="13">
        <f t="shared" si="2"/>
        <v>523</v>
      </c>
      <c r="J11" s="13">
        <f t="shared" si="2"/>
        <v>490</v>
      </c>
      <c r="K11" s="13">
        <f t="shared" si="2"/>
        <v>501</v>
      </c>
      <c r="L11" s="13">
        <f t="shared" si="2"/>
        <v>452</v>
      </c>
      <c r="M11" s="13">
        <f t="shared" si="2"/>
        <v>391</v>
      </c>
      <c r="N11" s="13">
        <f>M10+MIN($E11,N$1)</f>
        <v>369</v>
      </c>
      <c r="O11" s="13">
        <f>N10+MIN($E11,O$1)</f>
        <v>407</v>
      </c>
      <c r="P11" s="14">
        <f t="shared" si="1"/>
        <v>523</v>
      </c>
    </row>
    <row r="12" spans="1:16" ht="24" customHeight="1" x14ac:dyDescent="0.25">
      <c r="E12" s="15"/>
      <c r="F12" s="15">
        <v>0</v>
      </c>
      <c r="G12" s="15">
        <v>1</v>
      </c>
      <c r="H12" s="15">
        <v>2</v>
      </c>
      <c r="I12" s="15">
        <v>3</v>
      </c>
      <c r="J12" s="15">
        <v>4</v>
      </c>
      <c r="K12" s="15">
        <v>5</v>
      </c>
      <c r="L12" s="15">
        <v>6</v>
      </c>
      <c r="M12" s="15">
        <v>7</v>
      </c>
      <c r="N12" s="15">
        <v>8</v>
      </c>
      <c r="O12" s="15">
        <v>9</v>
      </c>
      <c r="P12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3420A-B92A-43BF-AFE9-CC80E9068631}">
  <sheetPr>
    <tabColor rgb="FFFF0000"/>
  </sheetPr>
  <dimension ref="A1:P12"/>
  <sheetViews>
    <sheetView topLeftCell="D1" workbookViewId="0">
      <selection activeCell="U29" sqref="U29"/>
    </sheetView>
  </sheetViews>
  <sheetFormatPr defaultRowHeight="15" x14ac:dyDescent="0.25"/>
  <cols>
    <col min="1" max="1" width="3" bestFit="1" customWidth="1"/>
    <col min="2" max="2" width="8.5703125" bestFit="1" customWidth="1"/>
    <col min="3" max="3" width="7.42578125" bestFit="1" customWidth="1"/>
    <col min="5" max="5" width="5.28515625" customWidth="1"/>
    <col min="6" max="15" width="5.140625" customWidth="1"/>
  </cols>
  <sheetData>
    <row r="1" spans="1:16" x14ac:dyDescent="0.25">
      <c r="A1" s="1" t="s">
        <v>2</v>
      </c>
      <c r="B1" s="2" t="s">
        <v>0</v>
      </c>
      <c r="C1" s="3" t="s">
        <v>1</v>
      </c>
      <c r="E1" s="10"/>
      <c r="F1" s="10">
        <f>C2</f>
        <v>63</v>
      </c>
      <c r="G1" s="10">
        <f>C3</f>
        <v>61</v>
      </c>
      <c r="H1" s="11">
        <f>C4</f>
        <v>49</v>
      </c>
      <c r="I1" s="10">
        <f>C5</f>
        <v>41</v>
      </c>
      <c r="J1" s="10">
        <f>C6</f>
        <v>40</v>
      </c>
      <c r="K1" s="10">
        <f>C7</f>
        <v>38</v>
      </c>
      <c r="L1" s="10">
        <f>C8</f>
        <v>23</v>
      </c>
      <c r="M1" s="10">
        <f>C9</f>
        <v>17</v>
      </c>
      <c r="N1" s="10">
        <f>C10</f>
        <v>13</v>
      </c>
      <c r="O1" s="10">
        <f>C11</f>
        <v>10</v>
      </c>
      <c r="P1" s="12" t="s">
        <v>3</v>
      </c>
    </row>
    <row r="2" spans="1:16" ht="21.75" customHeight="1" x14ac:dyDescent="0.25">
      <c r="A2" s="4">
        <v>1</v>
      </c>
      <c r="B2" s="5">
        <v>36</v>
      </c>
      <c r="C2" s="6">
        <v>63</v>
      </c>
      <c r="E2" s="10">
        <f>B2</f>
        <v>36</v>
      </c>
      <c r="F2" s="13">
        <f>MIN($E2,F$1)</f>
        <v>36</v>
      </c>
      <c r="G2" s="17"/>
      <c r="H2" s="17"/>
      <c r="I2" s="17"/>
      <c r="J2" s="17"/>
      <c r="K2" s="17"/>
      <c r="L2" s="17"/>
      <c r="M2" s="17"/>
      <c r="N2" s="17"/>
      <c r="O2" s="17"/>
      <c r="P2" s="14">
        <f>MAX(F2:O2)</f>
        <v>36</v>
      </c>
    </row>
    <row r="3" spans="1:16" ht="21.75" customHeight="1" x14ac:dyDescent="0.25">
      <c r="A3" s="4">
        <v>2</v>
      </c>
      <c r="B3" s="5">
        <v>2</v>
      </c>
      <c r="C3" s="6">
        <v>61</v>
      </c>
      <c r="E3" s="10">
        <f t="shared" ref="E3:E11" si="0">B3</f>
        <v>2</v>
      </c>
      <c r="F3" s="13">
        <f>MIN($E3,F$1)</f>
        <v>2</v>
      </c>
      <c r="G3" s="13">
        <f>F2+MIN($E3,G$1)</f>
        <v>38</v>
      </c>
      <c r="H3" s="17"/>
      <c r="I3" s="17"/>
      <c r="J3" s="17"/>
      <c r="K3" s="17"/>
      <c r="L3" s="17"/>
      <c r="M3" s="17"/>
      <c r="N3" s="17"/>
      <c r="O3" s="17"/>
      <c r="P3" s="14">
        <f t="shared" ref="P3:P11" si="1">MAX(F3:O3)</f>
        <v>38</v>
      </c>
    </row>
    <row r="4" spans="1:16" ht="21.75" customHeight="1" x14ac:dyDescent="0.25">
      <c r="A4" s="4">
        <v>3</v>
      </c>
      <c r="B4" s="5">
        <v>78</v>
      </c>
      <c r="C4" s="6">
        <v>49</v>
      </c>
      <c r="E4" s="10">
        <f t="shared" si="0"/>
        <v>78</v>
      </c>
      <c r="F4" s="18"/>
      <c r="G4" s="13">
        <f>MAX(F3+MIN($E4,G$1),F2+MIN($E4,$F$1))</f>
        <v>99</v>
      </c>
      <c r="H4" s="13">
        <f>G3+MIN($E4,H$1)</f>
        <v>87</v>
      </c>
      <c r="I4" s="17"/>
      <c r="J4" s="17"/>
      <c r="K4" s="17"/>
      <c r="L4" s="17"/>
      <c r="M4" s="17"/>
      <c r="N4" s="17"/>
      <c r="O4" s="17"/>
      <c r="P4" s="14">
        <f t="shared" si="1"/>
        <v>99</v>
      </c>
    </row>
    <row r="5" spans="1:16" ht="21.75" customHeight="1" x14ac:dyDescent="0.25">
      <c r="A5" s="4">
        <v>4</v>
      </c>
      <c r="B5" s="5">
        <v>19</v>
      </c>
      <c r="C5" s="6">
        <v>41</v>
      </c>
      <c r="E5" s="10">
        <f t="shared" si="0"/>
        <v>19</v>
      </c>
      <c r="F5" s="18"/>
      <c r="G5" s="13">
        <f>MAX(F4+MIN($E5,G$1),F3+MIN($E5,$F$1))</f>
        <v>21</v>
      </c>
      <c r="H5" s="13">
        <f>MAX(G4+MIN($E5,H$1),G3+MIN($E5,$F$1))</f>
        <v>118</v>
      </c>
      <c r="I5" s="13">
        <f>H4+MIN($E5,I$1)</f>
        <v>106</v>
      </c>
      <c r="J5" s="17"/>
      <c r="K5" s="17"/>
      <c r="L5" s="17"/>
      <c r="M5" s="17"/>
      <c r="N5" s="17"/>
      <c r="O5" s="17"/>
      <c r="P5" s="14">
        <f t="shared" si="1"/>
        <v>118</v>
      </c>
    </row>
    <row r="6" spans="1:16" ht="21.75" customHeight="1" x14ac:dyDescent="0.25">
      <c r="A6" s="4">
        <v>5</v>
      </c>
      <c r="B6" s="5">
        <v>59</v>
      </c>
      <c r="C6" s="6">
        <v>40</v>
      </c>
      <c r="E6" s="10">
        <f t="shared" si="0"/>
        <v>59</v>
      </c>
      <c r="F6" s="18"/>
      <c r="G6" s="18"/>
      <c r="H6" s="13">
        <f t="shared" ref="H6:J7" si="2">MAX(G5+MIN($E6,H$1),G4+MIN($E6,$F$1))</f>
        <v>158</v>
      </c>
      <c r="I6" s="13">
        <f t="shared" si="2"/>
        <v>159</v>
      </c>
      <c r="J6" s="13">
        <f>I5+MIN($E6,J$1)</f>
        <v>146</v>
      </c>
      <c r="K6" s="17"/>
      <c r="L6" s="17"/>
      <c r="M6" s="17"/>
      <c r="N6" s="17"/>
      <c r="O6" s="17"/>
      <c r="P6" s="14">
        <f t="shared" si="1"/>
        <v>159</v>
      </c>
    </row>
    <row r="7" spans="1:16" ht="21.75" customHeight="1" x14ac:dyDescent="0.25">
      <c r="A7" s="4">
        <v>6</v>
      </c>
      <c r="B7" s="5">
        <v>76</v>
      </c>
      <c r="C7" s="6">
        <v>38</v>
      </c>
      <c r="E7" s="10">
        <f t="shared" si="0"/>
        <v>76</v>
      </c>
      <c r="F7" s="18"/>
      <c r="G7" s="18"/>
      <c r="H7" s="13">
        <f t="shared" si="2"/>
        <v>84</v>
      </c>
      <c r="I7" s="13">
        <f t="shared" si="2"/>
        <v>199</v>
      </c>
      <c r="J7" s="13">
        <f t="shared" si="2"/>
        <v>199</v>
      </c>
      <c r="K7" s="13">
        <f>J6+MIN($E7,K$1)</f>
        <v>184</v>
      </c>
      <c r="L7" s="17"/>
      <c r="M7" s="17"/>
      <c r="N7" s="17"/>
      <c r="O7" s="17"/>
      <c r="P7" s="14">
        <f t="shared" si="1"/>
        <v>199</v>
      </c>
    </row>
    <row r="8" spans="1:16" ht="21.75" customHeight="1" x14ac:dyDescent="0.25">
      <c r="A8" s="4">
        <v>7</v>
      </c>
      <c r="B8" s="5">
        <v>65</v>
      </c>
      <c r="C8" s="6">
        <v>23</v>
      </c>
      <c r="E8" s="10">
        <f t="shared" si="0"/>
        <v>65</v>
      </c>
      <c r="F8" s="18"/>
      <c r="G8" s="18"/>
      <c r="H8" s="18"/>
      <c r="I8" s="13">
        <f t="shared" ref="I8:K8" si="3">MAX(H7+MIN($E8,I$1),H6+MIN($E8,$F$1))</f>
        <v>221</v>
      </c>
      <c r="J8" s="13">
        <f t="shared" si="3"/>
        <v>239</v>
      </c>
      <c r="K8" s="13">
        <f t="shared" si="3"/>
        <v>237</v>
      </c>
      <c r="L8" s="13">
        <f>K7+MIN($E8,L$1)</f>
        <v>207</v>
      </c>
      <c r="M8" s="17"/>
      <c r="N8" s="17"/>
      <c r="O8" s="17"/>
      <c r="P8" s="14">
        <f t="shared" si="1"/>
        <v>239</v>
      </c>
    </row>
    <row r="9" spans="1:16" ht="21.75" customHeight="1" x14ac:dyDescent="0.25">
      <c r="A9" s="4">
        <v>8</v>
      </c>
      <c r="B9" s="5">
        <v>64</v>
      </c>
      <c r="C9" s="6">
        <v>17</v>
      </c>
      <c r="E9" s="10">
        <f t="shared" si="0"/>
        <v>64</v>
      </c>
      <c r="F9" s="18"/>
      <c r="G9" s="18"/>
      <c r="H9" s="18"/>
      <c r="I9" s="13">
        <f t="shared" ref="I9:L9" si="4">MAX(H8+MIN($E9,I$1),H7+MIN($E9,$F$1))</f>
        <v>147</v>
      </c>
      <c r="J9" s="13">
        <f t="shared" si="4"/>
        <v>262</v>
      </c>
      <c r="K9" s="13">
        <f t="shared" si="4"/>
        <v>277</v>
      </c>
      <c r="L9" s="13">
        <f t="shared" si="4"/>
        <v>260</v>
      </c>
      <c r="M9" s="13">
        <f>L8+MIN($E9,M$1)</f>
        <v>224</v>
      </c>
      <c r="N9" s="17"/>
      <c r="O9" s="17"/>
      <c r="P9" s="14">
        <f t="shared" si="1"/>
        <v>277</v>
      </c>
    </row>
    <row r="10" spans="1:16" ht="21.75" customHeight="1" x14ac:dyDescent="0.25">
      <c r="A10" s="4">
        <v>9</v>
      </c>
      <c r="B10" s="5">
        <v>33</v>
      </c>
      <c r="C10" s="6">
        <v>13</v>
      </c>
      <c r="E10" s="10">
        <f t="shared" si="0"/>
        <v>33</v>
      </c>
      <c r="F10" s="18"/>
      <c r="G10" s="18"/>
      <c r="H10" s="18"/>
      <c r="I10" s="18"/>
      <c r="J10" s="13">
        <f t="shared" ref="J10:L10" si="5">MAX(I9+MIN($E10,J$1),I8+MIN($E10,$F$1))</f>
        <v>254</v>
      </c>
      <c r="K10" s="13">
        <f t="shared" si="5"/>
        <v>295</v>
      </c>
      <c r="L10" s="13">
        <f t="shared" si="5"/>
        <v>300</v>
      </c>
      <c r="M10" s="13">
        <f t="shared" ref="M10" si="6">MAX(L9+MIN($E10,M$1),L8+MIN($E10,$F$1))</f>
        <v>277</v>
      </c>
      <c r="N10" s="13">
        <f>M9+MIN($E10,N$1)</f>
        <v>237</v>
      </c>
      <c r="O10" s="17"/>
      <c r="P10" s="14">
        <f t="shared" si="1"/>
        <v>300</v>
      </c>
    </row>
    <row r="11" spans="1:16" ht="21.75" customHeight="1" thickBot="1" x14ac:dyDescent="0.3">
      <c r="A11" s="7">
        <v>10</v>
      </c>
      <c r="B11" s="8">
        <v>41</v>
      </c>
      <c r="C11" s="9">
        <v>10</v>
      </c>
      <c r="E11" s="10">
        <f t="shared" si="0"/>
        <v>41</v>
      </c>
      <c r="F11" s="18"/>
      <c r="G11" s="18"/>
      <c r="H11" s="18"/>
      <c r="I11" s="18"/>
      <c r="J11" s="13">
        <f t="shared" ref="J11:L11" si="7">MAX(I10+MIN($E11,J$1),I9+MIN($E11,$F$1))</f>
        <v>188</v>
      </c>
      <c r="K11" s="13">
        <f t="shared" si="7"/>
        <v>303</v>
      </c>
      <c r="L11" s="13">
        <f t="shared" si="7"/>
        <v>318</v>
      </c>
      <c r="M11" s="13">
        <f t="shared" ref="M11:N11" si="8">MAX(L10+MIN($E11,M$1),L9+MIN($E11,$F$1))</f>
        <v>317</v>
      </c>
      <c r="N11" s="13">
        <f t="shared" si="8"/>
        <v>290</v>
      </c>
      <c r="O11" s="13">
        <f>N10+MIN($E11,O$1)</f>
        <v>247</v>
      </c>
      <c r="P11" s="14">
        <f t="shared" si="1"/>
        <v>318</v>
      </c>
    </row>
    <row r="12" spans="1:16" x14ac:dyDescent="0.25">
      <c r="E12" s="15"/>
      <c r="F12" s="15">
        <v>0</v>
      </c>
      <c r="G12" s="15">
        <v>1</v>
      </c>
      <c r="H12" s="15">
        <v>2</v>
      </c>
      <c r="I12" s="15">
        <v>3</v>
      </c>
      <c r="J12" s="15">
        <v>4</v>
      </c>
      <c r="K12" s="15">
        <v>5</v>
      </c>
      <c r="L12" s="15">
        <v>6</v>
      </c>
      <c r="M12" s="15">
        <v>7</v>
      </c>
      <c r="N12" s="15">
        <v>8</v>
      </c>
      <c r="O12" s="15">
        <v>9</v>
      </c>
      <c r="P12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12A9D947603A46A9F5EEEE24236D8B" ma:contentTypeVersion="4" ma:contentTypeDescription="Crear nuevo documento." ma:contentTypeScope="" ma:versionID="340be8c43b309ee0ca0d697fd828b3e2">
  <xsd:schema xmlns:xsd="http://www.w3.org/2001/XMLSchema" xmlns:xs="http://www.w3.org/2001/XMLSchema" xmlns:p="http://schemas.microsoft.com/office/2006/metadata/properties" xmlns:ns3="f9b6e832-ac3b-474c-a23e-b69c2994a4a3" targetNamespace="http://schemas.microsoft.com/office/2006/metadata/properties" ma:root="true" ma:fieldsID="f7dd5acab9acff289dbde3a2bc2e27cb" ns3:_="">
    <xsd:import namespace="f9b6e832-ac3b-474c-a23e-b69c2994a4a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b6e832-ac3b-474c-a23e-b69c2994a4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41B7C8-9689-4312-AA54-E0C6AF337329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f9b6e832-ac3b-474c-a23e-b69c2994a4a3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5FDEFC8-E1B1-4F33-9DA3-86D717F84FF3}">
  <ds:schemaRefs>
    <ds:schemaRef ds:uri="http://purl.org/dc/elements/1.1/"/>
    <ds:schemaRef ds:uri="http://schemas.microsoft.com/office/infopath/2007/PartnerControls"/>
    <ds:schemaRef ds:uri="http://purl.org/dc/terms/"/>
    <ds:schemaRef ds:uri="http://www.w3.org/XML/1998/namespace"/>
    <ds:schemaRef ds:uri="http://schemas.microsoft.com/office/2006/documentManagement/types"/>
    <ds:schemaRef ds:uri="f9b6e832-ac3b-474c-a23e-b69c2994a4a3"/>
    <ds:schemaRef ds:uri="http://purl.org/dc/dcmitype/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CEB7DB77-EB60-4D2A-AEC5-1B4B99E5C9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Tiempos Pruebas de Volumen</vt:lpstr>
      <vt:lpstr>Solución N 10</vt:lpstr>
      <vt:lpstr>Solución N 10 bis</vt:lpstr>
      <vt:lpstr>Análisis incorrecto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Cichero</dc:creator>
  <cp:lastModifiedBy>Tomás Cichero</cp:lastModifiedBy>
  <dcterms:created xsi:type="dcterms:W3CDTF">2023-09-28T20:16:12Z</dcterms:created>
  <dcterms:modified xsi:type="dcterms:W3CDTF">2023-10-06T18:29:33Z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0x010100F412A9D947603A46A9F5EEEE24236D8B</vt:lpwstr>
  </property>
</Properties>
</file>