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lom\Downloads\"/>
    </mc:Choice>
  </mc:AlternateContent>
  <xr:revisionPtr revIDLastSave="0" documentId="13_ncr:1_{C952F794-012D-4BF5-92AA-BE8A5DC20C05}" xr6:coauthVersionLast="47" xr6:coauthVersionMax="47" xr10:uidLastSave="{00000000-0000-0000-0000-000000000000}"/>
  <bookViews>
    <workbookView xWindow="-120" yWindow="-120" windowWidth="29040" windowHeight="15840" tabRatio="1000" activeTab="86" xr2:uid="{00000000-000D-0000-FFFF-FFFF00000000}"/>
  </bookViews>
  <sheets>
    <sheet name="COSTOS MATERIA PRIMA" sheetId="1" r:id="rId1"/>
    <sheet name="PRECIOS" sheetId="4" r:id="rId2"/>
    <sheet name="ALF MAICENA" sheetId="5" r:id="rId3"/>
    <sheet name="DEVILS CAKE" sheetId="6" r:id="rId4"/>
    <sheet name="MUFFINS DE COCO" sheetId="7" r:id="rId5"/>
    <sheet name="MUFFINS LINO Y COCO" sheetId="8" r:id="rId6"/>
    <sheet name="BAKLAVA" sheetId="9" r:id="rId7"/>
    <sheet name="id de ingredientes" sheetId="102" r:id="rId8"/>
    <sheet name="MOUSSE DE SALMON" sheetId="10" r:id="rId9"/>
    <sheet name="PLETZALEJ" sheetId="11" r:id="rId10"/>
    <sheet name="MOUSSE DE ALBAHACA" sheetId="12" r:id="rId11"/>
    <sheet name="CRACKERS" sheetId="13" r:id="rId12"/>
    <sheet name="BOMBAS" sheetId="14" r:id="rId13"/>
    <sheet name="PARIS BREST" sheetId="15" r:id="rId14"/>
    <sheet name="ECLEARS" sheetId="16" r:id="rId15"/>
    <sheet name="Hoja 10" sheetId="17" r:id="rId16"/>
    <sheet name="STRUDEL" sheetId="18" r:id="rId17"/>
    <sheet name="BOCADO BROWNIE" sheetId="19" r:id="rId18"/>
    <sheet name="Hoja 9" sheetId="20" r:id="rId19"/>
    <sheet name="MINI BROWNIE 9 CM DULCE Y MEREN" sheetId="21" r:id="rId20"/>
    <sheet name="CUADRADO BROWNIE 7X7" sheetId="22" r:id="rId21"/>
    <sheet name="SHOT MOUSSE DE CHOCOLATE" sheetId="23" r:id="rId22"/>
    <sheet name="SHOT MOUSSE DE DULCE DE LECHE" sheetId="24" r:id="rId23"/>
    <sheet name="SHOT CHEESCAKE" sheetId="25" r:id="rId24"/>
    <sheet name="SHOT BORRACHITO" sheetId="26" r:id="rId25"/>
    <sheet name="SHOT OREO" sheetId="27" r:id="rId26"/>
    <sheet name="SHOT TIRAMISU" sheetId="28" r:id="rId27"/>
    <sheet name="MERENGUE" sheetId="29" r:id="rId28"/>
    <sheet name="OREOS BAÑADAS" sheetId="30" r:id="rId29"/>
    <sheet name="POPCAKES" sheetId="31" r:id="rId30"/>
    <sheet name="SHOT MOUSSE LIMON" sheetId="32" r:id="rId31"/>
    <sheet name="SHOT CHOCOTORTA" sheetId="33" r:id="rId32"/>
    <sheet name="MEDIALUNAS JAMON Y QUESO" sheetId="34" r:id="rId33"/>
    <sheet name="CHOCOTORTA BAÑADA" sheetId="35" r:id="rId34"/>
    <sheet name="MINI CHOCOTORTA" sheetId="36" r:id="rId35"/>
    <sheet name="COOKIES HARINA DE ALMENDRAS" sheetId="37" r:id="rId36"/>
    <sheet name="SAVARIN" sheetId="38" r:id="rId37"/>
    <sheet name="ALF NUEZ" sheetId="39" r:id="rId38"/>
    <sheet name="ALF CHOCOLATE" sheetId="40" r:id="rId39"/>
    <sheet name="CRUMBLE" sheetId="41" r:id="rId40"/>
    <sheet name="RELLENO TARTA MANZANA" sheetId="42" r:id="rId41"/>
    <sheet name="LUNETTES" sheetId="43" r:id="rId42"/>
    <sheet name="CUCURUCHITOS" sheetId="44" r:id="rId43"/>
    <sheet name="DONUTS" sheetId="45" r:id="rId44"/>
    <sheet name="MACARONS" sheetId="46" r:id="rId45"/>
    <sheet name="COOKIES" sheetId="47" r:id="rId46"/>
    <sheet name="CONITOS" sheetId="48" r:id="rId47"/>
    <sheet name="BOCADOS VAINILLA" sheetId="49" r:id="rId48"/>
    <sheet name="BOCADOS CHOCOLATE" sheetId="50" r:id="rId49"/>
    <sheet name="RED VELVET" sheetId="51" r:id="rId50"/>
    <sheet name="SCONS DE QUESO" sheetId="52" r:id="rId51"/>
    <sheet name="Hoja 7" sheetId="53" r:id="rId52"/>
    <sheet name="Hoja 8" sheetId="54" r:id="rId53"/>
    <sheet name="CUPCAKES" sheetId="55" r:id="rId54"/>
    <sheet name="BROWNIE" sheetId="56" r:id="rId55"/>
    <sheet name="TORTA BROWNIE" sheetId="57" r:id="rId56"/>
    <sheet name="CHEESCAKE" sheetId="58" r:id="rId57"/>
    <sheet name="ROGEL 1 H" sheetId="59" r:id="rId58"/>
    <sheet name="ROGELITOS" sheetId="60" r:id="rId59"/>
    <sheet name="MINI ROGEL 10 CM" sheetId="61" r:id="rId60"/>
    <sheet name="LINZER" sheetId="62" r:id="rId61"/>
    <sheet name="MINI ROGEL 7 CM" sheetId="63" r:id="rId62"/>
    <sheet name="VAINILLA MASA" sheetId="64" r:id="rId63"/>
    <sheet name="MINI TARTA FRUTOS SECOS" sheetId="65" r:id="rId64"/>
    <sheet name="FIGACITAS J Y Q" sheetId="66" r:id="rId65"/>
    <sheet name="RELLENO FRUTOS SECOS ACARAMELAD" sheetId="67" r:id="rId66"/>
    <sheet name="TRUFAS CHOCO BLANCO" sheetId="68" r:id="rId67"/>
    <sheet name="MINI TARTA MANZANA" sheetId="69" r:id="rId68"/>
    <sheet name="TARTELETA PASTELERA" sheetId="70" r:id="rId69"/>
    <sheet name="TARTELETA LEMON PIE" sheetId="71" r:id="rId70"/>
    <sheet name="SHOT LEMON PIE" sheetId="72" r:id="rId71"/>
    <sheet name="MINI PASTAFROLA" sheetId="73" r:id="rId72"/>
    <sheet name="MINI TARTA RICOTA" sheetId="74" r:id="rId73"/>
    <sheet name="TARTA RICOTA GRANDE" sheetId="75" r:id="rId74"/>
    <sheet name="MINI TARTA DE COCO Y DULCE" sheetId="76" r:id="rId75"/>
    <sheet name="RELLENO TARTA RICOTA" sheetId="77" r:id="rId76"/>
    <sheet name="RELLENO TARTA COCO" sheetId="78" r:id="rId77"/>
    <sheet name="PASTELERA 1 HUEVO" sheetId="79" r:id="rId78"/>
    <sheet name="MINI TARTA LEMON PIE" sheetId="80" r:id="rId79"/>
    <sheet name="TARTA LEMON GRANDE" sheetId="81" r:id="rId80"/>
    <sheet name="MINI TARTA FRUTILLAS" sheetId="82" r:id="rId81"/>
    <sheet name="TARTA FRUTILLAS GRANDE" sheetId="83" r:id="rId82"/>
    <sheet name="TARTA MANZANA GRANDE" sheetId="84" r:id="rId83"/>
    <sheet name="Hoja 6" sheetId="85" r:id="rId84"/>
    <sheet name="MINI TARTA COPITOS" sheetId="86" r:id="rId85"/>
    <sheet name="BUDINCITOS DE LIMON" sheetId="87" r:id="rId86"/>
    <sheet name="BUDINCITOS VAINILLA" sheetId="88" r:id="rId87"/>
    <sheet name="bocaditos banana y avena" sheetId="89" r:id="rId88"/>
    <sheet name="COOKIES DE LIMON" sheetId="90" r:id="rId89"/>
    <sheet name="BUDINCITOS DE MANZANA" sheetId="91" r:id="rId90"/>
    <sheet name="BUDINCITOS MAGIC" sheetId="92" r:id="rId91"/>
    <sheet name="MASA TARTA SABLE" sheetId="93" r:id="rId92"/>
    <sheet name="PAN DULCE CHISPAS" sheetId="94" r:id="rId93"/>
    <sheet name="Hoja 13" sheetId="95" r:id="rId94"/>
    <sheet name="Hoja 14" sheetId="96" r:id="rId95"/>
    <sheet name="MASA SUCRE" sheetId="97" r:id="rId96"/>
    <sheet name="TORTA INDIVIDUAL" sheetId="98" r:id="rId97"/>
    <sheet name="CAKE 5 PORCIONES" sheetId="99" r:id="rId98"/>
    <sheet name="CAKE 10 PORCIONES" sheetId="100" r:id="rId99"/>
    <sheet name="CAKE 20 PORCIONES" sheetId="101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2" i="9"/>
  <c r="D16" i="101"/>
  <c r="D15" i="101"/>
  <c r="D12" i="101"/>
  <c r="D11" i="101"/>
  <c r="D10" i="101"/>
  <c r="D9" i="101"/>
  <c r="D8" i="101"/>
  <c r="D7" i="101"/>
  <c r="D6" i="101"/>
  <c r="D5" i="101"/>
  <c r="D4" i="101"/>
  <c r="D3" i="101"/>
  <c r="D2" i="101"/>
  <c r="D15" i="100"/>
  <c r="D14" i="100"/>
  <c r="D11" i="100"/>
  <c r="D10" i="100"/>
  <c r="D9" i="100"/>
  <c r="D8" i="100"/>
  <c r="D7" i="100"/>
  <c r="D6" i="100"/>
  <c r="D5" i="100"/>
  <c r="D4" i="100"/>
  <c r="D3" i="100"/>
  <c r="D2" i="100"/>
  <c r="D14" i="99"/>
  <c r="D11" i="99"/>
  <c r="D10" i="99"/>
  <c r="D9" i="99"/>
  <c r="D8" i="99"/>
  <c r="D7" i="99"/>
  <c r="D6" i="99"/>
  <c r="D5" i="99"/>
  <c r="D4" i="99"/>
  <c r="D3" i="99"/>
  <c r="D2" i="99"/>
  <c r="D14" i="98"/>
  <c r="D11" i="98"/>
  <c r="D10" i="98"/>
  <c r="D9" i="98"/>
  <c r="D8" i="98"/>
  <c r="D7" i="98"/>
  <c r="D6" i="98"/>
  <c r="D5" i="98"/>
  <c r="D4" i="98"/>
  <c r="D3" i="98"/>
  <c r="D2" i="98"/>
  <c r="D6" i="97"/>
  <c r="D5" i="97"/>
  <c r="D4" i="97"/>
  <c r="D3" i="97"/>
  <c r="D2" i="97"/>
  <c r="D15" i="94"/>
  <c r="D14" i="94"/>
  <c r="D13" i="94"/>
  <c r="D12" i="94"/>
  <c r="D11" i="94"/>
  <c r="D10" i="94"/>
  <c r="D9" i="94"/>
  <c r="D8" i="94"/>
  <c r="D7" i="94"/>
  <c r="D6" i="94"/>
  <c r="D5" i="94"/>
  <c r="D4" i="94"/>
  <c r="D3" i="94"/>
  <c r="D2" i="94"/>
  <c r="D7" i="93"/>
  <c r="D6" i="93"/>
  <c r="D5" i="93"/>
  <c r="D4" i="93"/>
  <c r="D3" i="93"/>
  <c r="D2" i="93"/>
  <c r="D10" i="92"/>
  <c r="D9" i="92"/>
  <c r="D8" i="92"/>
  <c r="D7" i="92"/>
  <c r="D6" i="92"/>
  <c r="D5" i="92"/>
  <c r="D4" i="92"/>
  <c r="D3" i="92"/>
  <c r="D2" i="92"/>
  <c r="D7" i="91"/>
  <c r="D6" i="91"/>
  <c r="D5" i="91"/>
  <c r="D4" i="91"/>
  <c r="D3" i="91"/>
  <c r="D2" i="91"/>
  <c r="D9" i="90"/>
  <c r="D8" i="90"/>
  <c r="D7" i="90"/>
  <c r="D6" i="90"/>
  <c r="D5" i="90"/>
  <c r="D4" i="90"/>
  <c r="D3" i="90"/>
  <c r="D2" i="90"/>
  <c r="G2" i="90" s="1"/>
  <c r="H2" i="90" s="1"/>
  <c r="J2" i="90" s="1"/>
  <c r="L2" i="90" s="1"/>
  <c r="D8" i="89"/>
  <c r="D7" i="89"/>
  <c r="D6" i="89"/>
  <c r="D5" i="89"/>
  <c r="D4" i="89"/>
  <c r="D3" i="89"/>
  <c r="D2" i="89"/>
  <c r="D7" i="88"/>
  <c r="D6" i="88"/>
  <c r="D5" i="88"/>
  <c r="D4" i="88"/>
  <c r="D3" i="88"/>
  <c r="D2" i="88"/>
  <c r="D7" i="87"/>
  <c r="D6" i="87"/>
  <c r="D5" i="87"/>
  <c r="D4" i="87"/>
  <c r="D3" i="87"/>
  <c r="D2" i="87"/>
  <c r="D4" i="86"/>
  <c r="D3" i="86"/>
  <c r="D5" i="84"/>
  <c r="D6" i="83"/>
  <c r="D6" i="82"/>
  <c r="D7" i="81"/>
  <c r="D6" i="81"/>
  <c r="D5" i="81"/>
  <c r="D4" i="81"/>
  <c r="D3" i="81"/>
  <c r="D7" i="80"/>
  <c r="D6" i="80"/>
  <c r="D5" i="80"/>
  <c r="D4" i="80"/>
  <c r="D3" i="80"/>
  <c r="D6" i="79"/>
  <c r="D5" i="79"/>
  <c r="D4" i="79"/>
  <c r="D3" i="79"/>
  <c r="D2" i="79"/>
  <c r="D4" i="78"/>
  <c r="D3" i="78"/>
  <c r="D2" i="78"/>
  <c r="G2" i="78" s="1"/>
  <c r="H2" i="78" s="1"/>
  <c r="J2" i="78" s="1"/>
  <c r="L2" i="78" s="1"/>
  <c r="D126" i="1" s="1"/>
  <c r="D4" i="76" s="1"/>
  <c r="D7" i="77"/>
  <c r="D6" i="77"/>
  <c r="D5" i="77"/>
  <c r="D4" i="77"/>
  <c r="D3" i="77"/>
  <c r="D2" i="77"/>
  <c r="D3" i="76"/>
  <c r="D4" i="75"/>
  <c r="D4" i="74"/>
  <c r="D4" i="73"/>
  <c r="D3" i="73"/>
  <c r="D8" i="72"/>
  <c r="D7" i="72"/>
  <c r="D6" i="72"/>
  <c r="D5" i="72"/>
  <c r="D2" i="72"/>
  <c r="D6" i="71"/>
  <c r="D5" i="71"/>
  <c r="D4" i="71"/>
  <c r="D3" i="71"/>
  <c r="D5" i="69"/>
  <c r="D5" i="68"/>
  <c r="D4" i="68"/>
  <c r="D3" i="68"/>
  <c r="G2" i="68" s="1"/>
  <c r="H2" i="68" s="1"/>
  <c r="J2" i="68" s="1"/>
  <c r="L2" i="68" s="1"/>
  <c r="D2" i="68"/>
  <c r="D6" i="67"/>
  <c r="D5" i="67"/>
  <c r="D4" i="67"/>
  <c r="D3" i="67"/>
  <c r="D2" i="67"/>
  <c r="D11" i="66"/>
  <c r="D10" i="66"/>
  <c r="D9" i="66"/>
  <c r="D8" i="66"/>
  <c r="D7" i="66"/>
  <c r="D6" i="66"/>
  <c r="D5" i="66"/>
  <c r="D4" i="66"/>
  <c r="D3" i="66"/>
  <c r="D2" i="66"/>
  <c r="D10" i="65"/>
  <c r="D9" i="65"/>
  <c r="D8" i="65"/>
  <c r="D7" i="65"/>
  <c r="D6" i="65"/>
  <c r="D5" i="65"/>
  <c r="D4" i="65"/>
  <c r="D3" i="65"/>
  <c r="D6" i="64"/>
  <c r="D5" i="64"/>
  <c r="D4" i="64"/>
  <c r="D3" i="64"/>
  <c r="D2" i="64"/>
  <c r="G2" i="64" s="1"/>
  <c r="H2" i="64" s="1"/>
  <c r="J2" i="64" s="1"/>
  <c r="L2" i="64" s="1"/>
  <c r="D140" i="1" s="1"/>
  <c r="D5" i="63"/>
  <c r="D3" i="63"/>
  <c r="D11" i="62"/>
  <c r="D10" i="62"/>
  <c r="D9" i="62"/>
  <c r="D8" i="62"/>
  <c r="D7" i="62"/>
  <c r="D6" i="62"/>
  <c r="D5" i="62"/>
  <c r="D4" i="62"/>
  <c r="D3" i="62"/>
  <c r="D2" i="62"/>
  <c r="G2" i="62" s="1"/>
  <c r="H2" i="62" s="1"/>
  <c r="J2" i="62" s="1"/>
  <c r="L2" i="62" s="1"/>
  <c r="D4" i="61"/>
  <c r="D3" i="61"/>
  <c r="D5" i="60"/>
  <c r="D3" i="60"/>
  <c r="D5" i="59"/>
  <c r="D4" i="59"/>
  <c r="D3" i="59"/>
  <c r="D2" i="59"/>
  <c r="D10" i="58"/>
  <c r="D9" i="58"/>
  <c r="D7" i="58"/>
  <c r="D6" i="58"/>
  <c r="D5" i="58"/>
  <c r="D4" i="58"/>
  <c r="D3" i="58"/>
  <c r="D2" i="58"/>
  <c r="D5" i="57"/>
  <c r="D3" i="57"/>
  <c r="D6" i="56"/>
  <c r="D5" i="56"/>
  <c r="D4" i="56"/>
  <c r="D3" i="56"/>
  <c r="D2" i="56"/>
  <c r="H13" i="55"/>
  <c r="D10" i="55"/>
  <c r="D8" i="55"/>
  <c r="D7" i="55"/>
  <c r="D6" i="55"/>
  <c r="D5" i="55"/>
  <c r="D4" i="55"/>
  <c r="D3" i="55"/>
  <c r="D2" i="55"/>
  <c r="D8" i="52"/>
  <c r="D7" i="52"/>
  <c r="D6" i="52"/>
  <c r="D5" i="52"/>
  <c r="D3" i="52"/>
  <c r="D2" i="52"/>
  <c r="D21" i="51"/>
  <c r="D20" i="51"/>
  <c r="D19" i="51"/>
  <c r="D18" i="51"/>
  <c r="D17" i="51"/>
  <c r="D16" i="51"/>
  <c r="D15" i="51"/>
  <c r="D14" i="51"/>
  <c r="D13" i="51"/>
  <c r="D12" i="51"/>
  <c r="D11" i="51"/>
  <c r="D10" i="51"/>
  <c r="D9" i="51"/>
  <c r="D8" i="51"/>
  <c r="D7" i="51"/>
  <c r="D6" i="51"/>
  <c r="D5" i="51"/>
  <c r="D4" i="51"/>
  <c r="D3" i="51"/>
  <c r="D2" i="51"/>
  <c r="D14" i="50"/>
  <c r="D13" i="50"/>
  <c r="D12" i="50"/>
  <c r="D11" i="50"/>
  <c r="D10" i="50"/>
  <c r="D9" i="50"/>
  <c r="D8" i="50"/>
  <c r="D7" i="50"/>
  <c r="D6" i="50"/>
  <c r="D5" i="50"/>
  <c r="D4" i="50"/>
  <c r="D3" i="50"/>
  <c r="D2" i="50"/>
  <c r="D14" i="49"/>
  <c r="D13" i="49"/>
  <c r="D12" i="49"/>
  <c r="D11" i="49"/>
  <c r="D10" i="49"/>
  <c r="D9" i="49"/>
  <c r="D8" i="49"/>
  <c r="D7" i="49"/>
  <c r="D6" i="49"/>
  <c r="D5" i="49"/>
  <c r="D4" i="49"/>
  <c r="D3" i="49"/>
  <c r="D2" i="49"/>
  <c r="D8" i="48"/>
  <c r="D7" i="48"/>
  <c r="D6" i="48"/>
  <c r="D5" i="48"/>
  <c r="D4" i="48"/>
  <c r="D3" i="48"/>
  <c r="D2" i="48"/>
  <c r="G2" i="48" s="1"/>
  <c r="H2" i="48" s="1"/>
  <c r="J2" i="48" s="1"/>
  <c r="L2" i="48" s="1"/>
  <c r="D6" i="47"/>
  <c r="D5" i="47"/>
  <c r="D4" i="47"/>
  <c r="D3" i="47"/>
  <c r="D2" i="47"/>
  <c r="G2" i="47" s="1"/>
  <c r="H2" i="47" s="1"/>
  <c r="J2" i="47" s="1"/>
  <c r="L2" i="47" s="1"/>
  <c r="D6" i="46"/>
  <c r="D5" i="46"/>
  <c r="D4" i="46"/>
  <c r="D3" i="46"/>
  <c r="G2" i="46"/>
  <c r="H2" i="46" s="1"/>
  <c r="J2" i="46" s="1"/>
  <c r="L2" i="46" s="1"/>
  <c r="D2" i="46"/>
  <c r="D9" i="45"/>
  <c r="D8" i="45"/>
  <c r="D7" i="45"/>
  <c r="D6" i="45"/>
  <c r="D5" i="45"/>
  <c r="D4" i="45"/>
  <c r="D3" i="45"/>
  <c r="D2" i="45"/>
  <c r="D4" i="44"/>
  <c r="D3" i="44"/>
  <c r="D2" i="44"/>
  <c r="D8" i="43"/>
  <c r="D7" i="43"/>
  <c r="D6" i="43"/>
  <c r="D5" i="43"/>
  <c r="D4" i="43"/>
  <c r="D3" i="43"/>
  <c r="D2" i="43"/>
  <c r="G2" i="43" s="1"/>
  <c r="H2" i="43" s="1"/>
  <c r="J2" i="43" s="1"/>
  <c r="L2" i="43" s="1"/>
  <c r="D4" i="42"/>
  <c r="D3" i="42"/>
  <c r="D2" i="42"/>
  <c r="D4" i="41"/>
  <c r="D3" i="41"/>
  <c r="D2" i="41"/>
  <c r="D13" i="40"/>
  <c r="D12" i="40"/>
  <c r="D11" i="40"/>
  <c r="D10" i="40"/>
  <c r="D9" i="40"/>
  <c r="D8" i="40"/>
  <c r="D7" i="40"/>
  <c r="D6" i="40"/>
  <c r="D5" i="40"/>
  <c r="D4" i="40"/>
  <c r="D3" i="40"/>
  <c r="D2" i="40"/>
  <c r="D7" i="39"/>
  <c r="D6" i="39"/>
  <c r="D5" i="39"/>
  <c r="D4" i="39"/>
  <c r="D3" i="39"/>
  <c r="D2" i="39"/>
  <c r="G2" i="39" s="1"/>
  <c r="H2" i="39" s="1"/>
  <c r="J2" i="39" s="1"/>
  <c r="L2" i="39" s="1"/>
  <c r="D13" i="38"/>
  <c r="D12" i="38"/>
  <c r="D11" i="38"/>
  <c r="D10" i="38"/>
  <c r="D9" i="38"/>
  <c r="D8" i="38"/>
  <c r="D7" i="38"/>
  <c r="D6" i="38"/>
  <c r="D5" i="38"/>
  <c r="D4" i="38"/>
  <c r="D3" i="38"/>
  <c r="D2" i="38"/>
  <c r="D10" i="37"/>
  <c r="D9" i="37"/>
  <c r="D8" i="37"/>
  <c r="D7" i="37"/>
  <c r="D6" i="37"/>
  <c r="D5" i="37"/>
  <c r="D4" i="37"/>
  <c r="D3" i="37"/>
  <c r="D2" i="37"/>
  <c r="D5" i="36"/>
  <c r="D4" i="36"/>
  <c r="D3" i="36"/>
  <c r="D2" i="36"/>
  <c r="D5" i="35"/>
  <c r="D4" i="35"/>
  <c r="D3" i="35"/>
  <c r="D2" i="35"/>
  <c r="D4" i="34"/>
  <c r="D3" i="34"/>
  <c r="D2" i="34"/>
  <c r="D5" i="33"/>
  <c r="D4" i="33"/>
  <c r="D3" i="33"/>
  <c r="D2" i="33"/>
  <c r="G2" i="33" s="1"/>
  <c r="H2" i="33" s="1"/>
  <c r="J2" i="33" s="1"/>
  <c r="L2" i="33" s="1"/>
  <c r="D8" i="32"/>
  <c r="D7" i="32"/>
  <c r="D5" i="32"/>
  <c r="D2" i="32"/>
  <c r="D7" i="31"/>
  <c r="D6" i="31"/>
  <c r="D5" i="31"/>
  <c r="D4" i="31"/>
  <c r="D3" i="31"/>
  <c r="D2" i="31"/>
  <c r="D3" i="30"/>
  <c r="D2" i="30"/>
  <c r="G2" i="30" s="1"/>
  <c r="H2" i="30" s="1"/>
  <c r="J2" i="30" s="1"/>
  <c r="L2" i="30" s="1"/>
  <c r="D3" i="29"/>
  <c r="D2" i="29"/>
  <c r="D11" i="28"/>
  <c r="D10" i="28"/>
  <c r="D9" i="28"/>
  <c r="D8" i="28"/>
  <c r="D7" i="28"/>
  <c r="D6" i="28"/>
  <c r="D5" i="28"/>
  <c r="D4" i="28"/>
  <c r="D3" i="28"/>
  <c r="D2" i="28"/>
  <c r="D7" i="27"/>
  <c r="D6" i="27"/>
  <c r="D5" i="27"/>
  <c r="D4" i="27"/>
  <c r="D3" i="27"/>
  <c r="D2" i="27"/>
  <c r="D7" i="26"/>
  <c r="D6" i="26"/>
  <c r="D5" i="26"/>
  <c r="D4" i="26"/>
  <c r="D3" i="26"/>
  <c r="D2" i="26"/>
  <c r="G2" i="26" s="1"/>
  <c r="H2" i="26" s="1"/>
  <c r="J2" i="26" s="1"/>
  <c r="L2" i="26" s="1"/>
  <c r="D9" i="25"/>
  <c r="D7" i="25"/>
  <c r="D6" i="25"/>
  <c r="D5" i="25"/>
  <c r="D4" i="25"/>
  <c r="D3" i="25"/>
  <c r="D2" i="25"/>
  <c r="D4" i="24"/>
  <c r="D3" i="24"/>
  <c r="D2" i="24"/>
  <c r="D6" i="23"/>
  <c r="D4" i="23"/>
  <c r="D3" i="23"/>
  <c r="D2" i="23"/>
  <c r="D3" i="22"/>
  <c r="D5" i="21"/>
  <c r="D3" i="21"/>
  <c r="D3" i="19"/>
  <c r="D21" i="18"/>
  <c r="D20" i="18"/>
  <c r="D19" i="18"/>
  <c r="D18" i="18"/>
  <c r="D17" i="18"/>
  <c r="D16" i="18"/>
  <c r="D14" i="18"/>
  <c r="D13" i="18"/>
  <c r="D12" i="18"/>
  <c r="D11" i="18"/>
  <c r="D10" i="18"/>
  <c r="D9" i="18"/>
  <c r="D8" i="18"/>
  <c r="D7" i="18"/>
  <c r="D6" i="18"/>
  <c r="D5" i="18"/>
  <c r="D4" i="18"/>
  <c r="D3" i="18"/>
  <c r="G2" i="18" s="1"/>
  <c r="H2" i="18" s="1"/>
  <c r="J2" i="18" s="1"/>
  <c r="L2" i="18" s="1"/>
  <c r="D2" i="18"/>
  <c r="D7" i="16"/>
  <c r="D6" i="16"/>
  <c r="D5" i="16"/>
  <c r="D4" i="16"/>
  <c r="D3" i="16"/>
  <c r="G2" i="16"/>
  <c r="H2" i="16" s="1"/>
  <c r="J2" i="16" s="1"/>
  <c r="L2" i="16" s="1"/>
  <c r="D2" i="16"/>
  <c r="D8" i="15"/>
  <c r="D6" i="15"/>
  <c r="D5" i="15"/>
  <c r="D4" i="15"/>
  <c r="D3" i="15"/>
  <c r="D2" i="15"/>
  <c r="D8" i="14"/>
  <c r="D7" i="14"/>
  <c r="D6" i="14"/>
  <c r="D5" i="14"/>
  <c r="D4" i="14"/>
  <c r="D3" i="14"/>
  <c r="D2" i="14"/>
  <c r="D5" i="13"/>
  <c r="D4" i="13"/>
  <c r="D3" i="13"/>
  <c r="D2" i="13"/>
  <c r="D7" i="12"/>
  <c r="D6" i="12"/>
  <c r="D5" i="12"/>
  <c r="D4" i="12"/>
  <c r="D3" i="12"/>
  <c r="D2" i="12"/>
  <c r="D9" i="11"/>
  <c r="D8" i="11"/>
  <c r="D7" i="11"/>
  <c r="D6" i="11"/>
  <c r="D5" i="11"/>
  <c r="D4" i="11"/>
  <c r="D3" i="11"/>
  <c r="D2" i="11"/>
  <c r="D4" i="10"/>
  <c r="D3" i="10"/>
  <c r="D2" i="10"/>
  <c r="G2" i="10" s="1"/>
  <c r="H2" i="10" s="1"/>
  <c r="J2" i="10" s="1"/>
  <c r="L2" i="10" s="1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D11" i="8"/>
  <c r="D10" i="8"/>
  <c r="D9" i="8"/>
  <c r="D8" i="8"/>
  <c r="D7" i="8"/>
  <c r="D6" i="8"/>
  <c r="D5" i="8"/>
  <c r="D4" i="8"/>
  <c r="D3" i="8"/>
  <c r="D2" i="8"/>
  <c r="D8" i="7"/>
  <c r="D7" i="7"/>
  <c r="D6" i="7"/>
  <c r="D5" i="7"/>
  <c r="D4" i="7"/>
  <c r="D3" i="7"/>
  <c r="D2" i="7"/>
  <c r="D13" i="6"/>
  <c r="D12" i="6"/>
  <c r="D11" i="6"/>
  <c r="D10" i="6"/>
  <c r="D9" i="6"/>
  <c r="D8" i="6"/>
  <c r="D7" i="6"/>
  <c r="D6" i="6"/>
  <c r="D5" i="6"/>
  <c r="D4" i="6"/>
  <c r="D3" i="6"/>
  <c r="D2" i="6"/>
  <c r="D10" i="5"/>
  <c r="D9" i="5"/>
  <c r="D8" i="5"/>
  <c r="D7" i="5"/>
  <c r="D6" i="5"/>
  <c r="D5" i="5"/>
  <c r="D4" i="5"/>
  <c r="D3" i="5"/>
  <c r="G2" i="5" s="1"/>
  <c r="H2" i="5" s="1"/>
  <c r="J2" i="5" s="1"/>
  <c r="L2" i="5" s="1"/>
  <c r="D2" i="5"/>
  <c r="G2" i="55" l="1"/>
  <c r="H2" i="55" s="1"/>
  <c r="J2" i="55" s="1"/>
  <c r="L2" i="55" s="1"/>
  <c r="G2" i="59"/>
  <c r="H2" i="59" s="1"/>
  <c r="J2" i="59" s="1"/>
  <c r="L2" i="59" s="1"/>
  <c r="D130" i="1" s="1"/>
  <c r="G2" i="94"/>
  <c r="H2" i="94" s="1"/>
  <c r="J2" i="94" s="1"/>
  <c r="L2" i="94" s="1"/>
  <c r="G2" i="27"/>
  <c r="H2" i="27" s="1"/>
  <c r="J2" i="27" s="1"/>
  <c r="L2" i="27" s="1"/>
  <c r="G2" i="34"/>
  <c r="H2" i="34" s="1"/>
  <c r="J2" i="34" s="1"/>
  <c r="L2" i="34" s="1"/>
  <c r="G2" i="41"/>
  <c r="H2" i="41" s="1"/>
  <c r="J2" i="41" s="1"/>
  <c r="L2" i="41" s="1"/>
  <c r="D55" i="1" s="1"/>
  <c r="G2" i="89"/>
  <c r="H2" i="89" s="1"/>
  <c r="J2" i="89" s="1"/>
  <c r="L2" i="89" s="1"/>
  <c r="G2" i="92"/>
  <c r="H2" i="92" s="1"/>
  <c r="J2" i="92" s="1"/>
  <c r="L2" i="92" s="1"/>
  <c r="G2" i="87"/>
  <c r="H2" i="87" s="1"/>
  <c r="J2" i="87" s="1"/>
  <c r="L2" i="87" s="1"/>
  <c r="G2" i="97"/>
  <c r="H2" i="97" s="1"/>
  <c r="J2" i="97" s="1"/>
  <c r="L2" i="97" s="1"/>
  <c r="D147" i="1" s="1"/>
  <c r="G2" i="12"/>
  <c r="H2" i="12" s="1"/>
  <c r="J2" i="12" s="1"/>
  <c r="L2" i="12" s="1"/>
  <c r="G2" i="6"/>
  <c r="H2" i="6" s="1"/>
  <c r="J2" i="6" s="1"/>
  <c r="L2" i="6" s="1"/>
  <c r="G2" i="35"/>
  <c r="H2" i="35" s="1"/>
  <c r="J2" i="35" s="1"/>
  <c r="L2" i="35" s="1"/>
  <c r="G2" i="44"/>
  <c r="H2" i="44" s="1"/>
  <c r="J2" i="44" s="1"/>
  <c r="L2" i="44" s="1"/>
  <c r="G2" i="91"/>
  <c r="H2" i="91" s="1"/>
  <c r="J2" i="91" s="1"/>
  <c r="L2" i="91" s="1"/>
  <c r="G2" i="7"/>
  <c r="H2" i="7" s="1"/>
  <c r="J2" i="7" s="1"/>
  <c r="L2" i="7" s="1"/>
  <c r="G2" i="42"/>
  <c r="H2" i="42" s="1"/>
  <c r="J2" i="42" s="1"/>
  <c r="L2" i="42" s="1"/>
  <c r="D125" i="1" s="1"/>
  <c r="G2" i="11"/>
  <c r="H2" i="11" s="1"/>
  <c r="J2" i="11" s="1"/>
  <c r="L2" i="11" s="1"/>
  <c r="G2" i="40"/>
  <c r="H2" i="40" s="1"/>
  <c r="J2" i="40" s="1"/>
  <c r="L2" i="40" s="1"/>
  <c r="G2" i="100"/>
  <c r="H2" i="100" s="1"/>
  <c r="J2" i="100" s="1"/>
  <c r="L2" i="100" s="1"/>
  <c r="G2" i="101"/>
  <c r="H2" i="101" s="1"/>
  <c r="J2" i="101" s="1"/>
  <c r="L2" i="101" s="1"/>
  <c r="G2" i="13"/>
  <c r="H2" i="13" s="1"/>
  <c r="J2" i="13" s="1"/>
  <c r="L2" i="13" s="1"/>
  <c r="G2" i="29"/>
  <c r="H2" i="29" s="1"/>
  <c r="J2" i="29" s="1"/>
  <c r="L2" i="29" s="1"/>
  <c r="D98" i="1" s="1"/>
  <c r="D8" i="80" s="1"/>
  <c r="G2" i="36"/>
  <c r="H2" i="36" s="1"/>
  <c r="J2" i="36" s="1"/>
  <c r="L2" i="36" s="1"/>
  <c r="G2" i="52"/>
  <c r="H2" i="52" s="1"/>
  <c r="J2" i="52" s="1"/>
  <c r="L2" i="52" s="1"/>
  <c r="G2" i="67"/>
  <c r="H2" i="67" s="1"/>
  <c r="J2" i="67" s="1"/>
  <c r="L2" i="67" s="1"/>
  <c r="D124" i="1" s="1"/>
  <c r="D2" i="65" s="1"/>
  <c r="G2" i="65" s="1"/>
  <c r="H2" i="65" s="1"/>
  <c r="J2" i="65" s="1"/>
  <c r="L2" i="65" s="1"/>
  <c r="G2" i="77"/>
  <c r="H2" i="77" s="1"/>
  <c r="J2" i="77" s="1"/>
  <c r="L2" i="77" s="1"/>
  <c r="D127" i="1" s="1"/>
  <c r="G2" i="79"/>
  <c r="H2" i="79" s="1"/>
  <c r="J2" i="79" s="1"/>
  <c r="L2" i="79" s="1"/>
  <c r="D114" i="1" s="1"/>
  <c r="G2" i="88"/>
  <c r="H2" i="88" s="1"/>
  <c r="J2" i="88" s="1"/>
  <c r="L2" i="88" s="1"/>
  <c r="G2" i="93"/>
  <c r="H2" i="93" s="1"/>
  <c r="J2" i="93" s="1"/>
  <c r="L2" i="93" s="1"/>
  <c r="D146" i="1" s="1"/>
  <c r="G2" i="99"/>
  <c r="H2" i="99" s="1"/>
  <c r="J2" i="99" s="1"/>
  <c r="L2" i="99" s="1"/>
  <c r="G2" i="98"/>
  <c r="H2" i="98" s="1"/>
  <c r="J2" i="98" s="1"/>
  <c r="L2" i="98" s="1"/>
  <c r="G2" i="49"/>
  <c r="H2" i="49" s="1"/>
  <c r="J2" i="49" s="1"/>
  <c r="L2" i="49" s="1"/>
  <c r="G2" i="56"/>
  <c r="H2" i="56" s="1"/>
  <c r="J2" i="56" s="1"/>
  <c r="L2" i="56" s="1"/>
  <c r="D36" i="1" s="1"/>
  <c r="D2" i="21" s="1"/>
  <c r="G2" i="66"/>
  <c r="H2" i="66" s="1"/>
  <c r="J2" i="66" s="1"/>
  <c r="L2" i="66" s="1"/>
  <c r="G2" i="38"/>
  <c r="H2" i="38" s="1"/>
  <c r="J2" i="38" s="1"/>
  <c r="L2" i="38" s="1"/>
  <c r="G2" i="45"/>
  <c r="H2" i="45" s="1"/>
  <c r="J2" i="45" s="1"/>
  <c r="L2" i="45" s="1"/>
  <c r="G2" i="8"/>
  <c r="H2" i="8" s="1"/>
  <c r="J2" i="8" s="1"/>
  <c r="L2" i="8" s="1"/>
  <c r="G2" i="14"/>
  <c r="H2" i="14" s="1"/>
  <c r="J2" i="14" s="1"/>
  <c r="L2" i="14" s="1"/>
  <c r="G2" i="31"/>
  <c r="H2" i="31" s="1"/>
  <c r="J2" i="31" s="1"/>
  <c r="L2" i="31" s="1"/>
  <c r="G2" i="37"/>
  <c r="H2" i="37" s="1"/>
  <c r="J2" i="37" s="1"/>
  <c r="L2" i="37" s="1"/>
  <c r="G2" i="50"/>
  <c r="H2" i="50" s="1"/>
  <c r="J2" i="50" s="1"/>
  <c r="L2" i="50" s="1"/>
  <c r="G2" i="51"/>
  <c r="H2" i="51" s="1"/>
  <c r="J2" i="51" s="1"/>
  <c r="L2" i="51" s="1"/>
  <c r="J2" i="9"/>
  <c r="K2" i="9" s="1"/>
  <c r="M2" i="9" s="1"/>
  <c r="O2" i="9" s="1"/>
  <c r="D2" i="57"/>
  <c r="D2" i="22"/>
  <c r="G2" i="22" s="1"/>
  <c r="H2" i="22" s="1"/>
  <c r="J2" i="22" s="1"/>
  <c r="L2" i="22" s="1"/>
  <c r="D2" i="81"/>
  <c r="D2" i="71"/>
  <c r="D2" i="82"/>
  <c r="D2" i="86"/>
  <c r="G2" i="86" s="1"/>
  <c r="H2" i="86" s="1"/>
  <c r="J2" i="86" s="1"/>
  <c r="L2" i="86" s="1"/>
  <c r="D2" i="69"/>
  <c r="D2" i="83"/>
  <c r="D2" i="70"/>
  <c r="D2" i="80"/>
  <c r="D2" i="84"/>
  <c r="D2" i="61"/>
  <c r="D2" i="63"/>
  <c r="D2" i="60"/>
  <c r="D3" i="32"/>
  <c r="D12" i="28"/>
  <c r="G2" i="28" s="1"/>
  <c r="H2" i="28" s="1"/>
  <c r="J2" i="28" s="1"/>
  <c r="L2" i="28" s="1"/>
  <c r="D8" i="25"/>
  <c r="G2" i="25" s="1"/>
  <c r="H2" i="25" s="1"/>
  <c r="J2" i="25" s="1"/>
  <c r="L2" i="25" s="1"/>
  <c r="D8" i="58"/>
  <c r="D3" i="72"/>
  <c r="D3" i="83"/>
  <c r="D3" i="70"/>
  <c r="D4" i="32"/>
  <c r="D3" i="82"/>
  <c r="D7" i="15"/>
  <c r="G2" i="15" s="1"/>
  <c r="H2" i="15" s="1"/>
  <c r="J2" i="15" s="1"/>
  <c r="L2" i="15" s="1"/>
  <c r="D2" i="75"/>
  <c r="D2" i="73"/>
  <c r="G2" i="73" s="1"/>
  <c r="H2" i="73" s="1"/>
  <c r="J2" i="73" s="1"/>
  <c r="L2" i="73" s="1"/>
  <c r="D2" i="76"/>
  <c r="G2" i="76" s="1"/>
  <c r="H2" i="76" s="1"/>
  <c r="J2" i="76" s="1"/>
  <c r="L2" i="76" s="1"/>
  <c r="D2" i="74"/>
  <c r="G2" i="74" s="1"/>
  <c r="H2" i="74" s="1"/>
  <c r="J2" i="74" s="1"/>
  <c r="L2" i="74" s="1"/>
  <c r="D3" i="74"/>
  <c r="D3" i="75"/>
  <c r="D4" i="84"/>
  <c r="D3" i="69"/>
  <c r="D3" i="84"/>
  <c r="D4" i="69"/>
  <c r="G2" i="58"/>
  <c r="H2" i="58" s="1"/>
  <c r="J2" i="58" s="1"/>
  <c r="L2" i="58" s="1"/>
  <c r="D8" i="81" l="1"/>
  <c r="D5" i="24"/>
  <c r="G2" i="24" s="1"/>
  <c r="H2" i="24" s="1"/>
  <c r="J2" i="24" s="1"/>
  <c r="L2" i="24" s="1"/>
  <c r="D2" i="19"/>
  <c r="D4" i="72"/>
  <c r="G2" i="72" s="1"/>
  <c r="H2" i="72" s="1"/>
  <c r="J2" i="72" s="1"/>
  <c r="L2" i="72" s="1"/>
  <c r="D4" i="63"/>
  <c r="D4" i="57"/>
  <c r="D5" i="61"/>
  <c r="D4" i="19"/>
  <c r="D4" i="60"/>
  <c r="G2" i="83"/>
  <c r="H2" i="83" s="1"/>
  <c r="J2" i="83" s="1"/>
  <c r="L2" i="83" s="1"/>
  <c r="D7" i="71"/>
  <c r="G2" i="71" s="1"/>
  <c r="H2" i="71" s="1"/>
  <c r="J2" i="71" s="1"/>
  <c r="L2" i="71" s="1"/>
  <c r="D5" i="23"/>
  <c r="G2" i="23" s="1"/>
  <c r="H2" i="23" s="1"/>
  <c r="J2" i="23" s="1"/>
  <c r="L2" i="23" s="1"/>
  <c r="D6" i="32"/>
  <c r="G2" i="32" s="1"/>
  <c r="H2" i="32" s="1"/>
  <c r="J2" i="32" s="1"/>
  <c r="L2" i="32" s="1"/>
  <c r="D4" i="21"/>
  <c r="G2" i="70"/>
  <c r="H2" i="70" s="1"/>
  <c r="J2" i="70" s="1"/>
  <c r="L2" i="70" s="1"/>
  <c r="G2" i="69"/>
  <c r="H2" i="69" s="1"/>
  <c r="J2" i="69" s="1"/>
  <c r="L2" i="69" s="1"/>
  <c r="G2" i="75"/>
  <c r="H2" i="75" s="1"/>
  <c r="J2" i="75" s="1"/>
  <c r="L2" i="75" s="1"/>
  <c r="G2" i="82"/>
  <c r="H2" i="82" s="1"/>
  <c r="J2" i="82" s="1"/>
  <c r="L2" i="82" s="1"/>
  <c r="G2" i="60"/>
  <c r="H2" i="60" s="1"/>
  <c r="J2" i="60" s="1"/>
  <c r="L2" i="60" s="1"/>
  <c r="G2" i="81"/>
  <c r="H2" i="81" s="1"/>
  <c r="J2" i="81" s="1"/>
  <c r="L2" i="81" s="1"/>
  <c r="G2" i="63"/>
  <c r="H2" i="63" s="1"/>
  <c r="J2" i="63" s="1"/>
  <c r="L2" i="63" s="1"/>
  <c r="G2" i="61"/>
  <c r="H2" i="61" s="1"/>
  <c r="J2" i="61" s="1"/>
  <c r="L2" i="61" s="1"/>
  <c r="G2" i="19"/>
  <c r="H2" i="19" s="1"/>
  <c r="J2" i="19" s="1"/>
  <c r="L2" i="19" s="1"/>
  <c r="G2" i="84"/>
  <c r="H2" i="84" s="1"/>
  <c r="J2" i="84" s="1"/>
  <c r="L2" i="84" s="1"/>
  <c r="G2" i="57"/>
  <c r="H2" i="57" s="1"/>
  <c r="J2" i="57" s="1"/>
  <c r="L2" i="57" s="1"/>
  <c r="G2" i="80"/>
  <c r="H2" i="80" s="1"/>
  <c r="J2" i="80" s="1"/>
  <c r="L2" i="80" s="1"/>
  <c r="G2" i="21"/>
  <c r="H2" i="21" s="1"/>
  <c r="J2" i="21" s="1"/>
  <c r="L2" i="21" s="1"/>
</calcChain>
</file>

<file path=xl/sharedStrings.xml><?xml version="1.0" encoding="utf-8"?>
<sst xmlns="http://schemas.openxmlformats.org/spreadsheetml/2006/main" count="3240" uniqueCount="578">
  <si>
    <t>PRODUCTO</t>
  </si>
  <si>
    <t>CANTIDAD</t>
  </si>
  <si>
    <t>UNIDAD</t>
  </si>
  <si>
    <t>PRECIO</t>
  </si>
  <si>
    <t>ACEITE</t>
  </si>
  <si>
    <t>CC</t>
  </si>
  <si>
    <t>AGUILA</t>
  </si>
  <si>
    <t>GR</t>
  </si>
  <si>
    <t>AJI ROJO</t>
  </si>
  <si>
    <t>AJI VERDE</t>
  </si>
  <si>
    <t>AJO</t>
  </si>
  <si>
    <t>ALBAHACA</t>
  </si>
  <si>
    <t>ALMENDRAS</t>
  </si>
  <si>
    <t>ALMIBAR</t>
  </si>
  <si>
    <t>ALPINO</t>
  </si>
  <si>
    <t>AVELLANAS</t>
  </si>
  <si>
    <t>AVENA</t>
  </si>
  <si>
    <t>AZAHAR FLEIBOR</t>
  </si>
  <si>
    <t>AZUCAR</t>
  </si>
  <si>
    <t>AZUCAR IMPALPABLE</t>
  </si>
  <si>
    <t>BALLINA</t>
  </si>
  <si>
    <t>BALLINA COLOR</t>
  </si>
  <si>
    <t>BANANAS</t>
  </si>
  <si>
    <t>BANDEJA TELGOPOR 20X2</t>
  </si>
  <si>
    <t>BANDEJA TELGOPOR 24X2</t>
  </si>
  <si>
    <t>BANDEJA TELGOPOR 30X2</t>
  </si>
  <si>
    <t>BASE 10 CM</t>
  </si>
  <si>
    <t>BASE 12 CM</t>
  </si>
  <si>
    <t>BASE 16 CM</t>
  </si>
  <si>
    <t>BASE 12X12</t>
  </si>
  <si>
    <t>BASE 16X16</t>
  </si>
  <si>
    <t>BASE 20X20</t>
  </si>
  <si>
    <t>BICARBONATO DE SODIO</t>
  </si>
  <si>
    <t>BLONDA 13 CM</t>
  </si>
  <si>
    <t>BON O BON</t>
  </si>
  <si>
    <t>BROCHETTE 30 CM</t>
  </si>
  <si>
    <t>BROCHETTE 15 CM</t>
  </si>
  <si>
    <t>BROCHETTE 20 CM</t>
  </si>
  <si>
    <t>BROCHETTE 25 CM</t>
  </si>
  <si>
    <t>BROWNIE</t>
  </si>
  <si>
    <t>RECETA X 3</t>
  </si>
  <si>
    <t>CACAO POLVO</t>
  </si>
  <si>
    <t>CAFE</t>
  </si>
  <si>
    <t>CANELA</t>
  </si>
  <si>
    <t>CASANCREM</t>
  </si>
  <si>
    <t>CASTAÑAS</t>
  </si>
  <si>
    <t>CEBOLLA</t>
  </si>
  <si>
    <t>CEBOLLA MORADA</t>
  </si>
  <si>
    <t xml:space="preserve">CEREZA EN ALMIBAR </t>
  </si>
  <si>
    <t>CHOCOLINAS</t>
  </si>
  <si>
    <t>CIRUELAS</t>
  </si>
  <si>
    <t>CLAVITO DE OLOR</t>
  </si>
  <si>
    <t>CMC</t>
  </si>
  <si>
    <t>COCO</t>
  </si>
  <si>
    <t>COLORANTE PASTA</t>
  </si>
  <si>
    <t xml:space="preserve">COLORANTE POLVO DORADO </t>
  </si>
  <si>
    <t>CREMA LIQUIDA</t>
  </si>
  <si>
    <t>CREMA POLVO</t>
  </si>
  <si>
    <t>CREMON</t>
  </si>
  <si>
    <t>CRUMBLE</t>
  </si>
  <si>
    <t>CUCHARAS SHOTS</t>
  </si>
  <si>
    <t>CUCURUCHITOS</t>
  </si>
  <si>
    <t>DISCO FIBROFACIL 10 CM</t>
  </si>
  <si>
    <t>DULCE DE LECHE</t>
  </si>
  <si>
    <t>DURAZNOS</t>
  </si>
  <si>
    <t>EDULCORANTE</t>
  </si>
  <si>
    <t>ESENCIA</t>
  </si>
  <si>
    <t>ESPECIAS DULCES</t>
  </si>
  <si>
    <t>FRITOLIN</t>
  </si>
  <si>
    <t>FRUTILLAS</t>
  </si>
  <si>
    <t>FRUTOS ROJOS</t>
  </si>
  <si>
    <t xml:space="preserve">GEL DE BRILLO </t>
  </si>
  <si>
    <t>GELATINA</t>
  </si>
  <si>
    <t>gaby 190 - 50gr</t>
  </si>
  <si>
    <t>GOMA DE XANTANA</t>
  </si>
  <si>
    <t>GOMA EVA</t>
  </si>
  <si>
    <t>GRANAS MULTICOLOR</t>
  </si>
  <si>
    <t>HARINA 000</t>
  </si>
  <si>
    <t>HARINA</t>
  </si>
  <si>
    <t>HARINA DE ALMENDRAS COMUN</t>
  </si>
  <si>
    <t>HARINA DE ALMENDRAS MACARONS</t>
  </si>
  <si>
    <t>HARINA DE COCO</t>
  </si>
  <si>
    <t>HARINA DE LINO</t>
  </si>
  <si>
    <t>HUEVOS</t>
  </si>
  <si>
    <t>JAMON</t>
  </si>
  <si>
    <t>KIWI</t>
  </si>
  <si>
    <t>LECHE</t>
  </si>
  <si>
    <t>ML</t>
  </si>
  <si>
    <t>LECHE CONDENSADA</t>
  </si>
  <si>
    <t>LEVADURA</t>
  </si>
  <si>
    <t>LICOR DE CAFE</t>
  </si>
  <si>
    <t>LIMON</t>
  </si>
  <si>
    <t>LOMO</t>
  </si>
  <si>
    <t>MAIZENA</t>
  </si>
  <si>
    <t>MALTA</t>
  </si>
  <si>
    <t>MANGA NRO 0</t>
  </si>
  <si>
    <t>MANGA NRO 1</t>
  </si>
  <si>
    <t>MANGA NRO 2</t>
  </si>
  <si>
    <t>MANTECA</t>
  </si>
  <si>
    <t>MANZANA VERDE</t>
  </si>
  <si>
    <t>MASCARPONE</t>
  </si>
  <si>
    <t>MAYONESA</t>
  </si>
  <si>
    <t>MEDIALUNAS</t>
  </si>
  <si>
    <t>MEMBRILLO</t>
  </si>
  <si>
    <t>MERENGUE</t>
  </si>
  <si>
    <t>HUEVO</t>
  </si>
  <si>
    <t>MERENGUE EN POLVO</t>
  </si>
  <si>
    <t>MERMELADA</t>
  </si>
  <si>
    <t>MIEL</t>
  </si>
  <si>
    <t>MIX FRUTOS SECOS</t>
  </si>
  <si>
    <t>NUECES</t>
  </si>
  <si>
    <t>NUTELLA</t>
  </si>
  <si>
    <t>OREOS</t>
  </si>
  <si>
    <t>UNIDADES</t>
  </si>
  <si>
    <t>OPORTO</t>
  </si>
  <si>
    <t>PAN DULCE 250 GR</t>
  </si>
  <si>
    <t>PAN DULCE 500 GR</t>
  </si>
  <si>
    <t>PAN DULCE 1 KG</t>
  </si>
  <si>
    <t>PAN DULCE 100 GR</t>
  </si>
  <si>
    <t>PASAS DE UVA NEGRAS</t>
  </si>
  <si>
    <t>PASTA DE GOMA</t>
  </si>
  <si>
    <t>GRAMOS</t>
  </si>
  <si>
    <t>PASTA DE MANI</t>
  </si>
  <si>
    <t>PASTELERA 1 HUEVO</t>
  </si>
  <si>
    <t>RECETA</t>
  </si>
  <si>
    <t>PASTRON</t>
  </si>
  <si>
    <t>PEPINILLOS</t>
  </si>
  <si>
    <t>PIROTIN NRO 10</t>
  </si>
  <si>
    <t>PIROTIN NRO 9</t>
  </si>
  <si>
    <t>PIROTIN NRO 8</t>
  </si>
  <si>
    <t>POLIFAN</t>
  </si>
  <si>
    <t>POLVO DE HORNEAR</t>
  </si>
  <si>
    <t>QUESO RALLADO</t>
  </si>
  <si>
    <t>QUESO FETA</t>
  </si>
  <si>
    <t>RELLENO FRUTOS SECOS</t>
  </si>
  <si>
    <t>RELLENO TARTA MANZANA</t>
  </si>
  <si>
    <t>RELLENO TARTA COCO</t>
  </si>
  <si>
    <t>RELLENO TARTA RICOTA</t>
  </si>
  <si>
    <t>REMOLACHA</t>
  </si>
  <si>
    <t>RICOTA</t>
  </si>
  <si>
    <t>ROGEL 1 H</t>
  </si>
  <si>
    <t>RON</t>
  </si>
  <si>
    <t>SAL</t>
  </si>
  <si>
    <t>SALMON</t>
  </si>
  <si>
    <t>SHOTS</t>
  </si>
  <si>
    <t>SORBETES</t>
  </si>
  <si>
    <t>TOMATE FRUTA</t>
  </si>
  <si>
    <t>TORTA FALSA 15X10</t>
  </si>
  <si>
    <t>TORTA FALSA 20X10</t>
  </si>
  <si>
    <t>TORTA FALSA 10X10</t>
  </si>
  <si>
    <t>VAINILLA MASA</t>
  </si>
  <si>
    <t>VAINILLAS</t>
  </si>
  <si>
    <t>VEGETALINA</t>
  </si>
  <si>
    <t>VELAS</t>
  </si>
  <si>
    <t>VINAGRE</t>
  </si>
  <si>
    <t>YOGURT NATURAL</t>
  </si>
  <si>
    <t>MASA SABLE</t>
  </si>
  <si>
    <t>MASA SUCRE</t>
  </si>
  <si>
    <t>$$$$$$$$$</t>
  </si>
  <si>
    <t>ALFAJOR DE MAIZENA</t>
  </si>
  <si>
    <t>BAKLAVA</t>
  </si>
  <si>
    <t>BOMBAS</t>
  </si>
  <si>
    <t>BROWNIE BOCADO</t>
  </si>
  <si>
    <t>BROWNIE MINI</t>
  </si>
  <si>
    <t>BROWNIE CUADRADO</t>
  </si>
  <si>
    <t>CHOCOTORTA BAÑADA</t>
  </si>
  <si>
    <t>CHOCOTORTA MINI</t>
  </si>
  <si>
    <t>12X12</t>
  </si>
  <si>
    <t>CONITOS</t>
  </si>
  <si>
    <t>COOKIES</t>
  </si>
  <si>
    <t>135 A 170</t>
  </si>
  <si>
    <t>COOKIES HARINA DE ALM</t>
  </si>
  <si>
    <t>CRAKERS</t>
  </si>
  <si>
    <t>250 QUESO</t>
  </si>
  <si>
    <t>200 OTROS</t>
  </si>
  <si>
    <t>DONUTS</t>
  </si>
  <si>
    <t>ECLEARS</t>
  </si>
  <si>
    <t>MACARONS</t>
  </si>
  <si>
    <t>MEDIALUNAS JYQ</t>
  </si>
  <si>
    <t>MOUSSE DE SALMON</t>
  </si>
  <si>
    <t>MOUSSE DE ALBAHACA</t>
  </si>
  <si>
    <t>PARIS BREST</t>
  </si>
  <si>
    <t>POPCAKES</t>
  </si>
  <si>
    <t>savarin</t>
  </si>
  <si>
    <t>STRUDEL</t>
  </si>
  <si>
    <t>COSTO</t>
  </si>
  <si>
    <t>CANT X RECETA</t>
  </si>
  <si>
    <t>COSTO RECETA</t>
  </si>
  <si>
    <t>COSTO X UNIDAD</t>
  </si>
  <si>
    <t>% X PACKAGING</t>
  </si>
  <si>
    <t>COSTO UN FINAL</t>
  </si>
  <si>
    <t>MARGEN</t>
  </si>
  <si>
    <t>PRECIO VENTA</t>
  </si>
  <si>
    <t>PV 100</t>
  </si>
  <si>
    <t xml:space="preserve">3 UNIDADES </t>
  </si>
  <si>
    <t>MOLDE 5/7</t>
  </si>
  <si>
    <t>PV 800</t>
  </si>
  <si>
    <t>6 UNID</t>
  </si>
  <si>
    <t>INDIVIDUALES</t>
  </si>
  <si>
    <t>PV 450</t>
  </si>
  <si>
    <t>DECO</t>
  </si>
  <si>
    <t>PACK</t>
  </si>
  <si>
    <t>3*100</t>
  </si>
  <si>
    <t>6*70</t>
  </si>
  <si>
    <t>REVISION 3/11</t>
  </si>
  <si>
    <t>PV 170</t>
  </si>
  <si>
    <t>15X6</t>
  </si>
  <si>
    <t>REVISION 20/9</t>
  </si>
  <si>
    <t>aceite</t>
  </si>
  <si>
    <t>cc</t>
  </si>
  <si>
    <t>harina de coco</t>
  </si>
  <si>
    <t>gr</t>
  </si>
  <si>
    <t>harina de lino</t>
  </si>
  <si>
    <t>PV 130</t>
  </si>
  <si>
    <t>edulcorante</t>
  </si>
  <si>
    <t>polvo de hornear</t>
  </si>
  <si>
    <t>goma de xantana</t>
  </si>
  <si>
    <t>sal</t>
  </si>
  <si>
    <t>canela</t>
  </si>
  <si>
    <t>UN</t>
  </si>
  <si>
    <t>SEMILLAS DE GIRASOL</t>
  </si>
  <si>
    <t>VER PRECIO REAL</t>
  </si>
  <si>
    <t>15*10</t>
  </si>
  <si>
    <t>REVISION20/9</t>
  </si>
  <si>
    <t>UNIDADES DE 5X5</t>
  </si>
  <si>
    <t>12 ROLLITOS</t>
  </si>
  <si>
    <t>PV 240</t>
  </si>
  <si>
    <t>12*15</t>
  </si>
  <si>
    <t>DE 50 GR C/U</t>
  </si>
  <si>
    <t>PV 420</t>
  </si>
  <si>
    <t>CONDIMENTOS</t>
  </si>
  <si>
    <t>REVISAR = CREMA</t>
  </si>
  <si>
    <t>UNIDADES 50</t>
  </si>
  <si>
    <t xml:space="preserve">REVISAR  </t>
  </si>
  <si>
    <t>DE 60 GR</t>
  </si>
  <si>
    <t>PV 125</t>
  </si>
  <si>
    <t>AMAPOLAS</t>
  </si>
  <si>
    <t>IDEM CEBOLLA</t>
  </si>
  <si>
    <t>REVISAR</t>
  </si>
  <si>
    <t>NOOOOOOOO</t>
  </si>
  <si>
    <t>VER</t>
  </si>
  <si>
    <t>PV 300</t>
  </si>
  <si>
    <t>6*50</t>
  </si>
  <si>
    <t>FREVISAR</t>
  </si>
  <si>
    <t>PV 285</t>
  </si>
  <si>
    <t xml:space="preserve">OTROS </t>
  </si>
  <si>
    <t>2*15</t>
  </si>
  <si>
    <t>RTEVISION 22/9</t>
  </si>
  <si>
    <t>SABORES</t>
  </si>
  <si>
    <t>RELLENO</t>
  </si>
  <si>
    <t xml:space="preserve">25 GR </t>
  </si>
  <si>
    <t xml:space="preserve">ALPINO </t>
  </si>
  <si>
    <t>10 GR</t>
  </si>
  <si>
    <t>DECO 50% ALPINO</t>
  </si>
  <si>
    <t>REVISION 10/12</t>
  </si>
  <si>
    <t>33*10</t>
  </si>
  <si>
    <t>PV 290</t>
  </si>
  <si>
    <t>PASTELERA 3 H</t>
  </si>
  <si>
    <t>360 GR</t>
  </si>
  <si>
    <t>150 GR</t>
  </si>
  <si>
    <t>RECETAS</t>
  </si>
  <si>
    <t>DECO = PASTELERA</t>
  </si>
  <si>
    <t>65*12</t>
  </si>
  <si>
    <t>REVISION 14/9</t>
  </si>
  <si>
    <t>PV 350</t>
  </si>
  <si>
    <t>70 GR CADA UNO</t>
  </si>
  <si>
    <t>DECO = RELLENO</t>
  </si>
  <si>
    <t>65*9</t>
  </si>
  <si>
    <t>PV 670</t>
  </si>
  <si>
    <t xml:space="preserve">SOLO </t>
  </si>
  <si>
    <t>RESTE</t>
  </si>
  <si>
    <t>CREMA</t>
  </si>
  <si>
    <t>SALSA</t>
  </si>
  <si>
    <t>REVISAR ESTE IMPORTE SIEMPRE</t>
  </si>
  <si>
    <t>SALSA INGLESA 2 HUEVOS</t>
  </si>
  <si>
    <t>CREMA PARA 6 200 GR CON 75 GR AZUCAR IMPALPABLE</t>
  </si>
  <si>
    <t>15 GR DULCE CADA UNO</t>
  </si>
  <si>
    <t>PV 120</t>
  </si>
  <si>
    <t>REVISION 1/12</t>
  </si>
  <si>
    <t>con crema y frutos</t>
  </si>
  <si>
    <t>PV 650</t>
  </si>
  <si>
    <t>75 GR DULCE C/U</t>
  </si>
  <si>
    <t>120*12</t>
  </si>
  <si>
    <t>CREMA Y FR</t>
  </si>
  <si>
    <t>pv 780</t>
  </si>
  <si>
    <t>20 %+</t>
  </si>
  <si>
    <t>nutella 25%+</t>
  </si>
  <si>
    <t>unidades</t>
  </si>
  <si>
    <t>20*15</t>
  </si>
  <si>
    <t>revision 27-12</t>
  </si>
  <si>
    <t>PV 200</t>
  </si>
  <si>
    <t>7X7 CM+</t>
  </si>
  <si>
    <t>75/80 gr</t>
  </si>
  <si>
    <t>550 gr</t>
  </si>
  <si>
    <t>PV 260</t>
  </si>
  <si>
    <t>DECO=MERENGUE</t>
  </si>
  <si>
    <t>REVISION 16/11</t>
  </si>
  <si>
    <t>7*10</t>
  </si>
  <si>
    <t>80 /85 gr</t>
  </si>
  <si>
    <t>pv 200</t>
  </si>
  <si>
    <t>revision 18/10</t>
  </si>
  <si>
    <t>cuadrado</t>
  </si>
  <si>
    <t>base vainilla</t>
  </si>
  <si>
    <t>80 r m ddl</t>
  </si>
  <si>
    <t>gelatina</t>
  </si>
  <si>
    <t>80gr m choco</t>
  </si>
  <si>
    <t>PV 220</t>
  </si>
  <si>
    <t>15*15</t>
  </si>
  <si>
    <t>REVISION 19/12</t>
  </si>
  <si>
    <t>PV 230</t>
  </si>
  <si>
    <t>POV 280</t>
  </si>
  <si>
    <t>DECO=CAFE</t>
  </si>
  <si>
    <t>DECO = OREO</t>
  </si>
  <si>
    <t>revision 18/12</t>
  </si>
  <si>
    <t>pv 150</t>
  </si>
  <si>
    <t>TEMATICAS 170</t>
  </si>
  <si>
    <t>temeticos 170</t>
  </si>
  <si>
    <t>DECO=PALITOS</t>
  </si>
  <si>
    <t>pack</t>
  </si>
  <si>
    <t>23*10</t>
  </si>
  <si>
    <t>CAFE = DULCE</t>
  </si>
  <si>
    <t>REVISION 5/12</t>
  </si>
  <si>
    <t>TEMATICA</t>
  </si>
  <si>
    <t>pv 220</t>
  </si>
  <si>
    <t>CAFE CON LECHE = relleno</t>
  </si>
  <si>
    <t>10%%</t>
  </si>
  <si>
    <t>DECO = CHOCOLINAS</t>
  </si>
  <si>
    <t>MAS RELLENO</t>
  </si>
  <si>
    <t>REVISION 18/12</t>
  </si>
  <si>
    <t>pv 1200</t>
  </si>
  <si>
    <t>MAS GOLOSINAS</t>
  </si>
  <si>
    <t>DECO=DDL</t>
  </si>
  <si>
    <t>5 UN X 6 PISOS</t>
  </si>
  <si>
    <t>38 GR X 6 = 228 GR</t>
  </si>
  <si>
    <t>CAFE CON LECHE</t>
  </si>
  <si>
    <t>50% DECO</t>
  </si>
  <si>
    <t>20x20</t>
  </si>
  <si>
    <t>mas tematica 30%</t>
  </si>
  <si>
    <t>20x30</t>
  </si>
  <si>
    <t>14 UNIDADES</t>
  </si>
  <si>
    <t>DE 30 GR C/U</t>
  </si>
  <si>
    <t>pv 2800</t>
  </si>
  <si>
    <t>GRT</t>
  </si>
  <si>
    <t xml:space="preserve">PASTELERA </t>
  </si>
  <si>
    <t>MOLDE CHICO</t>
  </si>
  <si>
    <t>HUEVO RECETA SABARIN</t>
  </si>
  <si>
    <t>PV 950</t>
  </si>
  <si>
    <t>MOLDE MINI</t>
  </si>
  <si>
    <t>2 UNIDADES</t>
  </si>
  <si>
    <t>X HUEVO RECETA</t>
  </si>
  <si>
    <t>SAVARIN</t>
  </si>
  <si>
    <t>PV 480</t>
  </si>
  <si>
    <t>bases</t>
  </si>
  <si>
    <t>revision 14/6</t>
  </si>
  <si>
    <t>revision 14/9</t>
  </si>
  <si>
    <t>17*10</t>
  </si>
  <si>
    <t>PV 95</t>
  </si>
  <si>
    <t>tematico 10% mas</t>
  </si>
  <si>
    <t>330 GRAMOS</t>
  </si>
  <si>
    <t>GR 175 GR</t>
  </si>
  <si>
    <t>CH 120 GR</t>
  </si>
  <si>
    <t>MINI 40 GR</t>
  </si>
  <si>
    <t>TARTA GRANDE 1 1/2</t>
  </si>
  <si>
    <t>TARTA CHICA 1</t>
  </si>
  <si>
    <t>TARTA MINI 3 UNIDADES</t>
  </si>
  <si>
    <t>pv 70</t>
  </si>
  <si>
    <t>14*10</t>
  </si>
  <si>
    <t>PV 60</t>
  </si>
  <si>
    <t>TEMATICAS 75</t>
  </si>
  <si>
    <t>receta 550 gr aprox</t>
  </si>
  <si>
    <t>PV 190</t>
  </si>
  <si>
    <t>17 unidades de 30 gr aprox</t>
  </si>
  <si>
    <t>DECO EXTRA</t>
  </si>
  <si>
    <t>ballina 30 gr, = cookie</t>
  </si>
  <si>
    <t>pv 190</t>
  </si>
  <si>
    <t>50 % DEL COSTO RECETA</t>
  </si>
  <si>
    <t>est verlo sin este importe</t>
  </si>
  <si>
    <t>TEMATICAS</t>
  </si>
  <si>
    <t>190 A 210</t>
  </si>
  <si>
    <t>17*15</t>
  </si>
  <si>
    <t>revidion 19/12</t>
  </si>
  <si>
    <t>pv 90</t>
  </si>
  <si>
    <t>60*10</t>
  </si>
  <si>
    <t>40 circulos de 4 cm</t>
  </si>
  <si>
    <t>40 boicados</t>
  </si>
  <si>
    <t>20 circulos 7 cm</t>
  </si>
  <si>
    <t>10 unidades</t>
  </si>
  <si>
    <t>probar costo</t>
  </si>
  <si>
    <t>PV 400</t>
  </si>
  <si>
    <t>9 circulos de 10 cm</t>
  </si>
  <si>
    <t>3 unidades</t>
  </si>
  <si>
    <t>pv 1000</t>
  </si>
  <si>
    <t>COMPROBAR</t>
  </si>
  <si>
    <t>COMPRIOBAR</t>
  </si>
  <si>
    <t>PACK 40*10</t>
  </si>
  <si>
    <t>REVISION 2/12</t>
  </si>
  <si>
    <t>PACK 10*100</t>
  </si>
  <si>
    <t>3*150</t>
  </si>
  <si>
    <t>46 circulos de 4 cm</t>
  </si>
  <si>
    <t>30boicados</t>
  </si>
  <si>
    <t>PV 470</t>
  </si>
  <si>
    <t>PV 1250</t>
  </si>
  <si>
    <t>15 cm</t>
  </si>
  <si>
    <t>VER PRECIO</t>
  </si>
  <si>
    <t>pv 2500</t>
  </si>
  <si>
    <t>REVISAR CANTIDAD</t>
  </si>
  <si>
    <t xml:space="preserve">REVISAR </t>
  </si>
  <si>
    <t>RELLENO 2/3 DE RECERA</t>
  </si>
  <si>
    <t xml:space="preserve">PACK </t>
  </si>
  <si>
    <t>30*15</t>
  </si>
  <si>
    <t>10*100</t>
  </si>
  <si>
    <t>1*200</t>
  </si>
  <si>
    <t>PIMIENTA=SAL</t>
  </si>
  <si>
    <t>revision 11/11</t>
  </si>
  <si>
    <t>pv 85</t>
  </si>
  <si>
    <t>MOLDE 5 CM</t>
  </si>
  <si>
    <t>molde 4 cm</t>
  </si>
  <si>
    <t>25 unidades</t>
  </si>
  <si>
    <t>pv 55</t>
  </si>
  <si>
    <t>5*16</t>
  </si>
  <si>
    <t>muffin</t>
  </si>
  <si>
    <t>CHOCO 220</t>
  </si>
  <si>
    <t>CHOCO 150</t>
  </si>
  <si>
    <t>CUPCAKE</t>
  </si>
  <si>
    <t>DECO Y RELLENO</t>
  </si>
  <si>
    <t>50% COSTO FINAL</t>
  </si>
  <si>
    <t>RAPPER</t>
  </si>
  <si>
    <t>EXTRAS=MANTECA</t>
  </si>
  <si>
    <t>pack para muffins</t>
  </si>
  <si>
    <t>5*15</t>
  </si>
  <si>
    <t>chispas etc</t>
  </si>
  <si>
    <t>REVISION 17/12</t>
  </si>
  <si>
    <t>450 A 400</t>
  </si>
  <si>
    <t>MINI CUP</t>
  </si>
  <si>
    <t>10 UNIDADES</t>
  </si>
  <si>
    <t>COMPROIBAR</t>
  </si>
  <si>
    <t>65 % DEL CUP</t>
  </si>
  <si>
    <t>290 A 260</t>
  </si>
  <si>
    <t>BOCADOS</t>
  </si>
  <si>
    <t>32 UNIDADES</t>
  </si>
  <si>
    <t>3 RECETAS</t>
  </si>
  <si>
    <t>PLANCHA GRANDE</t>
  </si>
  <si>
    <t>MINI 9 CM</t>
  </si>
  <si>
    <t>12 UNIDADES</t>
  </si>
  <si>
    <t>GRANDE</t>
  </si>
  <si>
    <t>CUADRADOS 7X7</t>
  </si>
  <si>
    <t>20 UNIDADES</t>
  </si>
  <si>
    <t>pv 2300</t>
  </si>
  <si>
    <t>revision 26-12</t>
  </si>
  <si>
    <t xml:space="preserve">crema y frutos rojos </t>
  </si>
  <si>
    <t>pv 20 % mas</t>
  </si>
  <si>
    <t>SOLO</t>
  </si>
  <si>
    <t>60 % de pv</t>
  </si>
  <si>
    <t>PV 3150</t>
  </si>
  <si>
    <t>1 RECETA</t>
  </si>
  <si>
    <t xml:space="preserve">6 MINI POSTRES </t>
  </si>
  <si>
    <t>PV 600</t>
  </si>
  <si>
    <t>POSTRE GRANDE</t>
  </si>
  <si>
    <t>minis 133gr</t>
  </si>
  <si>
    <t>REVISION 30/11</t>
  </si>
  <si>
    <t>14 ROGELITOS</t>
  </si>
  <si>
    <t>CON 3 TAPAS 4 CM</t>
  </si>
  <si>
    <t>1 MINI ROGEL</t>
  </si>
  <si>
    <t>5 TAPAS 10 CM</t>
  </si>
  <si>
    <t>2 MINI ROGEL</t>
  </si>
  <si>
    <t>4 TAPAS  7 CM</t>
  </si>
  <si>
    <t>pv 75</t>
  </si>
  <si>
    <t>15GRX14</t>
  </si>
  <si>
    <t>10*14</t>
  </si>
  <si>
    <t>revision 25/9</t>
  </si>
  <si>
    <t>pv 700</t>
  </si>
  <si>
    <t>revisiob 25/9</t>
  </si>
  <si>
    <t>DECO=ESPECIAS</t>
  </si>
  <si>
    <t>REVISION 17/10</t>
  </si>
  <si>
    <t>6*100</t>
  </si>
  <si>
    <t>50GRX2</t>
  </si>
  <si>
    <t>pv 400</t>
  </si>
  <si>
    <t>2*100</t>
  </si>
  <si>
    <t>revision 11/10</t>
  </si>
  <si>
    <t>pv 500</t>
  </si>
  <si>
    <t>3*60</t>
  </si>
  <si>
    <t>revision 19/12</t>
  </si>
  <si>
    <t>38/39 gr</t>
  </si>
  <si>
    <t>PV 150</t>
  </si>
  <si>
    <t>sola 50</t>
  </si>
  <si>
    <t>21*10</t>
  </si>
  <si>
    <t>10 UNIDads</t>
  </si>
  <si>
    <t>25 GR</t>
  </si>
  <si>
    <t>PV 85</t>
  </si>
  <si>
    <t>PIROTIN</t>
  </si>
  <si>
    <t>5*7</t>
  </si>
  <si>
    <t>REVISION 1/10</t>
  </si>
  <si>
    <t>10*7</t>
  </si>
  <si>
    <t>DECO SUMA ANTERIOR</t>
  </si>
  <si>
    <t>revisar</t>
  </si>
  <si>
    <t xml:space="preserve">pack </t>
  </si>
  <si>
    <t xml:space="preserve">LEMON 1 HUEVO </t>
  </si>
  <si>
    <t>7 UNIDADES</t>
  </si>
  <si>
    <t>0,023 X 7 U</t>
  </si>
  <si>
    <t xml:space="preserve">RECETA </t>
  </si>
  <si>
    <t>1 RECETA LEMON</t>
  </si>
  <si>
    <t>8 UNIDADES</t>
  </si>
  <si>
    <t>50 GR</t>
  </si>
  <si>
    <t>400 GR</t>
  </si>
  <si>
    <t>1 HUEVO</t>
  </si>
  <si>
    <t>8*15</t>
  </si>
  <si>
    <t>pv 580</t>
  </si>
  <si>
    <t>DECO = HUEVOS</t>
  </si>
  <si>
    <t>DECO= HUEVOS</t>
  </si>
  <si>
    <t>pv 550</t>
  </si>
  <si>
    <t>pv 2100</t>
  </si>
  <si>
    <t>PV 580</t>
  </si>
  <si>
    <t>5 MINIS DE 100 GRAMOS CADA UNA</t>
  </si>
  <si>
    <t>RECETA 470 GR</t>
  </si>
  <si>
    <t>45 GR CADA TARTA</t>
  </si>
  <si>
    <t>10 TARTAS</t>
  </si>
  <si>
    <t>120 GR</t>
  </si>
  <si>
    <t>pv 650</t>
  </si>
  <si>
    <t>pv 2600</t>
  </si>
  <si>
    <t>revision  26-12</t>
  </si>
  <si>
    <t>pv 600</t>
  </si>
  <si>
    <t>DECO 50% FRUTILLAS</t>
  </si>
  <si>
    <t>revision 22/9</t>
  </si>
  <si>
    <t>DECO=1 PASTELERA</t>
  </si>
  <si>
    <t>PV 2700</t>
  </si>
  <si>
    <t>REVISION 31/12</t>
  </si>
  <si>
    <t>PV 620</t>
  </si>
  <si>
    <t>MINI TARTA CUADRADA</t>
  </si>
  <si>
    <t>MASA</t>
  </si>
  <si>
    <t>DDL 90 GR</t>
  </si>
  <si>
    <t>MOUSE</t>
  </si>
  <si>
    <t>pv 60</t>
  </si>
  <si>
    <t>18*10</t>
  </si>
  <si>
    <t>revision 23/11</t>
  </si>
  <si>
    <t>7X7</t>
  </si>
  <si>
    <t>9*10</t>
  </si>
  <si>
    <t>50 GR CADA UNA</t>
  </si>
  <si>
    <t>pv 65</t>
  </si>
  <si>
    <t>PV 75</t>
  </si>
  <si>
    <t>MINI 8 UNIDADES</t>
  </si>
  <si>
    <t>GRANDES 2 UNIDADES</t>
  </si>
  <si>
    <t>TARTELETAS 45 UNIDADES</t>
  </si>
  <si>
    <t>15X15 UNIDADES 3</t>
  </si>
  <si>
    <t>PV 750</t>
  </si>
  <si>
    <t>FRUTOS SECOS</t>
  </si>
  <si>
    <t>12 DE 100 GR</t>
  </si>
  <si>
    <t>$ 400</t>
  </si>
  <si>
    <t>6 1/4</t>
  </si>
  <si>
    <t>$750</t>
  </si>
  <si>
    <t>3 1/2</t>
  </si>
  <si>
    <t>1 1KG Y 1 1/2</t>
  </si>
  <si>
    <t>6*30</t>
  </si>
  <si>
    <t>IDEM ALPINO</t>
  </si>
  <si>
    <t>6*60</t>
  </si>
  <si>
    <t>3*200</t>
  </si>
  <si>
    <t>EXTRA FRUTOS</t>
  </si>
  <si>
    <t xml:space="preserve">PASTAFROLA Y RICOTA </t>
  </si>
  <si>
    <t>5 UNIDADES</t>
  </si>
  <si>
    <t>COCO Y DDL</t>
  </si>
  <si>
    <t>6 UNIDADES</t>
  </si>
  <si>
    <t>SOLO GASTOS</t>
  </si>
  <si>
    <t>10% -%</t>
  </si>
  <si>
    <t>revidsion 27-12</t>
  </si>
  <si>
    <t>DECORACION 100% BALLINA</t>
  </si>
  <si>
    <t>3700 a 2900</t>
  </si>
  <si>
    <t>20 % MENOS</t>
  </si>
  <si>
    <t>REVISION 27/12</t>
  </si>
  <si>
    <t>DECORACION 200% BALLINA</t>
  </si>
  <si>
    <t>5300 a 4500</t>
  </si>
  <si>
    <t>15 % menos%</t>
  </si>
  <si>
    <t>5500 diseños mas completos</t>
  </si>
  <si>
    <t>DECORACION 150% BALLINA</t>
  </si>
  <si>
    <t>INGREDIENTE</t>
  </si>
  <si>
    <t>IDPRODUCTO</t>
  </si>
  <si>
    <t>IDINGREDIENTE</t>
  </si>
  <si>
    <t>id</t>
  </si>
  <si>
    <t>ingrediente</t>
  </si>
  <si>
    <t>ANIZ_ESTRELLADO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</si>
</sst>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7"/>
  <sheetViews>
    <sheetView workbookViewId="0">
      <selection activeCell="A11" sqref="A11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900</v>
      </c>
      <c r="C2" s="2" t="s">
        <v>5</v>
      </c>
      <c r="D2" s="2">
        <v>800</v>
      </c>
    </row>
    <row r="3" spans="1:4" x14ac:dyDescent="0.2">
      <c r="A3" s="2" t="s">
        <v>6</v>
      </c>
      <c r="B3" s="2">
        <v>1000</v>
      </c>
      <c r="C3" s="2" t="s">
        <v>7</v>
      </c>
      <c r="D3" s="2">
        <v>1450</v>
      </c>
    </row>
    <row r="4" spans="1:4" x14ac:dyDescent="0.2">
      <c r="A4" s="2" t="s">
        <v>8</v>
      </c>
      <c r="B4" s="2">
        <v>1000</v>
      </c>
      <c r="C4" s="2" t="s">
        <v>7</v>
      </c>
      <c r="D4" s="2">
        <v>700</v>
      </c>
    </row>
    <row r="5" spans="1:4" x14ac:dyDescent="0.2">
      <c r="A5" s="2" t="s">
        <v>9</v>
      </c>
      <c r="B5" s="2">
        <v>1000</v>
      </c>
      <c r="C5" s="2" t="s">
        <v>7</v>
      </c>
      <c r="D5" s="2">
        <v>350</v>
      </c>
    </row>
    <row r="6" spans="1:4" x14ac:dyDescent="0.2">
      <c r="A6" s="2" t="s">
        <v>10</v>
      </c>
      <c r="D6" s="2">
        <v>200</v>
      </c>
    </row>
    <row r="7" spans="1:4" x14ac:dyDescent="0.2">
      <c r="A7" s="2" t="s">
        <v>11</v>
      </c>
      <c r="B7" s="2">
        <v>1</v>
      </c>
      <c r="C7" s="2" t="s">
        <v>2</v>
      </c>
      <c r="D7" s="2">
        <v>200</v>
      </c>
    </row>
    <row r="8" spans="1:4" x14ac:dyDescent="0.2">
      <c r="A8" s="2" t="s">
        <v>12</v>
      </c>
      <c r="B8" s="2">
        <v>100</v>
      </c>
      <c r="C8" s="2" t="s">
        <v>7</v>
      </c>
      <c r="D8" s="2">
        <v>420</v>
      </c>
    </row>
    <row r="9" spans="1:4" x14ac:dyDescent="0.2">
      <c r="A9" s="2" t="s">
        <v>13</v>
      </c>
      <c r="B9" s="2">
        <v>1000</v>
      </c>
      <c r="C9" s="2" t="s">
        <v>7</v>
      </c>
      <c r="D9" s="2">
        <v>200</v>
      </c>
    </row>
    <row r="10" spans="1:4" x14ac:dyDescent="0.2">
      <c r="A10" s="2" t="s">
        <v>14</v>
      </c>
      <c r="B10" s="2">
        <v>1000</v>
      </c>
      <c r="C10" s="2" t="s">
        <v>7</v>
      </c>
      <c r="D10" s="2">
        <v>1590</v>
      </c>
    </row>
    <row r="11" spans="1:4" x14ac:dyDescent="0.2">
      <c r="A11" s="7" t="s">
        <v>577</v>
      </c>
      <c r="B11" s="2">
        <v>100</v>
      </c>
      <c r="C11" s="2" t="s">
        <v>7</v>
      </c>
      <c r="D11" s="2">
        <v>600</v>
      </c>
    </row>
    <row r="12" spans="1:4" x14ac:dyDescent="0.2">
      <c r="A12" s="2" t="s">
        <v>15</v>
      </c>
      <c r="B12" s="2">
        <v>100</v>
      </c>
      <c r="C12" s="2" t="s">
        <v>7</v>
      </c>
      <c r="D12" s="2">
        <v>410</v>
      </c>
    </row>
    <row r="13" spans="1:4" x14ac:dyDescent="0.2">
      <c r="A13" s="2" t="s">
        <v>16</v>
      </c>
      <c r="B13" s="2">
        <v>1000</v>
      </c>
      <c r="C13" s="2" t="s">
        <v>7</v>
      </c>
      <c r="D13" s="2">
        <v>700</v>
      </c>
    </row>
    <row r="14" spans="1:4" x14ac:dyDescent="0.2">
      <c r="A14" s="2" t="s">
        <v>17</v>
      </c>
      <c r="B14" s="2">
        <v>30</v>
      </c>
      <c r="C14" s="2" t="s">
        <v>5</v>
      </c>
      <c r="D14" s="2">
        <v>300</v>
      </c>
    </row>
    <row r="15" spans="1:4" x14ac:dyDescent="0.2">
      <c r="A15" s="2" t="s">
        <v>18</v>
      </c>
      <c r="B15" s="2">
        <v>1000</v>
      </c>
      <c r="C15" s="2" t="s">
        <v>7</v>
      </c>
      <c r="D15" s="2">
        <v>260</v>
      </c>
    </row>
    <row r="16" spans="1:4" x14ac:dyDescent="0.2">
      <c r="A16" s="2" t="s">
        <v>19</v>
      </c>
      <c r="B16" s="2">
        <v>1000</v>
      </c>
      <c r="C16" s="2" t="s">
        <v>7</v>
      </c>
      <c r="D16" s="2">
        <v>450</v>
      </c>
    </row>
    <row r="17" spans="1:4" x14ac:dyDescent="0.2">
      <c r="A17" s="2" t="s">
        <v>20</v>
      </c>
      <c r="B17" s="2">
        <v>1000</v>
      </c>
      <c r="C17" s="2" t="s">
        <v>7</v>
      </c>
      <c r="D17" s="2">
        <v>670</v>
      </c>
    </row>
    <row r="18" spans="1:4" x14ac:dyDescent="0.2">
      <c r="A18" s="2" t="s">
        <v>21</v>
      </c>
      <c r="B18" s="2">
        <v>500</v>
      </c>
      <c r="C18" s="2" t="s">
        <v>7</v>
      </c>
      <c r="D18" s="2">
        <v>415</v>
      </c>
    </row>
    <row r="19" spans="1:4" x14ac:dyDescent="0.2">
      <c r="A19" s="2" t="s">
        <v>22</v>
      </c>
      <c r="B19" s="2">
        <v>1000</v>
      </c>
      <c r="C19" s="2" t="s">
        <v>7</v>
      </c>
      <c r="D19" s="2">
        <v>600</v>
      </c>
    </row>
    <row r="20" spans="1:4" x14ac:dyDescent="0.2">
      <c r="A20" s="2" t="s">
        <v>23</v>
      </c>
      <c r="B20" s="2">
        <v>1</v>
      </c>
      <c r="C20" s="2" t="s">
        <v>2</v>
      </c>
      <c r="D20" s="2">
        <v>90</v>
      </c>
    </row>
    <row r="21" spans="1:4" x14ac:dyDescent="0.2">
      <c r="A21" s="2" t="s">
        <v>24</v>
      </c>
      <c r="B21" s="2">
        <v>1</v>
      </c>
      <c r="C21" s="2" t="s">
        <v>2</v>
      </c>
      <c r="D21" s="2">
        <v>92</v>
      </c>
    </row>
    <row r="22" spans="1:4" x14ac:dyDescent="0.2">
      <c r="A22" s="2" t="s">
        <v>25</v>
      </c>
      <c r="B22" s="2">
        <v>1</v>
      </c>
      <c r="C22" s="2" t="s">
        <v>2</v>
      </c>
      <c r="D22" s="2">
        <v>100</v>
      </c>
    </row>
    <row r="23" spans="1:4" x14ac:dyDescent="0.2">
      <c r="A23" s="2" t="s">
        <v>26</v>
      </c>
      <c r="B23" s="2">
        <v>1</v>
      </c>
      <c r="C23" s="2" t="s">
        <v>2</v>
      </c>
      <c r="D23" s="2">
        <v>20</v>
      </c>
    </row>
    <row r="24" spans="1:4" x14ac:dyDescent="0.2">
      <c r="A24" s="2" t="s">
        <v>27</v>
      </c>
      <c r="B24" s="2">
        <v>1</v>
      </c>
      <c r="C24" s="2" t="s">
        <v>2</v>
      </c>
      <c r="D24" s="2">
        <v>25</v>
      </c>
    </row>
    <row r="25" spans="1:4" x14ac:dyDescent="0.2">
      <c r="A25" s="2" t="s">
        <v>28</v>
      </c>
      <c r="B25" s="2">
        <v>1</v>
      </c>
      <c r="C25" s="2" t="s">
        <v>2</v>
      </c>
      <c r="D25" s="2">
        <v>35</v>
      </c>
    </row>
    <row r="26" spans="1:4" x14ac:dyDescent="0.2">
      <c r="A26" s="2" t="s">
        <v>29</v>
      </c>
      <c r="B26" s="2">
        <v>1</v>
      </c>
      <c r="C26" s="2" t="s">
        <v>2</v>
      </c>
      <c r="D26" s="2">
        <v>46</v>
      </c>
    </row>
    <row r="27" spans="1:4" x14ac:dyDescent="0.2">
      <c r="A27" s="2" t="s">
        <v>30</v>
      </c>
      <c r="B27" s="2">
        <v>1</v>
      </c>
      <c r="C27" s="2" t="s">
        <v>2</v>
      </c>
      <c r="D27" s="2">
        <v>90</v>
      </c>
    </row>
    <row r="28" spans="1:4" x14ac:dyDescent="0.2">
      <c r="A28" s="2" t="s">
        <v>31</v>
      </c>
      <c r="B28" s="2">
        <v>1</v>
      </c>
      <c r="C28" s="2" t="s">
        <v>2</v>
      </c>
      <c r="D28" s="2">
        <v>130</v>
      </c>
    </row>
    <row r="29" spans="1:4" x14ac:dyDescent="0.2">
      <c r="A29" s="2" t="s">
        <v>32</v>
      </c>
      <c r="B29" s="2">
        <v>100</v>
      </c>
      <c r="C29" s="2" t="s">
        <v>7</v>
      </c>
      <c r="D29" s="2">
        <v>100</v>
      </c>
    </row>
    <row r="30" spans="1:4" x14ac:dyDescent="0.2">
      <c r="A30" s="2" t="s">
        <v>33</v>
      </c>
      <c r="B30" s="2">
        <v>1</v>
      </c>
      <c r="C30" s="2" t="s">
        <v>2</v>
      </c>
      <c r="D30" s="2">
        <v>5</v>
      </c>
    </row>
    <row r="31" spans="1:4" x14ac:dyDescent="0.2">
      <c r="A31" s="2" t="s">
        <v>34</v>
      </c>
      <c r="D31" s="2">
        <v>650</v>
      </c>
    </row>
    <row r="32" spans="1:4" x14ac:dyDescent="0.2">
      <c r="A32" s="2" t="s">
        <v>35</v>
      </c>
      <c r="B32" s="2">
        <v>1</v>
      </c>
      <c r="C32" s="2" t="s">
        <v>2</v>
      </c>
      <c r="D32" s="2">
        <v>5</v>
      </c>
    </row>
    <row r="33" spans="1:4" x14ac:dyDescent="0.2">
      <c r="A33" s="2" t="s">
        <v>36</v>
      </c>
      <c r="B33" s="2">
        <v>1</v>
      </c>
      <c r="C33" s="2" t="s">
        <v>2</v>
      </c>
      <c r="D33" s="2">
        <v>3</v>
      </c>
    </row>
    <row r="34" spans="1:4" x14ac:dyDescent="0.2">
      <c r="A34" s="2" t="s">
        <v>37</v>
      </c>
      <c r="B34" s="2">
        <v>1</v>
      </c>
      <c r="C34" s="2" t="s">
        <v>2</v>
      </c>
      <c r="D34" s="2">
        <v>4</v>
      </c>
    </row>
    <row r="35" spans="1:4" x14ac:dyDescent="0.2">
      <c r="A35" s="2" t="s">
        <v>38</v>
      </c>
      <c r="B35" s="2">
        <v>1</v>
      </c>
      <c r="C35" s="2" t="s">
        <v>2</v>
      </c>
      <c r="D35" s="2">
        <v>4</v>
      </c>
    </row>
    <row r="36" spans="1:4" x14ac:dyDescent="0.2">
      <c r="A36" s="2" t="s">
        <v>39</v>
      </c>
      <c r="B36" s="2">
        <v>1</v>
      </c>
      <c r="C36" s="2" t="s">
        <v>40</v>
      </c>
      <c r="D36" s="2">
        <f>BROWNIE!L2</f>
        <v>1413.3600000000001</v>
      </c>
    </row>
    <row r="37" spans="1:4" x14ac:dyDescent="0.2">
      <c r="A37" s="2" t="s">
        <v>41</v>
      </c>
      <c r="B37" s="2">
        <v>100</v>
      </c>
      <c r="C37" s="2" t="s">
        <v>7</v>
      </c>
      <c r="D37" s="2">
        <v>180</v>
      </c>
    </row>
    <row r="38" spans="1:4" x14ac:dyDescent="0.2">
      <c r="A38" s="2" t="s">
        <v>42</v>
      </c>
      <c r="B38" s="2">
        <v>100</v>
      </c>
      <c r="C38" s="2" t="s">
        <v>7</v>
      </c>
      <c r="D38" s="2">
        <v>200</v>
      </c>
    </row>
    <row r="39" spans="1:4" x14ac:dyDescent="0.2">
      <c r="A39" s="2" t="s">
        <v>43</v>
      </c>
      <c r="B39" s="2">
        <v>100</v>
      </c>
      <c r="C39" s="2" t="s">
        <v>7</v>
      </c>
      <c r="D39" s="2">
        <v>300</v>
      </c>
    </row>
    <row r="40" spans="1:4" x14ac:dyDescent="0.2">
      <c r="A40" s="2" t="s">
        <v>44</v>
      </c>
      <c r="B40" s="2">
        <v>480</v>
      </c>
      <c r="C40" s="2" t="s">
        <v>7</v>
      </c>
      <c r="D40" s="2">
        <v>714</v>
      </c>
    </row>
    <row r="41" spans="1:4" x14ac:dyDescent="0.2">
      <c r="A41" s="2" t="s">
        <v>45</v>
      </c>
      <c r="B41" s="2">
        <v>100</v>
      </c>
      <c r="C41" s="2" t="s">
        <v>7</v>
      </c>
      <c r="D41" s="2">
        <v>500</v>
      </c>
    </row>
    <row r="42" spans="1:4" x14ac:dyDescent="0.2">
      <c r="A42" s="2" t="s">
        <v>46</v>
      </c>
      <c r="B42" s="2">
        <v>1000</v>
      </c>
      <c r="C42" s="2" t="s">
        <v>7</v>
      </c>
      <c r="D42" s="2">
        <v>300</v>
      </c>
    </row>
    <row r="43" spans="1:4" x14ac:dyDescent="0.2">
      <c r="A43" s="2" t="s">
        <v>47</v>
      </c>
      <c r="B43" s="2">
        <v>1000</v>
      </c>
      <c r="C43" s="2" t="s">
        <v>7</v>
      </c>
    </row>
    <row r="44" spans="1:4" x14ac:dyDescent="0.2">
      <c r="A44" s="2" t="s">
        <v>48</v>
      </c>
      <c r="B44" s="3">
        <v>150</v>
      </c>
      <c r="C44" s="2" t="s">
        <v>7</v>
      </c>
      <c r="D44" s="2">
        <v>550</v>
      </c>
    </row>
    <row r="45" spans="1:4" x14ac:dyDescent="0.2">
      <c r="A45" s="2" t="s">
        <v>49</v>
      </c>
      <c r="B45" s="2">
        <v>250</v>
      </c>
      <c r="C45" s="2" t="s">
        <v>7</v>
      </c>
      <c r="D45" s="2">
        <v>320</v>
      </c>
    </row>
    <row r="46" spans="1:4" x14ac:dyDescent="0.2">
      <c r="A46" s="2" t="s">
        <v>50</v>
      </c>
      <c r="B46" s="2">
        <v>100</v>
      </c>
      <c r="C46" s="2" t="s">
        <v>7</v>
      </c>
      <c r="D46" s="2">
        <v>100</v>
      </c>
    </row>
    <row r="47" spans="1:4" x14ac:dyDescent="0.2">
      <c r="A47" s="2" t="s">
        <v>51</v>
      </c>
      <c r="B47" s="2">
        <v>100</v>
      </c>
      <c r="C47" s="2" t="s">
        <v>7</v>
      </c>
      <c r="D47" s="2">
        <v>850</v>
      </c>
    </row>
    <row r="48" spans="1:4" x14ac:dyDescent="0.2">
      <c r="A48" s="2" t="s">
        <v>52</v>
      </c>
      <c r="B48" s="2">
        <v>50</v>
      </c>
      <c r="C48" s="2" t="s">
        <v>7</v>
      </c>
      <c r="D48" s="2">
        <v>220</v>
      </c>
    </row>
    <row r="49" spans="1:4" x14ac:dyDescent="0.2">
      <c r="A49" s="2" t="s">
        <v>53</v>
      </c>
      <c r="B49" s="2">
        <v>100</v>
      </c>
      <c r="C49" s="2" t="s">
        <v>7</v>
      </c>
      <c r="D49" s="2">
        <v>230</v>
      </c>
    </row>
    <row r="50" spans="1:4" x14ac:dyDescent="0.2">
      <c r="A50" s="2" t="s">
        <v>54</v>
      </c>
      <c r="B50" s="2">
        <v>15</v>
      </c>
      <c r="C50" s="2" t="s">
        <v>7</v>
      </c>
      <c r="D50" s="2">
        <v>250</v>
      </c>
    </row>
    <row r="51" spans="1:4" x14ac:dyDescent="0.2">
      <c r="A51" s="2" t="s">
        <v>55</v>
      </c>
      <c r="B51" s="2">
        <v>15</v>
      </c>
      <c r="C51" s="2" t="s">
        <v>7</v>
      </c>
      <c r="D51" s="2">
        <v>2050</v>
      </c>
    </row>
    <row r="52" spans="1:4" x14ac:dyDescent="0.2">
      <c r="A52" s="2" t="s">
        <v>56</v>
      </c>
      <c r="B52" s="2">
        <v>350</v>
      </c>
      <c r="C52" s="2" t="s">
        <v>7</v>
      </c>
      <c r="D52" s="2">
        <v>370</v>
      </c>
    </row>
    <row r="53" spans="1:4" x14ac:dyDescent="0.2">
      <c r="A53" s="2" t="s">
        <v>57</v>
      </c>
      <c r="B53" s="2">
        <v>250</v>
      </c>
      <c r="C53" s="2" t="s">
        <v>7</v>
      </c>
      <c r="D53" s="2">
        <v>420</v>
      </c>
    </row>
    <row r="54" spans="1:4" x14ac:dyDescent="0.2">
      <c r="A54" s="2" t="s">
        <v>58</v>
      </c>
      <c r="B54" s="2">
        <v>1000</v>
      </c>
      <c r="C54" s="2" t="s">
        <v>7</v>
      </c>
      <c r="D54" s="2">
        <v>1200</v>
      </c>
    </row>
    <row r="55" spans="1:4" x14ac:dyDescent="0.2">
      <c r="A55" s="2" t="s">
        <v>59</v>
      </c>
      <c r="B55" s="2">
        <v>330</v>
      </c>
      <c r="C55" s="2" t="s">
        <v>7</v>
      </c>
      <c r="D55" s="2">
        <f>CRUMBLE!L2</f>
        <v>213.18000000000004</v>
      </c>
    </row>
    <row r="56" spans="1:4" x14ac:dyDescent="0.2">
      <c r="A56" s="2" t="s">
        <v>60</v>
      </c>
      <c r="B56" s="2">
        <v>1</v>
      </c>
      <c r="C56" s="2" t="s">
        <v>2</v>
      </c>
      <c r="D56" s="2">
        <v>10</v>
      </c>
    </row>
    <row r="57" spans="1:4" x14ac:dyDescent="0.2">
      <c r="A57" s="2" t="s">
        <v>61</v>
      </c>
      <c r="B57" s="2">
        <v>1</v>
      </c>
      <c r="C57" s="2" t="s">
        <v>2</v>
      </c>
      <c r="D57" s="2">
        <v>24</v>
      </c>
    </row>
    <row r="58" spans="1:4" x14ac:dyDescent="0.2">
      <c r="A58" s="2" t="s">
        <v>62</v>
      </c>
      <c r="B58" s="2">
        <v>1</v>
      </c>
      <c r="C58" s="2" t="s">
        <v>2</v>
      </c>
      <c r="D58" s="2">
        <v>50</v>
      </c>
    </row>
    <row r="59" spans="1:4" x14ac:dyDescent="0.2">
      <c r="A59" s="2" t="s">
        <v>63</v>
      </c>
      <c r="B59" s="2">
        <v>1000</v>
      </c>
      <c r="C59" s="2" t="s">
        <v>7</v>
      </c>
      <c r="D59" s="2">
        <v>555</v>
      </c>
    </row>
    <row r="60" spans="1:4" x14ac:dyDescent="0.2">
      <c r="A60" s="2" t="s">
        <v>64</v>
      </c>
      <c r="B60" s="2">
        <v>100</v>
      </c>
      <c r="C60" s="2" t="s">
        <v>7</v>
      </c>
      <c r="D60" s="2">
        <v>100</v>
      </c>
    </row>
    <row r="61" spans="1:4" x14ac:dyDescent="0.2">
      <c r="A61" s="2" t="s">
        <v>65</v>
      </c>
      <c r="B61" s="2">
        <v>250</v>
      </c>
      <c r="C61" s="2" t="s">
        <v>5</v>
      </c>
      <c r="D61" s="2">
        <v>200</v>
      </c>
    </row>
    <row r="62" spans="1:4" x14ac:dyDescent="0.2">
      <c r="A62" s="2" t="s">
        <v>66</v>
      </c>
      <c r="B62" s="2">
        <v>1000</v>
      </c>
      <c r="C62" s="2" t="s">
        <v>7</v>
      </c>
      <c r="D62" s="2">
        <v>470</v>
      </c>
    </row>
    <row r="63" spans="1:4" x14ac:dyDescent="0.2">
      <c r="A63" s="2" t="s">
        <v>67</v>
      </c>
      <c r="B63" s="2">
        <v>50</v>
      </c>
      <c r="C63" s="2" t="s">
        <v>7</v>
      </c>
      <c r="D63" s="2">
        <v>104</v>
      </c>
    </row>
    <row r="64" spans="1:4" x14ac:dyDescent="0.2">
      <c r="A64" s="2" t="s">
        <v>68</v>
      </c>
      <c r="B64" s="2">
        <v>1</v>
      </c>
      <c r="C64" s="2" t="s">
        <v>2</v>
      </c>
      <c r="D64" s="2">
        <v>330</v>
      </c>
    </row>
    <row r="65" spans="1:5" x14ac:dyDescent="0.2">
      <c r="A65" s="2" t="s">
        <v>69</v>
      </c>
      <c r="B65" s="2">
        <v>250</v>
      </c>
      <c r="C65" s="2" t="s">
        <v>7</v>
      </c>
      <c r="D65" s="2">
        <v>200</v>
      </c>
    </row>
    <row r="66" spans="1:5" x14ac:dyDescent="0.2">
      <c r="A66" s="2" t="s">
        <v>70</v>
      </c>
      <c r="B66" s="2">
        <v>1000</v>
      </c>
      <c r="C66" s="2" t="s">
        <v>7</v>
      </c>
      <c r="D66" s="2">
        <v>2000</v>
      </c>
    </row>
    <row r="67" spans="1:5" x14ac:dyDescent="0.2">
      <c r="A67" s="2" t="s">
        <v>71</v>
      </c>
      <c r="B67" s="2">
        <v>1</v>
      </c>
      <c r="C67" s="2" t="s">
        <v>2</v>
      </c>
      <c r="D67" s="2">
        <v>150</v>
      </c>
    </row>
    <row r="68" spans="1:5" x14ac:dyDescent="0.2">
      <c r="A68" s="2" t="s">
        <v>72</v>
      </c>
      <c r="B68" s="2">
        <v>100</v>
      </c>
      <c r="C68" s="2" t="s">
        <v>7</v>
      </c>
      <c r="D68" s="2">
        <v>540</v>
      </c>
      <c r="E68" s="2" t="s">
        <v>73</v>
      </c>
    </row>
    <row r="69" spans="1:5" x14ac:dyDescent="0.2">
      <c r="A69" s="2" t="s">
        <v>74</v>
      </c>
      <c r="B69" s="2">
        <v>100</v>
      </c>
      <c r="C69" s="2" t="s">
        <v>7</v>
      </c>
      <c r="D69" s="2">
        <v>600</v>
      </c>
    </row>
    <row r="70" spans="1:5" x14ac:dyDescent="0.2">
      <c r="A70" s="2" t="s">
        <v>75</v>
      </c>
      <c r="B70" s="2">
        <v>1</v>
      </c>
      <c r="C70" s="2" t="s">
        <v>2</v>
      </c>
      <c r="D70" s="2">
        <v>160</v>
      </c>
    </row>
    <row r="71" spans="1:5" x14ac:dyDescent="0.2">
      <c r="A71" s="2" t="s">
        <v>76</v>
      </c>
      <c r="B71" s="2">
        <v>50</v>
      </c>
      <c r="C71" s="2" t="s">
        <v>7</v>
      </c>
      <c r="D71" s="2">
        <v>75</v>
      </c>
    </row>
    <row r="72" spans="1:5" x14ac:dyDescent="0.2">
      <c r="A72" s="2" t="s">
        <v>77</v>
      </c>
      <c r="B72" s="2">
        <v>1000</v>
      </c>
      <c r="C72" s="2" t="s">
        <v>7</v>
      </c>
      <c r="D72" s="2">
        <v>150</v>
      </c>
    </row>
    <row r="73" spans="1:5" x14ac:dyDescent="0.2">
      <c r="A73" s="2" t="s">
        <v>78</v>
      </c>
      <c r="B73" s="2">
        <v>1000</v>
      </c>
      <c r="C73" s="2" t="s">
        <v>7</v>
      </c>
      <c r="D73" s="2">
        <v>220</v>
      </c>
    </row>
    <row r="74" spans="1:5" x14ac:dyDescent="0.2">
      <c r="A74" s="2" t="s">
        <v>79</v>
      </c>
      <c r="B74" s="2">
        <v>100</v>
      </c>
      <c r="C74" s="2" t="s">
        <v>7</v>
      </c>
      <c r="D74" s="2">
        <v>320</v>
      </c>
    </row>
    <row r="75" spans="1:5" x14ac:dyDescent="0.2">
      <c r="A75" s="2" t="s">
        <v>80</v>
      </c>
      <c r="B75" s="2">
        <v>100</v>
      </c>
      <c r="C75" s="2" t="s">
        <v>7</v>
      </c>
      <c r="D75" s="2">
        <v>400</v>
      </c>
    </row>
    <row r="76" spans="1:5" x14ac:dyDescent="0.2">
      <c r="A76" s="2" t="s">
        <v>81</v>
      </c>
      <c r="B76" s="2">
        <v>100</v>
      </c>
      <c r="C76" s="2" t="s">
        <v>7</v>
      </c>
      <c r="D76" s="2">
        <v>100</v>
      </c>
    </row>
    <row r="77" spans="1:5" x14ac:dyDescent="0.2">
      <c r="A77" s="2" t="s">
        <v>82</v>
      </c>
      <c r="B77" s="2">
        <v>100</v>
      </c>
      <c r="C77" s="2" t="s">
        <v>7</v>
      </c>
      <c r="D77" s="2">
        <v>100</v>
      </c>
    </row>
    <row r="78" spans="1:5" x14ac:dyDescent="0.2">
      <c r="A78" s="2" t="s">
        <v>83</v>
      </c>
      <c r="B78" s="2">
        <v>1</v>
      </c>
      <c r="C78" s="2" t="s">
        <v>2</v>
      </c>
      <c r="D78" s="2">
        <v>25</v>
      </c>
    </row>
    <row r="79" spans="1:5" x14ac:dyDescent="0.2">
      <c r="A79" s="2" t="s">
        <v>84</v>
      </c>
      <c r="B79" s="2">
        <v>100</v>
      </c>
      <c r="C79" s="2" t="s">
        <v>7</v>
      </c>
      <c r="D79" s="2">
        <v>400</v>
      </c>
    </row>
    <row r="80" spans="1:5" x14ac:dyDescent="0.2">
      <c r="A80" s="2" t="s">
        <v>85</v>
      </c>
      <c r="B80" s="2">
        <v>1000</v>
      </c>
      <c r="C80" s="2" t="s">
        <v>7</v>
      </c>
      <c r="D80" s="2">
        <v>500</v>
      </c>
    </row>
    <row r="81" spans="1:4" x14ac:dyDescent="0.2">
      <c r="A81" s="2" t="s">
        <v>86</v>
      </c>
      <c r="B81" s="2">
        <v>1000</v>
      </c>
      <c r="C81" s="2" t="s">
        <v>87</v>
      </c>
      <c r="D81" s="2">
        <v>240</v>
      </c>
    </row>
    <row r="82" spans="1:4" x14ac:dyDescent="0.2">
      <c r="A82" s="2" t="s">
        <v>88</v>
      </c>
      <c r="B82" s="2">
        <v>395</v>
      </c>
      <c r="C82" s="2" t="s">
        <v>7</v>
      </c>
      <c r="D82" s="2">
        <v>300</v>
      </c>
    </row>
    <row r="83" spans="1:4" x14ac:dyDescent="0.2">
      <c r="A83" s="2" t="s">
        <v>89</v>
      </c>
      <c r="B83" s="2">
        <v>50</v>
      </c>
      <c r="C83" s="2" t="s">
        <v>7</v>
      </c>
      <c r="D83" s="2">
        <v>60</v>
      </c>
    </row>
    <row r="84" spans="1:4" x14ac:dyDescent="0.2">
      <c r="A84" s="2" t="s">
        <v>90</v>
      </c>
      <c r="B84" s="2">
        <v>200</v>
      </c>
      <c r="C84" s="2" t="s">
        <v>5</v>
      </c>
      <c r="D84" s="2">
        <v>350</v>
      </c>
    </row>
    <row r="85" spans="1:4" x14ac:dyDescent="0.2">
      <c r="A85" s="2" t="s">
        <v>91</v>
      </c>
      <c r="B85" s="2">
        <v>1000</v>
      </c>
      <c r="C85" s="2" t="s">
        <v>7</v>
      </c>
      <c r="D85" s="2">
        <v>180</v>
      </c>
    </row>
    <row r="86" spans="1:4" x14ac:dyDescent="0.2">
      <c r="A86" s="2" t="s">
        <v>92</v>
      </c>
      <c r="B86" s="2">
        <v>100</v>
      </c>
      <c r="C86" s="2" t="s">
        <v>7</v>
      </c>
      <c r="D86" s="2">
        <v>280</v>
      </c>
    </row>
    <row r="87" spans="1:4" x14ac:dyDescent="0.2">
      <c r="A87" s="2" t="s">
        <v>93</v>
      </c>
      <c r="B87" s="2">
        <v>1000</v>
      </c>
      <c r="C87" s="2" t="s">
        <v>7</v>
      </c>
      <c r="D87" s="2">
        <v>325</v>
      </c>
    </row>
    <row r="88" spans="1:4" x14ac:dyDescent="0.2">
      <c r="A88" s="2" t="s">
        <v>94</v>
      </c>
      <c r="B88" s="2">
        <v>60</v>
      </c>
      <c r="C88" s="2" t="s">
        <v>7</v>
      </c>
      <c r="D88" s="2">
        <v>470</v>
      </c>
    </row>
    <row r="89" spans="1:4" x14ac:dyDescent="0.2">
      <c r="A89" s="2" t="s">
        <v>95</v>
      </c>
      <c r="B89" s="2">
        <v>1</v>
      </c>
      <c r="C89" s="2" t="s">
        <v>2</v>
      </c>
      <c r="D89" s="2">
        <v>10</v>
      </c>
    </row>
    <row r="90" spans="1:4" x14ac:dyDescent="0.2">
      <c r="A90" s="2" t="s">
        <v>96</v>
      </c>
      <c r="B90" s="2">
        <v>1</v>
      </c>
      <c r="C90" s="2" t="s">
        <v>2</v>
      </c>
      <c r="D90" s="2">
        <v>12</v>
      </c>
    </row>
    <row r="91" spans="1:4" x14ac:dyDescent="0.2">
      <c r="A91" s="2" t="s">
        <v>97</v>
      </c>
      <c r="B91" s="2">
        <v>1</v>
      </c>
      <c r="C91" s="2" t="s">
        <v>2</v>
      </c>
      <c r="D91" s="2">
        <v>16</v>
      </c>
    </row>
    <row r="92" spans="1:4" x14ac:dyDescent="0.2">
      <c r="A92" s="2" t="s">
        <v>98</v>
      </c>
      <c r="B92" s="2">
        <v>1000</v>
      </c>
      <c r="C92" s="2" t="s">
        <v>7</v>
      </c>
      <c r="D92" s="2">
        <v>1600</v>
      </c>
    </row>
    <row r="93" spans="1:4" x14ac:dyDescent="0.2">
      <c r="A93" s="2" t="s">
        <v>99</v>
      </c>
      <c r="B93" s="2">
        <v>1000</v>
      </c>
      <c r="C93" s="2" t="s">
        <v>7</v>
      </c>
      <c r="D93" s="2">
        <v>500</v>
      </c>
    </row>
    <row r="94" spans="1:4" x14ac:dyDescent="0.2">
      <c r="A94" s="2" t="s">
        <v>100</v>
      </c>
      <c r="B94" s="2">
        <v>200</v>
      </c>
      <c r="C94" s="2" t="s">
        <v>7</v>
      </c>
      <c r="D94" s="2">
        <v>300</v>
      </c>
    </row>
    <row r="95" spans="1:4" x14ac:dyDescent="0.2">
      <c r="A95" s="2" t="s">
        <v>101</v>
      </c>
      <c r="B95" s="2">
        <v>100</v>
      </c>
      <c r="C95" s="2" t="s">
        <v>7</v>
      </c>
      <c r="D95" s="2">
        <v>100</v>
      </c>
    </row>
    <row r="96" spans="1:4" x14ac:dyDescent="0.2">
      <c r="A96" s="2" t="s">
        <v>102</v>
      </c>
      <c r="B96" s="2">
        <v>1</v>
      </c>
      <c r="C96" s="2" t="s">
        <v>2</v>
      </c>
      <c r="D96" s="2">
        <v>110</v>
      </c>
    </row>
    <row r="97" spans="1:4" x14ac:dyDescent="0.2">
      <c r="A97" s="2" t="s">
        <v>103</v>
      </c>
      <c r="B97" s="2">
        <v>1000</v>
      </c>
      <c r="C97" s="2" t="s">
        <v>7</v>
      </c>
      <c r="D97" s="2">
        <v>410</v>
      </c>
    </row>
    <row r="98" spans="1:4" x14ac:dyDescent="0.2">
      <c r="A98" s="2" t="s">
        <v>104</v>
      </c>
      <c r="B98" s="2">
        <v>1</v>
      </c>
      <c r="C98" s="2" t="s">
        <v>105</v>
      </c>
      <c r="D98" s="2">
        <f>MERENGUE!L2</f>
        <v>48.72</v>
      </c>
    </row>
    <row r="99" spans="1:4" x14ac:dyDescent="0.2">
      <c r="A99" s="2" t="s">
        <v>106</v>
      </c>
      <c r="B99" s="2">
        <v>250</v>
      </c>
      <c r="C99" s="2" t="s">
        <v>7</v>
      </c>
      <c r="D99" s="2">
        <v>240</v>
      </c>
    </row>
    <row r="100" spans="1:4" x14ac:dyDescent="0.2">
      <c r="A100" s="2" t="s">
        <v>107</v>
      </c>
      <c r="B100" s="2">
        <v>454</v>
      </c>
      <c r="C100" s="2" t="s">
        <v>7</v>
      </c>
      <c r="D100" s="2">
        <v>420</v>
      </c>
    </row>
    <row r="101" spans="1:4" x14ac:dyDescent="0.2">
      <c r="A101" s="2" t="s">
        <v>108</v>
      </c>
      <c r="B101" s="2">
        <v>100</v>
      </c>
      <c r="C101" s="2" t="s">
        <v>7</v>
      </c>
      <c r="D101" s="2">
        <v>150</v>
      </c>
    </row>
    <row r="102" spans="1:4" x14ac:dyDescent="0.2">
      <c r="A102" s="2" t="s">
        <v>109</v>
      </c>
      <c r="B102" s="2">
        <v>100</v>
      </c>
      <c r="C102" s="2" t="s">
        <v>7</v>
      </c>
      <c r="D102" s="2">
        <v>350</v>
      </c>
    </row>
    <row r="103" spans="1:4" x14ac:dyDescent="0.2">
      <c r="A103" s="2" t="s">
        <v>110</v>
      </c>
      <c r="B103" s="2">
        <v>100</v>
      </c>
      <c r="C103" s="2" t="s">
        <v>7</v>
      </c>
      <c r="D103" s="2">
        <v>260</v>
      </c>
    </row>
    <row r="104" spans="1:4" x14ac:dyDescent="0.2">
      <c r="A104" s="2" t="s">
        <v>111</v>
      </c>
      <c r="B104" s="2">
        <v>350</v>
      </c>
      <c r="C104" s="2" t="s">
        <v>7</v>
      </c>
      <c r="D104" s="2">
        <v>750</v>
      </c>
    </row>
    <row r="105" spans="1:4" x14ac:dyDescent="0.2">
      <c r="A105" s="2" t="s">
        <v>112</v>
      </c>
      <c r="B105" s="2">
        <v>17</v>
      </c>
      <c r="C105" s="2" t="s">
        <v>113</v>
      </c>
      <c r="D105" s="2">
        <v>320</v>
      </c>
    </row>
    <row r="106" spans="1:4" x14ac:dyDescent="0.2">
      <c r="A106" s="2" t="s">
        <v>114</v>
      </c>
      <c r="B106" s="2">
        <v>750</v>
      </c>
      <c r="C106" s="2" t="s">
        <v>5</v>
      </c>
      <c r="D106" s="2">
        <v>550</v>
      </c>
    </row>
    <row r="107" spans="1:4" x14ac:dyDescent="0.2">
      <c r="A107" s="2" t="s">
        <v>115</v>
      </c>
      <c r="B107" s="2">
        <v>1</v>
      </c>
      <c r="C107" s="2" t="s">
        <v>2</v>
      </c>
      <c r="D107" s="2">
        <v>30</v>
      </c>
    </row>
    <row r="108" spans="1:4" x14ac:dyDescent="0.2">
      <c r="A108" s="2" t="s">
        <v>116</v>
      </c>
      <c r="B108" s="2">
        <v>1</v>
      </c>
      <c r="C108" s="2" t="s">
        <v>2</v>
      </c>
      <c r="D108" s="2">
        <v>30</v>
      </c>
    </row>
    <row r="109" spans="1:4" x14ac:dyDescent="0.2">
      <c r="A109" s="2" t="s">
        <v>117</v>
      </c>
      <c r="B109" s="2">
        <v>1</v>
      </c>
      <c r="C109" s="2" t="s">
        <v>2</v>
      </c>
      <c r="D109" s="2">
        <v>35</v>
      </c>
    </row>
    <row r="110" spans="1:4" x14ac:dyDescent="0.2">
      <c r="A110" s="2" t="s">
        <v>118</v>
      </c>
      <c r="B110" s="2">
        <v>1</v>
      </c>
      <c r="C110" s="2" t="s">
        <v>2</v>
      </c>
      <c r="D110" s="2">
        <v>25</v>
      </c>
    </row>
    <row r="111" spans="1:4" x14ac:dyDescent="0.2">
      <c r="A111" s="2" t="s">
        <v>119</v>
      </c>
      <c r="B111" s="2">
        <v>250</v>
      </c>
      <c r="C111" s="2" t="s">
        <v>7</v>
      </c>
      <c r="D111" s="2">
        <v>150</v>
      </c>
    </row>
    <row r="112" spans="1:4" x14ac:dyDescent="0.2">
      <c r="A112" s="2" t="s">
        <v>120</v>
      </c>
      <c r="B112" s="2">
        <v>500</v>
      </c>
      <c r="C112" s="2" t="s">
        <v>121</v>
      </c>
      <c r="D112" s="2">
        <v>540</v>
      </c>
    </row>
    <row r="113" spans="1:4" x14ac:dyDescent="0.2">
      <c r="A113" s="2" t="s">
        <v>122</v>
      </c>
      <c r="B113" s="2">
        <v>485</v>
      </c>
      <c r="C113" s="2" t="s">
        <v>7</v>
      </c>
      <c r="D113" s="2">
        <v>550</v>
      </c>
    </row>
    <row r="114" spans="1:4" x14ac:dyDescent="0.2">
      <c r="A114" s="2" t="s">
        <v>123</v>
      </c>
      <c r="B114" s="2">
        <v>1</v>
      </c>
      <c r="C114" s="2" t="s">
        <v>124</v>
      </c>
      <c r="D114" s="2">
        <f>'PASTELERA 1 HUEVO'!L2</f>
        <v>65.983499999999992</v>
      </c>
    </row>
    <row r="115" spans="1:4" x14ac:dyDescent="0.2">
      <c r="A115" s="2" t="s">
        <v>125</v>
      </c>
      <c r="B115" s="2">
        <v>100</v>
      </c>
      <c r="C115" s="2" t="s">
        <v>7</v>
      </c>
      <c r="D115" s="2">
        <v>240</v>
      </c>
    </row>
    <row r="116" spans="1:4" x14ac:dyDescent="0.2">
      <c r="A116" s="2" t="s">
        <v>126</v>
      </c>
      <c r="B116" s="2">
        <v>100</v>
      </c>
      <c r="C116" s="2" t="s">
        <v>7</v>
      </c>
      <c r="D116" s="2">
        <v>140</v>
      </c>
    </row>
    <row r="117" spans="1:4" x14ac:dyDescent="0.2">
      <c r="A117" s="2" t="s">
        <v>127</v>
      </c>
      <c r="B117" s="2">
        <v>1</v>
      </c>
      <c r="C117" s="2" t="s">
        <v>2</v>
      </c>
      <c r="D117" s="2">
        <v>6</v>
      </c>
    </row>
    <row r="118" spans="1:4" x14ac:dyDescent="0.2">
      <c r="A118" s="2" t="s">
        <v>128</v>
      </c>
      <c r="B118" s="2">
        <v>1</v>
      </c>
      <c r="C118" s="2" t="s">
        <v>2</v>
      </c>
      <c r="D118" s="2">
        <v>2</v>
      </c>
    </row>
    <row r="119" spans="1:4" x14ac:dyDescent="0.2">
      <c r="A119" s="2" t="s">
        <v>129</v>
      </c>
      <c r="B119" s="2">
        <v>1</v>
      </c>
      <c r="C119" s="2" t="s">
        <v>2</v>
      </c>
      <c r="D119" s="2">
        <v>3</v>
      </c>
    </row>
    <row r="120" spans="1:4" x14ac:dyDescent="0.2">
      <c r="A120" s="2" t="s">
        <v>130</v>
      </c>
      <c r="B120" s="2">
        <v>1</v>
      </c>
      <c r="C120" s="2" t="s">
        <v>2</v>
      </c>
      <c r="D120" s="2">
        <v>50</v>
      </c>
    </row>
    <row r="121" spans="1:4" x14ac:dyDescent="0.2">
      <c r="A121" s="2" t="s">
        <v>131</v>
      </c>
      <c r="B121" s="2">
        <v>100</v>
      </c>
      <c r="C121" s="2" t="s">
        <v>7</v>
      </c>
      <c r="D121" s="2">
        <v>130</v>
      </c>
    </row>
    <row r="122" spans="1:4" x14ac:dyDescent="0.2">
      <c r="A122" s="2" t="s">
        <v>132</v>
      </c>
      <c r="B122" s="2">
        <v>100</v>
      </c>
      <c r="C122" s="2" t="s">
        <v>7</v>
      </c>
      <c r="D122" s="2">
        <v>430</v>
      </c>
    </row>
    <row r="123" spans="1:4" x14ac:dyDescent="0.2">
      <c r="A123" s="2" t="s">
        <v>133</v>
      </c>
      <c r="B123" s="2">
        <v>100</v>
      </c>
      <c r="C123" s="2" t="s">
        <v>7</v>
      </c>
      <c r="D123" s="2">
        <v>200</v>
      </c>
    </row>
    <row r="124" spans="1:4" x14ac:dyDescent="0.2">
      <c r="A124" s="2" t="s">
        <v>134</v>
      </c>
      <c r="B124" s="2">
        <v>1</v>
      </c>
      <c r="C124" s="2" t="s">
        <v>124</v>
      </c>
      <c r="D124" s="2">
        <f>'RELLENO FRUTOS SECOS ACARAMELAD'!L2</f>
        <v>1122.8742857142856</v>
      </c>
    </row>
    <row r="125" spans="1:4" x14ac:dyDescent="0.2">
      <c r="A125" s="2" t="s">
        <v>135</v>
      </c>
      <c r="B125" s="2">
        <v>1</v>
      </c>
      <c r="C125" s="2" t="s">
        <v>124</v>
      </c>
      <c r="D125" s="2">
        <f>'RELLENO TARTA MANZANA'!L2</f>
        <v>326.15000000000003</v>
      </c>
    </row>
    <row r="126" spans="1:4" x14ac:dyDescent="0.2">
      <c r="A126" s="2" t="s">
        <v>136</v>
      </c>
      <c r="B126" s="2">
        <v>1</v>
      </c>
      <c r="C126" s="2" t="s">
        <v>124</v>
      </c>
      <c r="D126" s="2">
        <f>'RELLENO TARTA COCO'!L2</f>
        <v>503.80000000000007</v>
      </c>
    </row>
    <row r="127" spans="1:4" x14ac:dyDescent="0.2">
      <c r="A127" s="2" t="s">
        <v>137</v>
      </c>
      <c r="B127" s="2">
        <v>1</v>
      </c>
      <c r="C127" s="2" t="s">
        <v>124</v>
      </c>
      <c r="D127" s="2">
        <f>'RELLENO TARTA RICOTA'!L2</f>
        <v>512.13250000000005</v>
      </c>
    </row>
    <row r="128" spans="1:4" x14ac:dyDescent="0.2">
      <c r="A128" s="2" t="s">
        <v>138</v>
      </c>
      <c r="B128" s="2">
        <v>1000</v>
      </c>
      <c r="C128" s="2" t="s">
        <v>7</v>
      </c>
      <c r="D128" s="2">
        <v>350</v>
      </c>
    </row>
    <row r="129" spans="1:4" x14ac:dyDescent="0.2">
      <c r="A129" s="2" t="s">
        <v>139</v>
      </c>
      <c r="B129" s="2">
        <v>100</v>
      </c>
      <c r="C129" s="2" t="s">
        <v>7</v>
      </c>
      <c r="D129" s="2">
        <v>80</v>
      </c>
    </row>
    <row r="130" spans="1:4" x14ac:dyDescent="0.2">
      <c r="A130" s="2" t="s">
        <v>140</v>
      </c>
      <c r="B130" s="2">
        <v>1</v>
      </c>
      <c r="C130" s="2" t="s">
        <v>124</v>
      </c>
      <c r="D130" s="2">
        <f>'ROGEL 1 H'!L2</f>
        <v>81.167999999999992</v>
      </c>
    </row>
    <row r="131" spans="1:4" x14ac:dyDescent="0.2">
      <c r="A131" s="2" t="s">
        <v>141</v>
      </c>
      <c r="B131" s="2">
        <v>1000</v>
      </c>
      <c r="C131" s="2" t="s">
        <v>5</v>
      </c>
      <c r="D131" s="2">
        <v>1000</v>
      </c>
    </row>
    <row r="132" spans="1:4" x14ac:dyDescent="0.2">
      <c r="A132" s="2" t="s">
        <v>142</v>
      </c>
      <c r="B132" s="2">
        <v>100</v>
      </c>
      <c r="C132" s="2" t="s">
        <v>7</v>
      </c>
      <c r="D132" s="2">
        <v>100</v>
      </c>
    </row>
    <row r="133" spans="1:4" x14ac:dyDescent="0.2">
      <c r="A133" s="2" t="s">
        <v>143</v>
      </c>
      <c r="B133" s="2">
        <v>1000</v>
      </c>
      <c r="C133" s="2" t="s">
        <v>7</v>
      </c>
      <c r="D133" s="2">
        <v>6000</v>
      </c>
    </row>
    <row r="134" spans="1:4" x14ac:dyDescent="0.2">
      <c r="A134" s="2" t="s">
        <v>144</v>
      </c>
      <c r="B134" s="2">
        <v>1</v>
      </c>
      <c r="C134" s="2" t="s">
        <v>2</v>
      </c>
      <c r="D134" s="2">
        <v>30</v>
      </c>
    </row>
    <row r="135" spans="1:4" x14ac:dyDescent="0.2">
      <c r="A135" s="2" t="s">
        <v>145</v>
      </c>
      <c r="B135" s="2">
        <v>25</v>
      </c>
      <c r="C135" s="2" t="s">
        <v>113</v>
      </c>
      <c r="D135" s="2">
        <v>235</v>
      </c>
    </row>
    <row r="136" spans="1:4" x14ac:dyDescent="0.2">
      <c r="A136" s="2" t="s">
        <v>146</v>
      </c>
      <c r="B136" s="2">
        <v>1000</v>
      </c>
      <c r="C136" s="2" t="s">
        <v>7</v>
      </c>
      <c r="D136" s="2">
        <v>200</v>
      </c>
    </row>
    <row r="137" spans="1:4" x14ac:dyDescent="0.2">
      <c r="A137" s="2" t="s">
        <v>147</v>
      </c>
      <c r="B137" s="2">
        <v>1</v>
      </c>
      <c r="C137" s="2" t="s">
        <v>2</v>
      </c>
      <c r="D137" s="2">
        <v>135</v>
      </c>
    </row>
    <row r="138" spans="1:4" x14ac:dyDescent="0.2">
      <c r="A138" s="2" t="s">
        <v>148</v>
      </c>
      <c r="B138" s="2">
        <v>1</v>
      </c>
      <c r="C138" s="2" t="s">
        <v>2</v>
      </c>
      <c r="D138" s="2">
        <v>280</v>
      </c>
    </row>
    <row r="139" spans="1:4" x14ac:dyDescent="0.2">
      <c r="A139" s="2" t="s">
        <v>149</v>
      </c>
      <c r="B139" s="2">
        <v>1</v>
      </c>
      <c r="C139" s="2" t="s">
        <v>2</v>
      </c>
      <c r="D139" s="2">
        <v>65</v>
      </c>
    </row>
    <row r="140" spans="1:4" x14ac:dyDescent="0.2">
      <c r="A140" s="2" t="s">
        <v>150</v>
      </c>
      <c r="B140" s="2">
        <v>1</v>
      </c>
      <c r="C140" s="2" t="s">
        <v>2</v>
      </c>
      <c r="D140" s="2">
        <f>'VAINILLA MASA'!L2</f>
        <v>57.9</v>
      </c>
    </row>
    <row r="141" spans="1:4" x14ac:dyDescent="0.2">
      <c r="A141" s="2" t="s">
        <v>151</v>
      </c>
      <c r="B141" s="2">
        <v>160</v>
      </c>
      <c r="C141" s="2" t="s">
        <v>7</v>
      </c>
      <c r="D141" s="2">
        <v>155</v>
      </c>
    </row>
    <row r="142" spans="1:4" x14ac:dyDescent="0.2">
      <c r="A142" s="2" t="s">
        <v>152</v>
      </c>
      <c r="B142" s="2">
        <v>500</v>
      </c>
      <c r="C142" s="2" t="s">
        <v>7</v>
      </c>
      <c r="D142" s="2">
        <v>700</v>
      </c>
    </row>
    <row r="143" spans="1:4" x14ac:dyDescent="0.2">
      <c r="A143" s="2" t="s">
        <v>153</v>
      </c>
      <c r="B143" s="2">
        <v>1</v>
      </c>
      <c r="C143" s="2" t="s">
        <v>2</v>
      </c>
      <c r="D143" s="2">
        <v>11</v>
      </c>
    </row>
    <row r="144" spans="1:4" x14ac:dyDescent="0.2">
      <c r="A144" s="2" t="s">
        <v>154</v>
      </c>
      <c r="B144" s="2">
        <v>500</v>
      </c>
      <c r="C144" s="2" t="s">
        <v>5</v>
      </c>
      <c r="D144" s="2">
        <v>300</v>
      </c>
    </row>
    <row r="145" spans="1:4" x14ac:dyDescent="0.2">
      <c r="A145" s="2" t="s">
        <v>155</v>
      </c>
      <c r="B145" s="2">
        <v>300</v>
      </c>
      <c r="C145" s="2" t="s">
        <v>7</v>
      </c>
      <c r="D145" s="2">
        <v>400</v>
      </c>
    </row>
    <row r="146" spans="1:4" x14ac:dyDescent="0.2">
      <c r="A146" s="2" t="s">
        <v>156</v>
      </c>
      <c r="B146" s="2">
        <v>1</v>
      </c>
      <c r="C146" s="2" t="s">
        <v>124</v>
      </c>
      <c r="D146" s="2">
        <f>'MASA TARTA SABLE'!L2</f>
        <v>514.47</v>
      </c>
    </row>
    <row r="147" spans="1:4" x14ac:dyDescent="0.2">
      <c r="A147" s="2" t="s">
        <v>157</v>
      </c>
      <c r="B147" s="2">
        <v>1</v>
      </c>
      <c r="C147" s="2" t="s">
        <v>124</v>
      </c>
      <c r="D147" s="2">
        <f>'MASA SUCRE'!L2</f>
        <v>379.83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6"/>
  <sheetViews>
    <sheetView workbookViewId="0"/>
  </sheetViews>
  <sheetFormatPr baseColWidth="10" defaultColWidth="12.5703125" defaultRowHeight="15.75" customHeight="1" x14ac:dyDescent="0.2"/>
  <cols>
    <col min="1" max="1" width="27.140625" customWidth="1"/>
  </cols>
  <sheetData>
    <row r="1" spans="1:3" x14ac:dyDescent="0.2">
      <c r="A1" s="2" t="s">
        <v>0</v>
      </c>
      <c r="B1" s="2" t="s">
        <v>158</v>
      </c>
    </row>
    <row r="2" spans="1:3" x14ac:dyDescent="0.2">
      <c r="A2" s="2" t="s">
        <v>159</v>
      </c>
      <c r="B2" s="2">
        <v>70</v>
      </c>
    </row>
    <row r="3" spans="1:3" x14ac:dyDescent="0.2">
      <c r="A3" s="2" t="s">
        <v>160</v>
      </c>
      <c r="B3" s="2">
        <v>130</v>
      </c>
    </row>
    <row r="4" spans="1:3" x14ac:dyDescent="0.2">
      <c r="A4" s="2" t="s">
        <v>161</v>
      </c>
      <c r="B4" s="2">
        <v>80</v>
      </c>
      <c r="C4" s="2"/>
    </row>
    <row r="5" spans="1:3" x14ac:dyDescent="0.2">
      <c r="A5" s="2" t="s">
        <v>162</v>
      </c>
      <c r="B5" s="2">
        <v>85</v>
      </c>
      <c r="C5" s="2">
        <v>80</v>
      </c>
    </row>
    <row r="6" spans="1:3" x14ac:dyDescent="0.2">
      <c r="A6" s="2" t="s">
        <v>163</v>
      </c>
      <c r="B6" s="2">
        <v>550</v>
      </c>
      <c r="C6" s="2">
        <v>600</v>
      </c>
    </row>
    <row r="7" spans="1:3" x14ac:dyDescent="0.2">
      <c r="A7" s="2" t="s">
        <v>164</v>
      </c>
      <c r="B7" s="2">
        <v>180</v>
      </c>
      <c r="C7" s="2"/>
    </row>
    <row r="8" spans="1:3" x14ac:dyDescent="0.2">
      <c r="A8" s="2" t="s">
        <v>165</v>
      </c>
      <c r="B8" s="2">
        <v>160</v>
      </c>
      <c r="C8" s="2">
        <v>180</v>
      </c>
    </row>
    <row r="9" spans="1:3" x14ac:dyDescent="0.2">
      <c r="A9" s="2" t="s">
        <v>166</v>
      </c>
      <c r="B9" s="2">
        <v>1000</v>
      </c>
      <c r="C9" s="2" t="s">
        <v>167</v>
      </c>
    </row>
    <row r="10" spans="1:3" x14ac:dyDescent="0.2">
      <c r="A10" s="2" t="s">
        <v>168</v>
      </c>
      <c r="B10" s="2">
        <v>65</v>
      </c>
      <c r="C10" s="2"/>
    </row>
    <row r="11" spans="1:3" x14ac:dyDescent="0.2">
      <c r="A11" s="2" t="s">
        <v>169</v>
      </c>
      <c r="B11" s="2" t="s">
        <v>170</v>
      </c>
      <c r="C11" s="2"/>
    </row>
    <row r="12" spans="1:3" x14ac:dyDescent="0.2">
      <c r="A12" s="2" t="s">
        <v>171</v>
      </c>
      <c r="B12" s="2">
        <v>90</v>
      </c>
      <c r="C12" s="2"/>
    </row>
    <row r="13" spans="1:3" x14ac:dyDescent="0.2">
      <c r="A13" s="2" t="s">
        <v>172</v>
      </c>
      <c r="B13" s="2" t="s">
        <v>173</v>
      </c>
      <c r="C13" s="2" t="s">
        <v>174</v>
      </c>
    </row>
    <row r="14" spans="1:3" x14ac:dyDescent="0.2">
      <c r="A14" s="2" t="s">
        <v>61</v>
      </c>
      <c r="B14" s="2">
        <v>85</v>
      </c>
    </row>
    <row r="15" spans="1:3" x14ac:dyDescent="0.2">
      <c r="A15" s="2" t="s">
        <v>175</v>
      </c>
      <c r="B15" s="2">
        <v>60</v>
      </c>
    </row>
    <row r="16" spans="1:3" x14ac:dyDescent="0.2">
      <c r="A16" s="2" t="s">
        <v>176</v>
      </c>
      <c r="B16" s="2">
        <v>320</v>
      </c>
    </row>
    <row r="17" spans="1:4" x14ac:dyDescent="0.2">
      <c r="A17" s="2" t="s">
        <v>177</v>
      </c>
      <c r="B17" s="2">
        <v>80</v>
      </c>
    </row>
    <row r="18" spans="1:4" x14ac:dyDescent="0.2">
      <c r="A18" s="2" t="s">
        <v>178</v>
      </c>
      <c r="B18" s="2">
        <v>260</v>
      </c>
    </row>
    <row r="19" spans="1:4" x14ac:dyDescent="0.2">
      <c r="A19" s="2" t="s">
        <v>179</v>
      </c>
      <c r="B19" s="2">
        <v>420</v>
      </c>
    </row>
    <row r="20" spans="1:4" x14ac:dyDescent="0.2">
      <c r="A20" s="2" t="s">
        <v>180</v>
      </c>
      <c r="B20" s="2">
        <v>300</v>
      </c>
    </row>
    <row r="21" spans="1:4" x14ac:dyDescent="0.2">
      <c r="A21" s="2" t="s">
        <v>112</v>
      </c>
      <c r="B21" s="2">
        <v>125</v>
      </c>
      <c r="C21" s="2">
        <v>140</v>
      </c>
    </row>
    <row r="22" spans="1:4" x14ac:dyDescent="0.2">
      <c r="A22" s="2" t="s">
        <v>181</v>
      </c>
      <c r="B22" s="2">
        <v>250</v>
      </c>
    </row>
    <row r="23" spans="1:4" x14ac:dyDescent="0.2">
      <c r="A23" s="2" t="s">
        <v>182</v>
      </c>
      <c r="B23" s="2">
        <v>120</v>
      </c>
      <c r="C23" s="2">
        <v>140</v>
      </c>
    </row>
    <row r="24" spans="1:4" x14ac:dyDescent="0.2">
      <c r="A24" s="2" t="s">
        <v>183</v>
      </c>
      <c r="B24" s="2">
        <v>2800</v>
      </c>
      <c r="C24" s="2">
        <v>950</v>
      </c>
      <c r="D24" s="2">
        <v>480</v>
      </c>
    </row>
    <row r="25" spans="1:4" x14ac:dyDescent="0.2">
      <c r="A25" s="2" t="s">
        <v>144</v>
      </c>
      <c r="B25" s="2">
        <v>220</v>
      </c>
      <c r="C25" s="2"/>
    </row>
    <row r="26" spans="1:4" x14ac:dyDescent="0.2">
      <c r="A26" s="2" t="s">
        <v>184</v>
      </c>
      <c r="B26" s="2">
        <v>650</v>
      </c>
      <c r="C26" s="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200</v>
      </c>
      <c r="C2" s="2" t="s">
        <v>7</v>
      </c>
      <c r="D2" s="2">
        <f>VLOOKUP(A2,'COSTOS MATERIA PRIMA'!A:D,4,FALSE)/VLOOKUP(A2,'COSTOS MATERIA PRIMA'!A:D,2,FALSE)*B2</f>
        <v>44</v>
      </c>
      <c r="F2" s="2">
        <v>26</v>
      </c>
      <c r="G2" s="2">
        <f>SUM(D:D)</f>
        <v>1068.45</v>
      </c>
      <c r="H2" s="2">
        <f>G2/F2</f>
        <v>41.094230769230769</v>
      </c>
      <c r="I2" s="4">
        <v>0.3</v>
      </c>
      <c r="J2" s="2">
        <f>H2*(1+I2)</f>
        <v>53.422499999999999</v>
      </c>
      <c r="K2" s="4">
        <v>0.8</v>
      </c>
      <c r="L2" s="2">
        <f>J2*(K2+1)</f>
        <v>96.160499999999999</v>
      </c>
    </row>
    <row r="3" spans="1:12" x14ac:dyDescent="0.2">
      <c r="A3" s="2" t="s">
        <v>93</v>
      </c>
      <c r="B3" s="2">
        <v>300</v>
      </c>
      <c r="C3" s="2" t="s">
        <v>7</v>
      </c>
      <c r="D3" s="2">
        <f>VLOOKUP(A3,'COSTOS MATERIA PRIMA'!A:D,4,FALSE)/VLOOKUP(A3,'COSTOS MATERIA PRIMA'!A:D,2,FALSE)*B3</f>
        <v>97.5</v>
      </c>
      <c r="I3" s="4"/>
      <c r="K3" s="4"/>
    </row>
    <row r="4" spans="1:12" x14ac:dyDescent="0.2">
      <c r="A4" s="2" t="s">
        <v>32</v>
      </c>
      <c r="B4" s="2">
        <v>3</v>
      </c>
      <c r="C4" s="2" t="s">
        <v>7</v>
      </c>
      <c r="D4" s="2">
        <f>VLOOKUP(A4,'COSTOS MATERIA PRIMA'!A:D,4,FALSE)/VLOOKUP(A4,'COSTOS MATERIA PRIMA'!A:D,2,FALSE)*B4</f>
        <v>3</v>
      </c>
      <c r="I4" s="4"/>
      <c r="K4" s="4"/>
    </row>
    <row r="5" spans="1:12" x14ac:dyDescent="0.2">
      <c r="A5" s="2" t="s">
        <v>98</v>
      </c>
      <c r="B5" s="2">
        <v>200</v>
      </c>
      <c r="C5" s="2" t="s">
        <v>7</v>
      </c>
      <c r="D5" s="2">
        <f>VLOOKUP(A5,'COSTOS MATERIA PRIMA'!A:D,4,FALSE)/VLOOKUP(A5,'COSTOS MATERIA PRIMA'!A:D,2,FALSE)*B5</f>
        <v>320</v>
      </c>
      <c r="I5" s="4"/>
      <c r="K5" s="2" t="s">
        <v>193</v>
      </c>
    </row>
    <row r="6" spans="1:12" x14ac:dyDescent="0.2">
      <c r="A6" s="2" t="s">
        <v>18</v>
      </c>
      <c r="B6" s="2">
        <v>150</v>
      </c>
      <c r="C6" s="2" t="s">
        <v>7</v>
      </c>
      <c r="D6" s="2">
        <f>VLOOKUP(A6,'COSTOS MATERIA PRIMA'!A:D,4,FALSE)/VLOOKUP(A6,'COSTOS MATERIA PRIMA'!A:D,2,FALSE)*B6</f>
        <v>39</v>
      </c>
      <c r="I6" s="4"/>
      <c r="K6" s="4"/>
    </row>
    <row r="7" spans="1:12" x14ac:dyDescent="0.2">
      <c r="A7" s="2" t="s">
        <v>83</v>
      </c>
      <c r="B7" s="2">
        <v>3</v>
      </c>
      <c r="C7" s="2" t="s">
        <v>2</v>
      </c>
      <c r="D7" s="2">
        <f>VLOOKUP(A7,'COSTOS MATERIA PRIMA'!A:D,4,FALSE)/VLOOKUP(A7,'COSTOS MATERIA PRIMA'!A:D,2,FALSE)*B7</f>
        <v>75</v>
      </c>
      <c r="I7" s="4"/>
      <c r="K7" s="4"/>
    </row>
    <row r="8" spans="1:12" x14ac:dyDescent="0.2">
      <c r="A8" s="2" t="s">
        <v>66</v>
      </c>
      <c r="B8" s="2">
        <v>10</v>
      </c>
      <c r="C8" s="2" t="s">
        <v>7</v>
      </c>
      <c r="D8" s="2">
        <f>VLOOKUP(A8,'COSTOS MATERIA PRIMA'!A:D,4,FALSE)/VLOOKUP(A8,'COSTOS MATERIA PRIMA'!A:D,2,FALSE)*B8</f>
        <v>4.6999999999999993</v>
      </c>
      <c r="I8" s="4"/>
      <c r="K8" s="4"/>
    </row>
    <row r="9" spans="1:12" x14ac:dyDescent="0.2">
      <c r="A9" s="2" t="s">
        <v>63</v>
      </c>
      <c r="B9" s="2">
        <v>750</v>
      </c>
      <c r="C9" s="2" t="s">
        <v>7</v>
      </c>
      <c r="D9" s="2">
        <f>VLOOKUP(A9,'COSTOS MATERIA PRIMA'!A:D,4,FALSE)/VLOOKUP(A9,'COSTOS MATERIA PRIMA'!A:D,2,FALSE)*B9</f>
        <v>416.25000000000006</v>
      </c>
      <c r="I9" s="4"/>
      <c r="K9" s="4"/>
    </row>
    <row r="10" spans="1:12" x14ac:dyDescent="0.2">
      <c r="A10" s="2" t="s">
        <v>53</v>
      </c>
      <c r="B10" s="2">
        <v>30</v>
      </c>
      <c r="C10" s="2" t="s">
        <v>7</v>
      </c>
      <c r="D10" s="2">
        <f>VLOOKUP(A10,'COSTOS MATERIA PRIMA'!A:D,4,FALSE)/VLOOKUP(A10,'COSTOS MATERIA PRIMA'!A:D,2,FALSE)*B10</f>
        <v>69</v>
      </c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4</v>
      </c>
      <c r="C2" s="2" t="s">
        <v>113</v>
      </c>
      <c r="D2" s="2">
        <f>VLOOKUP(A2,'COSTOS MATERIA PRIMA'!A:D,4,FALSE)/VLOOKUP(A2,'COSTOS MATERIA PRIMA'!A:D,2,FALSE)*B2</f>
        <v>100</v>
      </c>
      <c r="G2" s="2">
        <f>SUM(D:D)</f>
        <v>1549.8597649186258</v>
      </c>
      <c r="H2" s="2" t="e">
        <f>G2/F2</f>
        <v>#DIV/0!</v>
      </c>
      <c r="I2" s="4">
        <v>0.1</v>
      </c>
      <c r="J2" s="2" t="e">
        <f>H2*(1+I2)</f>
        <v>#DIV/0!</v>
      </c>
      <c r="K2" s="4">
        <v>0.6</v>
      </c>
      <c r="L2" s="2" t="e">
        <f>J2*(K2+1)</f>
        <v>#DIV/0!</v>
      </c>
    </row>
    <row r="3" spans="1:12" x14ac:dyDescent="0.2">
      <c r="A3" s="2" t="s">
        <v>18</v>
      </c>
      <c r="B3" s="2">
        <v>150</v>
      </c>
      <c r="C3" s="2" t="s">
        <v>7</v>
      </c>
      <c r="D3" s="2">
        <f>VLOOKUP(A3,'COSTOS MATERIA PRIMA'!A:D,4,FALSE)/VLOOKUP(A3,'COSTOS MATERIA PRIMA'!A:D,2,FALSE)*B3</f>
        <v>39</v>
      </c>
      <c r="I3" s="4"/>
      <c r="K3" s="4"/>
    </row>
    <row r="4" spans="1:12" x14ac:dyDescent="0.2">
      <c r="A4" s="2" t="s">
        <v>56</v>
      </c>
      <c r="B4" s="2">
        <v>40</v>
      </c>
      <c r="C4" s="2" t="s">
        <v>7</v>
      </c>
      <c r="D4" s="2">
        <f>VLOOKUP(A4,'COSTOS MATERIA PRIMA'!A:D,4,FALSE)/VLOOKUP(A4,'COSTOS MATERIA PRIMA'!A:D,2,FALSE)*B4</f>
        <v>42.285714285714285</v>
      </c>
      <c r="I4" s="4"/>
      <c r="K4" s="4"/>
    </row>
    <row r="5" spans="1:12" x14ac:dyDescent="0.2">
      <c r="A5" s="2" t="s">
        <v>41</v>
      </c>
      <c r="B5" s="2">
        <v>40</v>
      </c>
      <c r="C5" s="2" t="s">
        <v>7</v>
      </c>
      <c r="D5" s="2">
        <f>VLOOKUP(A5,'COSTOS MATERIA PRIMA'!A:D,4,FALSE)/VLOOKUP(A5,'COSTOS MATERIA PRIMA'!A:D,2,FALSE)*B5</f>
        <v>72</v>
      </c>
      <c r="F5" s="2" t="s">
        <v>194</v>
      </c>
      <c r="G5" s="2" t="s">
        <v>195</v>
      </c>
      <c r="H5" s="2" t="s">
        <v>196</v>
      </c>
      <c r="I5" s="4"/>
    </row>
    <row r="6" spans="1:12" x14ac:dyDescent="0.2">
      <c r="A6" s="2" t="s">
        <v>98</v>
      </c>
      <c r="B6" s="2">
        <v>45</v>
      </c>
      <c r="C6" s="2" t="s">
        <v>7</v>
      </c>
      <c r="D6" s="2">
        <f>VLOOKUP(A6,'COSTOS MATERIA PRIMA'!A:D,4,FALSE)/VLOOKUP(A6,'COSTOS MATERIA PRIMA'!A:D,2,FALSE)*B6</f>
        <v>72</v>
      </c>
      <c r="F6" s="2" t="s">
        <v>197</v>
      </c>
      <c r="G6" s="2" t="s">
        <v>198</v>
      </c>
      <c r="H6" s="2" t="s">
        <v>199</v>
      </c>
      <c r="I6" s="4"/>
      <c r="K6" s="4"/>
    </row>
    <row r="7" spans="1:12" x14ac:dyDescent="0.2">
      <c r="A7" s="2" t="s">
        <v>138</v>
      </c>
      <c r="B7" s="2">
        <v>75</v>
      </c>
      <c r="C7" s="2" t="s">
        <v>7</v>
      </c>
      <c r="D7" s="2">
        <f>VLOOKUP(A7,'COSTOS MATERIA PRIMA'!A:D,4,FALSE)/VLOOKUP(A7,'COSTOS MATERIA PRIMA'!A:D,2,FALSE)*B7</f>
        <v>26.25</v>
      </c>
      <c r="I7" s="4"/>
      <c r="K7" s="4"/>
    </row>
    <row r="8" spans="1:12" x14ac:dyDescent="0.2">
      <c r="A8" s="2" t="s">
        <v>78</v>
      </c>
      <c r="B8" s="2">
        <v>115</v>
      </c>
      <c r="C8" s="2" t="s">
        <v>7</v>
      </c>
      <c r="D8" s="2">
        <f>VLOOKUP(A8,'COSTOS MATERIA PRIMA'!A:D,4,FALSE)/VLOOKUP(A8,'COSTOS MATERIA PRIMA'!A:D,2,FALSE)*B8</f>
        <v>25.3</v>
      </c>
      <c r="I8" s="4"/>
      <c r="K8" s="4"/>
    </row>
    <row r="9" spans="1:12" x14ac:dyDescent="0.2">
      <c r="A9" s="2" t="s">
        <v>131</v>
      </c>
      <c r="B9" s="2">
        <v>7</v>
      </c>
      <c r="C9" s="2" t="s">
        <v>7</v>
      </c>
      <c r="D9" s="2">
        <f>VLOOKUP(A9,'COSTOS MATERIA PRIMA'!A:D,4,FALSE)/VLOOKUP(A9,'COSTOS MATERIA PRIMA'!A:D,2,FALSE)*B9</f>
        <v>9.1</v>
      </c>
      <c r="I9" s="4"/>
      <c r="K9" s="4"/>
    </row>
    <row r="10" spans="1:12" x14ac:dyDescent="0.2">
      <c r="A10" s="2" t="s">
        <v>6</v>
      </c>
      <c r="B10" s="2">
        <v>300</v>
      </c>
      <c r="C10" s="2" t="s">
        <v>7</v>
      </c>
      <c r="D10" s="2">
        <f>VLOOKUP(A10,'COSTOS MATERIA PRIMA'!A:D,4,FALSE)/VLOOKUP(A10,'COSTOS MATERIA PRIMA'!A:D,2,FALSE)*B10</f>
        <v>435</v>
      </c>
      <c r="I10" s="4"/>
      <c r="K10" s="4"/>
    </row>
    <row r="11" spans="1:12" x14ac:dyDescent="0.2">
      <c r="A11" s="2" t="s">
        <v>88</v>
      </c>
      <c r="B11" s="2">
        <v>150</v>
      </c>
      <c r="C11" s="2" t="s">
        <v>7</v>
      </c>
      <c r="D11" s="2">
        <f>VLOOKUP(A11,'COSTOS MATERIA PRIMA'!A:D,4,FALSE)/VLOOKUP(A11,'COSTOS MATERIA PRIMA'!A:D,2,FALSE)*B11</f>
        <v>113.9240506329114</v>
      </c>
      <c r="I11" s="4"/>
      <c r="K11" s="4"/>
    </row>
    <row r="12" spans="1:12" x14ac:dyDescent="0.2">
      <c r="A12" s="2" t="s">
        <v>98</v>
      </c>
      <c r="B12" s="2">
        <v>50</v>
      </c>
      <c r="C12" s="2" t="s">
        <v>7</v>
      </c>
      <c r="D12" s="2">
        <f>VLOOKUP(A12,'COSTOS MATERIA PRIMA'!A:D,4,FALSE)/VLOOKUP(A12,'COSTOS MATERIA PRIMA'!A:D,2,FALSE)*B12</f>
        <v>80</v>
      </c>
      <c r="I12" s="4"/>
      <c r="K12" s="4"/>
    </row>
    <row r="13" spans="1:12" x14ac:dyDescent="0.2">
      <c r="A13" s="2" t="s">
        <v>141</v>
      </c>
      <c r="B13" s="2">
        <v>15</v>
      </c>
      <c r="C13" s="2" t="s">
        <v>7</v>
      </c>
      <c r="D13" s="2">
        <f>VLOOKUP(A13,'COSTOS MATERIA PRIMA'!A:D,4,FALSE)/VLOOKUP(A13,'COSTOS MATERIA PRIMA'!A:D,2,FALSE)*B13</f>
        <v>15</v>
      </c>
      <c r="I13" s="4"/>
      <c r="K13" s="4"/>
    </row>
    <row r="14" spans="1:12" x14ac:dyDescent="0.2">
      <c r="A14" s="2" t="s">
        <v>83</v>
      </c>
      <c r="B14" s="2">
        <v>4</v>
      </c>
      <c r="C14" s="2" t="s">
        <v>200</v>
      </c>
      <c r="D14" s="2">
        <v>100</v>
      </c>
      <c r="I14" s="4"/>
      <c r="K14" s="4"/>
    </row>
    <row r="15" spans="1:12" x14ac:dyDescent="0.2">
      <c r="A15" s="2" t="s">
        <v>201</v>
      </c>
      <c r="B15" s="2" t="s">
        <v>202</v>
      </c>
      <c r="C15" s="2" t="s">
        <v>203</v>
      </c>
      <c r="D15" s="2">
        <v>420</v>
      </c>
      <c r="F15" s="2" t="s">
        <v>204</v>
      </c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2</v>
      </c>
      <c r="C2" s="2" t="s">
        <v>113</v>
      </c>
      <c r="D2" s="2">
        <f>VLOOKUP(A2,'COSTOS MATERIA PRIMA'!A:D,4,FALSE)/VLOOKUP(A2,'COSTOS MATERIA PRIMA'!A:D,2,FALSE)*B2</f>
        <v>50</v>
      </c>
      <c r="F2" s="2">
        <v>6</v>
      </c>
      <c r="G2" s="2">
        <f>SUM(D:D)</f>
        <v>603.31666666666661</v>
      </c>
      <c r="H2" s="2">
        <f>G2/F2</f>
        <v>100.55277777777776</v>
      </c>
      <c r="I2" s="4">
        <v>0.1</v>
      </c>
      <c r="J2" s="2">
        <f>H2*(1+I2)</f>
        <v>110.60805555555555</v>
      </c>
      <c r="K2" s="4">
        <v>0.6</v>
      </c>
      <c r="L2" s="2">
        <f>J2*(K2+1)</f>
        <v>176.97288888888889</v>
      </c>
    </row>
    <row r="3" spans="1:12" x14ac:dyDescent="0.2">
      <c r="A3" s="2" t="s">
        <v>131</v>
      </c>
      <c r="B3" s="2">
        <v>5</v>
      </c>
      <c r="C3" s="2" t="s">
        <v>7</v>
      </c>
      <c r="D3" s="2">
        <f>VLOOKUP(A3,'COSTOS MATERIA PRIMA'!A:D,4,FALSE)/VLOOKUP(A3,'COSTOS MATERIA PRIMA'!A:D,2,FALSE)*B3</f>
        <v>6.5</v>
      </c>
      <c r="I3" s="4"/>
      <c r="K3" s="4"/>
    </row>
    <row r="4" spans="1:12" x14ac:dyDescent="0.2">
      <c r="A4" s="2" t="s">
        <v>53</v>
      </c>
      <c r="B4" s="2">
        <v>50</v>
      </c>
      <c r="C4" s="2" t="s">
        <v>7</v>
      </c>
      <c r="D4" s="2">
        <f>VLOOKUP(A4,'COSTOS MATERIA PRIMA'!A:D,4,FALSE)/VLOOKUP(A4,'COSTOS MATERIA PRIMA'!A:D,2,FALSE)*B4</f>
        <v>114.99999999999999</v>
      </c>
      <c r="I4" s="4"/>
      <c r="K4" s="4"/>
    </row>
    <row r="5" spans="1:12" x14ac:dyDescent="0.2">
      <c r="A5" s="2" t="s">
        <v>155</v>
      </c>
      <c r="B5" s="2">
        <v>200</v>
      </c>
      <c r="C5" s="2" t="s">
        <v>7</v>
      </c>
      <c r="D5" s="2">
        <f>VLOOKUP(A5,'COSTOS MATERIA PRIMA'!A:D,4,FALSE)/VLOOKUP(A5,'COSTOS MATERIA PRIMA'!A:D,2,FALSE)*B5</f>
        <v>266.66666666666663</v>
      </c>
      <c r="I5" s="4"/>
      <c r="K5" s="2" t="s">
        <v>205</v>
      </c>
    </row>
    <row r="6" spans="1:12" x14ac:dyDescent="0.2">
      <c r="A6" s="2" t="s">
        <v>108</v>
      </c>
      <c r="B6" s="2">
        <v>15</v>
      </c>
      <c r="C6" s="2" t="s">
        <v>7</v>
      </c>
      <c r="D6" s="2">
        <f>VLOOKUP(A6,'COSTOS MATERIA PRIMA'!A:D,4,FALSE)/VLOOKUP(A6,'COSTOS MATERIA PRIMA'!A:D,2,FALSE)*B6</f>
        <v>22.5</v>
      </c>
      <c r="I6" s="4"/>
      <c r="K6" s="4"/>
    </row>
    <row r="7" spans="1:12" x14ac:dyDescent="0.2">
      <c r="A7" s="2" t="s">
        <v>127</v>
      </c>
      <c r="B7" s="2">
        <v>6</v>
      </c>
      <c r="C7" s="2" t="s">
        <v>2</v>
      </c>
      <c r="D7" s="2">
        <f>VLOOKUP(A7,'COSTOS MATERIA PRIMA'!A:D,4,FALSE)/VLOOKUP(A7,'COSTOS MATERIA PRIMA'!A:D,2,FALSE)*B7</f>
        <v>36</v>
      </c>
      <c r="I7" s="4"/>
      <c r="K7" s="4"/>
    </row>
    <row r="8" spans="1:12" x14ac:dyDescent="0.2">
      <c r="A8" s="2" t="s">
        <v>63</v>
      </c>
      <c r="B8" s="2">
        <v>30</v>
      </c>
      <c r="C8" s="2" t="s">
        <v>7</v>
      </c>
      <c r="D8" s="2">
        <f>VLOOKUP(A8,'COSTOS MATERIA PRIMA'!A:D,4,FALSE)/VLOOKUP(A8,'COSTOS MATERIA PRIMA'!A:D,2,FALSE)*B8</f>
        <v>16.650000000000002</v>
      </c>
      <c r="I8" s="4"/>
      <c r="K8" s="4"/>
    </row>
    <row r="9" spans="1:12" x14ac:dyDescent="0.2">
      <c r="A9" s="2" t="s">
        <v>201</v>
      </c>
      <c r="C9" s="2" t="s">
        <v>206</v>
      </c>
      <c r="D9" s="2">
        <v>90</v>
      </c>
      <c r="F9" s="2" t="s">
        <v>207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6</v>
      </c>
      <c r="C2" s="2" t="s">
        <v>113</v>
      </c>
      <c r="D2" s="2">
        <f>VLOOKUP(A2,'COSTOS MATERIA PRIMA'!A:D,4,FALSE)/VLOOKUP(A2,'COSTOS MATERIA PRIMA'!A:D,2,FALSE)*B2</f>
        <v>150</v>
      </c>
      <c r="F2" s="2">
        <v>10</v>
      </c>
      <c r="G2" s="2">
        <f>SUM(D:D)</f>
        <v>620.08888888888896</v>
      </c>
      <c r="H2" s="2">
        <f>G2/F2</f>
        <v>62.008888888888897</v>
      </c>
      <c r="I2" s="4">
        <v>0.1</v>
      </c>
      <c r="J2" s="2">
        <f>H2*(1+I2)</f>
        <v>68.209777777777788</v>
      </c>
      <c r="K2" s="4">
        <v>1</v>
      </c>
      <c r="L2" s="2">
        <f>J2*(K2+1)</f>
        <v>136.41955555555558</v>
      </c>
    </row>
    <row r="3" spans="1:12" x14ac:dyDescent="0.2">
      <c r="A3" s="2" t="s">
        <v>208</v>
      </c>
      <c r="B3" s="2">
        <v>100</v>
      </c>
      <c r="C3" s="2" t="s">
        <v>209</v>
      </c>
      <c r="D3" s="2">
        <f>VLOOKUP(A3,'COSTOS MATERIA PRIMA'!A:D,4,FALSE)/VLOOKUP(A3,'COSTOS MATERIA PRIMA'!A:D,2,FALSE)*B3</f>
        <v>88.888888888888886</v>
      </c>
      <c r="I3" s="4"/>
      <c r="K3" s="4"/>
    </row>
    <row r="4" spans="1:12" x14ac:dyDescent="0.2">
      <c r="A4" s="2" t="s">
        <v>210</v>
      </c>
      <c r="B4" s="2">
        <v>65</v>
      </c>
      <c r="C4" s="2" t="s">
        <v>211</v>
      </c>
      <c r="D4" s="2">
        <f>VLOOKUP(A4,'COSTOS MATERIA PRIMA'!A:D,4,FALSE)/VLOOKUP(A4,'COSTOS MATERIA PRIMA'!A:D,2,FALSE)*B4</f>
        <v>65</v>
      </c>
      <c r="I4" s="4"/>
      <c r="K4" s="4"/>
    </row>
    <row r="5" spans="1:12" x14ac:dyDescent="0.2">
      <c r="A5" s="2" t="s">
        <v>212</v>
      </c>
      <c r="B5" s="2">
        <v>50</v>
      </c>
      <c r="C5" s="2" t="s">
        <v>211</v>
      </c>
      <c r="D5" s="2">
        <f>VLOOKUP(A5,'COSTOS MATERIA PRIMA'!A:D,4,FALSE)/VLOOKUP(A5,'COSTOS MATERIA PRIMA'!A:D,2,FALSE)*B5</f>
        <v>50</v>
      </c>
      <c r="I5" s="4"/>
      <c r="K5" s="2" t="s">
        <v>213</v>
      </c>
    </row>
    <row r="6" spans="1:12" x14ac:dyDescent="0.2">
      <c r="A6" s="2" t="s">
        <v>214</v>
      </c>
      <c r="B6" s="2">
        <v>4</v>
      </c>
      <c r="C6" s="2" t="s">
        <v>211</v>
      </c>
      <c r="D6" s="2">
        <f>VLOOKUP(A6,'COSTOS MATERIA PRIMA'!A:D,4,FALSE)/VLOOKUP(A6,'COSTOS MATERIA PRIMA'!A:D,2,FALSE)*B6</f>
        <v>3.2</v>
      </c>
      <c r="I6" s="4"/>
      <c r="K6" s="4"/>
    </row>
    <row r="7" spans="1:12" x14ac:dyDescent="0.2">
      <c r="A7" s="2" t="s">
        <v>215</v>
      </c>
      <c r="B7" s="2">
        <v>10</v>
      </c>
      <c r="C7" s="2" t="s">
        <v>211</v>
      </c>
      <c r="D7" s="2">
        <f>VLOOKUP(A7,'COSTOS MATERIA PRIMA'!A:D,4,FALSE)/VLOOKUP(A7,'COSTOS MATERIA PRIMA'!A:D,2,FALSE)*B7</f>
        <v>13</v>
      </c>
      <c r="I7" s="4"/>
      <c r="K7" s="4"/>
    </row>
    <row r="8" spans="1:12" x14ac:dyDescent="0.2">
      <c r="A8" s="2" t="s">
        <v>216</v>
      </c>
      <c r="B8" s="2">
        <v>2</v>
      </c>
      <c r="C8" s="2" t="s">
        <v>211</v>
      </c>
      <c r="D8" s="2">
        <f>VLOOKUP(A8,'COSTOS MATERIA PRIMA'!A:D,4,FALSE)/VLOOKUP(A8,'COSTOS MATERIA PRIMA'!A:D,2,FALSE)*B8</f>
        <v>12</v>
      </c>
      <c r="I8" s="4"/>
      <c r="K8" s="4"/>
    </row>
    <row r="9" spans="1:12" x14ac:dyDescent="0.2">
      <c r="A9" s="2" t="s">
        <v>217</v>
      </c>
      <c r="B9" s="2">
        <v>2</v>
      </c>
      <c r="C9" s="2" t="s">
        <v>211</v>
      </c>
      <c r="D9" s="2">
        <f>VLOOKUP(A9,'COSTOS MATERIA PRIMA'!A:D,4,FALSE)/VLOOKUP(A9,'COSTOS MATERIA PRIMA'!A:D,2,FALSE)*B9</f>
        <v>2</v>
      </c>
      <c r="F9" s="2" t="s">
        <v>207</v>
      </c>
      <c r="I9" s="4"/>
      <c r="K9" s="4"/>
    </row>
    <row r="10" spans="1:12" x14ac:dyDescent="0.2">
      <c r="A10" s="2" t="s">
        <v>218</v>
      </c>
      <c r="B10" s="2">
        <v>2</v>
      </c>
      <c r="C10" s="2" t="s">
        <v>211</v>
      </c>
      <c r="D10" s="2">
        <f>VLOOKUP(A10,'COSTOS MATERIA PRIMA'!A:D,4,FALSE)/VLOOKUP(A10,'COSTOS MATERIA PRIMA'!A:D,2,FALSE)*B10</f>
        <v>6</v>
      </c>
      <c r="I10" s="4"/>
      <c r="K10" s="4"/>
    </row>
    <row r="11" spans="1:12" x14ac:dyDescent="0.2">
      <c r="A11" s="2" t="s">
        <v>127</v>
      </c>
      <c r="B11" s="2">
        <v>10</v>
      </c>
      <c r="C11" s="2" t="s">
        <v>219</v>
      </c>
      <c r="D11" s="2">
        <f>VLOOKUP(A11,'COSTOS MATERIA PRIMA'!A:D,4,FALSE)/VLOOKUP(A11,'COSTOS MATERIA PRIMA'!A:D,2,FALSE)*B11</f>
        <v>60</v>
      </c>
      <c r="I11" s="4"/>
      <c r="K11" s="4"/>
    </row>
    <row r="12" spans="1:12" x14ac:dyDescent="0.2">
      <c r="A12" s="2" t="s">
        <v>220</v>
      </c>
      <c r="B12" s="2">
        <v>10</v>
      </c>
      <c r="C12" s="2" t="s">
        <v>7</v>
      </c>
      <c r="D12" s="2">
        <v>20</v>
      </c>
      <c r="E12" s="2" t="s">
        <v>221</v>
      </c>
      <c r="I12" s="4"/>
      <c r="K12" s="4"/>
    </row>
    <row r="13" spans="1:12" x14ac:dyDescent="0.2">
      <c r="A13" s="2" t="s">
        <v>201</v>
      </c>
      <c r="B13" s="2" t="s">
        <v>222</v>
      </c>
      <c r="D13" s="2">
        <v>150</v>
      </c>
      <c r="F13" s="2" t="s">
        <v>223</v>
      </c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1000"/>
  <sheetViews>
    <sheetView workbookViewId="0">
      <selection activeCell="A16" sqref="A16"/>
    </sheetView>
  </sheetViews>
  <sheetFormatPr baseColWidth="10" defaultColWidth="12.5703125" defaultRowHeight="15.75" customHeight="1" x14ac:dyDescent="0.2"/>
  <cols>
    <col min="8" max="8" width="4.42578125" customWidth="1"/>
    <col min="9" max="9" width="18.140625" customWidth="1"/>
    <col min="10" max="10" width="14.42578125" customWidth="1"/>
    <col min="11" max="11" width="16" customWidth="1"/>
    <col min="12" max="12" width="14.7109375" customWidth="1"/>
    <col min="13" max="13" width="15.85546875" customWidth="1"/>
  </cols>
  <sheetData>
    <row r="1" spans="1:15" x14ac:dyDescent="0.2">
      <c r="A1" t="s">
        <v>573</v>
      </c>
      <c r="B1" t="s">
        <v>0</v>
      </c>
      <c r="C1" t="s">
        <v>574</v>
      </c>
      <c r="D1" s="2" t="s">
        <v>572</v>
      </c>
      <c r="E1" s="2" t="s">
        <v>1</v>
      </c>
      <c r="F1" s="2" t="s">
        <v>2</v>
      </c>
      <c r="G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4" t="s">
        <v>191</v>
      </c>
      <c r="O1" s="2" t="s">
        <v>192</v>
      </c>
    </row>
    <row r="2" spans="1:15" x14ac:dyDescent="0.2">
      <c r="A2">
        <v>1</v>
      </c>
      <c r="B2" t="s">
        <v>160</v>
      </c>
      <c r="C2">
        <f>VLOOKUP(D2,'id de ingredientes'!A$1:B$146,2,FALSE)</f>
        <v>72</v>
      </c>
      <c r="D2" s="2" t="s">
        <v>78</v>
      </c>
      <c r="E2" s="2">
        <v>150</v>
      </c>
      <c r="F2" s="2" t="s">
        <v>7</v>
      </c>
      <c r="G2" s="2">
        <f>VLOOKUP(D2,'COSTOS MATERIA PRIMA'!A:D,4,FALSE)/VLOOKUP(D2,'COSTOS MATERIA PRIMA'!A:D,2,FALSE)*E2</f>
        <v>33</v>
      </c>
      <c r="I2" s="2">
        <v>12</v>
      </c>
      <c r="J2" s="2">
        <f>SUM(G:G)</f>
        <v>1613.9333333333332</v>
      </c>
      <c r="K2" s="2">
        <f>J2/I2</f>
        <v>134.49444444444444</v>
      </c>
      <c r="L2" s="4">
        <v>0.1</v>
      </c>
      <c r="M2" s="2">
        <f>K2*(1+L2)</f>
        <v>147.94388888888889</v>
      </c>
      <c r="N2" s="4">
        <v>0.7</v>
      </c>
      <c r="O2" s="2">
        <f>M2*(N2+1)</f>
        <v>251.5046111111111</v>
      </c>
    </row>
    <row r="3" spans="1:15" x14ac:dyDescent="0.2">
      <c r="A3">
        <v>1</v>
      </c>
      <c r="B3" t="s">
        <v>160</v>
      </c>
      <c r="C3">
        <f>VLOOKUP(D3,'id de ingredientes'!A$1:B$146,2,FALSE)</f>
        <v>131</v>
      </c>
      <c r="D3" s="2" t="s">
        <v>142</v>
      </c>
      <c r="E3" s="2">
        <v>2</v>
      </c>
      <c r="F3" s="2" t="s">
        <v>7</v>
      </c>
      <c r="G3" s="2">
        <f>VLOOKUP(D3,'COSTOS MATERIA PRIMA'!A:D,4,FALSE)/VLOOKUP(D3,'COSTOS MATERIA PRIMA'!A:D,2,FALSE)*E3</f>
        <v>2</v>
      </c>
      <c r="I3" s="2" t="s">
        <v>224</v>
      </c>
      <c r="L3" s="4"/>
      <c r="N3" s="4"/>
    </row>
    <row r="4" spans="1:15" x14ac:dyDescent="0.2">
      <c r="A4">
        <v>1</v>
      </c>
      <c r="B4" t="s">
        <v>160</v>
      </c>
      <c r="C4">
        <f>VLOOKUP(D4,'id de ingredientes'!A$1:B$146,2,FALSE)</f>
        <v>143</v>
      </c>
      <c r="D4" s="2" t="s">
        <v>154</v>
      </c>
      <c r="E4" s="2">
        <v>3</v>
      </c>
      <c r="F4" s="2" t="s">
        <v>5</v>
      </c>
      <c r="G4" s="2">
        <f>VLOOKUP(D4,'COSTOS MATERIA PRIMA'!A:D,4,FALSE)/VLOOKUP(D4,'COSTOS MATERIA PRIMA'!A:D,2,FALSE)*E4</f>
        <v>1.7999999999999998</v>
      </c>
      <c r="I4" s="2" t="s">
        <v>225</v>
      </c>
      <c r="L4" s="4"/>
      <c r="N4" s="4"/>
      <c r="O4" s="2" t="s">
        <v>226</v>
      </c>
    </row>
    <row r="5" spans="1:15" x14ac:dyDescent="0.2">
      <c r="A5">
        <v>1</v>
      </c>
      <c r="B5" t="s">
        <v>160</v>
      </c>
      <c r="C5">
        <f>VLOOKUP(D5,'id de ingredientes'!A$1:B$146,2,FALSE)</f>
        <v>1</v>
      </c>
      <c r="D5" s="2" t="s">
        <v>4</v>
      </c>
      <c r="E5" s="2">
        <v>6</v>
      </c>
      <c r="F5" s="2" t="s">
        <v>5</v>
      </c>
      <c r="G5" s="2">
        <f>VLOOKUP(D5,'COSTOS MATERIA PRIMA'!A:D,4,FALSE)/VLOOKUP(D5,'COSTOS MATERIA PRIMA'!A:D,2,FALSE)*E5</f>
        <v>5.333333333333333</v>
      </c>
      <c r="L5" s="4"/>
      <c r="N5" s="4"/>
    </row>
    <row r="6" spans="1:15" x14ac:dyDescent="0.2">
      <c r="A6">
        <v>1</v>
      </c>
      <c r="B6" t="s">
        <v>160</v>
      </c>
      <c r="C6">
        <f>VLOOKUP(D6,'id de ingredientes'!A$1:B$146,2,FALSE)</f>
        <v>86</v>
      </c>
      <c r="D6" s="2" t="s">
        <v>93</v>
      </c>
      <c r="E6" s="2">
        <v>100</v>
      </c>
      <c r="F6" s="2" t="s">
        <v>7</v>
      </c>
      <c r="G6" s="2">
        <f>VLOOKUP(D6,'COSTOS MATERIA PRIMA'!A:D,4,FALSE)/VLOOKUP(D6,'COSTOS MATERIA PRIMA'!A:D,2,FALSE)*E6</f>
        <v>32.5</v>
      </c>
      <c r="L6" s="4"/>
      <c r="N6" s="4"/>
    </row>
    <row r="7" spans="1:15" x14ac:dyDescent="0.2">
      <c r="A7">
        <v>1</v>
      </c>
      <c r="B7" t="s">
        <v>160</v>
      </c>
      <c r="C7">
        <f>VLOOKUP(D7,'id de ingredientes'!A$1:B$146,2,FALSE)</f>
        <v>102</v>
      </c>
      <c r="D7" s="2" t="s">
        <v>110</v>
      </c>
      <c r="E7" s="2">
        <v>125</v>
      </c>
      <c r="F7" s="2" t="s">
        <v>7</v>
      </c>
      <c r="G7" s="2">
        <f>VLOOKUP(D7,'COSTOS MATERIA PRIMA'!A:D,4,FALSE)/VLOOKUP(D7,'COSTOS MATERIA PRIMA'!A:D,2,FALSE)*E7</f>
        <v>325</v>
      </c>
      <c r="L7" s="4"/>
      <c r="N7" s="4"/>
    </row>
    <row r="8" spans="1:15" x14ac:dyDescent="0.2">
      <c r="A8">
        <v>1</v>
      </c>
      <c r="B8" t="s">
        <v>160</v>
      </c>
      <c r="C8">
        <f>VLOOKUP(D8,'id de ingredientes'!A$1:B$146,2,FALSE)</f>
        <v>7</v>
      </c>
      <c r="D8" s="2" t="s">
        <v>12</v>
      </c>
      <c r="E8" s="2">
        <v>50</v>
      </c>
      <c r="F8" s="2" t="s">
        <v>7</v>
      </c>
      <c r="G8" s="2">
        <f>VLOOKUP(D8,'COSTOS MATERIA PRIMA'!A:D,4,FALSE)/VLOOKUP(D8,'COSTOS MATERIA PRIMA'!A:D,2,FALSE)*E8</f>
        <v>210</v>
      </c>
      <c r="L8" s="4"/>
      <c r="N8" s="4"/>
    </row>
    <row r="9" spans="1:15" x14ac:dyDescent="0.2">
      <c r="A9">
        <v>1</v>
      </c>
      <c r="B9" t="s">
        <v>160</v>
      </c>
      <c r="C9">
        <f>VLOOKUP(D9,'id de ingredientes'!A$1:B$146,2,FALSE)</f>
        <v>110</v>
      </c>
      <c r="D9" s="2" t="s">
        <v>119</v>
      </c>
      <c r="E9" s="2">
        <v>50</v>
      </c>
      <c r="F9" s="2" t="s">
        <v>7</v>
      </c>
      <c r="G9" s="2">
        <f>VLOOKUP(D9,'COSTOS MATERIA PRIMA'!A:D,4,FALSE)/VLOOKUP(D9,'COSTOS MATERIA PRIMA'!A:D,2,FALSE)*E9</f>
        <v>30</v>
      </c>
      <c r="L9" s="4"/>
      <c r="N9" s="4"/>
    </row>
    <row r="10" spans="1:15" x14ac:dyDescent="0.2">
      <c r="A10">
        <v>1</v>
      </c>
      <c r="B10" t="s">
        <v>160</v>
      </c>
      <c r="C10">
        <f>VLOOKUP(D10,'id de ingredientes'!A$1:B$146,2,FALSE)</f>
        <v>40</v>
      </c>
      <c r="D10" s="2" t="s">
        <v>45</v>
      </c>
      <c r="E10" s="2">
        <v>50</v>
      </c>
      <c r="F10" s="2" t="s">
        <v>7</v>
      </c>
      <c r="G10" s="2">
        <f>VLOOKUP(D10,'COSTOS MATERIA PRIMA'!A:D,4,FALSE)/VLOOKUP(D10,'COSTOS MATERIA PRIMA'!A:D,2,FALSE)*E10</f>
        <v>250</v>
      </c>
      <c r="L10" s="4"/>
      <c r="N10" s="4"/>
    </row>
    <row r="11" spans="1:15" x14ac:dyDescent="0.2">
      <c r="A11">
        <v>1</v>
      </c>
      <c r="B11" t="s">
        <v>160</v>
      </c>
      <c r="C11">
        <f>VLOOKUP(D11,'id de ingredientes'!A$1:B$146,2,FALSE)</f>
        <v>45</v>
      </c>
      <c r="D11" s="2" t="s">
        <v>50</v>
      </c>
      <c r="E11" s="2">
        <v>30</v>
      </c>
      <c r="F11" s="2" t="s">
        <v>7</v>
      </c>
      <c r="G11" s="2">
        <f>VLOOKUP(D11,'COSTOS MATERIA PRIMA'!A:D,4,FALSE)/VLOOKUP(D11,'COSTOS MATERIA PRIMA'!A:D,2,FALSE)*E11</f>
        <v>30</v>
      </c>
      <c r="L11" s="4"/>
      <c r="N11" s="4"/>
    </row>
    <row r="12" spans="1:15" x14ac:dyDescent="0.2">
      <c r="A12">
        <v>1</v>
      </c>
      <c r="B12" t="s">
        <v>160</v>
      </c>
      <c r="C12">
        <f>VLOOKUP(D12,'id de ingredientes'!A$1:B$146,2,FALSE)</f>
        <v>100</v>
      </c>
      <c r="D12" s="2" t="s">
        <v>108</v>
      </c>
      <c r="E12" s="2">
        <v>80</v>
      </c>
      <c r="F12" s="2" t="s">
        <v>7</v>
      </c>
      <c r="G12" s="2">
        <f>VLOOKUP(D12,'COSTOS MATERIA PRIMA'!A:D,4,FALSE)/VLOOKUP(D12,'COSTOS MATERIA PRIMA'!A:D,2,FALSE)*E12</f>
        <v>120</v>
      </c>
      <c r="L12" s="4"/>
      <c r="N12" s="4"/>
    </row>
    <row r="13" spans="1:15" x14ac:dyDescent="0.2">
      <c r="A13">
        <v>1</v>
      </c>
      <c r="B13" t="s">
        <v>160</v>
      </c>
      <c r="C13">
        <f>VLOOKUP(D13,'id de ingredientes'!A$1:B$146,2,FALSE)</f>
        <v>91</v>
      </c>
      <c r="D13" s="2" t="s">
        <v>98</v>
      </c>
      <c r="E13" s="2">
        <v>200</v>
      </c>
      <c r="F13" s="2" t="s">
        <v>7</v>
      </c>
      <c r="G13" s="2">
        <f>VLOOKUP(D13,'COSTOS MATERIA PRIMA'!A:D,4,FALSE)/VLOOKUP(D13,'COSTOS MATERIA PRIMA'!A:D,2,FALSE)*E13</f>
        <v>320</v>
      </c>
      <c r="L13" s="4"/>
      <c r="N13" s="4"/>
    </row>
    <row r="14" spans="1:15" x14ac:dyDescent="0.2">
      <c r="A14">
        <v>1</v>
      </c>
      <c r="B14" t="s">
        <v>160</v>
      </c>
      <c r="C14">
        <f>VLOOKUP(D14,'id de ingredientes'!A$1:B$146,2,FALSE)</f>
        <v>14</v>
      </c>
      <c r="D14" s="2" t="s">
        <v>18</v>
      </c>
      <c r="E14" s="2">
        <v>200</v>
      </c>
      <c r="F14" s="2" t="s">
        <v>7</v>
      </c>
      <c r="G14" s="2">
        <f>VLOOKUP(D14,'COSTOS MATERIA PRIMA'!A:D,4,FALSE)/VLOOKUP(D14,'COSTOS MATERIA PRIMA'!A:D,2,FALSE)*E14</f>
        <v>52</v>
      </c>
      <c r="L14" s="4"/>
      <c r="N14" s="4"/>
    </row>
    <row r="15" spans="1:15" x14ac:dyDescent="0.2">
      <c r="A15">
        <v>1</v>
      </c>
      <c r="B15" t="s">
        <v>160</v>
      </c>
      <c r="C15">
        <f>VLOOKUP(D15,'id de ingredientes'!A$1:B$146,2,FALSE)</f>
        <v>46</v>
      </c>
      <c r="D15" s="2" t="s">
        <v>51</v>
      </c>
      <c r="E15" s="2">
        <v>1</v>
      </c>
      <c r="F15" s="2" t="s">
        <v>7</v>
      </c>
      <c r="G15" s="2">
        <f>VLOOKUP(D15,'COSTOS MATERIA PRIMA'!A:D,4,FALSE)/VLOOKUP(D15,'COSTOS MATERIA PRIMA'!A:D,2,FALSE)*E15</f>
        <v>8.5</v>
      </c>
      <c r="L15" s="4"/>
      <c r="N15" s="4"/>
    </row>
    <row r="16" spans="1:15" x14ac:dyDescent="0.2">
      <c r="A16">
        <v>1</v>
      </c>
      <c r="B16" t="s">
        <v>160</v>
      </c>
      <c r="C16">
        <f>VLOOKUP(D16,'id de ingredientes'!A$1:B$146,2,FALSE)</f>
        <v>10</v>
      </c>
      <c r="D16" s="8" t="s">
        <v>577</v>
      </c>
      <c r="E16" s="2">
        <v>1</v>
      </c>
      <c r="F16" s="2" t="s">
        <v>7</v>
      </c>
      <c r="G16" s="2">
        <f>VLOOKUP(D16,'COSTOS MATERIA PRIMA'!A:D,4,FALSE)/VLOOKUP(D16,'COSTOS MATERIA PRIMA'!A:D,2,FALSE)*E16</f>
        <v>6</v>
      </c>
      <c r="L16" s="4"/>
      <c r="N16" s="4"/>
    </row>
    <row r="17" spans="1:14" x14ac:dyDescent="0.2">
      <c r="A17">
        <v>1</v>
      </c>
      <c r="B17" t="s">
        <v>160</v>
      </c>
      <c r="C17">
        <f>VLOOKUP(D17,'id de ingredientes'!A$1:B$146,2,FALSE)</f>
        <v>84</v>
      </c>
      <c r="D17" s="2" t="s">
        <v>91</v>
      </c>
      <c r="E17" s="2">
        <v>10</v>
      </c>
      <c r="F17" s="2" t="s">
        <v>7</v>
      </c>
      <c r="G17" s="2">
        <f>VLOOKUP(D17,'COSTOS MATERIA PRIMA'!A:D,4,FALSE)/VLOOKUP(D17,'COSTOS MATERIA PRIMA'!A:D,2,FALSE)*E17</f>
        <v>1.7999999999999998</v>
      </c>
      <c r="L17" s="4"/>
      <c r="N17" s="4"/>
    </row>
    <row r="18" spans="1:14" x14ac:dyDescent="0.2">
      <c r="A18">
        <v>1</v>
      </c>
      <c r="B18" t="s">
        <v>160</v>
      </c>
      <c r="C18">
        <f>VLOOKUP(D18,'id de ingredientes'!A$1:B$146,2,FALSE)</f>
        <v>38</v>
      </c>
      <c r="D18" s="2" t="s">
        <v>43</v>
      </c>
      <c r="E18" s="2">
        <v>2</v>
      </c>
      <c r="F18" s="2" t="s">
        <v>7</v>
      </c>
      <c r="G18" s="2">
        <f>VLOOKUP(D18,'COSTOS MATERIA PRIMA'!A:D,4,FALSE)/VLOOKUP(D18,'COSTOS MATERIA PRIMA'!A:D,2,FALSE)*E18</f>
        <v>6</v>
      </c>
      <c r="L18" s="4"/>
      <c r="N18" s="4"/>
    </row>
    <row r="19" spans="1:14" x14ac:dyDescent="0.2">
      <c r="D19" s="2" t="s">
        <v>201</v>
      </c>
      <c r="E19" s="2" t="s">
        <v>227</v>
      </c>
      <c r="G19" s="2">
        <v>180</v>
      </c>
      <c r="L19" s="4"/>
      <c r="N19" s="4"/>
    </row>
    <row r="20" spans="1:14" x14ac:dyDescent="0.2">
      <c r="L20" s="4"/>
      <c r="N20" s="4"/>
    </row>
    <row r="21" spans="1:14" x14ac:dyDescent="0.2">
      <c r="L21" s="4"/>
      <c r="N21" s="4"/>
    </row>
    <row r="22" spans="1:14" x14ac:dyDescent="0.2">
      <c r="L22" s="4"/>
      <c r="N22" s="4"/>
    </row>
    <row r="23" spans="1:14" x14ac:dyDescent="0.2">
      <c r="L23" s="4"/>
      <c r="N23" s="4"/>
    </row>
    <row r="24" spans="1:14" x14ac:dyDescent="0.2">
      <c r="L24" s="4"/>
      <c r="N24" s="4"/>
    </row>
    <row r="25" spans="1:14" x14ac:dyDescent="0.2">
      <c r="L25" s="4"/>
      <c r="N25" s="4"/>
    </row>
    <row r="26" spans="1:14" x14ac:dyDescent="0.2">
      <c r="L26" s="4"/>
      <c r="N26" s="4"/>
    </row>
    <row r="27" spans="1:14" x14ac:dyDescent="0.2">
      <c r="L27" s="4"/>
      <c r="N27" s="4"/>
    </row>
    <row r="28" spans="1:14" x14ac:dyDescent="0.2">
      <c r="L28" s="4"/>
      <c r="N28" s="4"/>
    </row>
    <row r="29" spans="1:14" x14ac:dyDescent="0.2">
      <c r="L29" s="4"/>
      <c r="N29" s="4"/>
    </row>
    <row r="30" spans="1:14" x14ac:dyDescent="0.2">
      <c r="L30" s="4"/>
      <c r="N30" s="4"/>
    </row>
    <row r="31" spans="1:14" x14ac:dyDescent="0.2">
      <c r="L31" s="4"/>
      <c r="N31" s="4"/>
    </row>
    <row r="32" spans="1:14" x14ac:dyDescent="0.2">
      <c r="L32" s="4"/>
      <c r="N32" s="4"/>
    </row>
    <row r="33" spans="12:14" x14ac:dyDescent="0.2">
      <c r="L33" s="4"/>
      <c r="N33" s="4"/>
    </row>
    <row r="34" spans="12:14" x14ac:dyDescent="0.2">
      <c r="L34" s="4"/>
      <c r="N34" s="4"/>
    </row>
    <row r="35" spans="12:14" x14ac:dyDescent="0.2">
      <c r="L35" s="4"/>
      <c r="N35" s="4"/>
    </row>
    <row r="36" spans="12:14" x14ac:dyDescent="0.2">
      <c r="L36" s="4"/>
      <c r="N36" s="4"/>
    </row>
    <row r="37" spans="12:14" x14ac:dyDescent="0.2">
      <c r="L37" s="4"/>
      <c r="N37" s="4"/>
    </row>
    <row r="38" spans="12:14" x14ac:dyDescent="0.2">
      <c r="L38" s="4"/>
      <c r="N38" s="4"/>
    </row>
    <row r="39" spans="12:14" x14ac:dyDescent="0.2">
      <c r="L39" s="4"/>
      <c r="N39" s="4"/>
    </row>
    <row r="40" spans="12:14" x14ac:dyDescent="0.2">
      <c r="L40" s="4"/>
      <c r="N40" s="4"/>
    </row>
    <row r="41" spans="12:14" x14ac:dyDescent="0.2">
      <c r="L41" s="4"/>
      <c r="N41" s="4"/>
    </row>
    <row r="42" spans="12:14" x14ac:dyDescent="0.2">
      <c r="L42" s="4"/>
      <c r="N42" s="4"/>
    </row>
    <row r="43" spans="12:14" x14ac:dyDescent="0.2">
      <c r="L43" s="4"/>
      <c r="N43" s="4"/>
    </row>
    <row r="44" spans="12:14" x14ac:dyDescent="0.2">
      <c r="L44" s="4"/>
      <c r="N44" s="4"/>
    </row>
    <row r="45" spans="12:14" x14ac:dyDescent="0.2">
      <c r="L45" s="4"/>
      <c r="N45" s="4"/>
    </row>
    <row r="46" spans="12:14" x14ac:dyDescent="0.2">
      <c r="L46" s="4"/>
      <c r="N46" s="4"/>
    </row>
    <row r="47" spans="12:14" x14ac:dyDescent="0.2">
      <c r="L47" s="4"/>
      <c r="N47" s="4"/>
    </row>
    <row r="48" spans="12:14" x14ac:dyDescent="0.2">
      <c r="L48" s="4"/>
      <c r="N48" s="4"/>
    </row>
    <row r="49" spans="12:14" x14ac:dyDescent="0.2">
      <c r="L49" s="4"/>
      <c r="N49" s="4"/>
    </row>
    <row r="50" spans="12:14" x14ac:dyDescent="0.2">
      <c r="L50" s="4"/>
      <c r="N50" s="4"/>
    </row>
    <row r="51" spans="12:14" x14ac:dyDescent="0.2">
      <c r="L51" s="4"/>
      <c r="N51" s="4"/>
    </row>
    <row r="52" spans="12:14" x14ac:dyDescent="0.2">
      <c r="L52" s="4"/>
      <c r="N52" s="4"/>
    </row>
    <row r="53" spans="12:14" x14ac:dyDescent="0.2">
      <c r="L53" s="4"/>
      <c r="N53" s="4"/>
    </row>
    <row r="54" spans="12:14" x14ac:dyDescent="0.2">
      <c r="L54" s="4"/>
      <c r="N54" s="4"/>
    </row>
    <row r="55" spans="12:14" x14ac:dyDescent="0.2">
      <c r="L55" s="4"/>
      <c r="N55" s="4"/>
    </row>
    <row r="56" spans="12:14" x14ac:dyDescent="0.2">
      <c r="L56" s="4"/>
      <c r="N56" s="4"/>
    </row>
    <row r="57" spans="12:14" x14ac:dyDescent="0.2">
      <c r="L57" s="4"/>
      <c r="N57" s="4"/>
    </row>
    <row r="58" spans="12:14" x14ac:dyDescent="0.2">
      <c r="L58" s="4"/>
      <c r="N58" s="4"/>
    </row>
    <row r="59" spans="12:14" x14ac:dyDescent="0.2">
      <c r="L59" s="4"/>
      <c r="N59" s="4"/>
    </row>
    <row r="60" spans="12:14" x14ac:dyDescent="0.2">
      <c r="L60" s="4"/>
      <c r="N60" s="4"/>
    </row>
    <row r="61" spans="12:14" x14ac:dyDescent="0.2">
      <c r="L61" s="4"/>
      <c r="N61" s="4"/>
    </row>
    <row r="62" spans="12:14" x14ac:dyDescent="0.2">
      <c r="L62" s="4"/>
      <c r="N62" s="4"/>
    </row>
    <row r="63" spans="12:14" x14ac:dyDescent="0.2">
      <c r="L63" s="4"/>
      <c r="N63" s="4"/>
    </row>
    <row r="64" spans="12:14" x14ac:dyDescent="0.2">
      <c r="L64" s="4"/>
      <c r="N64" s="4"/>
    </row>
    <row r="65" spans="12:14" x14ac:dyDescent="0.2">
      <c r="L65" s="4"/>
      <c r="N65" s="4"/>
    </row>
    <row r="66" spans="12:14" x14ac:dyDescent="0.2">
      <c r="L66" s="4"/>
      <c r="N66" s="4"/>
    </row>
    <row r="67" spans="12:14" x14ac:dyDescent="0.2">
      <c r="L67" s="4"/>
      <c r="N67" s="4"/>
    </row>
    <row r="68" spans="12:14" x14ac:dyDescent="0.2">
      <c r="L68" s="4"/>
      <c r="N68" s="4"/>
    </row>
    <row r="69" spans="12:14" x14ac:dyDescent="0.2">
      <c r="L69" s="4"/>
      <c r="N69" s="4"/>
    </row>
    <row r="70" spans="12:14" x14ac:dyDescent="0.2">
      <c r="L70" s="4"/>
      <c r="N70" s="4"/>
    </row>
    <row r="71" spans="12:14" x14ac:dyDescent="0.2">
      <c r="L71" s="4"/>
      <c r="N71" s="4"/>
    </row>
    <row r="72" spans="12:14" x14ac:dyDescent="0.2">
      <c r="L72" s="4"/>
      <c r="N72" s="4"/>
    </row>
    <row r="73" spans="12:14" x14ac:dyDescent="0.2">
      <c r="L73" s="4"/>
      <c r="N73" s="4"/>
    </row>
    <row r="74" spans="12:14" x14ac:dyDescent="0.2">
      <c r="L74" s="4"/>
      <c r="N74" s="4"/>
    </row>
    <row r="75" spans="12:14" x14ac:dyDescent="0.2">
      <c r="L75" s="4"/>
      <c r="N75" s="4"/>
    </row>
    <row r="76" spans="12:14" x14ac:dyDescent="0.2">
      <c r="L76" s="4"/>
      <c r="N76" s="4"/>
    </row>
    <row r="77" spans="12:14" x14ac:dyDescent="0.2">
      <c r="L77" s="4"/>
      <c r="N77" s="4"/>
    </row>
    <row r="78" spans="12:14" x14ac:dyDescent="0.2">
      <c r="L78" s="4"/>
      <c r="N78" s="4"/>
    </row>
    <row r="79" spans="12:14" x14ac:dyDescent="0.2">
      <c r="L79" s="4"/>
      <c r="N79" s="4"/>
    </row>
    <row r="80" spans="12:14" x14ac:dyDescent="0.2">
      <c r="L80" s="4"/>
      <c r="N80" s="4"/>
    </row>
    <row r="81" spans="12:14" x14ac:dyDescent="0.2">
      <c r="L81" s="4"/>
      <c r="N81" s="4"/>
    </row>
    <row r="82" spans="12:14" x14ac:dyDescent="0.2">
      <c r="L82" s="4"/>
      <c r="N82" s="4"/>
    </row>
    <row r="83" spans="12:14" x14ac:dyDescent="0.2">
      <c r="L83" s="4"/>
      <c r="N83" s="4"/>
    </row>
    <row r="84" spans="12:14" x14ac:dyDescent="0.2">
      <c r="L84" s="4"/>
      <c r="N84" s="4"/>
    </row>
    <row r="85" spans="12:14" x14ac:dyDescent="0.2">
      <c r="L85" s="4"/>
      <c r="N85" s="4"/>
    </row>
    <row r="86" spans="12:14" x14ac:dyDescent="0.2">
      <c r="L86" s="4"/>
      <c r="N86" s="4"/>
    </row>
    <row r="87" spans="12:14" x14ac:dyDescent="0.2">
      <c r="L87" s="4"/>
      <c r="N87" s="4"/>
    </row>
    <row r="88" spans="12:14" x14ac:dyDescent="0.2">
      <c r="L88" s="4"/>
      <c r="N88" s="4"/>
    </row>
    <row r="89" spans="12:14" x14ac:dyDescent="0.2">
      <c r="L89" s="4"/>
      <c r="N89" s="4"/>
    </row>
    <row r="90" spans="12:14" x14ac:dyDescent="0.2">
      <c r="L90" s="4"/>
      <c r="N90" s="4"/>
    </row>
    <row r="91" spans="12:14" x14ac:dyDescent="0.2">
      <c r="L91" s="4"/>
      <c r="N91" s="4"/>
    </row>
    <row r="92" spans="12:14" x14ac:dyDescent="0.2">
      <c r="L92" s="4"/>
      <c r="N92" s="4"/>
    </row>
    <row r="93" spans="12:14" x14ac:dyDescent="0.2">
      <c r="L93" s="4"/>
      <c r="N93" s="4"/>
    </row>
    <row r="94" spans="12:14" x14ac:dyDescent="0.2">
      <c r="L94" s="4"/>
      <c r="N94" s="4"/>
    </row>
    <row r="95" spans="12:14" x14ac:dyDescent="0.2">
      <c r="L95" s="4"/>
      <c r="N95" s="4"/>
    </row>
    <row r="96" spans="12:14" x14ac:dyDescent="0.2">
      <c r="L96" s="4"/>
      <c r="N96" s="4"/>
    </row>
    <row r="97" spans="12:14" x14ac:dyDescent="0.2">
      <c r="L97" s="4"/>
      <c r="N97" s="4"/>
    </row>
    <row r="98" spans="12:14" x14ac:dyDescent="0.2">
      <c r="L98" s="4"/>
      <c r="N98" s="4"/>
    </row>
    <row r="99" spans="12:14" x14ac:dyDescent="0.2">
      <c r="L99" s="4"/>
      <c r="N99" s="4"/>
    </row>
    <row r="100" spans="12:14" x14ac:dyDescent="0.2">
      <c r="L100" s="4"/>
      <c r="N100" s="4"/>
    </row>
    <row r="101" spans="12:14" x14ac:dyDescent="0.2">
      <c r="L101" s="4"/>
      <c r="N101" s="4"/>
    </row>
    <row r="102" spans="12:14" x14ac:dyDescent="0.2">
      <c r="L102" s="4"/>
      <c r="N102" s="4"/>
    </row>
    <row r="103" spans="12:14" x14ac:dyDescent="0.2">
      <c r="L103" s="4"/>
      <c r="N103" s="4"/>
    </row>
    <row r="104" spans="12:14" x14ac:dyDescent="0.2">
      <c r="L104" s="4"/>
      <c r="N104" s="4"/>
    </row>
    <row r="105" spans="12:14" x14ac:dyDescent="0.2">
      <c r="L105" s="4"/>
      <c r="N105" s="4"/>
    </row>
    <row r="106" spans="12:14" x14ac:dyDescent="0.2">
      <c r="L106" s="4"/>
      <c r="N106" s="4"/>
    </row>
    <row r="107" spans="12:14" x14ac:dyDescent="0.2">
      <c r="L107" s="4"/>
      <c r="N107" s="4"/>
    </row>
    <row r="108" spans="12:14" x14ac:dyDescent="0.2">
      <c r="L108" s="4"/>
      <c r="N108" s="4"/>
    </row>
    <row r="109" spans="12:14" x14ac:dyDescent="0.2">
      <c r="L109" s="4"/>
      <c r="N109" s="4"/>
    </row>
    <row r="110" spans="12:14" x14ac:dyDescent="0.2">
      <c r="L110" s="4"/>
      <c r="N110" s="4"/>
    </row>
    <row r="111" spans="12:14" x14ac:dyDescent="0.2">
      <c r="L111" s="4"/>
      <c r="N111" s="4"/>
    </row>
    <row r="112" spans="12:14" x14ac:dyDescent="0.2">
      <c r="L112" s="4"/>
      <c r="N112" s="4"/>
    </row>
    <row r="113" spans="12:14" x14ac:dyDescent="0.2">
      <c r="L113" s="4"/>
      <c r="N113" s="4"/>
    </row>
    <row r="114" spans="12:14" x14ac:dyDescent="0.2">
      <c r="L114" s="4"/>
      <c r="N114" s="4"/>
    </row>
    <row r="115" spans="12:14" x14ac:dyDescent="0.2">
      <c r="L115" s="4"/>
      <c r="N115" s="4"/>
    </row>
    <row r="116" spans="12:14" x14ac:dyDescent="0.2">
      <c r="L116" s="4"/>
      <c r="N116" s="4"/>
    </row>
    <row r="117" spans="12:14" x14ac:dyDescent="0.2">
      <c r="L117" s="4"/>
      <c r="N117" s="4"/>
    </row>
    <row r="118" spans="12:14" x14ac:dyDescent="0.2">
      <c r="L118" s="4"/>
      <c r="N118" s="4"/>
    </row>
    <row r="119" spans="12:14" x14ac:dyDescent="0.2">
      <c r="L119" s="4"/>
      <c r="N119" s="4"/>
    </row>
    <row r="120" spans="12:14" x14ac:dyDescent="0.2">
      <c r="L120" s="4"/>
      <c r="N120" s="4"/>
    </row>
    <row r="121" spans="12:14" x14ac:dyDescent="0.2">
      <c r="L121" s="4"/>
      <c r="N121" s="4"/>
    </row>
    <row r="122" spans="12:14" x14ac:dyDescent="0.2">
      <c r="L122" s="4"/>
      <c r="N122" s="4"/>
    </row>
    <row r="123" spans="12:14" x14ac:dyDescent="0.2">
      <c r="L123" s="4"/>
      <c r="N123" s="4"/>
    </row>
    <row r="124" spans="12:14" x14ac:dyDescent="0.2">
      <c r="L124" s="4"/>
      <c r="N124" s="4"/>
    </row>
    <row r="125" spans="12:14" x14ac:dyDescent="0.2">
      <c r="L125" s="4"/>
      <c r="N125" s="4"/>
    </row>
    <row r="126" spans="12:14" x14ac:dyDescent="0.2">
      <c r="L126" s="4"/>
      <c r="N126" s="4"/>
    </row>
    <row r="127" spans="12:14" x14ac:dyDescent="0.2">
      <c r="L127" s="4"/>
      <c r="N127" s="4"/>
    </row>
    <row r="128" spans="12:14" x14ac:dyDescent="0.2">
      <c r="L128" s="4"/>
      <c r="N128" s="4"/>
    </row>
    <row r="129" spans="12:14" x14ac:dyDescent="0.2">
      <c r="L129" s="4"/>
      <c r="N129" s="4"/>
    </row>
    <row r="130" spans="12:14" x14ac:dyDescent="0.2">
      <c r="L130" s="4"/>
      <c r="N130" s="4"/>
    </row>
    <row r="131" spans="12:14" x14ac:dyDescent="0.2">
      <c r="L131" s="4"/>
      <c r="N131" s="4"/>
    </row>
    <row r="132" spans="12:14" x14ac:dyDescent="0.2">
      <c r="L132" s="4"/>
      <c r="N132" s="4"/>
    </row>
    <row r="133" spans="12:14" x14ac:dyDescent="0.2">
      <c r="L133" s="4"/>
      <c r="N133" s="4"/>
    </row>
    <row r="134" spans="12:14" x14ac:dyDescent="0.2">
      <c r="L134" s="4"/>
      <c r="N134" s="4"/>
    </row>
    <row r="135" spans="12:14" x14ac:dyDescent="0.2">
      <c r="L135" s="4"/>
      <c r="N135" s="4"/>
    </row>
    <row r="136" spans="12:14" x14ac:dyDescent="0.2">
      <c r="L136" s="4"/>
      <c r="N136" s="4"/>
    </row>
    <row r="137" spans="12:14" x14ac:dyDescent="0.2">
      <c r="L137" s="4"/>
      <c r="N137" s="4"/>
    </row>
    <row r="138" spans="12:14" x14ac:dyDescent="0.2">
      <c r="L138" s="4"/>
      <c r="N138" s="4"/>
    </row>
    <row r="139" spans="12:14" x14ac:dyDescent="0.2">
      <c r="L139" s="4"/>
      <c r="N139" s="4"/>
    </row>
    <row r="140" spans="12:14" x14ac:dyDescent="0.2">
      <c r="L140" s="4"/>
      <c r="N140" s="4"/>
    </row>
    <row r="141" spans="12:14" x14ac:dyDescent="0.2">
      <c r="L141" s="4"/>
      <c r="N141" s="4"/>
    </row>
    <row r="142" spans="12:14" x14ac:dyDescent="0.2">
      <c r="L142" s="4"/>
      <c r="N142" s="4"/>
    </row>
    <row r="143" spans="12:14" x14ac:dyDescent="0.2">
      <c r="L143" s="4"/>
      <c r="N143" s="4"/>
    </row>
    <row r="144" spans="12:14" x14ac:dyDescent="0.2">
      <c r="L144" s="4"/>
      <c r="N144" s="4"/>
    </row>
    <row r="145" spans="12:14" x14ac:dyDescent="0.2">
      <c r="L145" s="4"/>
      <c r="N145" s="4"/>
    </row>
    <row r="146" spans="12:14" x14ac:dyDescent="0.2">
      <c r="L146" s="4"/>
      <c r="N146" s="4"/>
    </row>
    <row r="147" spans="12:14" x14ac:dyDescent="0.2">
      <c r="L147" s="4"/>
      <c r="N147" s="4"/>
    </row>
    <row r="148" spans="12:14" x14ac:dyDescent="0.2">
      <c r="L148" s="4"/>
      <c r="N148" s="4"/>
    </row>
    <row r="149" spans="12:14" x14ac:dyDescent="0.2">
      <c r="L149" s="4"/>
      <c r="N149" s="4"/>
    </row>
    <row r="150" spans="12:14" x14ac:dyDescent="0.2">
      <c r="L150" s="4"/>
      <c r="N150" s="4"/>
    </row>
    <row r="151" spans="12:14" x14ac:dyDescent="0.2">
      <c r="L151" s="4"/>
      <c r="N151" s="4"/>
    </row>
    <row r="152" spans="12:14" x14ac:dyDescent="0.2">
      <c r="L152" s="4"/>
      <c r="N152" s="4"/>
    </row>
    <row r="153" spans="12:14" x14ac:dyDescent="0.2">
      <c r="L153" s="4"/>
      <c r="N153" s="4"/>
    </row>
    <row r="154" spans="12:14" x14ac:dyDescent="0.2">
      <c r="L154" s="4"/>
      <c r="N154" s="4"/>
    </row>
    <row r="155" spans="12:14" x14ac:dyDescent="0.2">
      <c r="L155" s="4"/>
      <c r="N155" s="4"/>
    </row>
    <row r="156" spans="12:14" x14ac:dyDescent="0.2">
      <c r="L156" s="4"/>
      <c r="N156" s="4"/>
    </row>
    <row r="157" spans="12:14" x14ac:dyDescent="0.2">
      <c r="L157" s="4"/>
      <c r="N157" s="4"/>
    </row>
    <row r="158" spans="12:14" x14ac:dyDescent="0.2">
      <c r="L158" s="4"/>
      <c r="N158" s="4"/>
    </row>
    <row r="159" spans="12:14" x14ac:dyDescent="0.2">
      <c r="L159" s="4"/>
      <c r="N159" s="4"/>
    </row>
    <row r="160" spans="12:14" x14ac:dyDescent="0.2">
      <c r="L160" s="4"/>
      <c r="N160" s="4"/>
    </row>
    <row r="161" spans="12:14" x14ac:dyDescent="0.2">
      <c r="L161" s="4"/>
      <c r="N161" s="4"/>
    </row>
    <row r="162" spans="12:14" x14ac:dyDescent="0.2">
      <c r="L162" s="4"/>
      <c r="N162" s="4"/>
    </row>
    <row r="163" spans="12:14" x14ac:dyDescent="0.2">
      <c r="L163" s="4"/>
      <c r="N163" s="4"/>
    </row>
    <row r="164" spans="12:14" x14ac:dyDescent="0.2">
      <c r="L164" s="4"/>
      <c r="N164" s="4"/>
    </row>
    <row r="165" spans="12:14" x14ac:dyDescent="0.2">
      <c r="L165" s="4"/>
      <c r="N165" s="4"/>
    </row>
    <row r="166" spans="12:14" x14ac:dyDescent="0.2">
      <c r="L166" s="4"/>
      <c r="N166" s="4"/>
    </row>
    <row r="167" spans="12:14" x14ac:dyDescent="0.2">
      <c r="L167" s="4"/>
      <c r="N167" s="4"/>
    </row>
    <row r="168" spans="12:14" x14ac:dyDescent="0.2">
      <c r="L168" s="4"/>
      <c r="N168" s="4"/>
    </row>
    <row r="169" spans="12:14" x14ac:dyDescent="0.2">
      <c r="L169" s="4"/>
      <c r="N169" s="4"/>
    </row>
    <row r="170" spans="12:14" x14ac:dyDescent="0.2">
      <c r="L170" s="4"/>
      <c r="N170" s="4"/>
    </row>
    <row r="171" spans="12:14" x14ac:dyDescent="0.2">
      <c r="L171" s="4"/>
      <c r="N171" s="4"/>
    </row>
    <row r="172" spans="12:14" x14ac:dyDescent="0.2">
      <c r="L172" s="4"/>
      <c r="N172" s="4"/>
    </row>
    <row r="173" spans="12:14" x14ac:dyDescent="0.2">
      <c r="L173" s="4"/>
      <c r="N173" s="4"/>
    </row>
    <row r="174" spans="12:14" x14ac:dyDescent="0.2">
      <c r="L174" s="4"/>
      <c r="N174" s="4"/>
    </row>
    <row r="175" spans="12:14" x14ac:dyDescent="0.2">
      <c r="L175" s="4"/>
      <c r="N175" s="4"/>
    </row>
    <row r="176" spans="12:14" x14ac:dyDescent="0.2">
      <c r="L176" s="4"/>
      <c r="N176" s="4"/>
    </row>
    <row r="177" spans="12:14" x14ac:dyDescent="0.2">
      <c r="L177" s="4"/>
      <c r="N177" s="4"/>
    </row>
    <row r="178" spans="12:14" x14ac:dyDescent="0.2">
      <c r="L178" s="4"/>
      <c r="N178" s="4"/>
    </row>
    <row r="179" spans="12:14" x14ac:dyDescent="0.2">
      <c r="L179" s="4"/>
      <c r="N179" s="4"/>
    </row>
    <row r="180" spans="12:14" x14ac:dyDescent="0.2">
      <c r="L180" s="4"/>
      <c r="N180" s="4"/>
    </row>
    <row r="181" spans="12:14" x14ac:dyDescent="0.2">
      <c r="L181" s="4"/>
      <c r="N181" s="4"/>
    </row>
    <row r="182" spans="12:14" x14ac:dyDescent="0.2">
      <c r="L182" s="4"/>
      <c r="N182" s="4"/>
    </row>
    <row r="183" spans="12:14" x14ac:dyDescent="0.2">
      <c r="L183" s="4"/>
      <c r="N183" s="4"/>
    </row>
    <row r="184" spans="12:14" x14ac:dyDescent="0.2">
      <c r="L184" s="4"/>
      <c r="N184" s="4"/>
    </row>
    <row r="185" spans="12:14" x14ac:dyDescent="0.2">
      <c r="L185" s="4"/>
      <c r="N185" s="4"/>
    </row>
    <row r="186" spans="12:14" x14ac:dyDescent="0.2">
      <c r="L186" s="4"/>
      <c r="N186" s="4"/>
    </row>
    <row r="187" spans="12:14" x14ac:dyDescent="0.2">
      <c r="L187" s="4"/>
      <c r="N187" s="4"/>
    </row>
    <row r="188" spans="12:14" x14ac:dyDescent="0.2">
      <c r="L188" s="4"/>
      <c r="N188" s="4"/>
    </row>
    <row r="189" spans="12:14" x14ac:dyDescent="0.2">
      <c r="L189" s="4"/>
      <c r="N189" s="4"/>
    </row>
    <row r="190" spans="12:14" x14ac:dyDescent="0.2">
      <c r="L190" s="4"/>
      <c r="N190" s="4"/>
    </row>
    <row r="191" spans="12:14" x14ac:dyDescent="0.2">
      <c r="L191" s="4"/>
      <c r="N191" s="4"/>
    </row>
    <row r="192" spans="12:14" x14ac:dyDescent="0.2">
      <c r="L192" s="4"/>
      <c r="N192" s="4"/>
    </row>
    <row r="193" spans="12:14" x14ac:dyDescent="0.2">
      <c r="L193" s="4"/>
      <c r="N193" s="4"/>
    </row>
    <row r="194" spans="12:14" x14ac:dyDescent="0.2">
      <c r="L194" s="4"/>
      <c r="N194" s="4"/>
    </row>
    <row r="195" spans="12:14" x14ac:dyDescent="0.2">
      <c r="L195" s="4"/>
      <c r="N195" s="4"/>
    </row>
    <row r="196" spans="12:14" x14ac:dyDescent="0.2">
      <c r="L196" s="4"/>
      <c r="N196" s="4"/>
    </row>
    <row r="197" spans="12:14" x14ac:dyDescent="0.2">
      <c r="L197" s="4"/>
      <c r="N197" s="4"/>
    </row>
    <row r="198" spans="12:14" x14ac:dyDescent="0.2">
      <c r="L198" s="4"/>
      <c r="N198" s="4"/>
    </row>
    <row r="199" spans="12:14" x14ac:dyDescent="0.2">
      <c r="L199" s="4"/>
      <c r="N199" s="4"/>
    </row>
    <row r="200" spans="12:14" x14ac:dyDescent="0.2">
      <c r="L200" s="4"/>
      <c r="N200" s="4"/>
    </row>
    <row r="201" spans="12:14" x14ac:dyDescent="0.2">
      <c r="L201" s="4"/>
      <c r="N201" s="4"/>
    </row>
    <row r="202" spans="12:14" x14ac:dyDescent="0.2">
      <c r="L202" s="4"/>
      <c r="N202" s="4"/>
    </row>
    <row r="203" spans="12:14" x14ac:dyDescent="0.2">
      <c r="L203" s="4"/>
      <c r="N203" s="4"/>
    </row>
    <row r="204" spans="12:14" x14ac:dyDescent="0.2">
      <c r="L204" s="4"/>
      <c r="N204" s="4"/>
    </row>
    <row r="205" spans="12:14" x14ac:dyDescent="0.2">
      <c r="L205" s="4"/>
      <c r="N205" s="4"/>
    </row>
    <row r="206" spans="12:14" x14ac:dyDescent="0.2">
      <c r="L206" s="4"/>
      <c r="N206" s="4"/>
    </row>
    <row r="207" spans="12:14" x14ac:dyDescent="0.2">
      <c r="L207" s="4"/>
      <c r="N207" s="4"/>
    </row>
    <row r="208" spans="12:14" x14ac:dyDescent="0.2">
      <c r="L208" s="4"/>
      <c r="N208" s="4"/>
    </row>
    <row r="209" spans="12:14" x14ac:dyDescent="0.2">
      <c r="L209" s="4"/>
      <c r="N209" s="4"/>
    </row>
    <row r="210" spans="12:14" x14ac:dyDescent="0.2">
      <c r="L210" s="4"/>
      <c r="N210" s="4"/>
    </row>
    <row r="211" spans="12:14" x14ac:dyDescent="0.2">
      <c r="L211" s="4"/>
      <c r="N211" s="4"/>
    </row>
    <row r="212" spans="12:14" x14ac:dyDescent="0.2">
      <c r="L212" s="4"/>
      <c r="N212" s="4"/>
    </row>
    <row r="213" spans="12:14" x14ac:dyDescent="0.2">
      <c r="L213" s="4"/>
      <c r="N213" s="4"/>
    </row>
    <row r="214" spans="12:14" x14ac:dyDescent="0.2">
      <c r="L214" s="4"/>
      <c r="N214" s="4"/>
    </row>
    <row r="215" spans="12:14" x14ac:dyDescent="0.2">
      <c r="L215" s="4"/>
      <c r="N215" s="4"/>
    </row>
    <row r="216" spans="12:14" x14ac:dyDescent="0.2">
      <c r="L216" s="4"/>
      <c r="N216" s="4"/>
    </row>
    <row r="217" spans="12:14" x14ac:dyDescent="0.2">
      <c r="L217" s="4"/>
      <c r="N217" s="4"/>
    </row>
    <row r="218" spans="12:14" x14ac:dyDescent="0.2">
      <c r="L218" s="4"/>
      <c r="N218" s="4"/>
    </row>
    <row r="219" spans="12:14" x14ac:dyDescent="0.2">
      <c r="L219" s="4"/>
      <c r="N219" s="4"/>
    </row>
    <row r="220" spans="12:14" x14ac:dyDescent="0.2">
      <c r="L220" s="4"/>
      <c r="N220" s="4"/>
    </row>
    <row r="221" spans="12:14" x14ac:dyDescent="0.2">
      <c r="L221" s="4"/>
      <c r="N221" s="4"/>
    </row>
    <row r="222" spans="12:14" x14ac:dyDescent="0.2">
      <c r="L222" s="4"/>
      <c r="N222" s="4"/>
    </row>
    <row r="223" spans="12:14" x14ac:dyDescent="0.2">
      <c r="L223" s="4"/>
      <c r="N223" s="4"/>
    </row>
    <row r="224" spans="12:14" x14ac:dyDescent="0.2">
      <c r="L224" s="4"/>
      <c r="N224" s="4"/>
    </row>
    <row r="225" spans="12:14" x14ac:dyDescent="0.2">
      <c r="L225" s="4"/>
      <c r="N225" s="4"/>
    </row>
    <row r="226" spans="12:14" x14ac:dyDescent="0.2">
      <c r="L226" s="4"/>
      <c r="N226" s="4"/>
    </row>
    <row r="227" spans="12:14" x14ac:dyDescent="0.2">
      <c r="L227" s="4"/>
      <c r="N227" s="4"/>
    </row>
    <row r="228" spans="12:14" x14ac:dyDescent="0.2">
      <c r="L228" s="4"/>
      <c r="N228" s="4"/>
    </row>
    <row r="229" spans="12:14" x14ac:dyDescent="0.2">
      <c r="L229" s="4"/>
      <c r="N229" s="4"/>
    </row>
    <row r="230" spans="12:14" x14ac:dyDescent="0.2">
      <c r="L230" s="4"/>
      <c r="N230" s="4"/>
    </row>
    <row r="231" spans="12:14" x14ac:dyDescent="0.2">
      <c r="L231" s="4"/>
      <c r="N231" s="4"/>
    </row>
    <row r="232" spans="12:14" x14ac:dyDescent="0.2">
      <c r="L232" s="4"/>
      <c r="N232" s="4"/>
    </row>
    <row r="233" spans="12:14" x14ac:dyDescent="0.2">
      <c r="L233" s="4"/>
      <c r="N233" s="4"/>
    </row>
    <row r="234" spans="12:14" x14ac:dyDescent="0.2">
      <c r="L234" s="4"/>
      <c r="N234" s="4"/>
    </row>
    <row r="235" spans="12:14" x14ac:dyDescent="0.2">
      <c r="L235" s="4"/>
      <c r="N235" s="4"/>
    </row>
    <row r="236" spans="12:14" x14ac:dyDescent="0.2">
      <c r="L236" s="4"/>
      <c r="N236" s="4"/>
    </row>
    <row r="237" spans="12:14" x14ac:dyDescent="0.2">
      <c r="L237" s="4"/>
      <c r="N237" s="4"/>
    </row>
    <row r="238" spans="12:14" x14ac:dyDescent="0.2">
      <c r="L238" s="4"/>
      <c r="N238" s="4"/>
    </row>
    <row r="239" spans="12:14" x14ac:dyDescent="0.2">
      <c r="L239" s="4"/>
      <c r="N239" s="4"/>
    </row>
    <row r="240" spans="12:14" x14ac:dyDescent="0.2">
      <c r="L240" s="4"/>
      <c r="N240" s="4"/>
    </row>
    <row r="241" spans="12:14" x14ac:dyDescent="0.2">
      <c r="L241" s="4"/>
      <c r="N241" s="4"/>
    </row>
    <row r="242" spans="12:14" x14ac:dyDescent="0.2">
      <c r="L242" s="4"/>
      <c r="N242" s="4"/>
    </row>
    <row r="243" spans="12:14" x14ac:dyDescent="0.2">
      <c r="L243" s="4"/>
      <c r="N243" s="4"/>
    </row>
    <row r="244" spans="12:14" x14ac:dyDescent="0.2">
      <c r="L244" s="4"/>
      <c r="N244" s="4"/>
    </row>
    <row r="245" spans="12:14" x14ac:dyDescent="0.2">
      <c r="L245" s="4"/>
      <c r="N245" s="4"/>
    </row>
    <row r="246" spans="12:14" x14ac:dyDescent="0.2">
      <c r="L246" s="4"/>
      <c r="N246" s="4"/>
    </row>
    <row r="247" spans="12:14" x14ac:dyDescent="0.2">
      <c r="L247" s="4"/>
      <c r="N247" s="4"/>
    </row>
    <row r="248" spans="12:14" x14ac:dyDescent="0.2">
      <c r="L248" s="4"/>
      <c r="N248" s="4"/>
    </row>
    <row r="249" spans="12:14" x14ac:dyDescent="0.2">
      <c r="L249" s="4"/>
      <c r="N249" s="4"/>
    </row>
    <row r="250" spans="12:14" x14ac:dyDescent="0.2">
      <c r="L250" s="4"/>
      <c r="N250" s="4"/>
    </row>
    <row r="251" spans="12:14" x14ac:dyDescent="0.2">
      <c r="L251" s="4"/>
      <c r="N251" s="4"/>
    </row>
    <row r="252" spans="12:14" x14ac:dyDescent="0.2">
      <c r="L252" s="4"/>
      <c r="N252" s="4"/>
    </row>
    <row r="253" spans="12:14" x14ac:dyDescent="0.2">
      <c r="L253" s="4"/>
      <c r="N253" s="4"/>
    </row>
    <row r="254" spans="12:14" x14ac:dyDescent="0.2">
      <c r="L254" s="4"/>
      <c r="N254" s="4"/>
    </row>
    <row r="255" spans="12:14" x14ac:dyDescent="0.2">
      <c r="L255" s="4"/>
      <c r="N255" s="4"/>
    </row>
    <row r="256" spans="12:14" x14ac:dyDescent="0.2">
      <c r="L256" s="4"/>
      <c r="N256" s="4"/>
    </row>
    <row r="257" spans="12:14" x14ac:dyDescent="0.2">
      <c r="L257" s="4"/>
      <c r="N257" s="4"/>
    </row>
    <row r="258" spans="12:14" x14ac:dyDescent="0.2">
      <c r="L258" s="4"/>
      <c r="N258" s="4"/>
    </row>
    <row r="259" spans="12:14" x14ac:dyDescent="0.2">
      <c r="L259" s="4"/>
      <c r="N259" s="4"/>
    </row>
    <row r="260" spans="12:14" x14ac:dyDescent="0.2">
      <c r="L260" s="4"/>
      <c r="N260" s="4"/>
    </row>
    <row r="261" spans="12:14" x14ac:dyDescent="0.2">
      <c r="L261" s="4"/>
      <c r="N261" s="4"/>
    </row>
    <row r="262" spans="12:14" x14ac:dyDescent="0.2">
      <c r="L262" s="4"/>
      <c r="N262" s="4"/>
    </row>
    <row r="263" spans="12:14" x14ac:dyDescent="0.2">
      <c r="L263" s="4"/>
      <c r="N263" s="4"/>
    </row>
    <row r="264" spans="12:14" x14ac:dyDescent="0.2">
      <c r="L264" s="4"/>
      <c r="N264" s="4"/>
    </row>
    <row r="265" spans="12:14" x14ac:dyDescent="0.2">
      <c r="L265" s="4"/>
      <c r="N265" s="4"/>
    </row>
    <row r="266" spans="12:14" x14ac:dyDescent="0.2">
      <c r="L266" s="4"/>
      <c r="N266" s="4"/>
    </row>
    <row r="267" spans="12:14" x14ac:dyDescent="0.2">
      <c r="L267" s="4"/>
      <c r="N267" s="4"/>
    </row>
    <row r="268" spans="12:14" x14ac:dyDescent="0.2">
      <c r="L268" s="4"/>
      <c r="N268" s="4"/>
    </row>
    <row r="269" spans="12:14" x14ac:dyDescent="0.2">
      <c r="L269" s="4"/>
      <c r="N269" s="4"/>
    </row>
    <row r="270" spans="12:14" x14ac:dyDescent="0.2">
      <c r="L270" s="4"/>
      <c r="N270" s="4"/>
    </row>
    <row r="271" spans="12:14" x14ac:dyDescent="0.2">
      <c r="L271" s="4"/>
      <c r="N271" s="4"/>
    </row>
    <row r="272" spans="12:14" x14ac:dyDescent="0.2">
      <c r="L272" s="4"/>
      <c r="N272" s="4"/>
    </row>
    <row r="273" spans="12:14" x14ac:dyDescent="0.2">
      <c r="L273" s="4"/>
      <c r="N273" s="4"/>
    </row>
    <row r="274" spans="12:14" x14ac:dyDescent="0.2">
      <c r="L274" s="4"/>
      <c r="N274" s="4"/>
    </row>
    <row r="275" spans="12:14" x14ac:dyDescent="0.2">
      <c r="L275" s="4"/>
      <c r="N275" s="4"/>
    </row>
    <row r="276" spans="12:14" x14ac:dyDescent="0.2">
      <c r="L276" s="4"/>
      <c r="N276" s="4"/>
    </row>
    <row r="277" spans="12:14" x14ac:dyDescent="0.2">
      <c r="L277" s="4"/>
      <c r="N277" s="4"/>
    </row>
    <row r="278" spans="12:14" x14ac:dyDescent="0.2">
      <c r="L278" s="4"/>
      <c r="N278" s="4"/>
    </row>
    <row r="279" spans="12:14" x14ac:dyDescent="0.2">
      <c r="L279" s="4"/>
      <c r="N279" s="4"/>
    </row>
    <row r="280" spans="12:14" x14ac:dyDescent="0.2">
      <c r="L280" s="4"/>
      <c r="N280" s="4"/>
    </row>
    <row r="281" spans="12:14" x14ac:dyDescent="0.2">
      <c r="L281" s="4"/>
      <c r="N281" s="4"/>
    </row>
    <row r="282" spans="12:14" x14ac:dyDescent="0.2">
      <c r="L282" s="4"/>
      <c r="N282" s="4"/>
    </row>
    <row r="283" spans="12:14" x14ac:dyDescent="0.2">
      <c r="L283" s="4"/>
      <c r="N283" s="4"/>
    </row>
    <row r="284" spans="12:14" x14ac:dyDescent="0.2">
      <c r="L284" s="4"/>
      <c r="N284" s="4"/>
    </row>
    <row r="285" spans="12:14" x14ac:dyDescent="0.2">
      <c r="L285" s="4"/>
      <c r="N285" s="4"/>
    </row>
    <row r="286" spans="12:14" x14ac:dyDescent="0.2">
      <c r="L286" s="4"/>
      <c r="N286" s="4"/>
    </row>
    <row r="287" spans="12:14" x14ac:dyDescent="0.2">
      <c r="L287" s="4"/>
      <c r="N287" s="4"/>
    </row>
    <row r="288" spans="12:14" x14ac:dyDescent="0.2">
      <c r="L288" s="4"/>
      <c r="N288" s="4"/>
    </row>
    <row r="289" spans="12:14" x14ac:dyDescent="0.2">
      <c r="L289" s="4"/>
      <c r="N289" s="4"/>
    </row>
    <row r="290" spans="12:14" x14ac:dyDescent="0.2">
      <c r="L290" s="4"/>
      <c r="N290" s="4"/>
    </row>
    <row r="291" spans="12:14" x14ac:dyDescent="0.2">
      <c r="L291" s="4"/>
      <c r="N291" s="4"/>
    </row>
    <row r="292" spans="12:14" x14ac:dyDescent="0.2">
      <c r="L292" s="4"/>
      <c r="N292" s="4"/>
    </row>
    <row r="293" spans="12:14" x14ac:dyDescent="0.2">
      <c r="L293" s="4"/>
      <c r="N293" s="4"/>
    </row>
    <row r="294" spans="12:14" x14ac:dyDescent="0.2">
      <c r="L294" s="4"/>
      <c r="N294" s="4"/>
    </row>
    <row r="295" spans="12:14" x14ac:dyDescent="0.2">
      <c r="L295" s="4"/>
      <c r="N295" s="4"/>
    </row>
    <row r="296" spans="12:14" x14ac:dyDescent="0.2">
      <c r="L296" s="4"/>
      <c r="N296" s="4"/>
    </row>
    <row r="297" spans="12:14" x14ac:dyDescent="0.2">
      <c r="L297" s="4"/>
      <c r="N297" s="4"/>
    </row>
    <row r="298" spans="12:14" x14ac:dyDescent="0.2">
      <c r="L298" s="4"/>
      <c r="N298" s="4"/>
    </row>
    <row r="299" spans="12:14" x14ac:dyDescent="0.2">
      <c r="L299" s="4"/>
      <c r="N299" s="4"/>
    </row>
    <row r="300" spans="12:14" x14ac:dyDescent="0.2">
      <c r="L300" s="4"/>
      <c r="N300" s="4"/>
    </row>
    <row r="301" spans="12:14" x14ac:dyDescent="0.2">
      <c r="L301" s="4"/>
      <c r="N301" s="4"/>
    </row>
    <row r="302" spans="12:14" x14ac:dyDescent="0.2">
      <c r="L302" s="4"/>
      <c r="N302" s="4"/>
    </row>
    <row r="303" spans="12:14" x14ac:dyDescent="0.2">
      <c r="L303" s="4"/>
      <c r="N303" s="4"/>
    </row>
    <row r="304" spans="12:14" x14ac:dyDescent="0.2">
      <c r="L304" s="4"/>
      <c r="N304" s="4"/>
    </row>
    <row r="305" spans="12:14" x14ac:dyDescent="0.2">
      <c r="L305" s="4"/>
      <c r="N305" s="4"/>
    </row>
    <row r="306" spans="12:14" x14ac:dyDescent="0.2">
      <c r="L306" s="4"/>
      <c r="N306" s="4"/>
    </row>
    <row r="307" spans="12:14" x14ac:dyDescent="0.2">
      <c r="L307" s="4"/>
      <c r="N307" s="4"/>
    </row>
    <row r="308" spans="12:14" x14ac:dyDescent="0.2">
      <c r="L308" s="4"/>
      <c r="N308" s="4"/>
    </row>
    <row r="309" spans="12:14" x14ac:dyDescent="0.2">
      <c r="L309" s="4"/>
      <c r="N309" s="4"/>
    </row>
    <row r="310" spans="12:14" x14ac:dyDescent="0.2">
      <c r="L310" s="4"/>
      <c r="N310" s="4"/>
    </row>
    <row r="311" spans="12:14" x14ac:dyDescent="0.2">
      <c r="L311" s="4"/>
      <c r="N311" s="4"/>
    </row>
    <row r="312" spans="12:14" x14ac:dyDescent="0.2">
      <c r="L312" s="4"/>
      <c r="N312" s="4"/>
    </row>
    <row r="313" spans="12:14" x14ac:dyDescent="0.2">
      <c r="L313" s="4"/>
      <c r="N313" s="4"/>
    </row>
    <row r="314" spans="12:14" x14ac:dyDescent="0.2">
      <c r="L314" s="4"/>
      <c r="N314" s="4"/>
    </row>
    <row r="315" spans="12:14" x14ac:dyDescent="0.2">
      <c r="L315" s="4"/>
      <c r="N315" s="4"/>
    </row>
    <row r="316" spans="12:14" x14ac:dyDescent="0.2">
      <c r="L316" s="4"/>
      <c r="N316" s="4"/>
    </row>
    <row r="317" spans="12:14" x14ac:dyDescent="0.2">
      <c r="L317" s="4"/>
      <c r="N317" s="4"/>
    </row>
    <row r="318" spans="12:14" x14ac:dyDescent="0.2">
      <c r="L318" s="4"/>
      <c r="N318" s="4"/>
    </row>
    <row r="319" spans="12:14" x14ac:dyDescent="0.2">
      <c r="L319" s="4"/>
      <c r="N319" s="4"/>
    </row>
    <row r="320" spans="12:14" x14ac:dyDescent="0.2">
      <c r="L320" s="4"/>
      <c r="N320" s="4"/>
    </row>
    <row r="321" spans="12:14" x14ac:dyDescent="0.2">
      <c r="L321" s="4"/>
      <c r="N321" s="4"/>
    </row>
    <row r="322" spans="12:14" x14ac:dyDescent="0.2">
      <c r="L322" s="4"/>
      <c r="N322" s="4"/>
    </row>
    <row r="323" spans="12:14" x14ac:dyDescent="0.2">
      <c r="L323" s="4"/>
      <c r="N323" s="4"/>
    </row>
    <row r="324" spans="12:14" x14ac:dyDescent="0.2">
      <c r="L324" s="4"/>
      <c r="N324" s="4"/>
    </row>
    <row r="325" spans="12:14" x14ac:dyDescent="0.2">
      <c r="L325" s="4"/>
      <c r="N325" s="4"/>
    </row>
    <row r="326" spans="12:14" x14ac:dyDescent="0.2">
      <c r="L326" s="4"/>
      <c r="N326" s="4"/>
    </row>
    <row r="327" spans="12:14" x14ac:dyDescent="0.2">
      <c r="L327" s="4"/>
      <c r="N327" s="4"/>
    </row>
    <row r="328" spans="12:14" x14ac:dyDescent="0.2">
      <c r="L328" s="4"/>
      <c r="N328" s="4"/>
    </row>
    <row r="329" spans="12:14" x14ac:dyDescent="0.2">
      <c r="L329" s="4"/>
      <c r="N329" s="4"/>
    </row>
    <row r="330" spans="12:14" x14ac:dyDescent="0.2">
      <c r="L330" s="4"/>
      <c r="N330" s="4"/>
    </row>
    <row r="331" spans="12:14" x14ac:dyDescent="0.2">
      <c r="L331" s="4"/>
      <c r="N331" s="4"/>
    </row>
    <row r="332" spans="12:14" x14ac:dyDescent="0.2">
      <c r="L332" s="4"/>
      <c r="N332" s="4"/>
    </row>
    <row r="333" spans="12:14" x14ac:dyDescent="0.2">
      <c r="L333" s="4"/>
      <c r="N333" s="4"/>
    </row>
    <row r="334" spans="12:14" x14ac:dyDescent="0.2">
      <c r="L334" s="4"/>
      <c r="N334" s="4"/>
    </row>
    <row r="335" spans="12:14" x14ac:dyDescent="0.2">
      <c r="L335" s="4"/>
      <c r="N335" s="4"/>
    </row>
    <row r="336" spans="12:14" x14ac:dyDescent="0.2">
      <c r="L336" s="4"/>
      <c r="N336" s="4"/>
    </row>
    <row r="337" spans="12:14" x14ac:dyDescent="0.2">
      <c r="L337" s="4"/>
      <c r="N337" s="4"/>
    </row>
    <row r="338" spans="12:14" x14ac:dyDescent="0.2">
      <c r="L338" s="4"/>
      <c r="N338" s="4"/>
    </row>
    <row r="339" spans="12:14" x14ac:dyDescent="0.2">
      <c r="L339" s="4"/>
      <c r="N339" s="4"/>
    </row>
    <row r="340" spans="12:14" x14ac:dyDescent="0.2">
      <c r="L340" s="4"/>
      <c r="N340" s="4"/>
    </row>
    <row r="341" spans="12:14" x14ac:dyDescent="0.2">
      <c r="L341" s="4"/>
      <c r="N341" s="4"/>
    </row>
    <row r="342" spans="12:14" x14ac:dyDescent="0.2">
      <c r="L342" s="4"/>
      <c r="N342" s="4"/>
    </row>
    <row r="343" spans="12:14" x14ac:dyDescent="0.2">
      <c r="L343" s="4"/>
      <c r="N343" s="4"/>
    </row>
    <row r="344" spans="12:14" x14ac:dyDescent="0.2">
      <c r="L344" s="4"/>
      <c r="N344" s="4"/>
    </row>
    <row r="345" spans="12:14" x14ac:dyDescent="0.2">
      <c r="L345" s="4"/>
      <c r="N345" s="4"/>
    </row>
    <row r="346" spans="12:14" x14ac:dyDescent="0.2">
      <c r="L346" s="4"/>
      <c r="N346" s="4"/>
    </row>
    <row r="347" spans="12:14" x14ac:dyDescent="0.2">
      <c r="L347" s="4"/>
      <c r="N347" s="4"/>
    </row>
    <row r="348" spans="12:14" x14ac:dyDescent="0.2">
      <c r="L348" s="4"/>
      <c r="N348" s="4"/>
    </row>
    <row r="349" spans="12:14" x14ac:dyDescent="0.2">
      <c r="L349" s="4"/>
      <c r="N349" s="4"/>
    </row>
    <row r="350" spans="12:14" x14ac:dyDescent="0.2">
      <c r="L350" s="4"/>
      <c r="N350" s="4"/>
    </row>
    <row r="351" spans="12:14" x14ac:dyDescent="0.2">
      <c r="L351" s="4"/>
      <c r="N351" s="4"/>
    </row>
    <row r="352" spans="12:14" x14ac:dyDescent="0.2">
      <c r="L352" s="4"/>
      <c r="N352" s="4"/>
    </row>
    <row r="353" spans="12:14" x14ac:dyDescent="0.2">
      <c r="L353" s="4"/>
      <c r="N353" s="4"/>
    </row>
    <row r="354" spans="12:14" x14ac:dyDescent="0.2">
      <c r="L354" s="4"/>
      <c r="N354" s="4"/>
    </row>
    <row r="355" spans="12:14" x14ac:dyDescent="0.2">
      <c r="L355" s="4"/>
      <c r="N355" s="4"/>
    </row>
    <row r="356" spans="12:14" x14ac:dyDescent="0.2">
      <c r="L356" s="4"/>
      <c r="N356" s="4"/>
    </row>
    <row r="357" spans="12:14" x14ac:dyDescent="0.2">
      <c r="L357" s="4"/>
      <c r="N357" s="4"/>
    </row>
    <row r="358" spans="12:14" x14ac:dyDescent="0.2">
      <c r="L358" s="4"/>
      <c r="N358" s="4"/>
    </row>
    <row r="359" spans="12:14" x14ac:dyDescent="0.2">
      <c r="L359" s="4"/>
      <c r="N359" s="4"/>
    </row>
    <row r="360" spans="12:14" x14ac:dyDescent="0.2">
      <c r="L360" s="4"/>
      <c r="N360" s="4"/>
    </row>
    <row r="361" spans="12:14" x14ac:dyDescent="0.2">
      <c r="L361" s="4"/>
      <c r="N361" s="4"/>
    </row>
    <row r="362" spans="12:14" x14ac:dyDescent="0.2">
      <c r="L362" s="4"/>
      <c r="N362" s="4"/>
    </row>
    <row r="363" spans="12:14" x14ac:dyDescent="0.2">
      <c r="L363" s="4"/>
      <c r="N363" s="4"/>
    </row>
    <row r="364" spans="12:14" x14ac:dyDescent="0.2">
      <c r="L364" s="4"/>
      <c r="N364" s="4"/>
    </row>
    <row r="365" spans="12:14" x14ac:dyDescent="0.2">
      <c r="L365" s="4"/>
      <c r="N365" s="4"/>
    </row>
    <row r="366" spans="12:14" x14ac:dyDescent="0.2">
      <c r="L366" s="4"/>
      <c r="N366" s="4"/>
    </row>
    <row r="367" spans="12:14" x14ac:dyDescent="0.2">
      <c r="L367" s="4"/>
      <c r="N367" s="4"/>
    </row>
    <row r="368" spans="12:14" x14ac:dyDescent="0.2">
      <c r="L368" s="4"/>
      <c r="N368" s="4"/>
    </row>
    <row r="369" spans="12:14" x14ac:dyDescent="0.2">
      <c r="L369" s="4"/>
      <c r="N369" s="4"/>
    </row>
    <row r="370" spans="12:14" x14ac:dyDescent="0.2">
      <c r="L370" s="4"/>
      <c r="N370" s="4"/>
    </row>
    <row r="371" spans="12:14" x14ac:dyDescent="0.2">
      <c r="L371" s="4"/>
      <c r="N371" s="4"/>
    </row>
    <row r="372" spans="12:14" x14ac:dyDescent="0.2">
      <c r="L372" s="4"/>
      <c r="N372" s="4"/>
    </row>
    <row r="373" spans="12:14" x14ac:dyDescent="0.2">
      <c r="L373" s="4"/>
      <c r="N373" s="4"/>
    </row>
    <row r="374" spans="12:14" x14ac:dyDescent="0.2">
      <c r="L374" s="4"/>
      <c r="N374" s="4"/>
    </row>
    <row r="375" spans="12:14" x14ac:dyDescent="0.2">
      <c r="L375" s="4"/>
      <c r="N375" s="4"/>
    </row>
    <row r="376" spans="12:14" x14ac:dyDescent="0.2">
      <c r="L376" s="4"/>
      <c r="N376" s="4"/>
    </row>
    <row r="377" spans="12:14" x14ac:dyDescent="0.2">
      <c r="L377" s="4"/>
      <c r="N377" s="4"/>
    </row>
    <row r="378" spans="12:14" x14ac:dyDescent="0.2">
      <c r="L378" s="4"/>
      <c r="N378" s="4"/>
    </row>
    <row r="379" spans="12:14" x14ac:dyDescent="0.2">
      <c r="L379" s="4"/>
      <c r="N379" s="4"/>
    </row>
    <row r="380" spans="12:14" x14ac:dyDescent="0.2">
      <c r="L380" s="4"/>
      <c r="N380" s="4"/>
    </row>
    <row r="381" spans="12:14" x14ac:dyDescent="0.2">
      <c r="L381" s="4"/>
      <c r="N381" s="4"/>
    </row>
    <row r="382" spans="12:14" x14ac:dyDescent="0.2">
      <c r="L382" s="4"/>
      <c r="N382" s="4"/>
    </row>
    <row r="383" spans="12:14" x14ac:dyDescent="0.2">
      <c r="L383" s="4"/>
      <c r="N383" s="4"/>
    </row>
    <row r="384" spans="12:14" x14ac:dyDescent="0.2">
      <c r="L384" s="4"/>
      <c r="N384" s="4"/>
    </row>
    <row r="385" spans="12:14" x14ac:dyDescent="0.2">
      <c r="L385" s="4"/>
      <c r="N385" s="4"/>
    </row>
    <row r="386" spans="12:14" x14ac:dyDescent="0.2">
      <c r="L386" s="4"/>
      <c r="N386" s="4"/>
    </row>
    <row r="387" spans="12:14" x14ac:dyDescent="0.2">
      <c r="L387" s="4"/>
      <c r="N387" s="4"/>
    </row>
    <row r="388" spans="12:14" x14ac:dyDescent="0.2">
      <c r="L388" s="4"/>
      <c r="N388" s="4"/>
    </row>
    <row r="389" spans="12:14" x14ac:dyDescent="0.2">
      <c r="L389" s="4"/>
      <c r="N389" s="4"/>
    </row>
    <row r="390" spans="12:14" x14ac:dyDescent="0.2">
      <c r="L390" s="4"/>
      <c r="N390" s="4"/>
    </row>
    <row r="391" spans="12:14" x14ac:dyDescent="0.2">
      <c r="L391" s="4"/>
      <c r="N391" s="4"/>
    </row>
    <row r="392" spans="12:14" x14ac:dyDescent="0.2">
      <c r="L392" s="4"/>
      <c r="N392" s="4"/>
    </row>
    <row r="393" spans="12:14" x14ac:dyDescent="0.2">
      <c r="L393" s="4"/>
      <c r="N393" s="4"/>
    </row>
    <row r="394" spans="12:14" x14ac:dyDescent="0.2">
      <c r="L394" s="4"/>
      <c r="N394" s="4"/>
    </row>
    <row r="395" spans="12:14" x14ac:dyDescent="0.2">
      <c r="L395" s="4"/>
      <c r="N395" s="4"/>
    </row>
    <row r="396" spans="12:14" x14ac:dyDescent="0.2">
      <c r="L396" s="4"/>
      <c r="N396" s="4"/>
    </row>
    <row r="397" spans="12:14" x14ac:dyDescent="0.2">
      <c r="L397" s="4"/>
      <c r="N397" s="4"/>
    </row>
    <row r="398" spans="12:14" x14ac:dyDescent="0.2">
      <c r="L398" s="4"/>
      <c r="N398" s="4"/>
    </row>
    <row r="399" spans="12:14" x14ac:dyDescent="0.2">
      <c r="L399" s="4"/>
      <c r="N399" s="4"/>
    </row>
    <row r="400" spans="12:14" x14ac:dyDescent="0.2">
      <c r="L400" s="4"/>
      <c r="N400" s="4"/>
    </row>
    <row r="401" spans="12:14" x14ac:dyDescent="0.2">
      <c r="L401" s="4"/>
      <c r="N401" s="4"/>
    </row>
    <row r="402" spans="12:14" x14ac:dyDescent="0.2">
      <c r="L402" s="4"/>
      <c r="N402" s="4"/>
    </row>
    <row r="403" spans="12:14" x14ac:dyDescent="0.2">
      <c r="L403" s="4"/>
      <c r="N403" s="4"/>
    </row>
    <row r="404" spans="12:14" x14ac:dyDescent="0.2">
      <c r="L404" s="4"/>
      <c r="N404" s="4"/>
    </row>
    <row r="405" spans="12:14" x14ac:dyDescent="0.2">
      <c r="L405" s="4"/>
      <c r="N405" s="4"/>
    </row>
    <row r="406" spans="12:14" x14ac:dyDescent="0.2">
      <c r="L406" s="4"/>
      <c r="N406" s="4"/>
    </row>
    <row r="407" spans="12:14" x14ac:dyDescent="0.2">
      <c r="L407" s="4"/>
      <c r="N407" s="4"/>
    </row>
    <row r="408" spans="12:14" x14ac:dyDescent="0.2">
      <c r="L408" s="4"/>
      <c r="N408" s="4"/>
    </row>
    <row r="409" spans="12:14" x14ac:dyDescent="0.2">
      <c r="L409" s="4"/>
      <c r="N409" s="4"/>
    </row>
    <row r="410" spans="12:14" x14ac:dyDescent="0.2">
      <c r="L410" s="4"/>
      <c r="N410" s="4"/>
    </row>
    <row r="411" spans="12:14" x14ac:dyDescent="0.2">
      <c r="L411" s="4"/>
      <c r="N411" s="4"/>
    </row>
    <row r="412" spans="12:14" x14ac:dyDescent="0.2">
      <c r="L412" s="4"/>
      <c r="N412" s="4"/>
    </row>
    <row r="413" spans="12:14" x14ac:dyDescent="0.2">
      <c r="L413" s="4"/>
      <c r="N413" s="4"/>
    </row>
    <row r="414" spans="12:14" x14ac:dyDescent="0.2">
      <c r="L414" s="4"/>
      <c r="N414" s="4"/>
    </row>
    <row r="415" spans="12:14" x14ac:dyDescent="0.2">
      <c r="L415" s="4"/>
      <c r="N415" s="4"/>
    </row>
    <row r="416" spans="12:14" x14ac:dyDescent="0.2">
      <c r="L416" s="4"/>
      <c r="N416" s="4"/>
    </row>
    <row r="417" spans="12:14" x14ac:dyDescent="0.2">
      <c r="L417" s="4"/>
      <c r="N417" s="4"/>
    </row>
    <row r="418" spans="12:14" x14ac:dyDescent="0.2">
      <c r="L418" s="4"/>
      <c r="N418" s="4"/>
    </row>
    <row r="419" spans="12:14" x14ac:dyDescent="0.2">
      <c r="L419" s="4"/>
      <c r="N419" s="4"/>
    </row>
    <row r="420" spans="12:14" x14ac:dyDescent="0.2">
      <c r="L420" s="4"/>
      <c r="N420" s="4"/>
    </row>
    <row r="421" spans="12:14" x14ac:dyDescent="0.2">
      <c r="L421" s="4"/>
      <c r="N421" s="4"/>
    </row>
    <row r="422" spans="12:14" x14ac:dyDescent="0.2">
      <c r="L422" s="4"/>
      <c r="N422" s="4"/>
    </row>
    <row r="423" spans="12:14" x14ac:dyDescent="0.2">
      <c r="L423" s="4"/>
      <c r="N423" s="4"/>
    </row>
    <row r="424" spans="12:14" x14ac:dyDescent="0.2">
      <c r="L424" s="4"/>
      <c r="N424" s="4"/>
    </row>
    <row r="425" spans="12:14" x14ac:dyDescent="0.2">
      <c r="L425" s="4"/>
      <c r="N425" s="4"/>
    </row>
    <row r="426" spans="12:14" x14ac:dyDescent="0.2">
      <c r="L426" s="4"/>
      <c r="N426" s="4"/>
    </row>
    <row r="427" spans="12:14" x14ac:dyDescent="0.2">
      <c r="L427" s="4"/>
      <c r="N427" s="4"/>
    </row>
    <row r="428" spans="12:14" x14ac:dyDescent="0.2">
      <c r="L428" s="4"/>
      <c r="N428" s="4"/>
    </row>
    <row r="429" spans="12:14" x14ac:dyDescent="0.2">
      <c r="L429" s="4"/>
      <c r="N429" s="4"/>
    </row>
    <row r="430" spans="12:14" x14ac:dyDescent="0.2">
      <c r="L430" s="4"/>
      <c r="N430" s="4"/>
    </row>
    <row r="431" spans="12:14" x14ac:dyDescent="0.2">
      <c r="L431" s="4"/>
      <c r="N431" s="4"/>
    </row>
    <row r="432" spans="12:14" x14ac:dyDescent="0.2">
      <c r="L432" s="4"/>
      <c r="N432" s="4"/>
    </row>
    <row r="433" spans="12:14" x14ac:dyDescent="0.2">
      <c r="L433" s="4"/>
      <c r="N433" s="4"/>
    </row>
    <row r="434" spans="12:14" x14ac:dyDescent="0.2">
      <c r="L434" s="4"/>
      <c r="N434" s="4"/>
    </row>
    <row r="435" spans="12:14" x14ac:dyDescent="0.2">
      <c r="L435" s="4"/>
      <c r="N435" s="4"/>
    </row>
    <row r="436" spans="12:14" x14ac:dyDescent="0.2">
      <c r="L436" s="4"/>
      <c r="N436" s="4"/>
    </row>
    <row r="437" spans="12:14" x14ac:dyDescent="0.2">
      <c r="L437" s="4"/>
      <c r="N437" s="4"/>
    </row>
    <row r="438" spans="12:14" x14ac:dyDescent="0.2">
      <c r="L438" s="4"/>
      <c r="N438" s="4"/>
    </row>
    <row r="439" spans="12:14" x14ac:dyDescent="0.2">
      <c r="L439" s="4"/>
      <c r="N439" s="4"/>
    </row>
    <row r="440" spans="12:14" x14ac:dyDescent="0.2">
      <c r="L440" s="4"/>
      <c r="N440" s="4"/>
    </row>
    <row r="441" spans="12:14" x14ac:dyDescent="0.2">
      <c r="L441" s="4"/>
      <c r="N441" s="4"/>
    </row>
    <row r="442" spans="12:14" x14ac:dyDescent="0.2">
      <c r="L442" s="4"/>
      <c r="N442" s="4"/>
    </row>
    <row r="443" spans="12:14" x14ac:dyDescent="0.2">
      <c r="L443" s="4"/>
      <c r="N443" s="4"/>
    </row>
    <row r="444" spans="12:14" x14ac:dyDescent="0.2">
      <c r="L444" s="4"/>
      <c r="N444" s="4"/>
    </row>
    <row r="445" spans="12:14" x14ac:dyDescent="0.2">
      <c r="L445" s="4"/>
      <c r="N445" s="4"/>
    </row>
    <row r="446" spans="12:14" x14ac:dyDescent="0.2">
      <c r="L446" s="4"/>
      <c r="N446" s="4"/>
    </row>
    <row r="447" spans="12:14" x14ac:dyDescent="0.2">
      <c r="L447" s="4"/>
      <c r="N447" s="4"/>
    </row>
    <row r="448" spans="12:14" x14ac:dyDescent="0.2">
      <c r="L448" s="4"/>
      <c r="N448" s="4"/>
    </row>
    <row r="449" spans="12:14" x14ac:dyDescent="0.2">
      <c r="L449" s="4"/>
      <c r="N449" s="4"/>
    </row>
    <row r="450" spans="12:14" x14ac:dyDescent="0.2">
      <c r="L450" s="4"/>
      <c r="N450" s="4"/>
    </row>
    <row r="451" spans="12:14" x14ac:dyDescent="0.2">
      <c r="L451" s="4"/>
      <c r="N451" s="4"/>
    </row>
    <row r="452" spans="12:14" x14ac:dyDescent="0.2">
      <c r="L452" s="4"/>
      <c r="N452" s="4"/>
    </row>
    <row r="453" spans="12:14" x14ac:dyDescent="0.2">
      <c r="L453" s="4"/>
      <c r="N453" s="4"/>
    </row>
    <row r="454" spans="12:14" x14ac:dyDescent="0.2">
      <c r="L454" s="4"/>
      <c r="N454" s="4"/>
    </row>
    <row r="455" spans="12:14" x14ac:dyDescent="0.2">
      <c r="L455" s="4"/>
      <c r="N455" s="4"/>
    </row>
    <row r="456" spans="12:14" x14ac:dyDescent="0.2">
      <c r="L456" s="4"/>
      <c r="N456" s="4"/>
    </row>
    <row r="457" spans="12:14" x14ac:dyDescent="0.2">
      <c r="L457" s="4"/>
      <c r="N457" s="4"/>
    </row>
    <row r="458" spans="12:14" x14ac:dyDescent="0.2">
      <c r="L458" s="4"/>
      <c r="N458" s="4"/>
    </row>
    <row r="459" spans="12:14" x14ac:dyDescent="0.2">
      <c r="L459" s="4"/>
      <c r="N459" s="4"/>
    </row>
    <row r="460" spans="12:14" x14ac:dyDescent="0.2">
      <c r="L460" s="4"/>
      <c r="N460" s="4"/>
    </row>
    <row r="461" spans="12:14" x14ac:dyDescent="0.2">
      <c r="L461" s="4"/>
      <c r="N461" s="4"/>
    </row>
    <row r="462" spans="12:14" x14ac:dyDescent="0.2">
      <c r="L462" s="4"/>
      <c r="N462" s="4"/>
    </row>
    <row r="463" spans="12:14" x14ac:dyDescent="0.2">
      <c r="L463" s="4"/>
      <c r="N463" s="4"/>
    </row>
    <row r="464" spans="12:14" x14ac:dyDescent="0.2">
      <c r="L464" s="4"/>
      <c r="N464" s="4"/>
    </row>
    <row r="465" spans="12:14" x14ac:dyDescent="0.2">
      <c r="L465" s="4"/>
      <c r="N465" s="4"/>
    </row>
    <row r="466" spans="12:14" x14ac:dyDescent="0.2">
      <c r="L466" s="4"/>
      <c r="N466" s="4"/>
    </row>
    <row r="467" spans="12:14" x14ac:dyDescent="0.2">
      <c r="L467" s="4"/>
      <c r="N467" s="4"/>
    </row>
    <row r="468" spans="12:14" x14ac:dyDescent="0.2">
      <c r="L468" s="4"/>
      <c r="N468" s="4"/>
    </row>
    <row r="469" spans="12:14" x14ac:dyDescent="0.2">
      <c r="L469" s="4"/>
      <c r="N469" s="4"/>
    </row>
    <row r="470" spans="12:14" x14ac:dyDescent="0.2">
      <c r="L470" s="4"/>
      <c r="N470" s="4"/>
    </row>
    <row r="471" spans="12:14" x14ac:dyDescent="0.2">
      <c r="L471" s="4"/>
      <c r="N471" s="4"/>
    </row>
    <row r="472" spans="12:14" x14ac:dyDescent="0.2">
      <c r="L472" s="4"/>
      <c r="N472" s="4"/>
    </row>
    <row r="473" spans="12:14" x14ac:dyDescent="0.2">
      <c r="L473" s="4"/>
      <c r="N473" s="4"/>
    </row>
    <row r="474" spans="12:14" x14ac:dyDescent="0.2">
      <c r="L474" s="4"/>
      <c r="N474" s="4"/>
    </row>
    <row r="475" spans="12:14" x14ac:dyDescent="0.2">
      <c r="L475" s="4"/>
      <c r="N475" s="4"/>
    </row>
    <row r="476" spans="12:14" x14ac:dyDescent="0.2">
      <c r="L476" s="4"/>
      <c r="N476" s="4"/>
    </row>
    <row r="477" spans="12:14" x14ac:dyDescent="0.2">
      <c r="L477" s="4"/>
      <c r="N477" s="4"/>
    </row>
    <row r="478" spans="12:14" x14ac:dyDescent="0.2">
      <c r="L478" s="4"/>
      <c r="N478" s="4"/>
    </row>
    <row r="479" spans="12:14" x14ac:dyDescent="0.2">
      <c r="L479" s="4"/>
      <c r="N479" s="4"/>
    </row>
    <row r="480" spans="12:14" x14ac:dyDescent="0.2">
      <c r="L480" s="4"/>
      <c r="N480" s="4"/>
    </row>
    <row r="481" spans="12:14" x14ac:dyDescent="0.2">
      <c r="L481" s="4"/>
      <c r="N481" s="4"/>
    </row>
    <row r="482" spans="12:14" x14ac:dyDescent="0.2">
      <c r="L482" s="4"/>
      <c r="N482" s="4"/>
    </row>
    <row r="483" spans="12:14" x14ac:dyDescent="0.2">
      <c r="L483" s="4"/>
      <c r="N483" s="4"/>
    </row>
    <row r="484" spans="12:14" x14ac:dyDescent="0.2">
      <c r="L484" s="4"/>
      <c r="N484" s="4"/>
    </row>
    <row r="485" spans="12:14" x14ac:dyDescent="0.2">
      <c r="L485" s="4"/>
      <c r="N485" s="4"/>
    </row>
    <row r="486" spans="12:14" x14ac:dyDescent="0.2">
      <c r="L486" s="4"/>
      <c r="N486" s="4"/>
    </row>
    <row r="487" spans="12:14" x14ac:dyDescent="0.2">
      <c r="L487" s="4"/>
      <c r="N487" s="4"/>
    </row>
    <row r="488" spans="12:14" x14ac:dyDescent="0.2">
      <c r="L488" s="4"/>
      <c r="N488" s="4"/>
    </row>
    <row r="489" spans="12:14" x14ac:dyDescent="0.2">
      <c r="L489" s="4"/>
      <c r="N489" s="4"/>
    </row>
    <row r="490" spans="12:14" x14ac:dyDescent="0.2">
      <c r="L490" s="4"/>
      <c r="N490" s="4"/>
    </row>
    <row r="491" spans="12:14" x14ac:dyDescent="0.2">
      <c r="L491" s="4"/>
      <c r="N491" s="4"/>
    </row>
    <row r="492" spans="12:14" x14ac:dyDescent="0.2">
      <c r="L492" s="4"/>
      <c r="N492" s="4"/>
    </row>
    <row r="493" spans="12:14" x14ac:dyDescent="0.2">
      <c r="L493" s="4"/>
      <c r="N493" s="4"/>
    </row>
    <row r="494" spans="12:14" x14ac:dyDescent="0.2">
      <c r="L494" s="4"/>
      <c r="N494" s="4"/>
    </row>
    <row r="495" spans="12:14" x14ac:dyDescent="0.2">
      <c r="L495" s="4"/>
      <c r="N495" s="4"/>
    </row>
    <row r="496" spans="12:14" x14ac:dyDescent="0.2">
      <c r="L496" s="4"/>
      <c r="N496" s="4"/>
    </row>
    <row r="497" spans="12:14" x14ac:dyDescent="0.2">
      <c r="L497" s="4"/>
      <c r="N497" s="4"/>
    </row>
    <row r="498" spans="12:14" x14ac:dyDescent="0.2">
      <c r="L498" s="4"/>
      <c r="N498" s="4"/>
    </row>
    <row r="499" spans="12:14" x14ac:dyDescent="0.2">
      <c r="L499" s="4"/>
      <c r="N499" s="4"/>
    </row>
    <row r="500" spans="12:14" x14ac:dyDescent="0.2">
      <c r="L500" s="4"/>
      <c r="N500" s="4"/>
    </row>
    <row r="501" spans="12:14" x14ac:dyDescent="0.2">
      <c r="L501" s="4"/>
      <c r="N501" s="4"/>
    </row>
    <row r="502" spans="12:14" x14ac:dyDescent="0.2">
      <c r="L502" s="4"/>
      <c r="N502" s="4"/>
    </row>
    <row r="503" spans="12:14" x14ac:dyDescent="0.2">
      <c r="L503" s="4"/>
      <c r="N503" s="4"/>
    </row>
    <row r="504" spans="12:14" x14ac:dyDescent="0.2">
      <c r="L504" s="4"/>
      <c r="N504" s="4"/>
    </row>
    <row r="505" spans="12:14" x14ac:dyDescent="0.2">
      <c r="L505" s="4"/>
      <c r="N505" s="4"/>
    </row>
    <row r="506" spans="12:14" x14ac:dyDescent="0.2">
      <c r="L506" s="4"/>
      <c r="N506" s="4"/>
    </row>
    <row r="507" spans="12:14" x14ac:dyDescent="0.2">
      <c r="L507" s="4"/>
      <c r="N507" s="4"/>
    </row>
    <row r="508" spans="12:14" x14ac:dyDescent="0.2">
      <c r="L508" s="4"/>
      <c r="N508" s="4"/>
    </row>
    <row r="509" spans="12:14" x14ac:dyDescent="0.2">
      <c r="L509" s="4"/>
      <c r="N509" s="4"/>
    </row>
    <row r="510" spans="12:14" x14ac:dyDescent="0.2">
      <c r="L510" s="4"/>
      <c r="N510" s="4"/>
    </row>
    <row r="511" spans="12:14" x14ac:dyDescent="0.2">
      <c r="L511" s="4"/>
      <c r="N511" s="4"/>
    </row>
    <row r="512" spans="12:14" x14ac:dyDescent="0.2">
      <c r="L512" s="4"/>
      <c r="N512" s="4"/>
    </row>
    <row r="513" spans="12:14" x14ac:dyDescent="0.2">
      <c r="L513" s="4"/>
      <c r="N513" s="4"/>
    </row>
    <row r="514" spans="12:14" x14ac:dyDescent="0.2">
      <c r="L514" s="4"/>
      <c r="N514" s="4"/>
    </row>
    <row r="515" spans="12:14" x14ac:dyDescent="0.2">
      <c r="L515" s="4"/>
      <c r="N515" s="4"/>
    </row>
    <row r="516" spans="12:14" x14ac:dyDescent="0.2">
      <c r="L516" s="4"/>
      <c r="N516" s="4"/>
    </row>
    <row r="517" spans="12:14" x14ac:dyDescent="0.2">
      <c r="L517" s="4"/>
      <c r="N517" s="4"/>
    </row>
    <row r="518" spans="12:14" x14ac:dyDescent="0.2">
      <c r="L518" s="4"/>
      <c r="N518" s="4"/>
    </row>
    <row r="519" spans="12:14" x14ac:dyDescent="0.2">
      <c r="L519" s="4"/>
      <c r="N519" s="4"/>
    </row>
    <row r="520" spans="12:14" x14ac:dyDescent="0.2">
      <c r="L520" s="4"/>
      <c r="N520" s="4"/>
    </row>
    <row r="521" spans="12:14" x14ac:dyDescent="0.2">
      <c r="L521" s="4"/>
      <c r="N521" s="4"/>
    </row>
    <row r="522" spans="12:14" x14ac:dyDescent="0.2">
      <c r="L522" s="4"/>
      <c r="N522" s="4"/>
    </row>
    <row r="523" spans="12:14" x14ac:dyDescent="0.2">
      <c r="L523" s="4"/>
      <c r="N523" s="4"/>
    </row>
    <row r="524" spans="12:14" x14ac:dyDescent="0.2">
      <c r="L524" s="4"/>
      <c r="N524" s="4"/>
    </row>
    <row r="525" spans="12:14" x14ac:dyDescent="0.2">
      <c r="L525" s="4"/>
      <c r="N525" s="4"/>
    </row>
    <row r="526" spans="12:14" x14ac:dyDescent="0.2">
      <c r="L526" s="4"/>
      <c r="N526" s="4"/>
    </row>
    <row r="527" spans="12:14" x14ac:dyDescent="0.2">
      <c r="L527" s="4"/>
      <c r="N527" s="4"/>
    </row>
    <row r="528" spans="12:14" x14ac:dyDescent="0.2">
      <c r="L528" s="4"/>
      <c r="N528" s="4"/>
    </row>
    <row r="529" spans="12:14" x14ac:dyDescent="0.2">
      <c r="L529" s="4"/>
      <c r="N529" s="4"/>
    </row>
    <row r="530" spans="12:14" x14ac:dyDescent="0.2">
      <c r="L530" s="4"/>
      <c r="N530" s="4"/>
    </row>
    <row r="531" spans="12:14" x14ac:dyDescent="0.2">
      <c r="L531" s="4"/>
      <c r="N531" s="4"/>
    </row>
    <row r="532" spans="12:14" x14ac:dyDescent="0.2">
      <c r="L532" s="4"/>
      <c r="N532" s="4"/>
    </row>
    <row r="533" spans="12:14" x14ac:dyDescent="0.2">
      <c r="L533" s="4"/>
      <c r="N533" s="4"/>
    </row>
    <row r="534" spans="12:14" x14ac:dyDescent="0.2">
      <c r="L534" s="4"/>
      <c r="N534" s="4"/>
    </row>
    <row r="535" spans="12:14" x14ac:dyDescent="0.2">
      <c r="L535" s="4"/>
      <c r="N535" s="4"/>
    </row>
    <row r="536" spans="12:14" x14ac:dyDescent="0.2">
      <c r="L536" s="4"/>
      <c r="N536" s="4"/>
    </row>
    <row r="537" spans="12:14" x14ac:dyDescent="0.2">
      <c r="L537" s="4"/>
      <c r="N537" s="4"/>
    </row>
    <row r="538" spans="12:14" x14ac:dyDescent="0.2">
      <c r="L538" s="4"/>
      <c r="N538" s="4"/>
    </row>
    <row r="539" spans="12:14" x14ac:dyDescent="0.2">
      <c r="L539" s="4"/>
      <c r="N539" s="4"/>
    </row>
    <row r="540" spans="12:14" x14ac:dyDescent="0.2">
      <c r="L540" s="4"/>
      <c r="N540" s="4"/>
    </row>
    <row r="541" spans="12:14" x14ac:dyDescent="0.2">
      <c r="L541" s="4"/>
      <c r="N541" s="4"/>
    </row>
    <row r="542" spans="12:14" x14ac:dyDescent="0.2">
      <c r="L542" s="4"/>
      <c r="N542" s="4"/>
    </row>
    <row r="543" spans="12:14" x14ac:dyDescent="0.2">
      <c r="L543" s="4"/>
      <c r="N543" s="4"/>
    </row>
    <row r="544" spans="12:14" x14ac:dyDescent="0.2">
      <c r="L544" s="4"/>
      <c r="N544" s="4"/>
    </row>
    <row r="545" spans="12:14" x14ac:dyDescent="0.2">
      <c r="L545" s="4"/>
      <c r="N545" s="4"/>
    </row>
    <row r="546" spans="12:14" x14ac:dyDescent="0.2">
      <c r="L546" s="4"/>
      <c r="N546" s="4"/>
    </row>
    <row r="547" spans="12:14" x14ac:dyDescent="0.2">
      <c r="L547" s="4"/>
      <c r="N547" s="4"/>
    </row>
    <row r="548" spans="12:14" x14ac:dyDescent="0.2">
      <c r="L548" s="4"/>
      <c r="N548" s="4"/>
    </row>
    <row r="549" spans="12:14" x14ac:dyDescent="0.2">
      <c r="L549" s="4"/>
      <c r="N549" s="4"/>
    </row>
    <row r="550" spans="12:14" x14ac:dyDescent="0.2">
      <c r="L550" s="4"/>
      <c r="N550" s="4"/>
    </row>
    <row r="551" spans="12:14" x14ac:dyDescent="0.2">
      <c r="L551" s="4"/>
      <c r="N551" s="4"/>
    </row>
    <row r="552" spans="12:14" x14ac:dyDescent="0.2">
      <c r="L552" s="4"/>
      <c r="N552" s="4"/>
    </row>
    <row r="553" spans="12:14" x14ac:dyDescent="0.2">
      <c r="L553" s="4"/>
      <c r="N553" s="4"/>
    </row>
    <row r="554" spans="12:14" x14ac:dyDescent="0.2">
      <c r="L554" s="4"/>
      <c r="N554" s="4"/>
    </row>
    <row r="555" spans="12:14" x14ac:dyDescent="0.2">
      <c r="L555" s="4"/>
      <c r="N555" s="4"/>
    </row>
    <row r="556" spans="12:14" x14ac:dyDescent="0.2">
      <c r="L556" s="4"/>
      <c r="N556" s="4"/>
    </row>
    <row r="557" spans="12:14" x14ac:dyDescent="0.2">
      <c r="L557" s="4"/>
      <c r="N557" s="4"/>
    </row>
    <row r="558" spans="12:14" x14ac:dyDescent="0.2">
      <c r="L558" s="4"/>
      <c r="N558" s="4"/>
    </row>
    <row r="559" spans="12:14" x14ac:dyDescent="0.2">
      <c r="L559" s="4"/>
      <c r="N559" s="4"/>
    </row>
    <row r="560" spans="12:14" x14ac:dyDescent="0.2">
      <c r="L560" s="4"/>
      <c r="N560" s="4"/>
    </row>
    <row r="561" spans="12:14" x14ac:dyDescent="0.2">
      <c r="L561" s="4"/>
      <c r="N561" s="4"/>
    </row>
    <row r="562" spans="12:14" x14ac:dyDescent="0.2">
      <c r="L562" s="4"/>
      <c r="N562" s="4"/>
    </row>
    <row r="563" spans="12:14" x14ac:dyDescent="0.2">
      <c r="L563" s="4"/>
      <c r="N563" s="4"/>
    </row>
    <row r="564" spans="12:14" x14ac:dyDescent="0.2">
      <c r="L564" s="4"/>
      <c r="N564" s="4"/>
    </row>
    <row r="565" spans="12:14" x14ac:dyDescent="0.2">
      <c r="L565" s="4"/>
      <c r="N565" s="4"/>
    </row>
    <row r="566" spans="12:14" x14ac:dyDescent="0.2">
      <c r="L566" s="4"/>
      <c r="N566" s="4"/>
    </row>
    <row r="567" spans="12:14" x14ac:dyDescent="0.2">
      <c r="L567" s="4"/>
      <c r="N567" s="4"/>
    </row>
    <row r="568" spans="12:14" x14ac:dyDescent="0.2">
      <c r="L568" s="4"/>
      <c r="N568" s="4"/>
    </row>
    <row r="569" spans="12:14" x14ac:dyDescent="0.2">
      <c r="L569" s="4"/>
      <c r="N569" s="4"/>
    </row>
    <row r="570" spans="12:14" x14ac:dyDescent="0.2">
      <c r="L570" s="4"/>
      <c r="N570" s="4"/>
    </row>
    <row r="571" spans="12:14" x14ac:dyDescent="0.2">
      <c r="L571" s="4"/>
      <c r="N571" s="4"/>
    </row>
    <row r="572" spans="12:14" x14ac:dyDescent="0.2">
      <c r="L572" s="4"/>
      <c r="N572" s="4"/>
    </row>
    <row r="573" spans="12:14" x14ac:dyDescent="0.2">
      <c r="L573" s="4"/>
      <c r="N573" s="4"/>
    </row>
    <row r="574" spans="12:14" x14ac:dyDescent="0.2">
      <c r="L574" s="4"/>
      <c r="N574" s="4"/>
    </row>
    <row r="575" spans="12:14" x14ac:dyDescent="0.2">
      <c r="L575" s="4"/>
      <c r="N575" s="4"/>
    </row>
    <row r="576" spans="12:14" x14ac:dyDescent="0.2">
      <c r="L576" s="4"/>
      <c r="N576" s="4"/>
    </row>
    <row r="577" spans="12:14" x14ac:dyDescent="0.2">
      <c r="L577" s="4"/>
      <c r="N577" s="4"/>
    </row>
    <row r="578" spans="12:14" x14ac:dyDescent="0.2">
      <c r="L578" s="4"/>
      <c r="N578" s="4"/>
    </row>
    <row r="579" spans="12:14" x14ac:dyDescent="0.2">
      <c r="L579" s="4"/>
      <c r="N579" s="4"/>
    </row>
    <row r="580" spans="12:14" x14ac:dyDescent="0.2">
      <c r="L580" s="4"/>
      <c r="N580" s="4"/>
    </row>
    <row r="581" spans="12:14" x14ac:dyDescent="0.2">
      <c r="L581" s="4"/>
      <c r="N581" s="4"/>
    </row>
    <row r="582" spans="12:14" x14ac:dyDescent="0.2">
      <c r="L582" s="4"/>
      <c r="N582" s="4"/>
    </row>
    <row r="583" spans="12:14" x14ac:dyDescent="0.2">
      <c r="L583" s="4"/>
      <c r="N583" s="4"/>
    </row>
    <row r="584" spans="12:14" x14ac:dyDescent="0.2">
      <c r="L584" s="4"/>
      <c r="N584" s="4"/>
    </row>
    <row r="585" spans="12:14" x14ac:dyDescent="0.2">
      <c r="L585" s="4"/>
      <c r="N585" s="4"/>
    </row>
    <row r="586" spans="12:14" x14ac:dyDescent="0.2">
      <c r="L586" s="4"/>
      <c r="N586" s="4"/>
    </row>
    <row r="587" spans="12:14" x14ac:dyDescent="0.2">
      <c r="L587" s="4"/>
      <c r="N587" s="4"/>
    </row>
    <row r="588" spans="12:14" x14ac:dyDescent="0.2">
      <c r="L588" s="4"/>
      <c r="N588" s="4"/>
    </row>
    <row r="589" spans="12:14" x14ac:dyDescent="0.2">
      <c r="L589" s="4"/>
      <c r="N589" s="4"/>
    </row>
    <row r="590" spans="12:14" x14ac:dyDescent="0.2">
      <c r="L590" s="4"/>
      <c r="N590" s="4"/>
    </row>
    <row r="591" spans="12:14" x14ac:dyDescent="0.2">
      <c r="L591" s="4"/>
      <c r="N591" s="4"/>
    </row>
    <row r="592" spans="12:14" x14ac:dyDescent="0.2">
      <c r="L592" s="4"/>
      <c r="N592" s="4"/>
    </row>
    <row r="593" spans="12:14" x14ac:dyDescent="0.2">
      <c r="L593" s="4"/>
      <c r="N593" s="4"/>
    </row>
    <row r="594" spans="12:14" x14ac:dyDescent="0.2">
      <c r="L594" s="4"/>
      <c r="N594" s="4"/>
    </row>
    <row r="595" spans="12:14" x14ac:dyDescent="0.2">
      <c r="L595" s="4"/>
      <c r="N595" s="4"/>
    </row>
    <row r="596" spans="12:14" x14ac:dyDescent="0.2">
      <c r="L596" s="4"/>
      <c r="N596" s="4"/>
    </row>
    <row r="597" spans="12:14" x14ac:dyDescent="0.2">
      <c r="L597" s="4"/>
      <c r="N597" s="4"/>
    </row>
    <row r="598" spans="12:14" x14ac:dyDescent="0.2">
      <c r="L598" s="4"/>
      <c r="N598" s="4"/>
    </row>
    <row r="599" spans="12:14" x14ac:dyDescent="0.2">
      <c r="L599" s="4"/>
      <c r="N599" s="4"/>
    </row>
    <row r="600" spans="12:14" x14ac:dyDescent="0.2">
      <c r="L600" s="4"/>
      <c r="N600" s="4"/>
    </row>
    <row r="601" spans="12:14" x14ac:dyDescent="0.2">
      <c r="L601" s="4"/>
      <c r="N601" s="4"/>
    </row>
    <row r="602" spans="12:14" x14ac:dyDescent="0.2">
      <c r="L602" s="4"/>
      <c r="N602" s="4"/>
    </row>
    <row r="603" spans="12:14" x14ac:dyDescent="0.2">
      <c r="L603" s="4"/>
      <c r="N603" s="4"/>
    </row>
    <row r="604" spans="12:14" x14ac:dyDescent="0.2">
      <c r="L604" s="4"/>
      <c r="N604" s="4"/>
    </row>
    <row r="605" spans="12:14" x14ac:dyDescent="0.2">
      <c r="L605" s="4"/>
      <c r="N605" s="4"/>
    </row>
    <row r="606" spans="12:14" x14ac:dyDescent="0.2">
      <c r="L606" s="4"/>
      <c r="N606" s="4"/>
    </row>
    <row r="607" spans="12:14" x14ac:dyDescent="0.2">
      <c r="L607" s="4"/>
      <c r="N607" s="4"/>
    </row>
    <row r="608" spans="12:14" x14ac:dyDescent="0.2">
      <c r="L608" s="4"/>
      <c r="N608" s="4"/>
    </row>
    <row r="609" spans="12:14" x14ac:dyDescent="0.2">
      <c r="L609" s="4"/>
      <c r="N609" s="4"/>
    </row>
    <row r="610" spans="12:14" x14ac:dyDescent="0.2">
      <c r="L610" s="4"/>
      <c r="N610" s="4"/>
    </row>
    <row r="611" spans="12:14" x14ac:dyDescent="0.2">
      <c r="L611" s="4"/>
      <c r="N611" s="4"/>
    </row>
    <row r="612" spans="12:14" x14ac:dyDescent="0.2">
      <c r="L612" s="4"/>
      <c r="N612" s="4"/>
    </row>
    <row r="613" spans="12:14" x14ac:dyDescent="0.2">
      <c r="L613" s="4"/>
      <c r="N613" s="4"/>
    </row>
    <row r="614" spans="12:14" x14ac:dyDescent="0.2">
      <c r="L614" s="4"/>
      <c r="N614" s="4"/>
    </row>
    <row r="615" spans="12:14" x14ac:dyDescent="0.2">
      <c r="L615" s="4"/>
      <c r="N615" s="4"/>
    </row>
    <row r="616" spans="12:14" x14ac:dyDescent="0.2">
      <c r="L616" s="4"/>
      <c r="N616" s="4"/>
    </row>
    <row r="617" spans="12:14" x14ac:dyDescent="0.2">
      <c r="L617" s="4"/>
      <c r="N617" s="4"/>
    </row>
    <row r="618" spans="12:14" x14ac:dyDescent="0.2">
      <c r="L618" s="4"/>
      <c r="N618" s="4"/>
    </row>
    <row r="619" spans="12:14" x14ac:dyDescent="0.2">
      <c r="L619" s="4"/>
      <c r="N619" s="4"/>
    </row>
    <row r="620" spans="12:14" x14ac:dyDescent="0.2">
      <c r="L620" s="4"/>
      <c r="N620" s="4"/>
    </row>
    <row r="621" spans="12:14" x14ac:dyDescent="0.2">
      <c r="L621" s="4"/>
      <c r="N621" s="4"/>
    </row>
    <row r="622" spans="12:14" x14ac:dyDescent="0.2">
      <c r="L622" s="4"/>
      <c r="N622" s="4"/>
    </row>
    <row r="623" spans="12:14" x14ac:dyDescent="0.2">
      <c r="L623" s="4"/>
      <c r="N623" s="4"/>
    </row>
    <row r="624" spans="12:14" x14ac:dyDescent="0.2">
      <c r="L624" s="4"/>
      <c r="N624" s="4"/>
    </row>
    <row r="625" spans="12:14" x14ac:dyDescent="0.2">
      <c r="L625" s="4"/>
      <c r="N625" s="4"/>
    </row>
    <row r="626" spans="12:14" x14ac:dyDescent="0.2">
      <c r="L626" s="4"/>
      <c r="N626" s="4"/>
    </row>
    <row r="627" spans="12:14" x14ac:dyDescent="0.2">
      <c r="L627" s="4"/>
      <c r="N627" s="4"/>
    </row>
    <row r="628" spans="12:14" x14ac:dyDescent="0.2">
      <c r="L628" s="4"/>
      <c r="N628" s="4"/>
    </row>
    <row r="629" spans="12:14" x14ac:dyDescent="0.2">
      <c r="L629" s="4"/>
      <c r="N629" s="4"/>
    </row>
    <row r="630" spans="12:14" x14ac:dyDescent="0.2">
      <c r="L630" s="4"/>
      <c r="N630" s="4"/>
    </row>
    <row r="631" spans="12:14" x14ac:dyDescent="0.2">
      <c r="L631" s="4"/>
      <c r="N631" s="4"/>
    </row>
    <row r="632" spans="12:14" x14ac:dyDescent="0.2">
      <c r="L632" s="4"/>
      <c r="N632" s="4"/>
    </row>
    <row r="633" spans="12:14" x14ac:dyDescent="0.2">
      <c r="L633" s="4"/>
      <c r="N633" s="4"/>
    </row>
    <row r="634" spans="12:14" x14ac:dyDescent="0.2">
      <c r="L634" s="4"/>
      <c r="N634" s="4"/>
    </row>
    <row r="635" spans="12:14" x14ac:dyDescent="0.2">
      <c r="L635" s="4"/>
      <c r="N635" s="4"/>
    </row>
    <row r="636" spans="12:14" x14ac:dyDescent="0.2">
      <c r="L636" s="4"/>
      <c r="N636" s="4"/>
    </row>
    <row r="637" spans="12:14" x14ac:dyDescent="0.2">
      <c r="L637" s="4"/>
      <c r="N637" s="4"/>
    </row>
    <row r="638" spans="12:14" x14ac:dyDescent="0.2">
      <c r="L638" s="4"/>
      <c r="N638" s="4"/>
    </row>
    <row r="639" spans="12:14" x14ac:dyDescent="0.2">
      <c r="L639" s="4"/>
      <c r="N639" s="4"/>
    </row>
    <row r="640" spans="12:14" x14ac:dyDescent="0.2">
      <c r="L640" s="4"/>
      <c r="N640" s="4"/>
    </row>
    <row r="641" spans="12:14" x14ac:dyDescent="0.2">
      <c r="L641" s="4"/>
      <c r="N641" s="4"/>
    </row>
    <row r="642" spans="12:14" x14ac:dyDescent="0.2">
      <c r="L642" s="4"/>
      <c r="N642" s="4"/>
    </row>
    <row r="643" spans="12:14" x14ac:dyDescent="0.2">
      <c r="L643" s="4"/>
      <c r="N643" s="4"/>
    </row>
    <row r="644" spans="12:14" x14ac:dyDescent="0.2">
      <c r="L644" s="4"/>
      <c r="N644" s="4"/>
    </row>
    <row r="645" spans="12:14" x14ac:dyDescent="0.2">
      <c r="L645" s="4"/>
      <c r="N645" s="4"/>
    </row>
    <row r="646" spans="12:14" x14ac:dyDescent="0.2">
      <c r="L646" s="4"/>
      <c r="N646" s="4"/>
    </row>
    <row r="647" spans="12:14" x14ac:dyDescent="0.2">
      <c r="L647" s="4"/>
      <c r="N647" s="4"/>
    </row>
    <row r="648" spans="12:14" x14ac:dyDescent="0.2">
      <c r="L648" s="4"/>
      <c r="N648" s="4"/>
    </row>
    <row r="649" spans="12:14" x14ac:dyDescent="0.2">
      <c r="L649" s="4"/>
      <c r="N649" s="4"/>
    </row>
    <row r="650" spans="12:14" x14ac:dyDescent="0.2">
      <c r="L650" s="4"/>
      <c r="N650" s="4"/>
    </row>
    <row r="651" spans="12:14" x14ac:dyDescent="0.2">
      <c r="L651" s="4"/>
      <c r="N651" s="4"/>
    </row>
    <row r="652" spans="12:14" x14ac:dyDescent="0.2">
      <c r="L652" s="4"/>
      <c r="N652" s="4"/>
    </row>
    <row r="653" spans="12:14" x14ac:dyDescent="0.2">
      <c r="L653" s="4"/>
      <c r="N653" s="4"/>
    </row>
    <row r="654" spans="12:14" x14ac:dyDescent="0.2">
      <c r="L654" s="4"/>
      <c r="N654" s="4"/>
    </row>
    <row r="655" spans="12:14" x14ac:dyDescent="0.2">
      <c r="L655" s="4"/>
      <c r="N655" s="4"/>
    </row>
    <row r="656" spans="12:14" x14ac:dyDescent="0.2">
      <c r="L656" s="4"/>
      <c r="N656" s="4"/>
    </row>
    <row r="657" spans="12:14" x14ac:dyDescent="0.2">
      <c r="L657" s="4"/>
      <c r="N657" s="4"/>
    </row>
    <row r="658" spans="12:14" x14ac:dyDescent="0.2">
      <c r="L658" s="4"/>
      <c r="N658" s="4"/>
    </row>
    <row r="659" spans="12:14" x14ac:dyDescent="0.2">
      <c r="L659" s="4"/>
      <c r="N659" s="4"/>
    </row>
    <row r="660" spans="12:14" x14ac:dyDescent="0.2">
      <c r="L660" s="4"/>
      <c r="N660" s="4"/>
    </row>
    <row r="661" spans="12:14" x14ac:dyDescent="0.2">
      <c r="L661" s="4"/>
      <c r="N661" s="4"/>
    </row>
    <row r="662" spans="12:14" x14ac:dyDescent="0.2">
      <c r="L662" s="4"/>
      <c r="N662" s="4"/>
    </row>
    <row r="663" spans="12:14" x14ac:dyDescent="0.2">
      <c r="L663" s="4"/>
      <c r="N663" s="4"/>
    </row>
    <row r="664" spans="12:14" x14ac:dyDescent="0.2">
      <c r="L664" s="4"/>
      <c r="N664" s="4"/>
    </row>
    <row r="665" spans="12:14" x14ac:dyDescent="0.2">
      <c r="L665" s="4"/>
      <c r="N665" s="4"/>
    </row>
    <row r="666" spans="12:14" x14ac:dyDescent="0.2">
      <c r="L666" s="4"/>
      <c r="N666" s="4"/>
    </row>
    <row r="667" spans="12:14" x14ac:dyDescent="0.2">
      <c r="L667" s="4"/>
      <c r="N667" s="4"/>
    </row>
    <row r="668" spans="12:14" x14ac:dyDescent="0.2">
      <c r="L668" s="4"/>
      <c r="N668" s="4"/>
    </row>
    <row r="669" spans="12:14" x14ac:dyDescent="0.2">
      <c r="L669" s="4"/>
      <c r="N669" s="4"/>
    </row>
    <row r="670" spans="12:14" x14ac:dyDescent="0.2">
      <c r="L670" s="4"/>
      <c r="N670" s="4"/>
    </row>
    <row r="671" spans="12:14" x14ac:dyDescent="0.2">
      <c r="L671" s="4"/>
      <c r="N671" s="4"/>
    </row>
    <row r="672" spans="12:14" x14ac:dyDescent="0.2">
      <c r="L672" s="4"/>
      <c r="N672" s="4"/>
    </row>
    <row r="673" spans="12:14" x14ac:dyDescent="0.2">
      <c r="L673" s="4"/>
      <c r="N673" s="4"/>
    </row>
    <row r="674" spans="12:14" x14ac:dyDescent="0.2">
      <c r="L674" s="4"/>
      <c r="N674" s="4"/>
    </row>
    <row r="675" spans="12:14" x14ac:dyDescent="0.2">
      <c r="L675" s="4"/>
      <c r="N675" s="4"/>
    </row>
    <row r="676" spans="12:14" x14ac:dyDescent="0.2">
      <c r="L676" s="4"/>
      <c r="N676" s="4"/>
    </row>
    <row r="677" spans="12:14" x14ac:dyDescent="0.2">
      <c r="L677" s="4"/>
      <c r="N677" s="4"/>
    </row>
    <row r="678" spans="12:14" x14ac:dyDescent="0.2">
      <c r="L678" s="4"/>
      <c r="N678" s="4"/>
    </row>
    <row r="679" spans="12:14" x14ac:dyDescent="0.2">
      <c r="L679" s="4"/>
      <c r="N679" s="4"/>
    </row>
    <row r="680" spans="12:14" x14ac:dyDescent="0.2">
      <c r="L680" s="4"/>
      <c r="N680" s="4"/>
    </row>
    <row r="681" spans="12:14" x14ac:dyDescent="0.2">
      <c r="L681" s="4"/>
      <c r="N681" s="4"/>
    </row>
    <row r="682" spans="12:14" x14ac:dyDescent="0.2">
      <c r="L682" s="4"/>
      <c r="N682" s="4"/>
    </row>
    <row r="683" spans="12:14" x14ac:dyDescent="0.2">
      <c r="L683" s="4"/>
      <c r="N683" s="4"/>
    </row>
    <row r="684" spans="12:14" x14ac:dyDescent="0.2">
      <c r="L684" s="4"/>
      <c r="N684" s="4"/>
    </row>
    <row r="685" spans="12:14" x14ac:dyDescent="0.2">
      <c r="L685" s="4"/>
      <c r="N685" s="4"/>
    </row>
    <row r="686" spans="12:14" x14ac:dyDescent="0.2">
      <c r="L686" s="4"/>
      <c r="N686" s="4"/>
    </row>
    <row r="687" spans="12:14" x14ac:dyDescent="0.2">
      <c r="L687" s="4"/>
      <c r="N687" s="4"/>
    </row>
    <row r="688" spans="12:14" x14ac:dyDescent="0.2">
      <c r="L688" s="4"/>
      <c r="N688" s="4"/>
    </row>
    <row r="689" spans="12:14" x14ac:dyDescent="0.2">
      <c r="L689" s="4"/>
      <c r="N689" s="4"/>
    </row>
    <row r="690" spans="12:14" x14ac:dyDescent="0.2">
      <c r="L690" s="4"/>
      <c r="N690" s="4"/>
    </row>
    <row r="691" spans="12:14" x14ac:dyDescent="0.2">
      <c r="L691" s="4"/>
      <c r="N691" s="4"/>
    </row>
    <row r="692" spans="12:14" x14ac:dyDescent="0.2">
      <c r="L692" s="4"/>
      <c r="N692" s="4"/>
    </row>
    <row r="693" spans="12:14" x14ac:dyDescent="0.2">
      <c r="L693" s="4"/>
      <c r="N693" s="4"/>
    </row>
    <row r="694" spans="12:14" x14ac:dyDescent="0.2">
      <c r="L694" s="4"/>
      <c r="N694" s="4"/>
    </row>
    <row r="695" spans="12:14" x14ac:dyDescent="0.2">
      <c r="L695" s="4"/>
      <c r="N695" s="4"/>
    </row>
    <row r="696" spans="12:14" x14ac:dyDescent="0.2">
      <c r="L696" s="4"/>
      <c r="N696" s="4"/>
    </row>
    <row r="697" spans="12:14" x14ac:dyDescent="0.2">
      <c r="L697" s="4"/>
      <c r="N697" s="4"/>
    </row>
    <row r="698" spans="12:14" x14ac:dyDescent="0.2">
      <c r="L698" s="4"/>
      <c r="N698" s="4"/>
    </row>
    <row r="699" spans="12:14" x14ac:dyDescent="0.2">
      <c r="L699" s="4"/>
      <c r="N699" s="4"/>
    </row>
    <row r="700" spans="12:14" x14ac:dyDescent="0.2">
      <c r="L700" s="4"/>
      <c r="N700" s="4"/>
    </row>
    <row r="701" spans="12:14" x14ac:dyDescent="0.2">
      <c r="L701" s="4"/>
      <c r="N701" s="4"/>
    </row>
    <row r="702" spans="12:14" x14ac:dyDescent="0.2">
      <c r="L702" s="4"/>
      <c r="N702" s="4"/>
    </row>
    <row r="703" spans="12:14" x14ac:dyDescent="0.2">
      <c r="L703" s="4"/>
      <c r="N703" s="4"/>
    </row>
    <row r="704" spans="12:14" x14ac:dyDescent="0.2">
      <c r="L704" s="4"/>
      <c r="N704" s="4"/>
    </row>
    <row r="705" spans="12:14" x14ac:dyDescent="0.2">
      <c r="L705" s="4"/>
      <c r="N705" s="4"/>
    </row>
    <row r="706" spans="12:14" x14ac:dyDescent="0.2">
      <c r="L706" s="4"/>
      <c r="N706" s="4"/>
    </row>
    <row r="707" spans="12:14" x14ac:dyDescent="0.2">
      <c r="L707" s="4"/>
      <c r="N707" s="4"/>
    </row>
    <row r="708" spans="12:14" x14ac:dyDescent="0.2">
      <c r="L708" s="4"/>
      <c r="N708" s="4"/>
    </row>
    <row r="709" spans="12:14" x14ac:dyDescent="0.2">
      <c r="L709" s="4"/>
      <c r="N709" s="4"/>
    </row>
    <row r="710" spans="12:14" x14ac:dyDescent="0.2">
      <c r="L710" s="4"/>
      <c r="N710" s="4"/>
    </row>
    <row r="711" spans="12:14" x14ac:dyDescent="0.2">
      <c r="L711" s="4"/>
      <c r="N711" s="4"/>
    </row>
    <row r="712" spans="12:14" x14ac:dyDescent="0.2">
      <c r="L712" s="4"/>
      <c r="N712" s="4"/>
    </row>
    <row r="713" spans="12:14" x14ac:dyDescent="0.2">
      <c r="L713" s="4"/>
      <c r="N713" s="4"/>
    </row>
    <row r="714" spans="12:14" x14ac:dyDescent="0.2">
      <c r="L714" s="4"/>
      <c r="N714" s="4"/>
    </row>
    <row r="715" spans="12:14" x14ac:dyDescent="0.2">
      <c r="L715" s="4"/>
      <c r="N715" s="4"/>
    </row>
    <row r="716" spans="12:14" x14ac:dyDescent="0.2">
      <c r="L716" s="4"/>
      <c r="N716" s="4"/>
    </row>
    <row r="717" spans="12:14" x14ac:dyDescent="0.2">
      <c r="L717" s="4"/>
      <c r="N717" s="4"/>
    </row>
    <row r="718" spans="12:14" x14ac:dyDescent="0.2">
      <c r="L718" s="4"/>
      <c r="N718" s="4"/>
    </row>
    <row r="719" spans="12:14" x14ac:dyDescent="0.2">
      <c r="L719" s="4"/>
      <c r="N719" s="4"/>
    </row>
    <row r="720" spans="12:14" x14ac:dyDescent="0.2">
      <c r="L720" s="4"/>
      <c r="N720" s="4"/>
    </row>
    <row r="721" spans="12:14" x14ac:dyDescent="0.2">
      <c r="L721" s="4"/>
      <c r="N721" s="4"/>
    </row>
    <row r="722" spans="12:14" x14ac:dyDescent="0.2">
      <c r="L722" s="4"/>
      <c r="N722" s="4"/>
    </row>
    <row r="723" spans="12:14" x14ac:dyDescent="0.2">
      <c r="L723" s="4"/>
      <c r="N723" s="4"/>
    </row>
    <row r="724" spans="12:14" x14ac:dyDescent="0.2">
      <c r="L724" s="4"/>
      <c r="N724" s="4"/>
    </row>
    <row r="725" spans="12:14" x14ac:dyDescent="0.2">
      <c r="L725" s="4"/>
      <c r="N725" s="4"/>
    </row>
    <row r="726" spans="12:14" x14ac:dyDescent="0.2">
      <c r="L726" s="4"/>
      <c r="N726" s="4"/>
    </row>
    <row r="727" spans="12:14" x14ac:dyDescent="0.2">
      <c r="L727" s="4"/>
      <c r="N727" s="4"/>
    </row>
    <row r="728" spans="12:14" x14ac:dyDescent="0.2">
      <c r="L728" s="4"/>
      <c r="N728" s="4"/>
    </row>
    <row r="729" spans="12:14" x14ac:dyDescent="0.2">
      <c r="L729" s="4"/>
      <c r="N729" s="4"/>
    </row>
    <row r="730" spans="12:14" x14ac:dyDescent="0.2">
      <c r="L730" s="4"/>
      <c r="N730" s="4"/>
    </row>
    <row r="731" spans="12:14" x14ac:dyDescent="0.2">
      <c r="L731" s="4"/>
      <c r="N731" s="4"/>
    </row>
    <row r="732" spans="12:14" x14ac:dyDescent="0.2">
      <c r="L732" s="4"/>
      <c r="N732" s="4"/>
    </row>
    <row r="733" spans="12:14" x14ac:dyDescent="0.2">
      <c r="L733" s="4"/>
      <c r="N733" s="4"/>
    </row>
    <row r="734" spans="12:14" x14ac:dyDescent="0.2">
      <c r="L734" s="4"/>
      <c r="N734" s="4"/>
    </row>
    <row r="735" spans="12:14" x14ac:dyDescent="0.2">
      <c r="L735" s="4"/>
      <c r="N735" s="4"/>
    </row>
    <row r="736" spans="12:14" x14ac:dyDescent="0.2">
      <c r="L736" s="4"/>
      <c r="N736" s="4"/>
    </row>
    <row r="737" spans="12:14" x14ac:dyDescent="0.2">
      <c r="L737" s="4"/>
      <c r="N737" s="4"/>
    </row>
    <row r="738" spans="12:14" x14ac:dyDescent="0.2">
      <c r="L738" s="4"/>
      <c r="N738" s="4"/>
    </row>
    <row r="739" spans="12:14" x14ac:dyDescent="0.2">
      <c r="L739" s="4"/>
      <c r="N739" s="4"/>
    </row>
    <row r="740" spans="12:14" x14ac:dyDescent="0.2">
      <c r="L740" s="4"/>
      <c r="N740" s="4"/>
    </row>
    <row r="741" spans="12:14" x14ac:dyDescent="0.2">
      <c r="L741" s="4"/>
      <c r="N741" s="4"/>
    </row>
    <row r="742" spans="12:14" x14ac:dyDescent="0.2">
      <c r="L742" s="4"/>
      <c r="N742" s="4"/>
    </row>
    <row r="743" spans="12:14" x14ac:dyDescent="0.2">
      <c r="L743" s="4"/>
      <c r="N743" s="4"/>
    </row>
    <row r="744" spans="12:14" x14ac:dyDescent="0.2">
      <c r="L744" s="4"/>
      <c r="N744" s="4"/>
    </row>
    <row r="745" spans="12:14" x14ac:dyDescent="0.2">
      <c r="L745" s="4"/>
      <c r="N745" s="4"/>
    </row>
    <row r="746" spans="12:14" x14ac:dyDescent="0.2">
      <c r="L746" s="4"/>
      <c r="N746" s="4"/>
    </row>
    <row r="747" spans="12:14" x14ac:dyDescent="0.2">
      <c r="L747" s="4"/>
      <c r="N747" s="4"/>
    </row>
    <row r="748" spans="12:14" x14ac:dyDescent="0.2">
      <c r="L748" s="4"/>
      <c r="N748" s="4"/>
    </row>
    <row r="749" spans="12:14" x14ac:dyDescent="0.2">
      <c r="L749" s="4"/>
      <c r="N749" s="4"/>
    </row>
    <row r="750" spans="12:14" x14ac:dyDescent="0.2">
      <c r="L750" s="4"/>
      <c r="N750" s="4"/>
    </row>
    <row r="751" spans="12:14" x14ac:dyDescent="0.2">
      <c r="L751" s="4"/>
      <c r="N751" s="4"/>
    </row>
    <row r="752" spans="12:14" x14ac:dyDescent="0.2">
      <c r="L752" s="4"/>
      <c r="N752" s="4"/>
    </row>
    <row r="753" spans="12:14" x14ac:dyDescent="0.2">
      <c r="L753" s="4"/>
      <c r="N753" s="4"/>
    </row>
    <row r="754" spans="12:14" x14ac:dyDescent="0.2">
      <c r="L754" s="4"/>
      <c r="N754" s="4"/>
    </row>
    <row r="755" spans="12:14" x14ac:dyDescent="0.2">
      <c r="L755" s="4"/>
      <c r="N755" s="4"/>
    </row>
    <row r="756" spans="12:14" x14ac:dyDescent="0.2">
      <c r="L756" s="4"/>
      <c r="N756" s="4"/>
    </row>
    <row r="757" spans="12:14" x14ac:dyDescent="0.2">
      <c r="L757" s="4"/>
      <c r="N757" s="4"/>
    </row>
    <row r="758" spans="12:14" x14ac:dyDescent="0.2">
      <c r="L758" s="4"/>
      <c r="N758" s="4"/>
    </row>
    <row r="759" spans="12:14" x14ac:dyDescent="0.2">
      <c r="L759" s="4"/>
      <c r="N759" s="4"/>
    </row>
    <row r="760" spans="12:14" x14ac:dyDescent="0.2">
      <c r="L760" s="4"/>
      <c r="N760" s="4"/>
    </row>
    <row r="761" spans="12:14" x14ac:dyDescent="0.2">
      <c r="L761" s="4"/>
      <c r="N761" s="4"/>
    </row>
    <row r="762" spans="12:14" x14ac:dyDescent="0.2">
      <c r="L762" s="4"/>
      <c r="N762" s="4"/>
    </row>
    <row r="763" spans="12:14" x14ac:dyDescent="0.2">
      <c r="L763" s="4"/>
      <c r="N763" s="4"/>
    </row>
    <row r="764" spans="12:14" x14ac:dyDescent="0.2">
      <c r="L764" s="4"/>
      <c r="N764" s="4"/>
    </row>
    <row r="765" spans="12:14" x14ac:dyDescent="0.2">
      <c r="L765" s="4"/>
      <c r="N765" s="4"/>
    </row>
    <row r="766" spans="12:14" x14ac:dyDescent="0.2">
      <c r="L766" s="4"/>
      <c r="N766" s="4"/>
    </row>
    <row r="767" spans="12:14" x14ac:dyDescent="0.2">
      <c r="L767" s="4"/>
      <c r="N767" s="4"/>
    </row>
    <row r="768" spans="12:14" x14ac:dyDescent="0.2">
      <c r="L768" s="4"/>
      <c r="N768" s="4"/>
    </row>
    <row r="769" spans="12:14" x14ac:dyDescent="0.2">
      <c r="L769" s="4"/>
      <c r="N769" s="4"/>
    </row>
    <row r="770" spans="12:14" x14ac:dyDescent="0.2">
      <c r="L770" s="4"/>
      <c r="N770" s="4"/>
    </row>
    <row r="771" spans="12:14" x14ac:dyDescent="0.2">
      <c r="L771" s="4"/>
      <c r="N771" s="4"/>
    </row>
    <row r="772" spans="12:14" x14ac:dyDescent="0.2">
      <c r="L772" s="4"/>
      <c r="N772" s="4"/>
    </row>
    <row r="773" spans="12:14" x14ac:dyDescent="0.2">
      <c r="L773" s="4"/>
      <c r="N773" s="4"/>
    </row>
    <row r="774" spans="12:14" x14ac:dyDescent="0.2">
      <c r="L774" s="4"/>
      <c r="N774" s="4"/>
    </row>
    <row r="775" spans="12:14" x14ac:dyDescent="0.2">
      <c r="L775" s="4"/>
      <c r="N775" s="4"/>
    </row>
    <row r="776" spans="12:14" x14ac:dyDescent="0.2">
      <c r="L776" s="4"/>
      <c r="N776" s="4"/>
    </row>
    <row r="777" spans="12:14" x14ac:dyDescent="0.2">
      <c r="L777" s="4"/>
      <c r="N777" s="4"/>
    </row>
    <row r="778" spans="12:14" x14ac:dyDescent="0.2">
      <c r="L778" s="4"/>
      <c r="N778" s="4"/>
    </row>
    <row r="779" spans="12:14" x14ac:dyDescent="0.2">
      <c r="L779" s="4"/>
      <c r="N779" s="4"/>
    </row>
    <row r="780" spans="12:14" x14ac:dyDescent="0.2">
      <c r="L780" s="4"/>
      <c r="N780" s="4"/>
    </row>
    <row r="781" spans="12:14" x14ac:dyDescent="0.2">
      <c r="L781" s="4"/>
      <c r="N781" s="4"/>
    </row>
    <row r="782" spans="12:14" x14ac:dyDescent="0.2">
      <c r="L782" s="4"/>
      <c r="N782" s="4"/>
    </row>
    <row r="783" spans="12:14" x14ac:dyDescent="0.2">
      <c r="L783" s="4"/>
      <c r="N783" s="4"/>
    </row>
    <row r="784" spans="12:14" x14ac:dyDescent="0.2">
      <c r="L784" s="4"/>
      <c r="N784" s="4"/>
    </row>
    <row r="785" spans="12:14" x14ac:dyDescent="0.2">
      <c r="L785" s="4"/>
      <c r="N785" s="4"/>
    </row>
    <row r="786" spans="12:14" x14ac:dyDescent="0.2">
      <c r="L786" s="4"/>
      <c r="N786" s="4"/>
    </row>
    <row r="787" spans="12:14" x14ac:dyDescent="0.2">
      <c r="L787" s="4"/>
      <c r="N787" s="4"/>
    </row>
    <row r="788" spans="12:14" x14ac:dyDescent="0.2">
      <c r="L788" s="4"/>
      <c r="N788" s="4"/>
    </row>
    <row r="789" spans="12:14" x14ac:dyDescent="0.2">
      <c r="L789" s="4"/>
      <c r="N789" s="4"/>
    </row>
    <row r="790" spans="12:14" x14ac:dyDescent="0.2">
      <c r="L790" s="4"/>
      <c r="N790" s="4"/>
    </row>
    <row r="791" spans="12:14" x14ac:dyDescent="0.2">
      <c r="L791" s="4"/>
      <c r="N791" s="4"/>
    </row>
    <row r="792" spans="12:14" x14ac:dyDescent="0.2">
      <c r="L792" s="4"/>
      <c r="N792" s="4"/>
    </row>
    <row r="793" spans="12:14" x14ac:dyDescent="0.2">
      <c r="L793" s="4"/>
      <c r="N793" s="4"/>
    </row>
    <row r="794" spans="12:14" x14ac:dyDescent="0.2">
      <c r="L794" s="4"/>
      <c r="N794" s="4"/>
    </row>
    <row r="795" spans="12:14" x14ac:dyDescent="0.2">
      <c r="L795" s="4"/>
      <c r="N795" s="4"/>
    </row>
    <row r="796" spans="12:14" x14ac:dyDescent="0.2">
      <c r="L796" s="4"/>
      <c r="N796" s="4"/>
    </row>
    <row r="797" spans="12:14" x14ac:dyDescent="0.2">
      <c r="L797" s="4"/>
      <c r="N797" s="4"/>
    </row>
    <row r="798" spans="12:14" x14ac:dyDescent="0.2">
      <c r="L798" s="4"/>
      <c r="N798" s="4"/>
    </row>
    <row r="799" spans="12:14" x14ac:dyDescent="0.2">
      <c r="L799" s="4"/>
      <c r="N799" s="4"/>
    </row>
    <row r="800" spans="12:14" x14ac:dyDescent="0.2">
      <c r="L800" s="4"/>
      <c r="N800" s="4"/>
    </row>
    <row r="801" spans="12:14" x14ac:dyDescent="0.2">
      <c r="L801" s="4"/>
      <c r="N801" s="4"/>
    </row>
    <row r="802" spans="12:14" x14ac:dyDescent="0.2">
      <c r="L802" s="4"/>
      <c r="N802" s="4"/>
    </row>
    <row r="803" spans="12:14" x14ac:dyDescent="0.2">
      <c r="L803" s="4"/>
      <c r="N803" s="4"/>
    </row>
    <row r="804" spans="12:14" x14ac:dyDescent="0.2">
      <c r="L804" s="4"/>
      <c r="N804" s="4"/>
    </row>
    <row r="805" spans="12:14" x14ac:dyDescent="0.2">
      <c r="L805" s="4"/>
      <c r="N805" s="4"/>
    </row>
    <row r="806" spans="12:14" x14ac:dyDescent="0.2">
      <c r="L806" s="4"/>
      <c r="N806" s="4"/>
    </row>
    <row r="807" spans="12:14" x14ac:dyDescent="0.2">
      <c r="L807" s="4"/>
      <c r="N807" s="4"/>
    </row>
    <row r="808" spans="12:14" x14ac:dyDescent="0.2">
      <c r="L808" s="4"/>
      <c r="N808" s="4"/>
    </row>
    <row r="809" spans="12:14" x14ac:dyDescent="0.2">
      <c r="L809" s="4"/>
      <c r="N809" s="4"/>
    </row>
    <row r="810" spans="12:14" x14ac:dyDescent="0.2">
      <c r="L810" s="4"/>
      <c r="N810" s="4"/>
    </row>
    <row r="811" spans="12:14" x14ac:dyDescent="0.2">
      <c r="L811" s="4"/>
      <c r="N811" s="4"/>
    </row>
    <row r="812" spans="12:14" x14ac:dyDescent="0.2">
      <c r="L812" s="4"/>
      <c r="N812" s="4"/>
    </row>
    <row r="813" spans="12:14" x14ac:dyDescent="0.2">
      <c r="L813" s="4"/>
      <c r="N813" s="4"/>
    </row>
    <row r="814" spans="12:14" x14ac:dyDescent="0.2">
      <c r="L814" s="4"/>
      <c r="N814" s="4"/>
    </row>
    <row r="815" spans="12:14" x14ac:dyDescent="0.2">
      <c r="L815" s="4"/>
      <c r="N815" s="4"/>
    </row>
    <row r="816" spans="12:14" x14ac:dyDescent="0.2">
      <c r="L816" s="4"/>
      <c r="N816" s="4"/>
    </row>
    <row r="817" spans="12:14" x14ac:dyDescent="0.2">
      <c r="L817" s="4"/>
      <c r="N817" s="4"/>
    </row>
    <row r="818" spans="12:14" x14ac:dyDescent="0.2">
      <c r="L818" s="4"/>
      <c r="N818" s="4"/>
    </row>
    <row r="819" spans="12:14" x14ac:dyDescent="0.2">
      <c r="L819" s="4"/>
      <c r="N819" s="4"/>
    </row>
    <row r="820" spans="12:14" x14ac:dyDescent="0.2">
      <c r="L820" s="4"/>
      <c r="N820" s="4"/>
    </row>
    <row r="821" spans="12:14" x14ac:dyDescent="0.2">
      <c r="L821" s="4"/>
      <c r="N821" s="4"/>
    </row>
    <row r="822" spans="12:14" x14ac:dyDescent="0.2">
      <c r="L822" s="4"/>
      <c r="N822" s="4"/>
    </row>
    <row r="823" spans="12:14" x14ac:dyDescent="0.2">
      <c r="L823" s="4"/>
      <c r="N823" s="4"/>
    </row>
    <row r="824" spans="12:14" x14ac:dyDescent="0.2">
      <c r="L824" s="4"/>
      <c r="N824" s="4"/>
    </row>
    <row r="825" spans="12:14" x14ac:dyDescent="0.2">
      <c r="L825" s="4"/>
      <c r="N825" s="4"/>
    </row>
    <row r="826" spans="12:14" x14ac:dyDescent="0.2">
      <c r="L826" s="4"/>
      <c r="N826" s="4"/>
    </row>
    <row r="827" spans="12:14" x14ac:dyDescent="0.2">
      <c r="L827" s="4"/>
      <c r="N827" s="4"/>
    </row>
    <row r="828" spans="12:14" x14ac:dyDescent="0.2">
      <c r="L828" s="4"/>
      <c r="N828" s="4"/>
    </row>
    <row r="829" spans="12:14" x14ac:dyDescent="0.2">
      <c r="L829" s="4"/>
      <c r="N829" s="4"/>
    </row>
    <row r="830" spans="12:14" x14ac:dyDescent="0.2">
      <c r="L830" s="4"/>
      <c r="N830" s="4"/>
    </row>
    <row r="831" spans="12:14" x14ac:dyDescent="0.2">
      <c r="L831" s="4"/>
      <c r="N831" s="4"/>
    </row>
    <row r="832" spans="12:14" x14ac:dyDescent="0.2">
      <c r="L832" s="4"/>
      <c r="N832" s="4"/>
    </row>
    <row r="833" spans="12:14" x14ac:dyDescent="0.2">
      <c r="L833" s="4"/>
      <c r="N833" s="4"/>
    </row>
    <row r="834" spans="12:14" x14ac:dyDescent="0.2">
      <c r="L834" s="4"/>
      <c r="N834" s="4"/>
    </row>
    <row r="835" spans="12:14" x14ac:dyDescent="0.2">
      <c r="L835" s="4"/>
      <c r="N835" s="4"/>
    </row>
    <row r="836" spans="12:14" x14ac:dyDescent="0.2">
      <c r="L836" s="4"/>
      <c r="N836" s="4"/>
    </row>
    <row r="837" spans="12:14" x14ac:dyDescent="0.2">
      <c r="L837" s="4"/>
      <c r="N837" s="4"/>
    </row>
    <row r="838" spans="12:14" x14ac:dyDescent="0.2">
      <c r="L838" s="4"/>
      <c r="N838" s="4"/>
    </row>
    <row r="839" spans="12:14" x14ac:dyDescent="0.2">
      <c r="L839" s="4"/>
      <c r="N839" s="4"/>
    </row>
    <row r="840" spans="12:14" x14ac:dyDescent="0.2">
      <c r="L840" s="4"/>
      <c r="N840" s="4"/>
    </row>
    <row r="841" spans="12:14" x14ac:dyDescent="0.2">
      <c r="L841" s="4"/>
      <c r="N841" s="4"/>
    </row>
    <row r="842" spans="12:14" x14ac:dyDescent="0.2">
      <c r="L842" s="4"/>
      <c r="N842" s="4"/>
    </row>
    <row r="843" spans="12:14" x14ac:dyDescent="0.2">
      <c r="L843" s="4"/>
      <c r="N843" s="4"/>
    </row>
    <row r="844" spans="12:14" x14ac:dyDescent="0.2">
      <c r="L844" s="4"/>
      <c r="N844" s="4"/>
    </row>
    <row r="845" spans="12:14" x14ac:dyDescent="0.2">
      <c r="L845" s="4"/>
      <c r="N845" s="4"/>
    </row>
    <row r="846" spans="12:14" x14ac:dyDescent="0.2">
      <c r="L846" s="4"/>
      <c r="N846" s="4"/>
    </row>
    <row r="847" spans="12:14" x14ac:dyDescent="0.2">
      <c r="L847" s="4"/>
      <c r="N847" s="4"/>
    </row>
    <row r="848" spans="12:14" x14ac:dyDescent="0.2">
      <c r="L848" s="4"/>
      <c r="N848" s="4"/>
    </row>
    <row r="849" spans="12:14" x14ac:dyDescent="0.2">
      <c r="L849" s="4"/>
      <c r="N849" s="4"/>
    </row>
    <row r="850" spans="12:14" x14ac:dyDescent="0.2">
      <c r="L850" s="4"/>
      <c r="N850" s="4"/>
    </row>
    <row r="851" spans="12:14" x14ac:dyDescent="0.2">
      <c r="L851" s="4"/>
      <c r="N851" s="4"/>
    </row>
    <row r="852" spans="12:14" x14ac:dyDescent="0.2">
      <c r="L852" s="4"/>
      <c r="N852" s="4"/>
    </row>
    <row r="853" spans="12:14" x14ac:dyDescent="0.2">
      <c r="L853" s="4"/>
      <c r="N853" s="4"/>
    </row>
    <row r="854" spans="12:14" x14ac:dyDescent="0.2">
      <c r="L854" s="4"/>
      <c r="N854" s="4"/>
    </row>
    <row r="855" spans="12:14" x14ac:dyDescent="0.2">
      <c r="L855" s="4"/>
      <c r="N855" s="4"/>
    </row>
    <row r="856" spans="12:14" x14ac:dyDescent="0.2">
      <c r="L856" s="4"/>
      <c r="N856" s="4"/>
    </row>
    <row r="857" spans="12:14" x14ac:dyDescent="0.2">
      <c r="L857" s="4"/>
      <c r="N857" s="4"/>
    </row>
    <row r="858" spans="12:14" x14ac:dyDescent="0.2">
      <c r="L858" s="4"/>
      <c r="N858" s="4"/>
    </row>
    <row r="859" spans="12:14" x14ac:dyDescent="0.2">
      <c r="L859" s="4"/>
      <c r="N859" s="4"/>
    </row>
    <row r="860" spans="12:14" x14ac:dyDescent="0.2">
      <c r="L860" s="4"/>
      <c r="N860" s="4"/>
    </row>
    <row r="861" spans="12:14" x14ac:dyDescent="0.2">
      <c r="L861" s="4"/>
      <c r="N861" s="4"/>
    </row>
    <row r="862" spans="12:14" x14ac:dyDescent="0.2">
      <c r="L862" s="4"/>
      <c r="N862" s="4"/>
    </row>
    <row r="863" spans="12:14" x14ac:dyDescent="0.2">
      <c r="L863" s="4"/>
      <c r="N863" s="4"/>
    </row>
    <row r="864" spans="12:14" x14ac:dyDescent="0.2">
      <c r="L864" s="4"/>
      <c r="N864" s="4"/>
    </row>
    <row r="865" spans="12:14" x14ac:dyDescent="0.2">
      <c r="L865" s="4"/>
      <c r="N865" s="4"/>
    </row>
    <row r="866" spans="12:14" x14ac:dyDescent="0.2">
      <c r="L866" s="4"/>
      <c r="N866" s="4"/>
    </row>
    <row r="867" spans="12:14" x14ac:dyDescent="0.2">
      <c r="L867" s="4"/>
      <c r="N867" s="4"/>
    </row>
    <row r="868" spans="12:14" x14ac:dyDescent="0.2">
      <c r="L868" s="4"/>
      <c r="N868" s="4"/>
    </row>
    <row r="869" spans="12:14" x14ac:dyDescent="0.2">
      <c r="L869" s="4"/>
      <c r="N869" s="4"/>
    </row>
    <row r="870" spans="12:14" x14ac:dyDescent="0.2">
      <c r="L870" s="4"/>
      <c r="N870" s="4"/>
    </row>
    <row r="871" spans="12:14" x14ac:dyDescent="0.2">
      <c r="L871" s="4"/>
      <c r="N871" s="4"/>
    </row>
    <row r="872" spans="12:14" x14ac:dyDescent="0.2">
      <c r="L872" s="4"/>
      <c r="N872" s="4"/>
    </row>
    <row r="873" spans="12:14" x14ac:dyDescent="0.2">
      <c r="L873" s="4"/>
      <c r="N873" s="4"/>
    </row>
    <row r="874" spans="12:14" x14ac:dyDescent="0.2">
      <c r="L874" s="4"/>
      <c r="N874" s="4"/>
    </row>
    <row r="875" spans="12:14" x14ac:dyDescent="0.2">
      <c r="L875" s="4"/>
      <c r="N875" s="4"/>
    </row>
    <row r="876" spans="12:14" x14ac:dyDescent="0.2">
      <c r="L876" s="4"/>
      <c r="N876" s="4"/>
    </row>
    <row r="877" spans="12:14" x14ac:dyDescent="0.2">
      <c r="L877" s="4"/>
      <c r="N877" s="4"/>
    </row>
    <row r="878" spans="12:14" x14ac:dyDescent="0.2">
      <c r="L878" s="4"/>
      <c r="N878" s="4"/>
    </row>
    <row r="879" spans="12:14" x14ac:dyDescent="0.2">
      <c r="L879" s="4"/>
      <c r="N879" s="4"/>
    </row>
    <row r="880" spans="12:14" x14ac:dyDescent="0.2">
      <c r="L880" s="4"/>
      <c r="N880" s="4"/>
    </row>
    <row r="881" spans="12:14" x14ac:dyDescent="0.2">
      <c r="L881" s="4"/>
      <c r="N881" s="4"/>
    </row>
    <row r="882" spans="12:14" x14ac:dyDescent="0.2">
      <c r="L882" s="4"/>
      <c r="N882" s="4"/>
    </row>
    <row r="883" spans="12:14" x14ac:dyDescent="0.2">
      <c r="L883" s="4"/>
      <c r="N883" s="4"/>
    </row>
    <row r="884" spans="12:14" x14ac:dyDescent="0.2">
      <c r="L884" s="4"/>
      <c r="N884" s="4"/>
    </row>
    <row r="885" spans="12:14" x14ac:dyDescent="0.2">
      <c r="L885" s="4"/>
      <c r="N885" s="4"/>
    </row>
    <row r="886" spans="12:14" x14ac:dyDescent="0.2">
      <c r="L886" s="4"/>
      <c r="N886" s="4"/>
    </row>
    <row r="887" spans="12:14" x14ac:dyDescent="0.2">
      <c r="L887" s="4"/>
      <c r="N887" s="4"/>
    </row>
    <row r="888" spans="12:14" x14ac:dyDescent="0.2">
      <c r="L888" s="4"/>
      <c r="N888" s="4"/>
    </row>
    <row r="889" spans="12:14" x14ac:dyDescent="0.2">
      <c r="L889" s="4"/>
      <c r="N889" s="4"/>
    </row>
    <row r="890" spans="12:14" x14ac:dyDescent="0.2">
      <c r="L890" s="4"/>
      <c r="N890" s="4"/>
    </row>
    <row r="891" spans="12:14" x14ac:dyDescent="0.2">
      <c r="L891" s="4"/>
      <c r="N891" s="4"/>
    </row>
    <row r="892" spans="12:14" x14ac:dyDescent="0.2">
      <c r="L892" s="4"/>
      <c r="N892" s="4"/>
    </row>
    <row r="893" spans="12:14" x14ac:dyDescent="0.2">
      <c r="L893" s="4"/>
      <c r="N893" s="4"/>
    </row>
    <row r="894" spans="12:14" x14ac:dyDescent="0.2">
      <c r="L894" s="4"/>
      <c r="N894" s="4"/>
    </row>
    <row r="895" spans="12:14" x14ac:dyDescent="0.2">
      <c r="L895" s="4"/>
      <c r="N895" s="4"/>
    </row>
    <row r="896" spans="12:14" x14ac:dyDescent="0.2">
      <c r="L896" s="4"/>
      <c r="N896" s="4"/>
    </row>
    <row r="897" spans="12:14" x14ac:dyDescent="0.2">
      <c r="L897" s="4"/>
      <c r="N897" s="4"/>
    </row>
    <row r="898" spans="12:14" x14ac:dyDescent="0.2">
      <c r="L898" s="4"/>
      <c r="N898" s="4"/>
    </row>
    <row r="899" spans="12:14" x14ac:dyDescent="0.2">
      <c r="L899" s="4"/>
      <c r="N899" s="4"/>
    </row>
    <row r="900" spans="12:14" x14ac:dyDescent="0.2">
      <c r="L900" s="4"/>
      <c r="N900" s="4"/>
    </row>
    <row r="901" spans="12:14" x14ac:dyDescent="0.2">
      <c r="L901" s="4"/>
      <c r="N901" s="4"/>
    </row>
    <row r="902" spans="12:14" x14ac:dyDescent="0.2">
      <c r="L902" s="4"/>
      <c r="N902" s="4"/>
    </row>
    <row r="903" spans="12:14" x14ac:dyDescent="0.2">
      <c r="L903" s="4"/>
      <c r="N903" s="4"/>
    </row>
    <row r="904" spans="12:14" x14ac:dyDescent="0.2">
      <c r="L904" s="4"/>
      <c r="N904" s="4"/>
    </row>
    <row r="905" spans="12:14" x14ac:dyDescent="0.2">
      <c r="L905" s="4"/>
      <c r="N905" s="4"/>
    </row>
    <row r="906" spans="12:14" x14ac:dyDescent="0.2">
      <c r="L906" s="4"/>
      <c r="N906" s="4"/>
    </row>
    <row r="907" spans="12:14" x14ac:dyDescent="0.2">
      <c r="L907" s="4"/>
      <c r="N907" s="4"/>
    </row>
    <row r="908" spans="12:14" x14ac:dyDescent="0.2">
      <c r="L908" s="4"/>
      <c r="N908" s="4"/>
    </row>
    <row r="909" spans="12:14" x14ac:dyDescent="0.2">
      <c r="L909" s="4"/>
      <c r="N909" s="4"/>
    </row>
    <row r="910" spans="12:14" x14ac:dyDescent="0.2">
      <c r="L910" s="4"/>
      <c r="N910" s="4"/>
    </row>
    <row r="911" spans="12:14" x14ac:dyDescent="0.2">
      <c r="L911" s="4"/>
      <c r="N911" s="4"/>
    </row>
    <row r="912" spans="12:14" x14ac:dyDescent="0.2">
      <c r="L912" s="4"/>
      <c r="N912" s="4"/>
    </row>
    <row r="913" spans="12:14" x14ac:dyDescent="0.2">
      <c r="L913" s="4"/>
      <c r="N913" s="4"/>
    </row>
    <row r="914" spans="12:14" x14ac:dyDescent="0.2">
      <c r="L914" s="4"/>
      <c r="N914" s="4"/>
    </row>
    <row r="915" spans="12:14" x14ac:dyDescent="0.2">
      <c r="L915" s="4"/>
      <c r="N915" s="4"/>
    </row>
    <row r="916" spans="12:14" x14ac:dyDescent="0.2">
      <c r="L916" s="4"/>
      <c r="N916" s="4"/>
    </row>
    <row r="917" spans="12:14" x14ac:dyDescent="0.2">
      <c r="L917" s="4"/>
      <c r="N917" s="4"/>
    </row>
    <row r="918" spans="12:14" x14ac:dyDescent="0.2">
      <c r="L918" s="4"/>
      <c r="N918" s="4"/>
    </row>
    <row r="919" spans="12:14" x14ac:dyDescent="0.2">
      <c r="L919" s="4"/>
      <c r="N919" s="4"/>
    </row>
    <row r="920" spans="12:14" x14ac:dyDescent="0.2">
      <c r="L920" s="4"/>
      <c r="N920" s="4"/>
    </row>
    <row r="921" spans="12:14" x14ac:dyDescent="0.2">
      <c r="L921" s="4"/>
      <c r="N921" s="4"/>
    </row>
    <row r="922" spans="12:14" x14ac:dyDescent="0.2">
      <c r="L922" s="4"/>
      <c r="N922" s="4"/>
    </row>
    <row r="923" spans="12:14" x14ac:dyDescent="0.2">
      <c r="L923" s="4"/>
      <c r="N923" s="4"/>
    </row>
    <row r="924" spans="12:14" x14ac:dyDescent="0.2">
      <c r="L924" s="4"/>
      <c r="N924" s="4"/>
    </row>
    <row r="925" spans="12:14" x14ac:dyDescent="0.2">
      <c r="L925" s="4"/>
      <c r="N925" s="4"/>
    </row>
    <row r="926" spans="12:14" x14ac:dyDescent="0.2">
      <c r="L926" s="4"/>
      <c r="N926" s="4"/>
    </row>
    <row r="927" spans="12:14" x14ac:dyDescent="0.2">
      <c r="L927" s="4"/>
      <c r="N927" s="4"/>
    </row>
    <row r="928" spans="12:14" x14ac:dyDescent="0.2">
      <c r="L928" s="4"/>
      <c r="N928" s="4"/>
    </row>
    <row r="929" spans="12:14" x14ac:dyDescent="0.2">
      <c r="L929" s="4"/>
      <c r="N929" s="4"/>
    </row>
    <row r="930" spans="12:14" x14ac:dyDescent="0.2">
      <c r="L930" s="4"/>
      <c r="N930" s="4"/>
    </row>
    <row r="931" spans="12:14" x14ac:dyDescent="0.2">
      <c r="L931" s="4"/>
      <c r="N931" s="4"/>
    </row>
    <row r="932" spans="12:14" x14ac:dyDescent="0.2">
      <c r="L932" s="4"/>
      <c r="N932" s="4"/>
    </row>
    <row r="933" spans="12:14" x14ac:dyDescent="0.2">
      <c r="L933" s="4"/>
      <c r="N933" s="4"/>
    </row>
    <row r="934" spans="12:14" x14ac:dyDescent="0.2">
      <c r="L934" s="4"/>
      <c r="N934" s="4"/>
    </row>
    <row r="935" spans="12:14" x14ac:dyDescent="0.2">
      <c r="L935" s="4"/>
      <c r="N935" s="4"/>
    </row>
    <row r="936" spans="12:14" x14ac:dyDescent="0.2">
      <c r="L936" s="4"/>
      <c r="N936" s="4"/>
    </row>
    <row r="937" spans="12:14" x14ac:dyDescent="0.2">
      <c r="L937" s="4"/>
      <c r="N937" s="4"/>
    </row>
    <row r="938" spans="12:14" x14ac:dyDescent="0.2">
      <c r="L938" s="4"/>
      <c r="N938" s="4"/>
    </row>
    <row r="939" spans="12:14" x14ac:dyDescent="0.2">
      <c r="L939" s="4"/>
      <c r="N939" s="4"/>
    </row>
    <row r="940" spans="12:14" x14ac:dyDescent="0.2">
      <c r="L940" s="4"/>
      <c r="N940" s="4"/>
    </row>
    <row r="941" spans="12:14" x14ac:dyDescent="0.2">
      <c r="L941" s="4"/>
      <c r="N941" s="4"/>
    </row>
    <row r="942" spans="12:14" x14ac:dyDescent="0.2">
      <c r="L942" s="4"/>
      <c r="N942" s="4"/>
    </row>
    <row r="943" spans="12:14" x14ac:dyDescent="0.2">
      <c r="L943" s="4"/>
      <c r="N943" s="4"/>
    </row>
    <row r="944" spans="12:14" x14ac:dyDescent="0.2">
      <c r="L944" s="4"/>
      <c r="N944" s="4"/>
    </row>
    <row r="945" spans="12:14" x14ac:dyDescent="0.2">
      <c r="L945" s="4"/>
      <c r="N945" s="4"/>
    </row>
    <row r="946" spans="12:14" x14ac:dyDescent="0.2">
      <c r="L946" s="4"/>
      <c r="N946" s="4"/>
    </row>
    <row r="947" spans="12:14" x14ac:dyDescent="0.2">
      <c r="L947" s="4"/>
      <c r="N947" s="4"/>
    </row>
    <row r="948" spans="12:14" x14ac:dyDescent="0.2">
      <c r="L948" s="4"/>
      <c r="N948" s="4"/>
    </row>
    <row r="949" spans="12:14" x14ac:dyDescent="0.2">
      <c r="L949" s="4"/>
      <c r="N949" s="4"/>
    </row>
    <row r="950" spans="12:14" x14ac:dyDescent="0.2">
      <c r="L950" s="4"/>
      <c r="N950" s="4"/>
    </row>
    <row r="951" spans="12:14" x14ac:dyDescent="0.2">
      <c r="L951" s="4"/>
      <c r="N951" s="4"/>
    </row>
    <row r="952" spans="12:14" x14ac:dyDescent="0.2">
      <c r="L952" s="4"/>
      <c r="N952" s="4"/>
    </row>
    <row r="953" spans="12:14" x14ac:dyDescent="0.2">
      <c r="L953" s="4"/>
      <c r="N953" s="4"/>
    </row>
    <row r="954" spans="12:14" x14ac:dyDescent="0.2">
      <c r="L954" s="4"/>
      <c r="N954" s="4"/>
    </row>
    <row r="955" spans="12:14" x14ac:dyDescent="0.2">
      <c r="L955" s="4"/>
      <c r="N955" s="4"/>
    </row>
    <row r="956" spans="12:14" x14ac:dyDescent="0.2">
      <c r="L956" s="4"/>
      <c r="N956" s="4"/>
    </row>
    <row r="957" spans="12:14" x14ac:dyDescent="0.2">
      <c r="L957" s="4"/>
      <c r="N957" s="4"/>
    </row>
    <row r="958" spans="12:14" x14ac:dyDescent="0.2">
      <c r="L958" s="4"/>
      <c r="N958" s="4"/>
    </row>
    <row r="959" spans="12:14" x14ac:dyDescent="0.2">
      <c r="L959" s="4"/>
      <c r="N959" s="4"/>
    </row>
    <row r="960" spans="12:14" x14ac:dyDescent="0.2">
      <c r="L960" s="4"/>
      <c r="N960" s="4"/>
    </row>
    <row r="961" spans="12:14" x14ac:dyDescent="0.2">
      <c r="L961" s="4"/>
      <c r="N961" s="4"/>
    </row>
    <row r="962" spans="12:14" x14ac:dyDescent="0.2">
      <c r="L962" s="4"/>
      <c r="N962" s="4"/>
    </row>
    <row r="963" spans="12:14" x14ac:dyDescent="0.2">
      <c r="L963" s="4"/>
      <c r="N963" s="4"/>
    </row>
    <row r="964" spans="12:14" x14ac:dyDescent="0.2">
      <c r="L964" s="4"/>
      <c r="N964" s="4"/>
    </row>
    <row r="965" spans="12:14" x14ac:dyDescent="0.2">
      <c r="L965" s="4"/>
      <c r="N965" s="4"/>
    </row>
    <row r="966" spans="12:14" x14ac:dyDescent="0.2">
      <c r="L966" s="4"/>
      <c r="N966" s="4"/>
    </row>
    <row r="967" spans="12:14" x14ac:dyDescent="0.2">
      <c r="L967" s="4"/>
      <c r="N967" s="4"/>
    </row>
    <row r="968" spans="12:14" x14ac:dyDescent="0.2">
      <c r="L968" s="4"/>
      <c r="N968" s="4"/>
    </row>
    <row r="969" spans="12:14" x14ac:dyDescent="0.2">
      <c r="L969" s="4"/>
      <c r="N969" s="4"/>
    </row>
    <row r="970" spans="12:14" x14ac:dyDescent="0.2">
      <c r="L970" s="4"/>
      <c r="N970" s="4"/>
    </row>
    <row r="971" spans="12:14" x14ac:dyDescent="0.2">
      <c r="L971" s="4"/>
      <c r="N971" s="4"/>
    </row>
    <row r="972" spans="12:14" x14ac:dyDescent="0.2">
      <c r="L972" s="4"/>
      <c r="N972" s="4"/>
    </row>
    <row r="973" spans="12:14" x14ac:dyDescent="0.2">
      <c r="L973" s="4"/>
      <c r="N973" s="4"/>
    </row>
    <row r="974" spans="12:14" x14ac:dyDescent="0.2">
      <c r="L974" s="4"/>
      <c r="N974" s="4"/>
    </row>
    <row r="975" spans="12:14" x14ac:dyDescent="0.2">
      <c r="L975" s="4"/>
      <c r="N975" s="4"/>
    </row>
    <row r="976" spans="12:14" x14ac:dyDescent="0.2">
      <c r="L976" s="4"/>
      <c r="N976" s="4"/>
    </row>
    <row r="977" spans="12:14" x14ac:dyDescent="0.2">
      <c r="L977" s="4"/>
      <c r="N977" s="4"/>
    </row>
    <row r="978" spans="12:14" x14ac:dyDescent="0.2">
      <c r="L978" s="4"/>
      <c r="N978" s="4"/>
    </row>
    <row r="979" spans="12:14" x14ac:dyDescent="0.2">
      <c r="L979" s="4"/>
      <c r="N979" s="4"/>
    </row>
    <row r="980" spans="12:14" x14ac:dyDescent="0.2">
      <c r="L980" s="4"/>
      <c r="N980" s="4"/>
    </row>
    <row r="981" spans="12:14" x14ac:dyDescent="0.2">
      <c r="L981" s="4"/>
      <c r="N981" s="4"/>
    </row>
    <row r="982" spans="12:14" x14ac:dyDescent="0.2">
      <c r="L982" s="4"/>
      <c r="N982" s="4"/>
    </row>
    <row r="983" spans="12:14" x14ac:dyDescent="0.2">
      <c r="L983" s="4"/>
      <c r="N983" s="4"/>
    </row>
    <row r="984" spans="12:14" x14ac:dyDescent="0.2">
      <c r="L984" s="4"/>
      <c r="N984" s="4"/>
    </row>
    <row r="985" spans="12:14" x14ac:dyDescent="0.2">
      <c r="L985" s="4"/>
      <c r="N985" s="4"/>
    </row>
    <row r="986" spans="12:14" x14ac:dyDescent="0.2">
      <c r="L986" s="4"/>
      <c r="N986" s="4"/>
    </row>
    <row r="987" spans="12:14" x14ac:dyDescent="0.2">
      <c r="L987" s="4"/>
      <c r="N987" s="4"/>
    </row>
    <row r="988" spans="12:14" x14ac:dyDescent="0.2">
      <c r="L988" s="4"/>
      <c r="N988" s="4"/>
    </row>
    <row r="989" spans="12:14" x14ac:dyDescent="0.2">
      <c r="L989" s="4"/>
      <c r="N989" s="4"/>
    </row>
    <row r="990" spans="12:14" x14ac:dyDescent="0.2">
      <c r="L990" s="4"/>
      <c r="N990" s="4"/>
    </row>
    <row r="991" spans="12:14" x14ac:dyDescent="0.2">
      <c r="L991" s="4"/>
      <c r="N991" s="4"/>
    </row>
    <row r="992" spans="12:14" x14ac:dyDescent="0.2">
      <c r="L992" s="4"/>
      <c r="N992" s="4"/>
    </row>
    <row r="993" spans="12:14" x14ac:dyDescent="0.2">
      <c r="L993" s="4"/>
      <c r="N993" s="4"/>
    </row>
    <row r="994" spans="12:14" x14ac:dyDescent="0.2">
      <c r="L994" s="4"/>
      <c r="N994" s="4"/>
    </row>
    <row r="995" spans="12:14" x14ac:dyDescent="0.2">
      <c r="L995" s="4"/>
      <c r="N995" s="4"/>
    </row>
    <row r="996" spans="12:14" x14ac:dyDescent="0.2">
      <c r="L996" s="4"/>
      <c r="N996" s="4"/>
    </row>
    <row r="997" spans="12:14" x14ac:dyDescent="0.2">
      <c r="L997" s="4"/>
      <c r="N997" s="4"/>
    </row>
    <row r="998" spans="12:14" x14ac:dyDescent="0.2">
      <c r="L998" s="4"/>
      <c r="N998" s="4"/>
    </row>
    <row r="999" spans="12:14" x14ac:dyDescent="0.2">
      <c r="L999" s="4"/>
      <c r="N999" s="4"/>
    </row>
    <row r="1000" spans="12:14" x14ac:dyDescent="0.2">
      <c r="L1000" s="4"/>
      <c r="N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8609-BBF2-4E13-B472-34B6B27CAE1D}">
  <dimension ref="A1:D146"/>
  <sheetViews>
    <sheetView topLeftCell="A19" workbookViewId="0">
      <selection activeCell="A41" sqref="A41"/>
    </sheetView>
  </sheetViews>
  <sheetFormatPr baseColWidth="10" defaultRowHeight="12.75" x14ac:dyDescent="0.2"/>
  <sheetData>
    <row r="1" spans="1:4" x14ac:dyDescent="0.2">
      <c r="A1" t="s">
        <v>576</v>
      </c>
      <c r="B1" t="s">
        <v>575</v>
      </c>
    </row>
    <row r="2" spans="1:4" x14ac:dyDescent="0.2">
      <c r="A2" t="s">
        <v>4</v>
      </c>
      <c r="B2">
        <v>1</v>
      </c>
    </row>
    <row r="3" spans="1:4" x14ac:dyDescent="0.2">
      <c r="A3" t="s">
        <v>6</v>
      </c>
      <c r="B3">
        <v>2</v>
      </c>
    </row>
    <row r="4" spans="1:4" x14ac:dyDescent="0.2">
      <c r="A4" t="s">
        <v>8</v>
      </c>
      <c r="B4">
        <v>3</v>
      </c>
      <c r="D4" s="6"/>
    </row>
    <row r="5" spans="1:4" x14ac:dyDescent="0.2">
      <c r="A5" t="s">
        <v>9</v>
      </c>
      <c r="B5">
        <v>4</v>
      </c>
    </row>
    <row r="6" spans="1:4" x14ac:dyDescent="0.2">
      <c r="A6" t="s">
        <v>10</v>
      </c>
      <c r="B6">
        <v>5</v>
      </c>
    </row>
    <row r="7" spans="1:4" x14ac:dyDescent="0.2">
      <c r="A7" t="s">
        <v>11</v>
      </c>
      <c r="B7">
        <v>6</v>
      </c>
    </row>
    <row r="8" spans="1:4" x14ac:dyDescent="0.2">
      <c r="A8" t="s">
        <v>12</v>
      </c>
      <c r="B8">
        <v>7</v>
      </c>
    </row>
    <row r="9" spans="1:4" x14ac:dyDescent="0.2">
      <c r="A9" t="s">
        <v>13</v>
      </c>
      <c r="B9">
        <v>8</v>
      </c>
    </row>
    <row r="10" spans="1:4" x14ac:dyDescent="0.2">
      <c r="A10" t="s">
        <v>14</v>
      </c>
      <c r="B10">
        <v>9</v>
      </c>
    </row>
    <row r="11" spans="1:4" x14ac:dyDescent="0.2">
      <c r="A11" s="7" t="s">
        <v>577</v>
      </c>
      <c r="B11">
        <v>10</v>
      </c>
    </row>
    <row r="12" spans="1:4" x14ac:dyDescent="0.2">
      <c r="A12" t="s">
        <v>15</v>
      </c>
      <c r="B12">
        <v>11</v>
      </c>
    </row>
    <row r="13" spans="1:4" x14ac:dyDescent="0.2">
      <c r="A13" t="s">
        <v>16</v>
      </c>
      <c r="B13">
        <v>12</v>
      </c>
    </row>
    <row r="14" spans="1:4" x14ac:dyDescent="0.2">
      <c r="A14" t="s">
        <v>17</v>
      </c>
      <c r="B14">
        <v>13</v>
      </c>
    </row>
    <row r="15" spans="1:4" x14ac:dyDescent="0.2">
      <c r="A15" t="s">
        <v>18</v>
      </c>
      <c r="B15">
        <v>14</v>
      </c>
    </row>
    <row r="16" spans="1:4" x14ac:dyDescent="0.2">
      <c r="A16" t="s">
        <v>19</v>
      </c>
      <c r="B16">
        <v>15</v>
      </c>
    </row>
    <row r="17" spans="1:2" x14ac:dyDescent="0.2">
      <c r="A17" t="s">
        <v>20</v>
      </c>
      <c r="B17">
        <v>16</v>
      </c>
    </row>
    <row r="18" spans="1:2" x14ac:dyDescent="0.2">
      <c r="A18" t="s">
        <v>21</v>
      </c>
      <c r="B18">
        <v>17</v>
      </c>
    </row>
    <row r="19" spans="1:2" x14ac:dyDescent="0.2">
      <c r="A19" t="s">
        <v>23</v>
      </c>
      <c r="B19">
        <v>19</v>
      </c>
    </row>
    <row r="20" spans="1:2" x14ac:dyDescent="0.2">
      <c r="A20" t="s">
        <v>24</v>
      </c>
      <c r="B20">
        <v>20</v>
      </c>
    </row>
    <row r="21" spans="1:2" x14ac:dyDescent="0.2">
      <c r="A21" t="s">
        <v>25</v>
      </c>
      <c r="B21">
        <v>21</v>
      </c>
    </row>
    <row r="22" spans="1:2" x14ac:dyDescent="0.2">
      <c r="A22" t="s">
        <v>26</v>
      </c>
      <c r="B22">
        <v>22</v>
      </c>
    </row>
    <row r="23" spans="1:2" x14ac:dyDescent="0.2">
      <c r="A23" t="s">
        <v>27</v>
      </c>
      <c r="B23">
        <v>23</v>
      </c>
    </row>
    <row r="24" spans="1:2" x14ac:dyDescent="0.2">
      <c r="A24" t="s">
        <v>28</v>
      </c>
      <c r="B24">
        <v>24</v>
      </c>
    </row>
    <row r="25" spans="1:2" x14ac:dyDescent="0.2">
      <c r="A25" t="s">
        <v>29</v>
      </c>
      <c r="B25">
        <v>25</v>
      </c>
    </row>
    <row r="26" spans="1:2" x14ac:dyDescent="0.2">
      <c r="A26" t="s">
        <v>30</v>
      </c>
      <c r="B26">
        <v>26</v>
      </c>
    </row>
    <row r="27" spans="1:2" x14ac:dyDescent="0.2">
      <c r="A27" t="s">
        <v>31</v>
      </c>
      <c r="B27">
        <v>27</v>
      </c>
    </row>
    <row r="28" spans="1:2" x14ac:dyDescent="0.2">
      <c r="A28" t="s">
        <v>32</v>
      </c>
      <c r="B28">
        <v>28</v>
      </c>
    </row>
    <row r="29" spans="1:2" x14ac:dyDescent="0.2">
      <c r="A29" t="s">
        <v>33</v>
      </c>
      <c r="B29">
        <v>29</v>
      </c>
    </row>
    <row r="30" spans="1:2" x14ac:dyDescent="0.2">
      <c r="A30" t="s">
        <v>34</v>
      </c>
      <c r="B30">
        <v>30</v>
      </c>
    </row>
    <row r="31" spans="1:2" x14ac:dyDescent="0.2">
      <c r="A31" t="s">
        <v>35</v>
      </c>
      <c r="B31">
        <v>31</v>
      </c>
    </row>
    <row r="32" spans="1:2" x14ac:dyDescent="0.2">
      <c r="A32" t="s">
        <v>36</v>
      </c>
      <c r="B32">
        <v>32</v>
      </c>
    </row>
    <row r="33" spans="1:2" x14ac:dyDescent="0.2">
      <c r="A33" t="s">
        <v>37</v>
      </c>
      <c r="B33">
        <v>33</v>
      </c>
    </row>
    <row r="34" spans="1:2" x14ac:dyDescent="0.2">
      <c r="A34" t="s">
        <v>38</v>
      </c>
      <c r="B34">
        <v>34</v>
      </c>
    </row>
    <row r="35" spans="1:2" x14ac:dyDescent="0.2">
      <c r="A35" t="s">
        <v>39</v>
      </c>
      <c r="B35">
        <v>35</v>
      </c>
    </row>
    <row r="36" spans="1:2" x14ac:dyDescent="0.2">
      <c r="A36" t="s">
        <v>41</v>
      </c>
      <c r="B36">
        <v>36</v>
      </c>
    </row>
    <row r="37" spans="1:2" x14ac:dyDescent="0.2">
      <c r="A37" t="s">
        <v>42</v>
      </c>
      <c r="B37">
        <v>37</v>
      </c>
    </row>
    <row r="38" spans="1:2" x14ac:dyDescent="0.2">
      <c r="A38" t="s">
        <v>43</v>
      </c>
      <c r="B38">
        <v>38</v>
      </c>
    </row>
    <row r="39" spans="1:2" x14ac:dyDescent="0.2">
      <c r="A39" t="s">
        <v>44</v>
      </c>
      <c r="B39">
        <v>39</v>
      </c>
    </row>
    <row r="40" spans="1:2" x14ac:dyDescent="0.2">
      <c r="A40" s="7" t="s">
        <v>45</v>
      </c>
      <c r="B40">
        <v>40</v>
      </c>
    </row>
    <row r="41" spans="1:2" x14ac:dyDescent="0.2">
      <c r="A41" t="s">
        <v>46</v>
      </c>
      <c r="B41">
        <v>41</v>
      </c>
    </row>
    <row r="42" spans="1:2" x14ac:dyDescent="0.2">
      <c r="A42" t="s">
        <v>47</v>
      </c>
      <c r="B42">
        <v>42</v>
      </c>
    </row>
    <row r="43" spans="1:2" x14ac:dyDescent="0.2">
      <c r="A43" t="s">
        <v>48</v>
      </c>
      <c r="B43">
        <v>43</v>
      </c>
    </row>
    <row r="44" spans="1:2" x14ac:dyDescent="0.2">
      <c r="A44" t="s">
        <v>49</v>
      </c>
      <c r="B44">
        <v>44</v>
      </c>
    </row>
    <row r="45" spans="1:2" x14ac:dyDescent="0.2">
      <c r="A45" t="s">
        <v>50</v>
      </c>
      <c r="B45">
        <v>45</v>
      </c>
    </row>
    <row r="46" spans="1:2" x14ac:dyDescent="0.2">
      <c r="A46" t="s">
        <v>51</v>
      </c>
      <c r="B46">
        <v>46</v>
      </c>
    </row>
    <row r="47" spans="1:2" x14ac:dyDescent="0.2">
      <c r="A47" t="s">
        <v>52</v>
      </c>
      <c r="B47">
        <v>47</v>
      </c>
    </row>
    <row r="48" spans="1:2" x14ac:dyDescent="0.2">
      <c r="A48" t="s">
        <v>53</v>
      </c>
      <c r="B48">
        <v>48</v>
      </c>
    </row>
    <row r="49" spans="1:2" x14ac:dyDescent="0.2">
      <c r="A49" t="s">
        <v>54</v>
      </c>
      <c r="B49">
        <v>49</v>
      </c>
    </row>
    <row r="50" spans="1:2" x14ac:dyDescent="0.2">
      <c r="A50" t="s">
        <v>55</v>
      </c>
      <c r="B50">
        <v>50</v>
      </c>
    </row>
    <row r="51" spans="1:2" x14ac:dyDescent="0.2">
      <c r="A51" t="s">
        <v>56</v>
      </c>
      <c r="B51">
        <v>51</v>
      </c>
    </row>
    <row r="52" spans="1:2" x14ac:dyDescent="0.2">
      <c r="A52" t="s">
        <v>57</v>
      </c>
      <c r="B52">
        <v>52</v>
      </c>
    </row>
    <row r="53" spans="1:2" x14ac:dyDescent="0.2">
      <c r="A53" t="s">
        <v>58</v>
      </c>
      <c r="B53">
        <v>53</v>
      </c>
    </row>
    <row r="54" spans="1:2" x14ac:dyDescent="0.2">
      <c r="A54" t="s">
        <v>59</v>
      </c>
      <c r="B54">
        <v>54</v>
      </c>
    </row>
    <row r="55" spans="1:2" x14ac:dyDescent="0.2">
      <c r="A55" t="s">
        <v>60</v>
      </c>
      <c r="B55">
        <v>55</v>
      </c>
    </row>
    <row r="56" spans="1:2" x14ac:dyDescent="0.2">
      <c r="A56" t="s">
        <v>61</v>
      </c>
      <c r="B56">
        <v>56</v>
      </c>
    </row>
    <row r="57" spans="1:2" x14ac:dyDescent="0.2">
      <c r="A57" t="s">
        <v>62</v>
      </c>
      <c r="B57">
        <v>57</v>
      </c>
    </row>
    <row r="58" spans="1:2" x14ac:dyDescent="0.2">
      <c r="A58" t="s">
        <v>63</v>
      </c>
      <c r="B58">
        <v>58</v>
      </c>
    </row>
    <row r="59" spans="1:2" x14ac:dyDescent="0.2">
      <c r="A59" t="s">
        <v>64</v>
      </c>
      <c r="B59">
        <v>59</v>
      </c>
    </row>
    <row r="60" spans="1:2" x14ac:dyDescent="0.2">
      <c r="A60" t="s">
        <v>65</v>
      </c>
      <c r="B60">
        <v>60</v>
      </c>
    </row>
    <row r="61" spans="1:2" x14ac:dyDescent="0.2">
      <c r="A61" t="s">
        <v>66</v>
      </c>
      <c r="B61">
        <v>61</v>
      </c>
    </row>
    <row r="62" spans="1:2" x14ac:dyDescent="0.2">
      <c r="A62" t="s">
        <v>67</v>
      </c>
      <c r="B62">
        <v>62</v>
      </c>
    </row>
    <row r="63" spans="1:2" x14ac:dyDescent="0.2">
      <c r="A63" t="s">
        <v>68</v>
      </c>
      <c r="B63">
        <v>63</v>
      </c>
    </row>
    <row r="64" spans="1:2" x14ac:dyDescent="0.2">
      <c r="A64" t="s">
        <v>69</v>
      </c>
      <c r="B64">
        <v>64</v>
      </c>
    </row>
    <row r="65" spans="1:2" x14ac:dyDescent="0.2">
      <c r="A65" t="s">
        <v>70</v>
      </c>
      <c r="B65">
        <v>65</v>
      </c>
    </row>
    <row r="66" spans="1:2" x14ac:dyDescent="0.2">
      <c r="A66" t="s">
        <v>71</v>
      </c>
      <c r="B66">
        <v>66</v>
      </c>
    </row>
    <row r="67" spans="1:2" x14ac:dyDescent="0.2">
      <c r="A67" t="s">
        <v>72</v>
      </c>
      <c r="B67">
        <v>67</v>
      </c>
    </row>
    <row r="68" spans="1:2" x14ac:dyDescent="0.2">
      <c r="A68" t="s">
        <v>74</v>
      </c>
      <c r="B68">
        <v>68</v>
      </c>
    </row>
    <row r="69" spans="1:2" x14ac:dyDescent="0.2">
      <c r="A69" t="s">
        <v>75</v>
      </c>
      <c r="B69">
        <v>69</v>
      </c>
    </row>
    <row r="70" spans="1:2" x14ac:dyDescent="0.2">
      <c r="A70" t="s">
        <v>76</v>
      </c>
      <c r="B70">
        <v>70</v>
      </c>
    </row>
    <row r="71" spans="1:2" x14ac:dyDescent="0.2">
      <c r="A71" t="s">
        <v>77</v>
      </c>
      <c r="B71">
        <v>71</v>
      </c>
    </row>
    <row r="72" spans="1:2" x14ac:dyDescent="0.2">
      <c r="A72" t="s">
        <v>78</v>
      </c>
      <c r="B72">
        <v>72</v>
      </c>
    </row>
    <row r="73" spans="1:2" x14ac:dyDescent="0.2">
      <c r="A73" t="s">
        <v>79</v>
      </c>
      <c r="B73">
        <v>73</v>
      </c>
    </row>
    <row r="74" spans="1:2" x14ac:dyDescent="0.2">
      <c r="A74" t="s">
        <v>80</v>
      </c>
      <c r="B74">
        <v>74</v>
      </c>
    </row>
    <row r="75" spans="1:2" x14ac:dyDescent="0.2">
      <c r="A75" t="s">
        <v>81</v>
      </c>
      <c r="B75">
        <v>75</v>
      </c>
    </row>
    <row r="76" spans="1:2" x14ac:dyDescent="0.2">
      <c r="A76" t="s">
        <v>82</v>
      </c>
      <c r="B76">
        <v>76</v>
      </c>
    </row>
    <row r="77" spans="1:2" x14ac:dyDescent="0.2">
      <c r="A77" t="s">
        <v>83</v>
      </c>
      <c r="B77">
        <v>77</v>
      </c>
    </row>
    <row r="78" spans="1:2" x14ac:dyDescent="0.2">
      <c r="A78" t="s">
        <v>84</v>
      </c>
      <c r="B78">
        <v>78</v>
      </c>
    </row>
    <row r="79" spans="1:2" x14ac:dyDescent="0.2">
      <c r="A79" t="s">
        <v>85</v>
      </c>
      <c r="B79">
        <v>79</v>
      </c>
    </row>
    <row r="80" spans="1:2" x14ac:dyDescent="0.2">
      <c r="A80" t="s">
        <v>86</v>
      </c>
      <c r="B80">
        <v>80</v>
      </c>
    </row>
    <row r="81" spans="1:2" x14ac:dyDescent="0.2">
      <c r="A81" t="s">
        <v>88</v>
      </c>
      <c r="B81">
        <v>81</v>
      </c>
    </row>
    <row r="82" spans="1:2" x14ac:dyDescent="0.2">
      <c r="A82" t="s">
        <v>89</v>
      </c>
      <c r="B82">
        <v>82</v>
      </c>
    </row>
    <row r="83" spans="1:2" x14ac:dyDescent="0.2">
      <c r="A83" t="s">
        <v>90</v>
      </c>
      <c r="B83">
        <v>83</v>
      </c>
    </row>
    <row r="84" spans="1:2" x14ac:dyDescent="0.2">
      <c r="A84" t="s">
        <v>91</v>
      </c>
      <c r="B84">
        <v>84</v>
      </c>
    </row>
    <row r="85" spans="1:2" x14ac:dyDescent="0.2">
      <c r="A85" t="s">
        <v>92</v>
      </c>
      <c r="B85">
        <v>85</v>
      </c>
    </row>
    <row r="86" spans="1:2" x14ac:dyDescent="0.2">
      <c r="A86" t="s">
        <v>93</v>
      </c>
      <c r="B86">
        <v>86</v>
      </c>
    </row>
    <row r="87" spans="1:2" x14ac:dyDescent="0.2">
      <c r="A87" t="s">
        <v>94</v>
      </c>
      <c r="B87">
        <v>87</v>
      </c>
    </row>
    <row r="88" spans="1:2" x14ac:dyDescent="0.2">
      <c r="A88" t="s">
        <v>95</v>
      </c>
      <c r="B88">
        <v>88</v>
      </c>
    </row>
    <row r="89" spans="1:2" x14ac:dyDescent="0.2">
      <c r="A89" t="s">
        <v>96</v>
      </c>
      <c r="B89">
        <v>89</v>
      </c>
    </row>
    <row r="90" spans="1:2" x14ac:dyDescent="0.2">
      <c r="A90" t="s">
        <v>97</v>
      </c>
      <c r="B90">
        <v>90</v>
      </c>
    </row>
    <row r="91" spans="1:2" x14ac:dyDescent="0.2">
      <c r="A91" t="s">
        <v>98</v>
      </c>
      <c r="B91">
        <v>91</v>
      </c>
    </row>
    <row r="92" spans="1:2" x14ac:dyDescent="0.2">
      <c r="A92" t="s">
        <v>99</v>
      </c>
      <c r="B92">
        <v>92</v>
      </c>
    </row>
    <row r="93" spans="1:2" x14ac:dyDescent="0.2">
      <c r="A93" t="s">
        <v>100</v>
      </c>
      <c r="B93">
        <v>93</v>
      </c>
    </row>
    <row r="94" spans="1:2" x14ac:dyDescent="0.2">
      <c r="A94" t="s">
        <v>101</v>
      </c>
      <c r="B94">
        <v>94</v>
      </c>
    </row>
    <row r="95" spans="1:2" x14ac:dyDescent="0.2">
      <c r="A95" t="s">
        <v>102</v>
      </c>
      <c r="B95">
        <v>95</v>
      </c>
    </row>
    <row r="96" spans="1:2" x14ac:dyDescent="0.2">
      <c r="A96" t="s">
        <v>103</v>
      </c>
      <c r="B96">
        <v>96</v>
      </c>
    </row>
    <row r="97" spans="1:2" x14ac:dyDescent="0.2">
      <c r="A97" t="s">
        <v>104</v>
      </c>
      <c r="B97">
        <v>97</v>
      </c>
    </row>
    <row r="98" spans="1:2" x14ac:dyDescent="0.2">
      <c r="A98" t="s">
        <v>106</v>
      </c>
      <c r="B98">
        <v>98</v>
      </c>
    </row>
    <row r="99" spans="1:2" x14ac:dyDescent="0.2">
      <c r="A99" t="s">
        <v>107</v>
      </c>
      <c r="B99">
        <v>99</v>
      </c>
    </row>
    <row r="100" spans="1:2" x14ac:dyDescent="0.2">
      <c r="A100" t="s">
        <v>108</v>
      </c>
      <c r="B100">
        <v>100</v>
      </c>
    </row>
    <row r="101" spans="1:2" x14ac:dyDescent="0.2">
      <c r="A101" t="s">
        <v>109</v>
      </c>
      <c r="B101">
        <v>101</v>
      </c>
    </row>
    <row r="102" spans="1:2" x14ac:dyDescent="0.2">
      <c r="A102" t="s">
        <v>110</v>
      </c>
      <c r="B102">
        <v>102</v>
      </c>
    </row>
    <row r="103" spans="1:2" x14ac:dyDescent="0.2">
      <c r="A103" t="s">
        <v>111</v>
      </c>
      <c r="B103">
        <v>103</v>
      </c>
    </row>
    <row r="104" spans="1:2" x14ac:dyDescent="0.2">
      <c r="A104" t="s">
        <v>112</v>
      </c>
      <c r="B104">
        <v>104</v>
      </c>
    </row>
    <row r="105" spans="1:2" x14ac:dyDescent="0.2">
      <c r="A105" t="s">
        <v>114</v>
      </c>
      <c r="B105">
        <v>105</v>
      </c>
    </row>
    <row r="106" spans="1:2" x14ac:dyDescent="0.2">
      <c r="A106" t="s">
        <v>115</v>
      </c>
      <c r="B106">
        <v>106</v>
      </c>
    </row>
    <row r="107" spans="1:2" x14ac:dyDescent="0.2">
      <c r="A107" t="s">
        <v>116</v>
      </c>
      <c r="B107">
        <v>107</v>
      </c>
    </row>
    <row r="108" spans="1:2" x14ac:dyDescent="0.2">
      <c r="A108" t="s">
        <v>117</v>
      </c>
      <c r="B108">
        <v>108</v>
      </c>
    </row>
    <row r="109" spans="1:2" x14ac:dyDescent="0.2">
      <c r="A109" t="s">
        <v>118</v>
      </c>
      <c r="B109">
        <v>109</v>
      </c>
    </row>
    <row r="110" spans="1:2" x14ac:dyDescent="0.2">
      <c r="A110" t="s">
        <v>119</v>
      </c>
      <c r="B110">
        <v>110</v>
      </c>
    </row>
    <row r="111" spans="1:2" x14ac:dyDescent="0.2">
      <c r="A111" t="s">
        <v>120</v>
      </c>
      <c r="B111">
        <v>111</v>
      </c>
    </row>
    <row r="112" spans="1:2" x14ac:dyDescent="0.2">
      <c r="A112" t="s">
        <v>122</v>
      </c>
      <c r="B112">
        <v>112</v>
      </c>
    </row>
    <row r="113" spans="1:2" x14ac:dyDescent="0.2">
      <c r="A113" t="s">
        <v>123</v>
      </c>
      <c r="B113">
        <v>113</v>
      </c>
    </row>
    <row r="114" spans="1:2" x14ac:dyDescent="0.2">
      <c r="A114" t="s">
        <v>125</v>
      </c>
      <c r="B114">
        <v>114</v>
      </c>
    </row>
    <row r="115" spans="1:2" x14ac:dyDescent="0.2">
      <c r="A115" t="s">
        <v>126</v>
      </c>
      <c r="B115">
        <v>115</v>
      </c>
    </row>
    <row r="116" spans="1:2" x14ac:dyDescent="0.2">
      <c r="A116" t="s">
        <v>127</v>
      </c>
      <c r="B116">
        <v>116</v>
      </c>
    </row>
    <row r="117" spans="1:2" x14ac:dyDescent="0.2">
      <c r="A117" t="s">
        <v>128</v>
      </c>
      <c r="B117">
        <v>117</v>
      </c>
    </row>
    <row r="118" spans="1:2" x14ac:dyDescent="0.2">
      <c r="A118" t="s">
        <v>129</v>
      </c>
      <c r="B118">
        <v>118</v>
      </c>
    </row>
    <row r="119" spans="1:2" x14ac:dyDescent="0.2">
      <c r="A119" t="s">
        <v>130</v>
      </c>
      <c r="B119">
        <v>119</v>
      </c>
    </row>
    <row r="120" spans="1:2" x14ac:dyDescent="0.2">
      <c r="A120" t="s">
        <v>131</v>
      </c>
      <c r="B120">
        <v>120</v>
      </c>
    </row>
    <row r="121" spans="1:2" x14ac:dyDescent="0.2">
      <c r="A121" t="s">
        <v>132</v>
      </c>
      <c r="B121">
        <v>121</v>
      </c>
    </row>
    <row r="122" spans="1:2" x14ac:dyDescent="0.2">
      <c r="A122" t="s">
        <v>133</v>
      </c>
      <c r="B122">
        <v>122</v>
      </c>
    </row>
    <row r="123" spans="1:2" x14ac:dyDescent="0.2">
      <c r="A123" t="s">
        <v>134</v>
      </c>
      <c r="B123">
        <v>123</v>
      </c>
    </row>
    <row r="124" spans="1:2" x14ac:dyDescent="0.2">
      <c r="A124" t="s">
        <v>135</v>
      </c>
      <c r="B124">
        <v>124</v>
      </c>
    </row>
    <row r="125" spans="1:2" x14ac:dyDescent="0.2">
      <c r="A125" t="s">
        <v>136</v>
      </c>
      <c r="B125">
        <v>125</v>
      </c>
    </row>
    <row r="126" spans="1:2" x14ac:dyDescent="0.2">
      <c r="A126" t="s">
        <v>137</v>
      </c>
      <c r="B126">
        <v>126</v>
      </c>
    </row>
    <row r="127" spans="1:2" x14ac:dyDescent="0.2">
      <c r="A127" t="s">
        <v>138</v>
      </c>
      <c r="B127">
        <v>127</v>
      </c>
    </row>
    <row r="128" spans="1:2" x14ac:dyDescent="0.2">
      <c r="A128" t="s">
        <v>139</v>
      </c>
      <c r="B128">
        <v>128</v>
      </c>
    </row>
    <row r="129" spans="1:2" x14ac:dyDescent="0.2">
      <c r="A129" t="s">
        <v>140</v>
      </c>
      <c r="B129">
        <v>129</v>
      </c>
    </row>
    <row r="130" spans="1:2" x14ac:dyDescent="0.2">
      <c r="A130" t="s">
        <v>141</v>
      </c>
      <c r="B130">
        <v>130</v>
      </c>
    </row>
    <row r="131" spans="1:2" x14ac:dyDescent="0.2">
      <c r="A131" t="s">
        <v>142</v>
      </c>
      <c r="B131">
        <v>131</v>
      </c>
    </row>
    <row r="132" spans="1:2" x14ac:dyDescent="0.2">
      <c r="A132" t="s">
        <v>143</v>
      </c>
      <c r="B132">
        <v>132</v>
      </c>
    </row>
    <row r="133" spans="1:2" x14ac:dyDescent="0.2">
      <c r="A133" t="s">
        <v>144</v>
      </c>
      <c r="B133">
        <v>133</v>
      </c>
    </row>
    <row r="134" spans="1:2" x14ac:dyDescent="0.2">
      <c r="A134" t="s">
        <v>145</v>
      </c>
      <c r="B134">
        <v>134</v>
      </c>
    </row>
    <row r="135" spans="1:2" x14ac:dyDescent="0.2">
      <c r="A135" t="s">
        <v>146</v>
      </c>
      <c r="B135">
        <v>135</v>
      </c>
    </row>
    <row r="136" spans="1:2" x14ac:dyDescent="0.2">
      <c r="A136" t="s">
        <v>147</v>
      </c>
      <c r="B136">
        <v>136</v>
      </c>
    </row>
    <row r="137" spans="1:2" x14ac:dyDescent="0.2">
      <c r="A137" t="s">
        <v>148</v>
      </c>
      <c r="B137">
        <v>137</v>
      </c>
    </row>
    <row r="138" spans="1:2" x14ac:dyDescent="0.2">
      <c r="A138" t="s">
        <v>149</v>
      </c>
      <c r="B138">
        <v>138</v>
      </c>
    </row>
    <row r="139" spans="1:2" x14ac:dyDescent="0.2">
      <c r="A139" t="s">
        <v>150</v>
      </c>
      <c r="B139">
        <v>139</v>
      </c>
    </row>
    <row r="140" spans="1:2" x14ac:dyDescent="0.2">
      <c r="A140" t="s">
        <v>151</v>
      </c>
      <c r="B140">
        <v>140</v>
      </c>
    </row>
    <row r="141" spans="1:2" x14ac:dyDescent="0.2">
      <c r="A141" t="s">
        <v>152</v>
      </c>
      <c r="B141">
        <v>141</v>
      </c>
    </row>
    <row r="142" spans="1:2" x14ac:dyDescent="0.2">
      <c r="A142" t="s">
        <v>153</v>
      </c>
      <c r="B142">
        <v>142</v>
      </c>
    </row>
    <row r="143" spans="1:2" x14ac:dyDescent="0.2">
      <c r="A143" t="s">
        <v>154</v>
      </c>
      <c r="B143">
        <v>143</v>
      </c>
    </row>
    <row r="144" spans="1:2" x14ac:dyDescent="0.2">
      <c r="A144" t="s">
        <v>155</v>
      </c>
      <c r="B144">
        <v>144</v>
      </c>
    </row>
    <row r="145" spans="1:2" x14ac:dyDescent="0.2">
      <c r="A145" t="s">
        <v>156</v>
      </c>
      <c r="B145">
        <v>145</v>
      </c>
    </row>
    <row r="146" spans="1:2" x14ac:dyDescent="0.2">
      <c r="A146" t="s">
        <v>157</v>
      </c>
      <c r="B146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143</v>
      </c>
      <c r="B2" s="2">
        <v>150</v>
      </c>
      <c r="C2" s="2" t="s">
        <v>7</v>
      </c>
      <c r="D2" s="2">
        <f>VLOOKUP(A2,'COSTOS MATERIA PRIMA'!A:D,4,FALSE)/VLOOKUP(A2,'COSTOS MATERIA PRIMA'!A:D,2,FALSE)*B2</f>
        <v>900</v>
      </c>
      <c r="F2" s="2">
        <v>6</v>
      </c>
      <c r="G2" s="2">
        <f>SUM(D:D)</f>
        <v>1513.3214285714287</v>
      </c>
      <c r="H2" s="2">
        <f>G2/F2</f>
        <v>252.2202380952381</v>
      </c>
      <c r="I2" s="4">
        <v>0.2</v>
      </c>
      <c r="J2" s="2">
        <f>H2*(1+I2)</f>
        <v>302.66428571428571</v>
      </c>
      <c r="K2" s="4">
        <v>0.4</v>
      </c>
      <c r="L2" s="2">
        <f>J2*(K2+1)</f>
        <v>423.72999999999996</v>
      </c>
    </row>
    <row r="3" spans="1:12" x14ac:dyDescent="0.2">
      <c r="A3" s="2" t="s">
        <v>44</v>
      </c>
      <c r="B3" s="2">
        <v>100</v>
      </c>
      <c r="C3" s="2" t="s">
        <v>7</v>
      </c>
      <c r="D3" s="2">
        <f>VLOOKUP(A3,'COSTOS MATERIA PRIMA'!A:D,4,FALSE)/VLOOKUP(A3,'COSTOS MATERIA PRIMA'!A:D,2,FALSE)*B3</f>
        <v>148.75</v>
      </c>
      <c r="F3" s="2" t="s">
        <v>228</v>
      </c>
      <c r="I3" s="4"/>
      <c r="K3" s="4"/>
    </row>
    <row r="4" spans="1:12" x14ac:dyDescent="0.2">
      <c r="A4" s="2" t="s">
        <v>56</v>
      </c>
      <c r="B4" s="2">
        <v>80</v>
      </c>
      <c r="C4" s="2" t="s">
        <v>7</v>
      </c>
      <c r="D4" s="2">
        <f>VLOOKUP(A4,'COSTOS MATERIA PRIMA'!A:D,4,FALSE)/VLOOKUP(A4,'COSTOS MATERIA PRIMA'!A:D,2,FALSE)*B4</f>
        <v>84.571428571428569</v>
      </c>
      <c r="I4" s="4"/>
      <c r="K4" s="4"/>
      <c r="L4" s="2" t="s">
        <v>229</v>
      </c>
    </row>
    <row r="5" spans="1:12" x14ac:dyDescent="0.2">
      <c r="A5" s="2" t="s">
        <v>230</v>
      </c>
      <c r="D5" s="2">
        <v>80</v>
      </c>
      <c r="F5" s="2" t="s">
        <v>231</v>
      </c>
      <c r="I5" s="4"/>
      <c r="K5" s="4"/>
    </row>
    <row r="6" spans="1:12" x14ac:dyDescent="0.2">
      <c r="A6" s="2" t="s">
        <v>201</v>
      </c>
      <c r="B6" s="2">
        <v>6</v>
      </c>
      <c r="C6" s="2" t="s">
        <v>232</v>
      </c>
      <c r="D6" s="2">
        <v>300</v>
      </c>
      <c r="F6" s="2" t="s">
        <v>233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500</v>
      </c>
      <c r="C2" s="2" t="s">
        <v>7</v>
      </c>
      <c r="D2" s="2">
        <f>VLOOKUP(A2,'COSTOS MATERIA PRIMA'!A:D,4,FALSE)/VLOOKUP(A2,'COSTOS MATERIA PRIMA'!A:D,2,FALSE)*B2</f>
        <v>110</v>
      </c>
      <c r="F2" s="2">
        <v>14</v>
      </c>
      <c r="G2" s="2">
        <f>SUM(D:D)</f>
        <v>920.31111111111113</v>
      </c>
      <c r="H2" s="2">
        <f>G2/F2</f>
        <v>65.736507936507934</v>
      </c>
      <c r="I2" s="4">
        <v>0.2</v>
      </c>
      <c r="J2" s="2">
        <f>H2*(1+I2)</f>
        <v>78.883809523809518</v>
      </c>
      <c r="K2" s="4">
        <v>0.6</v>
      </c>
      <c r="L2" s="2">
        <f>J2*(K2+1)</f>
        <v>126.21409523809524</v>
      </c>
    </row>
    <row r="3" spans="1:12" x14ac:dyDescent="0.2">
      <c r="A3" s="2" t="s">
        <v>142</v>
      </c>
      <c r="B3" s="2">
        <v>10</v>
      </c>
      <c r="C3" s="2" t="s">
        <v>7</v>
      </c>
      <c r="D3" s="2">
        <f>VLOOKUP(A3,'COSTOS MATERIA PRIMA'!A:D,4,FALSE)/VLOOKUP(A3,'COSTOS MATERIA PRIMA'!A:D,2,FALSE)*B3</f>
        <v>10</v>
      </c>
      <c r="F3" s="2" t="s">
        <v>234</v>
      </c>
      <c r="I3" s="4"/>
      <c r="K3" s="4"/>
    </row>
    <row r="4" spans="1:12" x14ac:dyDescent="0.2">
      <c r="A4" s="2" t="s">
        <v>4</v>
      </c>
      <c r="B4" s="2">
        <v>80</v>
      </c>
      <c r="C4" s="2" t="s">
        <v>5</v>
      </c>
      <c r="D4" s="2">
        <f>VLOOKUP(A4,'COSTOS MATERIA PRIMA'!A:D,4,FALSE)/VLOOKUP(A4,'COSTOS MATERIA PRIMA'!A:D,2,FALSE)*B4</f>
        <v>71.111111111111114</v>
      </c>
      <c r="I4" s="4"/>
      <c r="K4" s="4"/>
      <c r="L4" s="2" t="s">
        <v>235</v>
      </c>
    </row>
    <row r="5" spans="1:12" x14ac:dyDescent="0.2">
      <c r="A5" s="2" t="s">
        <v>86</v>
      </c>
      <c r="B5" s="2">
        <v>280</v>
      </c>
      <c r="C5" s="2" t="s">
        <v>5</v>
      </c>
      <c r="D5" s="2">
        <f>VLOOKUP(A5,'COSTOS MATERIA PRIMA'!A:D,4,FALSE)/VLOOKUP(A5,'COSTOS MATERIA PRIMA'!A:D,2,FALSE)*B5</f>
        <v>67.2</v>
      </c>
      <c r="I5" s="4"/>
      <c r="K5" s="4"/>
    </row>
    <row r="6" spans="1:12" x14ac:dyDescent="0.2">
      <c r="A6" s="2" t="s">
        <v>89</v>
      </c>
      <c r="B6" s="2">
        <v>20</v>
      </c>
      <c r="C6" s="2" t="s">
        <v>7</v>
      </c>
      <c r="D6" s="2">
        <f>VLOOKUP(A6,'COSTOS MATERIA PRIMA'!A:D,4,FALSE)/VLOOKUP(A6,'COSTOS MATERIA PRIMA'!A:D,2,FALSE)*B6</f>
        <v>24</v>
      </c>
      <c r="I6" s="4"/>
      <c r="K6" s="4"/>
    </row>
    <row r="7" spans="1:12" x14ac:dyDescent="0.2">
      <c r="A7" s="2" t="s">
        <v>125</v>
      </c>
      <c r="B7" s="2">
        <v>200</v>
      </c>
      <c r="C7" s="2" t="s">
        <v>7</v>
      </c>
      <c r="D7" s="2">
        <f>VLOOKUP(A7,'COSTOS MATERIA PRIMA'!A:D,4,FALSE)/VLOOKUP(A7,'COSTOS MATERIA PRIMA'!A:D,2,FALSE)*B7</f>
        <v>480</v>
      </c>
      <c r="I7" s="4"/>
      <c r="K7" s="4"/>
    </row>
    <row r="8" spans="1:12" x14ac:dyDescent="0.2">
      <c r="A8" s="2" t="s">
        <v>126</v>
      </c>
      <c r="B8" s="2">
        <v>70</v>
      </c>
      <c r="C8" s="2" t="s">
        <v>7</v>
      </c>
      <c r="D8" s="2">
        <f>VLOOKUP(A8,'COSTOS MATERIA PRIMA'!A:D,4,FALSE)/VLOOKUP(A8,'COSTOS MATERIA PRIMA'!A:D,2,FALSE)*B8</f>
        <v>98</v>
      </c>
      <c r="I8" s="4"/>
      <c r="K8" s="4"/>
    </row>
    <row r="9" spans="1:12" x14ac:dyDescent="0.2">
      <c r="A9" s="2" t="s">
        <v>46</v>
      </c>
      <c r="B9" s="2">
        <v>100</v>
      </c>
      <c r="C9" s="2" t="s">
        <v>7</v>
      </c>
      <c r="D9" s="2">
        <f>VLOOKUP(A9,'COSTOS MATERIA PRIMA'!A:D,4,FALSE)/VLOOKUP(A9,'COSTOS MATERIA PRIMA'!A:D,2,FALSE)*B9</f>
        <v>30</v>
      </c>
      <c r="I9" s="4"/>
      <c r="K9" s="4"/>
    </row>
    <row r="10" spans="1:12" x14ac:dyDescent="0.2">
      <c r="A10" s="2" t="s">
        <v>236</v>
      </c>
      <c r="D10" s="2">
        <v>30</v>
      </c>
      <c r="F10" s="2" t="s">
        <v>237</v>
      </c>
      <c r="I10" s="4"/>
      <c r="K10" s="4"/>
    </row>
    <row r="11" spans="1:12" x14ac:dyDescent="0.2">
      <c r="F11" s="2" t="s">
        <v>238</v>
      </c>
      <c r="I11" s="4"/>
      <c r="K11" s="4"/>
    </row>
    <row r="12" spans="1:12" x14ac:dyDescent="0.2">
      <c r="H12" s="2" t="s">
        <v>239</v>
      </c>
      <c r="I12" s="4"/>
      <c r="K12" s="4"/>
    </row>
    <row r="13" spans="1:12" x14ac:dyDescent="0.2">
      <c r="H13" s="2" t="s">
        <v>240</v>
      </c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11</v>
      </c>
      <c r="B2" s="2">
        <v>1</v>
      </c>
      <c r="C2" s="2" t="s">
        <v>2</v>
      </c>
      <c r="D2" s="2">
        <f>VLOOKUP(A2,'COSTOS MATERIA PRIMA'!A:D,4,FALSE)/VLOOKUP(A2,'COSTOS MATERIA PRIMA'!A:D,2,FALSE)*B2</f>
        <v>200</v>
      </c>
      <c r="F2" s="2">
        <v>6</v>
      </c>
      <c r="G2" s="2">
        <f>SUM(D:D)</f>
        <v>1105.7777777777778</v>
      </c>
      <c r="H2" s="2">
        <f>G2/F2</f>
        <v>184.2962962962963</v>
      </c>
      <c r="I2" s="4">
        <v>0.2</v>
      </c>
      <c r="J2" s="2">
        <f>H2*(1+I2)</f>
        <v>221.15555555555557</v>
      </c>
      <c r="K2" s="4">
        <v>0.4</v>
      </c>
      <c r="L2" s="2">
        <f>J2*(K2+1)</f>
        <v>309.61777777777775</v>
      </c>
    </row>
    <row r="3" spans="1:12" x14ac:dyDescent="0.2">
      <c r="A3" s="2" t="s">
        <v>132</v>
      </c>
      <c r="B3" s="2">
        <v>35</v>
      </c>
      <c r="C3" s="2" t="s">
        <v>7</v>
      </c>
      <c r="D3" s="2">
        <f>VLOOKUP(A3,'COSTOS MATERIA PRIMA'!A:D,4,FALSE)/VLOOKUP(A3,'COSTOS MATERIA PRIMA'!A:D,2,FALSE)*B3</f>
        <v>150.5</v>
      </c>
      <c r="F3" s="2" t="s">
        <v>228</v>
      </c>
      <c r="I3" s="4"/>
      <c r="K3" s="4"/>
    </row>
    <row r="4" spans="1:12" x14ac:dyDescent="0.2">
      <c r="A4" s="2" t="s">
        <v>101</v>
      </c>
      <c r="B4" s="2">
        <v>100</v>
      </c>
      <c r="C4" s="2" t="s">
        <v>7</v>
      </c>
      <c r="D4" s="2">
        <f>VLOOKUP(A4,'COSTOS MATERIA PRIMA'!A:D,4,FALSE)/VLOOKUP(A4,'COSTOS MATERIA PRIMA'!A:D,2,FALSE)*B4</f>
        <v>100</v>
      </c>
      <c r="I4" s="4"/>
      <c r="K4" s="4"/>
      <c r="L4" s="2" t="s">
        <v>241</v>
      </c>
    </row>
    <row r="5" spans="1:12" x14ac:dyDescent="0.2">
      <c r="A5" s="2" t="s">
        <v>44</v>
      </c>
      <c r="B5" s="2">
        <v>200</v>
      </c>
      <c r="C5" s="2" t="s">
        <v>7</v>
      </c>
      <c r="D5" s="2">
        <f>VLOOKUP(A5,'COSTOS MATERIA PRIMA'!A:D,4,FALSE)/VLOOKUP(A5,'COSTOS MATERIA PRIMA'!A:D,2,FALSE)*B5</f>
        <v>297.5</v>
      </c>
      <c r="I5" s="4"/>
      <c r="K5" s="4"/>
    </row>
    <row r="6" spans="1:12" x14ac:dyDescent="0.2">
      <c r="A6" s="2" t="s">
        <v>139</v>
      </c>
      <c r="B6" s="2">
        <v>50</v>
      </c>
      <c r="C6" s="2" t="s">
        <v>7</v>
      </c>
      <c r="D6" s="2">
        <f>VLOOKUP(A6,'COSTOS MATERIA PRIMA'!A:D,4,FALSE)/VLOOKUP(A6,'COSTOS MATERIA PRIMA'!A:D,2,FALSE)*B6</f>
        <v>40</v>
      </c>
      <c r="I6" s="4"/>
      <c r="K6" s="4"/>
    </row>
    <row r="7" spans="1:12" x14ac:dyDescent="0.2">
      <c r="A7" s="2" t="s">
        <v>4</v>
      </c>
      <c r="B7" s="2">
        <v>20</v>
      </c>
      <c r="C7" s="2" t="s">
        <v>7</v>
      </c>
      <c r="D7" s="2">
        <f>VLOOKUP(A7,'COSTOS MATERIA PRIMA'!A:D,4,FALSE)/VLOOKUP(A7,'COSTOS MATERIA PRIMA'!A:D,2,FALSE)*B7</f>
        <v>17.777777777777779</v>
      </c>
      <c r="I7" s="4"/>
      <c r="K7" s="4"/>
    </row>
    <row r="8" spans="1:12" x14ac:dyDescent="0.2">
      <c r="A8" s="2" t="s">
        <v>201</v>
      </c>
      <c r="B8" s="2" t="s">
        <v>242</v>
      </c>
      <c r="C8" s="2" t="s">
        <v>113</v>
      </c>
      <c r="D8" s="2">
        <v>300</v>
      </c>
      <c r="F8" s="2" t="s">
        <v>243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80</v>
      </c>
      <c r="C2" s="2" t="s">
        <v>7</v>
      </c>
      <c r="D2" s="2">
        <f>VLOOKUP(A2,'COSTOS MATERIA PRIMA'!A:D,4,FALSE)/VLOOKUP(A2,'COSTOS MATERIA PRIMA'!A:D,2,FALSE)*B2</f>
        <v>17.600000000000001</v>
      </c>
      <c r="F2" s="2">
        <v>2</v>
      </c>
      <c r="G2" s="2">
        <f>SUM(D:D)</f>
        <v>383.6</v>
      </c>
      <c r="H2" s="2">
        <f>G2/F2</f>
        <v>191.8</v>
      </c>
      <c r="I2" s="4">
        <v>0.2</v>
      </c>
      <c r="J2" s="2">
        <f>H2*(1+I2)</f>
        <v>230.16</v>
      </c>
      <c r="K2" s="4">
        <v>0.4</v>
      </c>
      <c r="L2" s="2">
        <f>J2*(K2+1)</f>
        <v>322.22399999999999</v>
      </c>
    </row>
    <row r="3" spans="1:12" x14ac:dyDescent="0.2">
      <c r="A3" s="2" t="s">
        <v>142</v>
      </c>
      <c r="B3" s="2">
        <v>3</v>
      </c>
      <c r="C3" s="2" t="s">
        <v>7</v>
      </c>
      <c r="D3" s="2">
        <f>VLOOKUP(A3,'COSTOS MATERIA PRIMA'!A:D,4,FALSE)/VLOOKUP(A3,'COSTOS MATERIA PRIMA'!A:D,2,FALSE)*B3</f>
        <v>3</v>
      </c>
      <c r="F3" s="2" t="s">
        <v>228</v>
      </c>
      <c r="I3" s="4"/>
      <c r="K3" s="4"/>
    </row>
    <row r="4" spans="1:12" x14ac:dyDescent="0.2">
      <c r="A4" s="2" t="s">
        <v>98</v>
      </c>
      <c r="B4" s="2">
        <v>20</v>
      </c>
      <c r="C4" s="2" t="s">
        <v>7</v>
      </c>
      <c r="D4" s="2">
        <f>VLOOKUP(A4,'COSTOS MATERIA PRIMA'!A:D,4,FALSE)/VLOOKUP(A4,'COSTOS MATERIA PRIMA'!A:D,2,FALSE)*B4</f>
        <v>32</v>
      </c>
      <c r="I4" s="4"/>
      <c r="K4" s="4"/>
      <c r="L4" s="2" t="s">
        <v>244</v>
      </c>
    </row>
    <row r="5" spans="1:12" x14ac:dyDescent="0.2">
      <c r="A5" s="2" t="s">
        <v>132</v>
      </c>
      <c r="B5" s="2">
        <v>70</v>
      </c>
      <c r="C5" s="2" t="s">
        <v>7</v>
      </c>
      <c r="D5" s="2">
        <f>VLOOKUP(A5,'COSTOS MATERIA PRIMA'!A:D,4,FALSE)/VLOOKUP(A5,'COSTOS MATERIA PRIMA'!A:D,2,FALSE)*B5</f>
        <v>301</v>
      </c>
      <c r="I5" s="4"/>
      <c r="K5" s="2" t="s">
        <v>245</v>
      </c>
    </row>
    <row r="6" spans="1:12" x14ac:dyDescent="0.2">
      <c r="A6" s="2" t="s">
        <v>201</v>
      </c>
      <c r="B6" s="2" t="s">
        <v>246</v>
      </c>
      <c r="D6" s="2">
        <v>30</v>
      </c>
      <c r="F6" s="2" t="s">
        <v>247</v>
      </c>
      <c r="I6" s="4"/>
      <c r="K6" s="2" t="s">
        <v>248</v>
      </c>
    </row>
    <row r="7" spans="1:12" x14ac:dyDescent="0.2">
      <c r="I7" s="4"/>
      <c r="K7" s="2">
        <v>250</v>
      </c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100</v>
      </c>
      <c r="C2" s="2" t="s">
        <v>7</v>
      </c>
      <c r="D2" s="2">
        <f>VLOOKUP(A2,'COSTOS MATERIA PRIMA'!A:D,4,FALSE)/VLOOKUP(A2,'COSTOS MATERIA PRIMA'!A:D,2,FALSE)*B2</f>
        <v>160</v>
      </c>
      <c r="F2" s="2">
        <v>33</v>
      </c>
      <c r="G2" s="2">
        <f>SUM(D:D)</f>
        <v>1827.875</v>
      </c>
      <c r="H2" s="2">
        <f>G2/F2</f>
        <v>55.390151515151516</v>
      </c>
      <c r="I2" s="4">
        <v>0.1</v>
      </c>
      <c r="J2" s="2">
        <f>H2*(1+I2)</f>
        <v>60.929166666666674</v>
      </c>
      <c r="K2" s="4">
        <v>0.7</v>
      </c>
      <c r="L2" s="2">
        <f>J2*(K2+1)</f>
        <v>103.57958333333335</v>
      </c>
    </row>
    <row r="3" spans="1:12" x14ac:dyDescent="0.2">
      <c r="A3" s="2" t="s">
        <v>142</v>
      </c>
      <c r="B3" s="2">
        <v>3</v>
      </c>
      <c r="C3" s="2" t="s">
        <v>7</v>
      </c>
      <c r="D3" s="2">
        <f>VLOOKUP(A3,'COSTOS MATERIA PRIMA'!A:D,4,FALSE)/VLOOKUP(A3,'COSTOS MATERIA PRIMA'!A:D,2,FALSE)*B3</f>
        <v>3</v>
      </c>
      <c r="I3" s="4"/>
      <c r="K3" s="4"/>
    </row>
    <row r="4" spans="1:12" x14ac:dyDescent="0.2">
      <c r="A4" s="2" t="s">
        <v>18</v>
      </c>
      <c r="B4" s="2">
        <v>5</v>
      </c>
      <c r="C4" s="2" t="s">
        <v>7</v>
      </c>
      <c r="D4" s="2">
        <f>VLOOKUP(A4,'COSTOS MATERIA PRIMA'!A:D,4,FALSE)/VLOOKUP(A4,'COSTOS MATERIA PRIMA'!A:D,2,FALSE)*B4</f>
        <v>1.3</v>
      </c>
      <c r="I4" s="4"/>
      <c r="K4" s="2" t="s">
        <v>193</v>
      </c>
    </row>
    <row r="5" spans="1:12" x14ac:dyDescent="0.2">
      <c r="A5" s="2" t="s">
        <v>78</v>
      </c>
      <c r="B5" s="2">
        <v>150</v>
      </c>
      <c r="C5" s="2" t="s">
        <v>7</v>
      </c>
      <c r="D5" s="2">
        <f>VLOOKUP(A5,'COSTOS MATERIA PRIMA'!A:D,4,FALSE)/VLOOKUP(A5,'COSTOS MATERIA PRIMA'!A:D,2,FALSE)*B5</f>
        <v>33</v>
      </c>
      <c r="F5" s="2" t="s">
        <v>249</v>
      </c>
      <c r="G5" s="2" t="s">
        <v>250</v>
      </c>
      <c r="I5" s="4"/>
      <c r="K5" s="4"/>
    </row>
    <row r="6" spans="1:12" x14ac:dyDescent="0.2">
      <c r="A6" s="2" t="s">
        <v>83</v>
      </c>
      <c r="B6" s="2">
        <v>3</v>
      </c>
      <c r="C6" s="2" t="s">
        <v>2</v>
      </c>
      <c r="D6" s="2">
        <f>VLOOKUP(A6,'COSTOS MATERIA PRIMA'!A:D,4,FALSE)/VLOOKUP(A6,'COSTOS MATERIA PRIMA'!A:D,2,FALSE)*B6</f>
        <v>75</v>
      </c>
      <c r="F6" s="2" t="s">
        <v>251</v>
      </c>
      <c r="G6" s="2" t="s">
        <v>252</v>
      </c>
      <c r="I6" s="4"/>
      <c r="K6" s="4"/>
    </row>
    <row r="7" spans="1:12" x14ac:dyDescent="0.2">
      <c r="A7" s="2" t="s">
        <v>63</v>
      </c>
      <c r="B7" s="2">
        <v>825</v>
      </c>
      <c r="C7" s="2" t="s">
        <v>7</v>
      </c>
      <c r="D7" s="2">
        <f>VLOOKUP(A7,'COSTOS MATERIA PRIMA'!A:D,4,FALSE)/VLOOKUP(A7,'COSTOS MATERIA PRIMA'!A:D,2,FALSE)*B7</f>
        <v>457.87500000000006</v>
      </c>
      <c r="F7" s="2" t="s">
        <v>253</v>
      </c>
      <c r="I7" s="4"/>
      <c r="K7" s="4"/>
    </row>
    <row r="8" spans="1:12" x14ac:dyDescent="0.2">
      <c r="A8" s="2" t="s">
        <v>14</v>
      </c>
      <c r="B8" s="2">
        <v>330</v>
      </c>
      <c r="C8" s="2" t="s">
        <v>7</v>
      </c>
      <c r="D8" s="2">
        <f>VLOOKUP(A8,'COSTOS MATERIA PRIMA'!A:D,4,FALSE)/VLOOKUP(A8,'COSTOS MATERIA PRIMA'!A:D,2,FALSE)*B8</f>
        <v>524.70000000000005</v>
      </c>
      <c r="I8" s="4"/>
      <c r="K8" s="4"/>
    </row>
    <row r="9" spans="1:12" x14ac:dyDescent="0.2">
      <c r="A9" s="2" t="s">
        <v>200</v>
      </c>
      <c r="D9" s="2">
        <v>243</v>
      </c>
      <c r="F9" s="2" t="s">
        <v>254</v>
      </c>
      <c r="I9" s="4"/>
      <c r="K9" s="4"/>
    </row>
    <row r="10" spans="1:12" x14ac:dyDescent="0.2">
      <c r="A10" s="2" t="s">
        <v>201</v>
      </c>
      <c r="B10" s="2" t="s">
        <v>255</v>
      </c>
      <c r="D10" s="2">
        <v>330</v>
      </c>
      <c r="F10" s="2" t="s">
        <v>238</v>
      </c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100</v>
      </c>
      <c r="C2" s="2" t="s">
        <v>7</v>
      </c>
      <c r="D2" s="2">
        <f>VLOOKUP(A2,'COSTOS MATERIA PRIMA'!A:D,4,FALSE)/VLOOKUP(A2,'COSTOS MATERIA PRIMA'!A:D,2,FALSE)*B2</f>
        <v>160</v>
      </c>
      <c r="F2" s="2">
        <v>12</v>
      </c>
      <c r="G2" s="2">
        <f>SUM(D:D)</f>
        <v>1665.2505000000001</v>
      </c>
      <c r="H2" s="2">
        <f>G2/F2</f>
        <v>138.77087500000002</v>
      </c>
      <c r="I2" s="4">
        <v>0.2</v>
      </c>
      <c r="J2" s="2">
        <f>H2*(1+I2)</f>
        <v>166.52505000000002</v>
      </c>
      <c r="K2" s="4">
        <v>0.8</v>
      </c>
      <c r="L2" s="2">
        <f>J2*(K2+1)</f>
        <v>299.74509000000006</v>
      </c>
    </row>
    <row r="3" spans="1:12" x14ac:dyDescent="0.2">
      <c r="A3" s="2" t="s">
        <v>142</v>
      </c>
      <c r="B3" s="2">
        <v>3</v>
      </c>
      <c r="C3" s="2" t="s">
        <v>7</v>
      </c>
      <c r="D3" s="2">
        <f>VLOOKUP(A3,'COSTOS MATERIA PRIMA'!A:D,4,FALSE)/VLOOKUP(A3,'COSTOS MATERIA PRIMA'!A:D,2,FALSE)*B3</f>
        <v>3</v>
      </c>
      <c r="I3" s="4"/>
      <c r="K3" s="4"/>
    </row>
    <row r="4" spans="1:12" x14ac:dyDescent="0.2">
      <c r="A4" s="2" t="s">
        <v>18</v>
      </c>
      <c r="B4" s="2">
        <v>5</v>
      </c>
      <c r="C4" s="2" t="s">
        <v>7</v>
      </c>
      <c r="D4" s="2">
        <f>VLOOKUP(A4,'COSTOS MATERIA PRIMA'!A:D,4,FALSE)/VLOOKUP(A4,'COSTOS MATERIA PRIMA'!A:D,2,FALSE)*B4</f>
        <v>1.3</v>
      </c>
      <c r="I4" s="4"/>
      <c r="K4" s="2" t="s">
        <v>256</v>
      </c>
    </row>
    <row r="5" spans="1:12" x14ac:dyDescent="0.2">
      <c r="A5" s="2" t="s">
        <v>78</v>
      </c>
      <c r="B5" s="2">
        <v>150</v>
      </c>
      <c r="C5" s="2" t="s">
        <v>7</v>
      </c>
      <c r="D5" s="2">
        <f>VLOOKUP(A5,'COSTOS MATERIA PRIMA'!A:D,4,FALSE)/VLOOKUP(A5,'COSTOS MATERIA PRIMA'!A:D,2,FALSE)*B5</f>
        <v>33</v>
      </c>
      <c r="F5" s="2" t="s">
        <v>249</v>
      </c>
      <c r="G5" s="2" t="s">
        <v>257</v>
      </c>
      <c r="H5" s="2" t="s">
        <v>258</v>
      </c>
      <c r="I5" s="4"/>
      <c r="K5" s="4"/>
    </row>
    <row r="6" spans="1:12" x14ac:dyDescent="0.2">
      <c r="A6" s="2" t="s">
        <v>83</v>
      </c>
      <c r="B6" s="2">
        <v>3</v>
      </c>
      <c r="C6" s="2" t="s">
        <v>2</v>
      </c>
      <c r="D6" s="2">
        <f>VLOOKUP(A6,'COSTOS MATERIA PRIMA'!A:D,4,FALSE)/VLOOKUP(A6,'COSTOS MATERIA PRIMA'!A:D,2,FALSE)*B6</f>
        <v>75</v>
      </c>
      <c r="G6" s="2" t="s">
        <v>98</v>
      </c>
      <c r="H6" s="2" t="s">
        <v>259</v>
      </c>
      <c r="I6" s="4"/>
      <c r="K6" s="4"/>
    </row>
    <row r="7" spans="1:12" x14ac:dyDescent="0.2">
      <c r="A7" s="2" t="s">
        <v>123</v>
      </c>
      <c r="B7" s="2">
        <v>3</v>
      </c>
      <c r="C7" s="2" t="s">
        <v>260</v>
      </c>
      <c r="D7" s="2">
        <f>VLOOKUP(A7,'COSTOS MATERIA PRIMA'!A:D,4,FALSE)/VLOOKUP(A7,'COSTOS MATERIA PRIMA'!A:D,2,FALSE)*B7</f>
        <v>197.95049999999998</v>
      </c>
      <c r="I7" s="4"/>
      <c r="K7" s="4"/>
    </row>
    <row r="8" spans="1:12" x14ac:dyDescent="0.2">
      <c r="A8" s="2" t="s">
        <v>98</v>
      </c>
      <c r="B8" s="2">
        <v>150</v>
      </c>
      <c r="C8" s="2" t="s">
        <v>7</v>
      </c>
      <c r="D8" s="2">
        <f>VLOOKUP(A8,'COSTOS MATERIA PRIMA'!A:D,4,FALSE)/VLOOKUP(A8,'COSTOS MATERIA PRIMA'!A:D,2,FALSE)*B8</f>
        <v>240</v>
      </c>
      <c r="I8" s="4"/>
      <c r="K8" s="4"/>
    </row>
    <row r="9" spans="1:12" x14ac:dyDescent="0.2">
      <c r="A9" s="2" t="s">
        <v>200</v>
      </c>
      <c r="D9" s="2">
        <v>175</v>
      </c>
      <c r="F9" s="2" t="s">
        <v>261</v>
      </c>
      <c r="G9" s="2" t="s">
        <v>238</v>
      </c>
      <c r="I9" s="4"/>
      <c r="K9" s="4"/>
    </row>
    <row r="10" spans="1:12" x14ac:dyDescent="0.2">
      <c r="A10" s="2" t="s">
        <v>201</v>
      </c>
      <c r="B10" s="2" t="s">
        <v>262</v>
      </c>
      <c r="D10" s="2">
        <v>780</v>
      </c>
      <c r="F10" s="2" t="s">
        <v>263</v>
      </c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100</v>
      </c>
      <c r="C2" s="2" t="s">
        <v>7</v>
      </c>
      <c r="D2" s="2">
        <f>VLOOKUP(A2,'COSTOS MATERIA PRIMA'!A:D,4,FALSE)/VLOOKUP(A2,'COSTOS MATERIA PRIMA'!A:D,2,FALSE)*B2</f>
        <v>160</v>
      </c>
      <c r="F2" s="2">
        <v>9</v>
      </c>
      <c r="G2" s="2">
        <f>SUM(D:D)</f>
        <v>1518.0500000000002</v>
      </c>
      <c r="H2" s="2">
        <f>G2/F2</f>
        <v>168.67222222222225</v>
      </c>
      <c r="I2" s="4">
        <v>0.2</v>
      </c>
      <c r="J2" s="2">
        <f>H2*(1+I2)</f>
        <v>202.40666666666669</v>
      </c>
      <c r="K2" s="4">
        <v>0.8</v>
      </c>
      <c r="L2" s="2">
        <f>J2*(K2+1)</f>
        <v>364.33200000000005</v>
      </c>
    </row>
    <row r="3" spans="1:12" x14ac:dyDescent="0.2">
      <c r="A3" s="2" t="s">
        <v>142</v>
      </c>
      <c r="B3" s="2">
        <v>3</v>
      </c>
      <c r="C3" s="2" t="s">
        <v>7</v>
      </c>
      <c r="D3" s="2">
        <f>VLOOKUP(A3,'COSTOS MATERIA PRIMA'!A:D,4,FALSE)/VLOOKUP(A3,'COSTOS MATERIA PRIMA'!A:D,2,FALSE)*B3</f>
        <v>3</v>
      </c>
      <c r="I3" s="4"/>
      <c r="K3" s="4"/>
    </row>
    <row r="4" spans="1:12" x14ac:dyDescent="0.2">
      <c r="A4" s="2" t="s">
        <v>18</v>
      </c>
      <c r="B4" s="2">
        <v>5</v>
      </c>
      <c r="C4" s="2" t="s">
        <v>7</v>
      </c>
      <c r="D4" s="2">
        <f>VLOOKUP(A4,'COSTOS MATERIA PRIMA'!A:D,4,FALSE)/VLOOKUP(A4,'COSTOS MATERIA PRIMA'!A:D,2,FALSE)*B4</f>
        <v>1.3</v>
      </c>
      <c r="I4" s="4"/>
      <c r="L4" s="2" t="s">
        <v>264</v>
      </c>
    </row>
    <row r="5" spans="1:12" x14ac:dyDescent="0.2">
      <c r="A5" s="2" t="s">
        <v>78</v>
      </c>
      <c r="B5" s="2">
        <v>150</v>
      </c>
      <c r="C5" s="2" t="s">
        <v>7</v>
      </c>
      <c r="D5" s="2">
        <f>VLOOKUP(A5,'COSTOS MATERIA PRIMA'!A:D,4,FALSE)/VLOOKUP(A5,'COSTOS MATERIA PRIMA'!A:D,2,FALSE)*B5</f>
        <v>33</v>
      </c>
      <c r="F5" s="2" t="s">
        <v>249</v>
      </c>
      <c r="G5" s="2" t="s">
        <v>265</v>
      </c>
      <c r="I5" s="4"/>
      <c r="K5" s="4"/>
    </row>
    <row r="6" spans="1:12" x14ac:dyDescent="0.2">
      <c r="A6" s="2" t="s">
        <v>83</v>
      </c>
      <c r="B6" s="2">
        <v>3</v>
      </c>
      <c r="C6" s="2" t="s">
        <v>2</v>
      </c>
      <c r="D6" s="2">
        <f>VLOOKUP(A6,'COSTOS MATERIA PRIMA'!A:D,4,FALSE)/VLOOKUP(A6,'COSTOS MATERIA PRIMA'!A:D,2,FALSE)*B6</f>
        <v>75</v>
      </c>
      <c r="I6" s="4"/>
      <c r="K6" s="4"/>
    </row>
    <row r="7" spans="1:12" x14ac:dyDescent="0.2">
      <c r="A7" s="2" t="s">
        <v>63</v>
      </c>
      <c r="B7" s="2">
        <v>650</v>
      </c>
      <c r="C7" s="2" t="s">
        <v>7</v>
      </c>
      <c r="D7" s="2">
        <f>VLOOKUP(A7,'COSTOS MATERIA PRIMA'!A:D,4,FALSE)/VLOOKUP(A7,'COSTOS MATERIA PRIMA'!A:D,2,FALSE)*B7</f>
        <v>360.75000000000006</v>
      </c>
      <c r="I7" s="4"/>
      <c r="K7" s="4"/>
    </row>
    <row r="8" spans="1:12" x14ac:dyDescent="0.2">
      <c r="A8" s="2" t="s">
        <v>200</v>
      </c>
      <c r="D8" s="2">
        <v>300</v>
      </c>
      <c r="F8" s="2" t="s">
        <v>266</v>
      </c>
      <c r="G8" s="2" t="s">
        <v>238</v>
      </c>
      <c r="I8" s="4"/>
      <c r="K8" s="4"/>
    </row>
    <row r="9" spans="1:12" x14ac:dyDescent="0.2">
      <c r="A9" s="2" t="s">
        <v>201</v>
      </c>
      <c r="B9" s="2" t="s">
        <v>267</v>
      </c>
      <c r="D9" s="2">
        <v>585</v>
      </c>
      <c r="F9" s="2" t="s">
        <v>263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300</v>
      </c>
      <c r="C2" s="2" t="s">
        <v>7</v>
      </c>
      <c r="D2" s="2">
        <f>VLOOKUP(A2,'COSTOS MATERIA PRIMA'!A:D,4,FALSE)/VLOOKUP(A2,'COSTOS MATERIA PRIMA'!A:D,2,FALSE)*B2</f>
        <v>66</v>
      </c>
      <c r="F2" s="2">
        <v>6</v>
      </c>
      <c r="G2" s="2">
        <f>SUM(D:D)</f>
        <v>2095.2757936507937</v>
      </c>
      <c r="H2" s="2">
        <f>G2/F2</f>
        <v>349.21263227513231</v>
      </c>
      <c r="I2" s="4">
        <v>0.2</v>
      </c>
      <c r="J2" s="2">
        <f>H2*(1+I2)</f>
        <v>419.05515873015878</v>
      </c>
      <c r="K2" s="4">
        <v>0.8</v>
      </c>
      <c r="L2" s="2">
        <f>J2*(K2+1)</f>
        <v>754.29928571428582</v>
      </c>
    </row>
    <row r="3" spans="1:12" x14ac:dyDescent="0.2">
      <c r="A3" s="2" t="s">
        <v>142</v>
      </c>
      <c r="B3" s="2">
        <v>5</v>
      </c>
      <c r="C3" s="2" t="s">
        <v>7</v>
      </c>
      <c r="D3" s="2">
        <f>VLOOKUP(A3,'COSTOS MATERIA PRIMA'!A:D,4,FALSE)/VLOOKUP(A3,'COSTOS MATERIA PRIMA'!A:D,2,FALSE)*B3</f>
        <v>5</v>
      </c>
      <c r="I3" s="4"/>
      <c r="K3" s="4"/>
    </row>
    <row r="4" spans="1:12" x14ac:dyDescent="0.2">
      <c r="A4" s="2" t="s">
        <v>4</v>
      </c>
      <c r="B4" s="2">
        <v>25</v>
      </c>
      <c r="C4" s="2" t="s">
        <v>7</v>
      </c>
      <c r="D4" s="2">
        <f>VLOOKUP(A4,'COSTOS MATERIA PRIMA'!A:D,4,FALSE)/VLOOKUP(A4,'COSTOS MATERIA PRIMA'!A:D,2,FALSE)*B4</f>
        <v>22.222222222222221</v>
      </c>
      <c r="I4" s="4"/>
      <c r="K4" s="4"/>
      <c r="L4" s="2" t="s">
        <v>268</v>
      </c>
    </row>
    <row r="5" spans="1:12" x14ac:dyDescent="0.2">
      <c r="A5" s="2" t="s">
        <v>83</v>
      </c>
      <c r="B5" s="2">
        <v>1</v>
      </c>
      <c r="C5" s="2" t="s">
        <v>7</v>
      </c>
      <c r="D5" s="2">
        <f>VLOOKUP(A5,'COSTOS MATERIA PRIMA'!A:D,4,FALSE)/VLOOKUP(A5,'COSTOS MATERIA PRIMA'!A:D,2,FALSE)*B5</f>
        <v>25</v>
      </c>
      <c r="I5" s="4"/>
      <c r="K5" s="4"/>
    </row>
    <row r="6" spans="1:12" x14ac:dyDescent="0.2">
      <c r="A6" s="2" t="s">
        <v>99</v>
      </c>
      <c r="B6" s="2">
        <v>1000</v>
      </c>
      <c r="C6" s="2" t="s">
        <v>7</v>
      </c>
      <c r="D6" s="2">
        <f>VLOOKUP(A6,'COSTOS MATERIA PRIMA'!A:D,4,FALSE)/VLOOKUP(A6,'COSTOS MATERIA PRIMA'!A:D,2,FALSE)*B6</f>
        <v>500</v>
      </c>
      <c r="I6" s="4"/>
      <c r="K6" s="4"/>
      <c r="L6" s="2" t="s">
        <v>269</v>
      </c>
    </row>
    <row r="7" spans="1:12" x14ac:dyDescent="0.2">
      <c r="A7" s="2" t="s">
        <v>91</v>
      </c>
      <c r="B7" s="2">
        <v>250</v>
      </c>
      <c r="C7" s="2" t="s">
        <v>7</v>
      </c>
      <c r="D7" s="2">
        <f>VLOOKUP(A7,'COSTOS MATERIA PRIMA'!A:D,4,FALSE)/VLOOKUP(A7,'COSTOS MATERIA PRIMA'!A:D,2,FALSE)*B7</f>
        <v>45</v>
      </c>
      <c r="I7" s="4"/>
      <c r="K7" s="4"/>
      <c r="L7" s="2">
        <v>450</v>
      </c>
    </row>
    <row r="8" spans="1:12" x14ac:dyDescent="0.2">
      <c r="A8" s="2" t="s">
        <v>18</v>
      </c>
      <c r="B8" s="2">
        <v>150</v>
      </c>
      <c r="C8" s="2" t="s">
        <v>7</v>
      </c>
      <c r="D8" s="2">
        <f>VLOOKUP(A8,'COSTOS MATERIA PRIMA'!A:D,4,FALSE)/VLOOKUP(A8,'COSTOS MATERIA PRIMA'!A:D,2,FALSE)*B8</f>
        <v>39</v>
      </c>
      <c r="I8" s="4"/>
      <c r="K8" s="4"/>
      <c r="L8" s="2" t="s">
        <v>270</v>
      </c>
    </row>
    <row r="9" spans="1:12" x14ac:dyDescent="0.2">
      <c r="A9" s="2" t="s">
        <v>110</v>
      </c>
      <c r="B9" s="2">
        <v>50</v>
      </c>
      <c r="C9" s="2" t="s">
        <v>7</v>
      </c>
      <c r="D9" s="2">
        <f>VLOOKUP(A9,'COSTOS MATERIA PRIMA'!A:D,4,FALSE)/VLOOKUP(A9,'COSTOS MATERIA PRIMA'!A:D,2,FALSE)*B9</f>
        <v>130</v>
      </c>
      <c r="I9" s="4"/>
      <c r="K9" s="4"/>
      <c r="L9" s="2" t="s">
        <v>201</v>
      </c>
    </row>
    <row r="10" spans="1:12" x14ac:dyDescent="0.2">
      <c r="A10" s="2" t="s">
        <v>119</v>
      </c>
      <c r="B10" s="2">
        <v>50</v>
      </c>
      <c r="C10" s="2" t="s">
        <v>7</v>
      </c>
      <c r="D10" s="2">
        <f>VLOOKUP(A10,'COSTOS MATERIA PRIMA'!A:D,4,FALSE)/VLOOKUP(A10,'COSTOS MATERIA PRIMA'!A:D,2,FALSE)*B10</f>
        <v>30</v>
      </c>
      <c r="I10" s="4"/>
      <c r="K10" s="4"/>
      <c r="L10" s="2" t="s">
        <v>271</v>
      </c>
    </row>
    <row r="11" spans="1:12" x14ac:dyDescent="0.2">
      <c r="A11" s="2" t="s">
        <v>43</v>
      </c>
      <c r="D11" s="2">
        <f>VLOOKUP(A11,'COSTOS MATERIA PRIMA'!A:D,4,FALSE)/VLOOKUP(A11,'COSTOS MATERIA PRIMA'!A:D,2,FALSE)*B11</f>
        <v>0</v>
      </c>
      <c r="I11" s="4"/>
      <c r="K11" s="4"/>
      <c r="L11" s="2" t="s">
        <v>272</v>
      </c>
    </row>
    <row r="12" spans="1:12" x14ac:dyDescent="0.2">
      <c r="A12" s="2" t="s">
        <v>98</v>
      </c>
      <c r="B12" s="2">
        <v>100</v>
      </c>
      <c r="C12" s="2" t="s">
        <v>7</v>
      </c>
      <c r="D12" s="2">
        <f>VLOOKUP(A12,'COSTOS MATERIA PRIMA'!A:D,4,FALSE)/VLOOKUP(A12,'COSTOS MATERIA PRIMA'!A:D,2,FALSE)*B12</f>
        <v>160</v>
      </c>
      <c r="I12" s="4"/>
      <c r="K12" s="4"/>
    </row>
    <row r="13" spans="1:12" x14ac:dyDescent="0.2">
      <c r="A13" s="2" t="s">
        <v>19</v>
      </c>
      <c r="B13" s="2">
        <v>50</v>
      </c>
      <c r="C13" s="2" t="s">
        <v>7</v>
      </c>
      <c r="D13" s="2">
        <f>VLOOKUP(A13,'COSTOS MATERIA PRIMA'!A:D,4,FALSE)/VLOOKUP(A13,'COSTOS MATERIA PRIMA'!A:D,2,FALSE)*B13</f>
        <v>22.5</v>
      </c>
      <c r="I13" s="4"/>
      <c r="K13" s="4"/>
    </row>
    <row r="14" spans="1:12" x14ac:dyDescent="0.2">
      <c r="A14" s="2" t="s">
        <v>151</v>
      </c>
      <c r="B14" s="2">
        <v>100</v>
      </c>
      <c r="C14" s="2" t="s">
        <v>7</v>
      </c>
      <c r="D14" s="2">
        <f>VLOOKUP(A14,'COSTOS MATERIA PRIMA'!A:D,4,FALSE)/VLOOKUP(A14,'COSTOS MATERIA PRIMA'!A:D,2,FALSE)*B14</f>
        <v>96.875</v>
      </c>
      <c r="I14" s="4"/>
      <c r="K14" s="4"/>
    </row>
    <row r="15" spans="1:12" x14ac:dyDescent="0.2">
      <c r="A15" s="2" t="s">
        <v>201</v>
      </c>
      <c r="B15" s="2">
        <v>6</v>
      </c>
      <c r="C15" s="2" t="s">
        <v>113</v>
      </c>
      <c r="D15" s="2">
        <v>600</v>
      </c>
      <c r="F15" s="2" t="s">
        <v>273</v>
      </c>
      <c r="I15" s="4"/>
      <c r="K15" s="4"/>
    </row>
    <row r="16" spans="1:12" x14ac:dyDescent="0.2">
      <c r="A16" s="2" t="s">
        <v>86</v>
      </c>
      <c r="B16" s="2">
        <v>170</v>
      </c>
      <c r="C16" s="2" t="s">
        <v>5</v>
      </c>
      <c r="D16" s="2">
        <f>VLOOKUP(A16,'COSTOS MATERIA PRIMA'!A:D,4,FALSE)/VLOOKUP(A16,'COSTOS MATERIA PRIMA'!A:D,2,FALSE)*B16</f>
        <v>40.799999999999997</v>
      </c>
      <c r="F16" s="2" t="s">
        <v>274</v>
      </c>
      <c r="I16" s="4"/>
      <c r="K16" s="4"/>
    </row>
    <row r="17" spans="1:11" x14ac:dyDescent="0.2">
      <c r="A17" s="2" t="s">
        <v>83</v>
      </c>
      <c r="B17" s="2">
        <v>2</v>
      </c>
      <c r="C17" s="2" t="s">
        <v>113</v>
      </c>
      <c r="D17" s="2">
        <f>VLOOKUP(A17,'COSTOS MATERIA PRIMA'!A:D,4,FALSE)/VLOOKUP(A17,'COSTOS MATERIA PRIMA'!A:D,2,FALSE)*B17</f>
        <v>50</v>
      </c>
      <c r="F17" s="2" t="s">
        <v>275</v>
      </c>
      <c r="I17" s="4"/>
      <c r="K17" s="4"/>
    </row>
    <row r="18" spans="1:11" x14ac:dyDescent="0.2">
      <c r="A18" s="2" t="s">
        <v>18</v>
      </c>
      <c r="B18" s="2">
        <v>50</v>
      </c>
      <c r="C18" s="2" t="s">
        <v>7</v>
      </c>
      <c r="D18" s="2">
        <f>VLOOKUP(A18,'COSTOS MATERIA PRIMA'!A:D,4,FALSE)/VLOOKUP(A18,'COSTOS MATERIA PRIMA'!A:D,2,FALSE)*B18</f>
        <v>13</v>
      </c>
      <c r="I18" s="4"/>
      <c r="K18" s="4"/>
    </row>
    <row r="19" spans="1:11" x14ac:dyDescent="0.2">
      <c r="A19" s="2" t="s">
        <v>66</v>
      </c>
      <c r="B19" s="2">
        <v>10</v>
      </c>
      <c r="C19" s="2" t="s">
        <v>7</v>
      </c>
      <c r="D19" s="2">
        <f>VLOOKUP(A19,'COSTOS MATERIA PRIMA'!A:D,4,FALSE)/VLOOKUP(A19,'COSTOS MATERIA PRIMA'!A:D,2,FALSE)*B19</f>
        <v>4.6999999999999993</v>
      </c>
      <c r="I19" s="4"/>
      <c r="K19" s="4"/>
    </row>
    <row r="20" spans="1:11" x14ac:dyDescent="0.2">
      <c r="A20" s="2" t="s">
        <v>56</v>
      </c>
      <c r="B20" s="2">
        <v>200</v>
      </c>
      <c r="C20" s="2" t="s">
        <v>7</v>
      </c>
      <c r="D20" s="2">
        <f>VLOOKUP(A20,'COSTOS MATERIA PRIMA'!A:D,4,FALSE)/VLOOKUP(A20,'COSTOS MATERIA PRIMA'!A:D,2,FALSE)*B20</f>
        <v>211.42857142857144</v>
      </c>
      <c r="I20" s="4"/>
      <c r="K20" s="4"/>
    </row>
    <row r="21" spans="1:11" x14ac:dyDescent="0.2">
      <c r="A21" s="2" t="s">
        <v>19</v>
      </c>
      <c r="B21" s="2">
        <v>75</v>
      </c>
      <c r="C21" s="2" t="s">
        <v>7</v>
      </c>
      <c r="D21" s="2">
        <f>VLOOKUP(A21,'COSTOS MATERIA PRIMA'!A:D,4,FALSE)/VLOOKUP(A21,'COSTOS MATERIA PRIMA'!A:D,2,FALSE)*B21</f>
        <v>33.75</v>
      </c>
      <c r="I21" s="4"/>
      <c r="K21" s="4"/>
    </row>
    <row r="22" spans="1:11" x14ac:dyDescent="0.2">
      <c r="I22" s="4"/>
      <c r="K22" s="4"/>
    </row>
    <row r="23" spans="1:11" x14ac:dyDescent="0.2">
      <c r="I23" s="4"/>
      <c r="K23" s="4"/>
    </row>
    <row r="24" spans="1:11" x14ac:dyDescent="0.2">
      <c r="I24" s="4"/>
      <c r="K24" s="4"/>
    </row>
    <row r="25" spans="1:11" x14ac:dyDescent="0.2">
      <c r="I25" s="4"/>
      <c r="K25" s="4"/>
    </row>
    <row r="26" spans="1:11" x14ac:dyDescent="0.2">
      <c r="I26" s="4"/>
      <c r="K26" s="4"/>
    </row>
    <row r="27" spans="1:11" x14ac:dyDescent="0.2">
      <c r="I27" s="4"/>
      <c r="K27" s="4"/>
    </row>
    <row r="28" spans="1:11" x14ac:dyDescent="0.2">
      <c r="I28" s="4"/>
      <c r="K28" s="4"/>
    </row>
    <row r="29" spans="1:11" x14ac:dyDescent="0.2">
      <c r="I29" s="4"/>
      <c r="K29" s="4"/>
    </row>
    <row r="30" spans="1:11" x14ac:dyDescent="0.2">
      <c r="I30" s="4"/>
      <c r="K30" s="4"/>
    </row>
    <row r="31" spans="1:11" x14ac:dyDescent="0.2">
      <c r="I31" s="4"/>
      <c r="K31" s="4"/>
    </row>
    <row r="32" spans="1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39</v>
      </c>
      <c r="B2" s="2">
        <v>1</v>
      </c>
      <c r="C2" s="2" t="s">
        <v>124</v>
      </c>
      <c r="D2" s="2">
        <f>VLOOKUP(A2,'COSTOS MATERIA PRIMA'!A:D,4,FALSE)/VLOOKUP(A2,'COSTOS MATERIA PRIMA'!A:D,2,FALSE)*B2</f>
        <v>1413.3600000000001</v>
      </c>
      <c r="F2" s="2">
        <v>32</v>
      </c>
      <c r="G2" s="2">
        <f>SUM(D:D)</f>
        <v>1777.2000000000003</v>
      </c>
      <c r="H2" s="2">
        <f>G2/F2</f>
        <v>55.537500000000009</v>
      </c>
      <c r="I2" s="4">
        <v>0.3</v>
      </c>
      <c r="J2" s="2">
        <f>H2*(1+I2)</f>
        <v>72.198750000000018</v>
      </c>
      <c r="K2" s="4">
        <v>0.65</v>
      </c>
      <c r="L2" s="2">
        <f>J2*(K2+1)</f>
        <v>119.12793750000003</v>
      </c>
    </row>
    <row r="3" spans="1:12" x14ac:dyDescent="0.2">
      <c r="A3" s="2" t="s">
        <v>63</v>
      </c>
      <c r="B3" s="2">
        <v>480</v>
      </c>
      <c r="C3" s="2" t="s">
        <v>7</v>
      </c>
      <c r="D3" s="2">
        <f>VLOOKUP(A3,'COSTOS MATERIA PRIMA'!A:D,4,FALSE)/VLOOKUP(A3,'COSTOS MATERIA PRIMA'!A:D,2,FALSE)*B3</f>
        <v>266.40000000000003</v>
      </c>
      <c r="I3" s="4"/>
      <c r="K3" s="4"/>
    </row>
    <row r="4" spans="1:12" x14ac:dyDescent="0.2">
      <c r="A4" s="2" t="s">
        <v>104</v>
      </c>
      <c r="B4" s="2">
        <v>2</v>
      </c>
      <c r="C4" s="2" t="s">
        <v>260</v>
      </c>
      <c r="D4" s="2">
        <f>VLOOKUP(A4,'COSTOS MATERIA PRIMA'!A:D,4,FALSE)/VLOOKUP(A4,'COSTOS MATERIA PRIMA'!A:D,2,FALSE)*B4</f>
        <v>97.44</v>
      </c>
      <c r="I4" s="4"/>
      <c r="K4" s="4"/>
    </row>
    <row r="5" spans="1:12" x14ac:dyDescent="0.2">
      <c r="K5" s="4"/>
    </row>
    <row r="6" spans="1:12" x14ac:dyDescent="0.2">
      <c r="F6" s="2" t="s">
        <v>276</v>
      </c>
      <c r="J6" s="2" t="s">
        <v>277</v>
      </c>
      <c r="K6" s="4"/>
    </row>
    <row r="7" spans="1:12" x14ac:dyDescent="0.2">
      <c r="F7" s="2" t="s">
        <v>278</v>
      </c>
      <c r="I7" s="4"/>
      <c r="K7" s="4"/>
    </row>
    <row r="8" spans="1:12" x14ac:dyDescent="0.2">
      <c r="H8" s="2" t="s">
        <v>279</v>
      </c>
      <c r="I8" s="2">
        <v>130</v>
      </c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39</v>
      </c>
      <c r="B2" s="2">
        <v>1</v>
      </c>
      <c r="C2" s="2" t="s">
        <v>7</v>
      </c>
      <c r="D2" s="2">
        <f>VLOOKUP(A2,'COSTOS MATERIA PRIMA'!A:D,4,FALSE)/VLOOKUP(A2,'COSTOS MATERIA PRIMA'!A:D,2,FALSE)*B2</f>
        <v>1413.3600000000001</v>
      </c>
      <c r="F2" s="2">
        <v>12</v>
      </c>
      <c r="G2" s="2">
        <f>SUM(D:D)</f>
        <v>3559.02</v>
      </c>
      <c r="H2" s="2">
        <f>G2/F2</f>
        <v>296.58499999999998</v>
      </c>
      <c r="I2" s="4">
        <v>0.3</v>
      </c>
      <c r="J2" s="2">
        <f>H2*(1+I2)</f>
        <v>385.56049999999999</v>
      </c>
      <c r="K2" s="4">
        <v>0.6</v>
      </c>
      <c r="L2" s="2">
        <f>J2*(K2+1)</f>
        <v>616.89679999999998</v>
      </c>
    </row>
    <row r="3" spans="1:12" x14ac:dyDescent="0.2">
      <c r="A3" s="2" t="s">
        <v>63</v>
      </c>
      <c r="B3" s="2">
        <v>900</v>
      </c>
      <c r="C3" s="2" t="s">
        <v>7</v>
      </c>
      <c r="D3" s="2">
        <f>VLOOKUP(A3,'COSTOS MATERIA PRIMA'!A:D,4,FALSE)/VLOOKUP(A3,'COSTOS MATERIA PRIMA'!A:D,2,FALSE)*B3</f>
        <v>499.50000000000006</v>
      </c>
      <c r="I3" s="4"/>
      <c r="K3" s="4"/>
    </row>
    <row r="4" spans="1:12" x14ac:dyDescent="0.2">
      <c r="A4" s="2" t="s">
        <v>104</v>
      </c>
      <c r="B4" s="2">
        <v>3</v>
      </c>
      <c r="C4" s="2" t="s">
        <v>260</v>
      </c>
      <c r="D4" s="2">
        <f>VLOOKUP(A4,'COSTOS MATERIA PRIMA'!A:D,4,FALSE)/VLOOKUP(A4,'COSTOS MATERIA PRIMA'!A:D,2,FALSE)*B4</f>
        <v>146.16</v>
      </c>
      <c r="I4" s="4"/>
      <c r="K4" s="4"/>
      <c r="L4" s="2" t="s">
        <v>280</v>
      </c>
    </row>
    <row r="5" spans="1:12" x14ac:dyDescent="0.2">
      <c r="A5" s="2" t="s">
        <v>33</v>
      </c>
      <c r="B5" s="2">
        <v>12</v>
      </c>
      <c r="C5" s="2" t="s">
        <v>113</v>
      </c>
      <c r="D5" s="2">
        <f>VLOOKUP(A5,'COSTOS MATERIA PRIMA'!A:D,4,FALSE)/VLOOKUP(A5,'COSTOS MATERIA PRIMA'!A:D,2,FALSE)*B5</f>
        <v>60</v>
      </c>
      <c r="F5" s="2" t="s">
        <v>281</v>
      </c>
      <c r="I5" s="4"/>
      <c r="K5" s="4"/>
    </row>
    <row r="6" spans="1:12" x14ac:dyDescent="0.2">
      <c r="A6" s="2" t="s">
        <v>201</v>
      </c>
      <c r="B6" s="2" t="s">
        <v>282</v>
      </c>
      <c r="D6" s="2">
        <v>1440</v>
      </c>
      <c r="F6" s="2" t="s">
        <v>278</v>
      </c>
      <c r="I6" s="4"/>
      <c r="J6" s="2" t="s">
        <v>283</v>
      </c>
      <c r="K6" s="2" t="s">
        <v>284</v>
      </c>
    </row>
    <row r="7" spans="1:12" x14ac:dyDescent="0.2">
      <c r="I7" s="4"/>
      <c r="J7" s="2" t="s">
        <v>285</v>
      </c>
      <c r="K7" s="4"/>
    </row>
    <row r="8" spans="1:12" x14ac:dyDescent="0.2">
      <c r="I8" s="4"/>
      <c r="J8" s="2" t="s">
        <v>286</v>
      </c>
      <c r="K8" s="4">
        <v>8.1999999999999993</v>
      </c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39</v>
      </c>
      <c r="B2" s="2">
        <v>1</v>
      </c>
      <c r="C2" s="2" t="s">
        <v>124</v>
      </c>
      <c r="D2" s="2">
        <f>VLOOKUP(A2,'COSTOS MATERIA PRIMA'!A:D,4,FALSE)/VLOOKUP(A2,'COSTOS MATERIA PRIMA'!A:D,2,FALSE)*B2</f>
        <v>1413.3600000000001</v>
      </c>
      <c r="F2" s="2">
        <v>20</v>
      </c>
      <c r="G2" s="2">
        <f>SUM(D:D)</f>
        <v>1813.3600000000001</v>
      </c>
      <c r="H2" s="2">
        <f>G2/F2</f>
        <v>90.668000000000006</v>
      </c>
      <c r="I2" s="4">
        <v>0.2</v>
      </c>
      <c r="J2" s="2">
        <f>H2*(1+I2)</f>
        <v>108.80160000000001</v>
      </c>
      <c r="K2" s="4">
        <v>0.85</v>
      </c>
      <c r="L2" s="2">
        <f>J2*(K2+1)</f>
        <v>201.28296000000003</v>
      </c>
    </row>
    <row r="3" spans="1:12" x14ac:dyDescent="0.2">
      <c r="A3" s="2" t="s">
        <v>33</v>
      </c>
      <c r="B3" s="2">
        <v>20</v>
      </c>
      <c r="C3" s="2" t="s">
        <v>287</v>
      </c>
      <c r="D3" s="2">
        <f>VLOOKUP(A3,'COSTOS MATERIA PRIMA'!A:D,4,FALSE)/VLOOKUP(A3,'COSTOS MATERIA PRIMA'!A:D,2,FALSE)*B3</f>
        <v>100</v>
      </c>
      <c r="I3" s="4"/>
      <c r="K3" s="4"/>
    </row>
    <row r="4" spans="1:12" x14ac:dyDescent="0.2">
      <c r="A4" s="2" t="s">
        <v>201</v>
      </c>
      <c r="B4" s="2" t="s">
        <v>288</v>
      </c>
      <c r="D4" s="2">
        <v>300</v>
      </c>
      <c r="F4" s="2" t="s">
        <v>289</v>
      </c>
      <c r="I4" s="4"/>
      <c r="K4" s="4"/>
      <c r="L4" s="2" t="s">
        <v>290</v>
      </c>
    </row>
    <row r="5" spans="1:12" x14ac:dyDescent="0.2">
      <c r="F5" s="2" t="s">
        <v>291</v>
      </c>
      <c r="I5" s="4"/>
      <c r="K5" s="4"/>
    </row>
    <row r="6" spans="1:12" x14ac:dyDescent="0.2"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6</v>
      </c>
      <c r="B2" s="2">
        <v>200</v>
      </c>
      <c r="C2" s="2" t="s">
        <v>7</v>
      </c>
      <c r="D2" s="2">
        <f>VLOOKUP(A2,'COSTOS MATERIA PRIMA'!A:D,4,FALSE)/VLOOKUP(A2,'COSTOS MATERIA PRIMA'!A:D,2,FALSE)*B2</f>
        <v>290</v>
      </c>
      <c r="F2" s="2">
        <v>7</v>
      </c>
      <c r="G2" s="2">
        <f>SUM(D:D)</f>
        <v>1147.7314285714285</v>
      </c>
      <c r="H2" s="2">
        <f>G2/F2</f>
        <v>163.96163265306123</v>
      </c>
      <c r="I2" s="4">
        <v>0.1</v>
      </c>
      <c r="J2" s="2">
        <f>H2*(1+I2)</f>
        <v>180.35779591836737</v>
      </c>
      <c r="K2" s="4">
        <v>0.5</v>
      </c>
      <c r="L2" s="2">
        <f>J2*(K2+1)</f>
        <v>270.53669387755104</v>
      </c>
    </row>
    <row r="3" spans="1:12" x14ac:dyDescent="0.2">
      <c r="A3" s="2" t="s">
        <v>98</v>
      </c>
      <c r="B3" s="2">
        <v>80</v>
      </c>
      <c r="C3" s="2" t="s">
        <v>7</v>
      </c>
      <c r="D3" s="2">
        <f>VLOOKUP(A3,'COSTOS MATERIA PRIMA'!A:D,4,FALSE)/VLOOKUP(A3,'COSTOS MATERIA PRIMA'!A:D,2,FALSE)*B3</f>
        <v>128</v>
      </c>
      <c r="F3" s="2" t="s">
        <v>292</v>
      </c>
      <c r="I3" s="4"/>
      <c r="K3" s="4"/>
    </row>
    <row r="4" spans="1:12" x14ac:dyDescent="0.2">
      <c r="A4" s="2" t="s">
        <v>56</v>
      </c>
      <c r="B4" s="2">
        <v>150</v>
      </c>
      <c r="C4" s="2" t="s">
        <v>7</v>
      </c>
      <c r="D4" s="2">
        <f>VLOOKUP(A4,'COSTOS MATERIA PRIMA'!A:D,4,FALSE)/VLOOKUP(A4,'COSTOS MATERIA PRIMA'!A:D,2,FALSE)*B4</f>
        <v>158.57142857142858</v>
      </c>
      <c r="F4" s="2" t="s">
        <v>293</v>
      </c>
      <c r="I4" s="4"/>
      <c r="K4" s="4"/>
    </row>
    <row r="5" spans="1:12" x14ac:dyDescent="0.2">
      <c r="A5" s="2" t="s">
        <v>104</v>
      </c>
      <c r="B5" s="2">
        <v>3</v>
      </c>
      <c r="C5" s="2" t="s">
        <v>260</v>
      </c>
      <c r="D5" s="2">
        <f>VLOOKUP(A5,'COSTOS MATERIA PRIMA'!A:D,4,FALSE)/VLOOKUP(A5,'COSTOS MATERIA PRIMA'!A:D,2,FALSE)*B5</f>
        <v>146.16</v>
      </c>
      <c r="I5" s="4"/>
      <c r="K5" s="2" t="s">
        <v>294</v>
      </c>
    </row>
    <row r="6" spans="1:12" x14ac:dyDescent="0.2">
      <c r="A6" s="2" t="s">
        <v>144</v>
      </c>
      <c r="B6" s="2">
        <v>7</v>
      </c>
      <c r="C6" s="2" t="s">
        <v>113</v>
      </c>
      <c r="D6" s="2">
        <f>VLOOKUP(A6,'COSTOS MATERIA PRIMA'!A:D,4,FALSE)/VLOOKUP(A6,'COSTOS MATERIA PRIMA'!A:D,2,FALSE)*B6</f>
        <v>210</v>
      </c>
      <c r="I6" s="4"/>
      <c r="K6" s="4"/>
    </row>
    <row r="7" spans="1:12" x14ac:dyDescent="0.2">
      <c r="A7" s="2" t="s">
        <v>295</v>
      </c>
      <c r="D7" s="2">
        <v>145</v>
      </c>
      <c r="F7" s="2" t="s">
        <v>296</v>
      </c>
      <c r="K7" s="4"/>
    </row>
    <row r="8" spans="1:12" x14ac:dyDescent="0.2">
      <c r="A8" s="2" t="s">
        <v>201</v>
      </c>
      <c r="B8" s="2" t="s">
        <v>297</v>
      </c>
      <c r="D8" s="2">
        <v>70</v>
      </c>
      <c r="F8" s="2" t="s">
        <v>296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7</v>
      </c>
      <c r="C2" s="2" t="s">
        <v>2</v>
      </c>
      <c r="D2" s="2">
        <f>VLOOKUP(A2,'COSTOS MATERIA PRIMA'!A:D,4,FALSE)/VLOOKUP(A2,'COSTOS MATERIA PRIMA'!A:D,2,FALSE)*B2</f>
        <v>210</v>
      </c>
      <c r="F2" s="2">
        <v>7</v>
      </c>
      <c r="G2" s="2">
        <f>SUM(D:D)</f>
        <v>876.47571428571428</v>
      </c>
      <c r="H2" s="2">
        <f>G2/F2</f>
        <v>125.2108163265306</v>
      </c>
      <c r="I2" s="4">
        <v>0.1</v>
      </c>
      <c r="J2" s="2">
        <f>H2*(1+I2)</f>
        <v>137.73189795918367</v>
      </c>
      <c r="K2" s="4">
        <v>0.5</v>
      </c>
      <c r="L2" s="2">
        <f>J2*(K2+1)</f>
        <v>206.59784693877549</v>
      </c>
    </row>
    <row r="3" spans="1:12" x14ac:dyDescent="0.2">
      <c r="A3" s="2" t="s">
        <v>63</v>
      </c>
      <c r="B3" s="2">
        <v>250</v>
      </c>
      <c r="C3" s="2" t="s">
        <v>7</v>
      </c>
      <c r="D3" s="2">
        <f>VLOOKUP(A3,'COSTOS MATERIA PRIMA'!A:D,4,FALSE)/VLOOKUP(A3,'COSTOS MATERIA PRIMA'!A:D,2,FALSE)*B3</f>
        <v>138.75</v>
      </c>
      <c r="F3" s="2" t="s">
        <v>298</v>
      </c>
      <c r="I3" s="4"/>
      <c r="K3" s="4"/>
    </row>
    <row r="4" spans="1:12" x14ac:dyDescent="0.2">
      <c r="A4" s="2" t="s">
        <v>56</v>
      </c>
      <c r="B4" s="2">
        <v>250</v>
      </c>
      <c r="C4" s="2" t="s">
        <v>7</v>
      </c>
      <c r="D4" s="2">
        <f>VLOOKUP(A4,'COSTOS MATERIA PRIMA'!A:D,4,FALSE)/VLOOKUP(A4,'COSTOS MATERIA PRIMA'!A:D,2,FALSE)*B4</f>
        <v>264.28571428571428</v>
      </c>
      <c r="I4" s="4"/>
      <c r="K4" s="4"/>
    </row>
    <row r="5" spans="1:12" x14ac:dyDescent="0.2">
      <c r="A5" s="2" t="s">
        <v>104</v>
      </c>
      <c r="B5" s="2">
        <v>2</v>
      </c>
      <c r="C5" s="2" t="s">
        <v>260</v>
      </c>
      <c r="D5" s="2">
        <f>VLOOKUP(A5,'COSTOS MATERIA PRIMA'!A:D,4,FALSE)/VLOOKUP(A5,'COSTOS MATERIA PRIMA'!A:D,2,FALSE)*B5</f>
        <v>97.44</v>
      </c>
      <c r="I5" s="4"/>
      <c r="K5" s="2" t="s">
        <v>299</v>
      </c>
    </row>
    <row r="6" spans="1:12" x14ac:dyDescent="0.2">
      <c r="A6" s="2" t="s">
        <v>295</v>
      </c>
      <c r="D6" s="2">
        <v>96</v>
      </c>
      <c r="F6" s="2" t="s">
        <v>300</v>
      </c>
      <c r="I6" s="4"/>
      <c r="K6" s="4"/>
    </row>
    <row r="7" spans="1:12" x14ac:dyDescent="0.2">
      <c r="A7" s="2" t="s">
        <v>201</v>
      </c>
      <c r="B7" s="2" t="s">
        <v>297</v>
      </c>
      <c r="D7" s="2">
        <v>70</v>
      </c>
      <c r="F7" s="2" t="s">
        <v>300</v>
      </c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F11" s="2" t="s">
        <v>301</v>
      </c>
      <c r="G11" s="2" t="s">
        <v>302</v>
      </c>
      <c r="I11" s="4"/>
      <c r="K11" s="4"/>
    </row>
    <row r="12" spans="1:12" x14ac:dyDescent="0.2">
      <c r="G12" s="2" t="s">
        <v>303</v>
      </c>
      <c r="I12" s="4"/>
      <c r="K12" s="4"/>
    </row>
    <row r="13" spans="1:12" x14ac:dyDescent="0.2">
      <c r="G13" s="2" t="s">
        <v>304</v>
      </c>
      <c r="I13" s="4"/>
      <c r="K13" s="4"/>
    </row>
    <row r="14" spans="1:12" x14ac:dyDescent="0.2">
      <c r="G14" s="2" t="s">
        <v>305</v>
      </c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15</v>
      </c>
      <c r="C2" s="2" t="s">
        <v>2</v>
      </c>
      <c r="D2" s="2">
        <f>VLOOKUP(A2,'COSTOS MATERIA PRIMA'!A:D,4,FALSE)/VLOOKUP(A2,'COSTOS MATERIA PRIMA'!A:D,2,FALSE)*B2</f>
        <v>450</v>
      </c>
      <c r="F2" s="2">
        <v>15</v>
      </c>
      <c r="G2" s="2">
        <f>SUM(D:D)</f>
        <v>2019.9428571428571</v>
      </c>
      <c r="H2" s="2">
        <f>G2/F2</f>
        <v>134.66285714285715</v>
      </c>
      <c r="I2" s="4">
        <v>0.1</v>
      </c>
      <c r="J2" s="2">
        <f>H2*(1+I2)</f>
        <v>148.12914285714288</v>
      </c>
      <c r="K2" s="4">
        <v>0.5</v>
      </c>
      <c r="L2" s="2">
        <f>J2*(K2+1)</f>
        <v>222.19371428571432</v>
      </c>
    </row>
    <row r="3" spans="1:12" x14ac:dyDescent="0.2">
      <c r="A3" s="2" t="s">
        <v>14</v>
      </c>
      <c r="B3" s="2">
        <v>150</v>
      </c>
      <c r="C3" s="2" t="s">
        <v>7</v>
      </c>
      <c r="D3" s="2">
        <f>VLOOKUP(A3,'COSTOS MATERIA PRIMA'!A:D,4,FALSE)/VLOOKUP(A3,'COSTOS MATERIA PRIMA'!A:D,2,FALSE)*B3</f>
        <v>238.5</v>
      </c>
      <c r="I3" s="4"/>
      <c r="K3" s="4"/>
    </row>
    <row r="4" spans="1:12" x14ac:dyDescent="0.2">
      <c r="A4" s="2" t="s">
        <v>56</v>
      </c>
      <c r="B4" s="2">
        <v>300</v>
      </c>
      <c r="C4" s="2" t="s">
        <v>7</v>
      </c>
      <c r="D4" s="2">
        <f>VLOOKUP(A4,'COSTOS MATERIA PRIMA'!A:D,4,FALSE)/VLOOKUP(A4,'COSTOS MATERIA PRIMA'!A:D,2,FALSE)*B4</f>
        <v>317.14285714285717</v>
      </c>
      <c r="I4" s="4"/>
      <c r="K4" s="4"/>
    </row>
    <row r="5" spans="1:12" x14ac:dyDescent="0.2">
      <c r="A5" s="2" t="s">
        <v>44</v>
      </c>
      <c r="B5" s="2">
        <v>200</v>
      </c>
      <c r="C5" s="2" t="s">
        <v>7</v>
      </c>
      <c r="D5" s="2">
        <f>VLOOKUP(A5,'COSTOS MATERIA PRIMA'!A:D,4,FALSE)/VLOOKUP(A5,'COSTOS MATERIA PRIMA'!A:D,2,FALSE)*B5</f>
        <v>297.5</v>
      </c>
      <c r="I5" s="4"/>
      <c r="K5" s="2" t="s">
        <v>306</v>
      </c>
    </row>
    <row r="6" spans="1:12" x14ac:dyDescent="0.2">
      <c r="A6" s="2" t="s">
        <v>18</v>
      </c>
      <c r="B6" s="2">
        <v>100</v>
      </c>
      <c r="C6" s="2" t="s">
        <v>7</v>
      </c>
      <c r="D6" s="2">
        <f>VLOOKUP(A6,'COSTOS MATERIA PRIMA'!A:D,4,FALSE)/VLOOKUP(A6,'COSTOS MATERIA PRIMA'!A:D,2,FALSE)*B6</f>
        <v>26</v>
      </c>
      <c r="I6" s="4"/>
      <c r="K6" s="4"/>
    </row>
    <row r="7" spans="1:12" x14ac:dyDescent="0.2">
      <c r="A7" s="2" t="s">
        <v>83</v>
      </c>
      <c r="B7" s="2">
        <v>2</v>
      </c>
      <c r="C7" s="2" t="s">
        <v>2</v>
      </c>
      <c r="D7" s="2">
        <f>VLOOKUP(A7,'COSTOS MATERIA PRIMA'!A:D,4,FALSE)/VLOOKUP(A7,'COSTOS MATERIA PRIMA'!A:D,2,FALSE)*B7</f>
        <v>50</v>
      </c>
      <c r="K7" s="4"/>
    </row>
    <row r="8" spans="1:12" x14ac:dyDescent="0.2">
      <c r="A8" s="2" t="s">
        <v>150</v>
      </c>
      <c r="B8" s="2">
        <v>2</v>
      </c>
      <c r="C8" s="2" t="s">
        <v>260</v>
      </c>
      <c r="D8" s="2">
        <f>VLOOKUP(A8,'COSTOS MATERIA PRIMA'!A:D,4,FALSE)/VLOOKUP(A8,'COSTOS MATERIA PRIMA'!A:D,2,FALSE)*B8</f>
        <v>115.8</v>
      </c>
      <c r="I8" s="4"/>
      <c r="K8" s="4"/>
    </row>
    <row r="9" spans="1:12" x14ac:dyDescent="0.2">
      <c r="A9" s="2" t="s">
        <v>70</v>
      </c>
      <c r="B9" s="2">
        <v>150</v>
      </c>
      <c r="C9" s="2" t="s">
        <v>7</v>
      </c>
      <c r="D9" s="2">
        <f>VLOOKUP(A9,'COSTOS MATERIA PRIMA'!A:D,4,FALSE)/VLOOKUP(A9,'COSTOS MATERIA PRIMA'!A:D,2,FALSE)*B9</f>
        <v>300</v>
      </c>
      <c r="I9" s="4"/>
      <c r="K9" s="4"/>
    </row>
    <row r="10" spans="1:12" x14ac:dyDescent="0.2">
      <c r="A10" s="2" t="s">
        <v>201</v>
      </c>
      <c r="B10" s="2" t="s">
        <v>307</v>
      </c>
      <c r="D10" s="2">
        <v>225</v>
      </c>
      <c r="F10" s="2" t="s">
        <v>308</v>
      </c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1</v>
      </c>
      <c r="C2" s="2" t="s">
        <v>2</v>
      </c>
      <c r="D2" s="2">
        <f>VLOOKUP(A2,'COSTOS MATERIA PRIMA'!A:D,4,FALSE)/VLOOKUP(A2,'COSTOS MATERIA PRIMA'!A:D,2,FALSE)*B2</f>
        <v>30</v>
      </c>
      <c r="F2" s="2">
        <v>1</v>
      </c>
      <c r="G2" s="2">
        <f>SUM(D:D)</f>
        <v>138.1904761904762</v>
      </c>
      <c r="H2" s="2">
        <f>G2/F2</f>
        <v>138.1904761904762</v>
      </c>
      <c r="I2" s="4">
        <v>0.1</v>
      </c>
      <c r="J2" s="2">
        <f>H2*(1+I2)</f>
        <v>152.00952380952384</v>
      </c>
      <c r="K2" s="4">
        <v>0.5</v>
      </c>
      <c r="L2" s="2">
        <f>J2*(K2+1)</f>
        <v>228.01428571428576</v>
      </c>
    </row>
    <row r="3" spans="1:12" x14ac:dyDescent="0.2">
      <c r="A3" s="2" t="s">
        <v>110</v>
      </c>
      <c r="B3" s="2">
        <v>5</v>
      </c>
      <c r="C3" s="2" t="s">
        <v>7</v>
      </c>
      <c r="D3" s="2">
        <f>VLOOKUP(A3,'COSTOS MATERIA PRIMA'!A:D,4,FALSE)/VLOOKUP(A3,'COSTOS MATERIA PRIMA'!A:D,2,FALSE)*B3</f>
        <v>13</v>
      </c>
      <c r="I3" s="4"/>
      <c r="K3" s="4"/>
    </row>
    <row r="4" spans="1:12" x14ac:dyDescent="0.2">
      <c r="A4" s="2" t="s">
        <v>56</v>
      </c>
      <c r="B4" s="2">
        <v>50</v>
      </c>
      <c r="C4" s="2" t="s">
        <v>7</v>
      </c>
      <c r="D4" s="2">
        <f>VLOOKUP(A4,'COSTOS MATERIA PRIMA'!A:D,4,FALSE)/VLOOKUP(A4,'COSTOS MATERIA PRIMA'!A:D,2,FALSE)*B4</f>
        <v>52.857142857142861</v>
      </c>
      <c r="I4" s="4"/>
      <c r="K4" s="4"/>
    </row>
    <row r="5" spans="1:12" x14ac:dyDescent="0.2">
      <c r="A5" s="2" t="s">
        <v>19</v>
      </c>
      <c r="B5" s="2">
        <v>10</v>
      </c>
      <c r="C5" s="2" t="s">
        <v>7</v>
      </c>
      <c r="D5" s="2">
        <f>VLOOKUP(A5,'COSTOS MATERIA PRIMA'!A:D,4,FALSE)/VLOOKUP(A5,'COSTOS MATERIA PRIMA'!A:D,2,FALSE)*B5</f>
        <v>4.5</v>
      </c>
      <c r="I5" s="4"/>
      <c r="K5" s="2" t="s">
        <v>309</v>
      </c>
    </row>
    <row r="6" spans="1:12" x14ac:dyDescent="0.2">
      <c r="A6" s="2" t="s">
        <v>151</v>
      </c>
      <c r="B6" s="2">
        <v>16</v>
      </c>
      <c r="C6" s="2" t="s">
        <v>7</v>
      </c>
      <c r="D6" s="2">
        <f>VLOOKUP(A6,'COSTOS MATERIA PRIMA'!A:D,4,FALSE)/VLOOKUP(A6,'COSTOS MATERIA PRIMA'!A:D,2,FALSE)*B6</f>
        <v>15.5</v>
      </c>
      <c r="I6" s="4"/>
      <c r="K6" s="4"/>
    </row>
    <row r="7" spans="1:12" x14ac:dyDescent="0.2">
      <c r="A7" s="2" t="s">
        <v>114</v>
      </c>
      <c r="B7" s="2">
        <v>10</v>
      </c>
      <c r="C7" s="2" t="s">
        <v>5</v>
      </c>
      <c r="D7" s="2">
        <f>VLOOKUP(A7,'COSTOS MATERIA PRIMA'!A:D,4,FALSE)/VLOOKUP(A7,'COSTOS MATERIA PRIMA'!A:D,2,FALSE)*B7</f>
        <v>7.333333333333333</v>
      </c>
      <c r="K7" s="4"/>
    </row>
    <row r="8" spans="1:12" x14ac:dyDescent="0.2">
      <c r="A8" s="2" t="s">
        <v>201</v>
      </c>
      <c r="D8" s="2">
        <v>15</v>
      </c>
      <c r="F8" s="2" t="s">
        <v>254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1</v>
      </c>
      <c r="C2" s="2" t="s">
        <v>2</v>
      </c>
      <c r="D2" s="2">
        <f>VLOOKUP(A2,'COSTOS MATERIA PRIMA'!A:D,4,FALSE)/VLOOKUP(A2,'COSTOS MATERIA PRIMA'!A:D,2,FALSE)*B2</f>
        <v>30</v>
      </c>
      <c r="F2" s="2">
        <v>1</v>
      </c>
      <c r="G2" s="2">
        <f>SUM(D:D)</f>
        <v>169.927731092437</v>
      </c>
      <c r="H2" s="2">
        <f>G2/F2</f>
        <v>169.927731092437</v>
      </c>
      <c r="I2" s="4">
        <v>0.1</v>
      </c>
      <c r="J2" s="2">
        <f>H2*(1+I2)</f>
        <v>186.92050420168073</v>
      </c>
      <c r="K2" s="4">
        <v>0.5</v>
      </c>
      <c r="L2" s="2">
        <f>J2*(K2+1)</f>
        <v>280.38075630252109</v>
      </c>
    </row>
    <row r="3" spans="1:12" x14ac:dyDescent="0.2">
      <c r="A3" s="2" t="s">
        <v>112</v>
      </c>
      <c r="B3" s="2">
        <v>3</v>
      </c>
      <c r="C3" s="2" t="s">
        <v>113</v>
      </c>
      <c r="D3" s="2">
        <f>VLOOKUP(A3,'COSTOS MATERIA PRIMA'!A:D,4,FALSE)/VLOOKUP(A3,'COSTOS MATERIA PRIMA'!A:D,2,FALSE)*B3</f>
        <v>56.470588235294116</v>
      </c>
      <c r="I3" s="4"/>
      <c r="K3" s="4"/>
    </row>
    <row r="4" spans="1:12" x14ac:dyDescent="0.2">
      <c r="A4" s="2" t="s">
        <v>56</v>
      </c>
      <c r="B4" s="2">
        <v>50</v>
      </c>
      <c r="C4" s="2" t="s">
        <v>7</v>
      </c>
      <c r="D4" s="2">
        <f>VLOOKUP(A4,'COSTOS MATERIA PRIMA'!A:D,4,FALSE)/VLOOKUP(A4,'COSTOS MATERIA PRIMA'!A:D,2,FALSE)*B4</f>
        <v>52.857142857142861</v>
      </c>
      <c r="I4" s="4"/>
      <c r="K4" s="4"/>
    </row>
    <row r="5" spans="1:12" x14ac:dyDescent="0.2">
      <c r="A5" s="2" t="s">
        <v>19</v>
      </c>
      <c r="B5" s="2">
        <v>20</v>
      </c>
      <c r="C5" s="2" t="s">
        <v>7</v>
      </c>
      <c r="D5" s="2">
        <f>VLOOKUP(A5,'COSTOS MATERIA PRIMA'!A:D,4,FALSE)/VLOOKUP(A5,'COSTOS MATERIA PRIMA'!A:D,2,FALSE)*B5</f>
        <v>9</v>
      </c>
      <c r="I5" s="4"/>
      <c r="K5" s="2" t="s">
        <v>310</v>
      </c>
    </row>
    <row r="6" spans="1:12" x14ac:dyDescent="0.2">
      <c r="A6" s="2" t="s">
        <v>41</v>
      </c>
      <c r="B6" s="2">
        <v>1</v>
      </c>
      <c r="C6" s="2" t="s">
        <v>7</v>
      </c>
      <c r="D6" s="2">
        <f>VLOOKUP(A6,'COSTOS MATERIA PRIMA'!A:D,4,FALSE)/VLOOKUP(A6,'COSTOS MATERIA PRIMA'!A:D,2,FALSE)*B6</f>
        <v>1.8</v>
      </c>
      <c r="I6" s="4"/>
      <c r="K6" s="4"/>
    </row>
    <row r="7" spans="1:12" x14ac:dyDescent="0.2">
      <c r="A7" s="2" t="s">
        <v>86</v>
      </c>
      <c r="B7" s="2">
        <v>20</v>
      </c>
      <c r="C7" s="2" t="s">
        <v>5</v>
      </c>
      <c r="D7" s="2">
        <f>VLOOKUP(A7,'COSTOS MATERIA PRIMA'!A:D,4,FALSE)/VLOOKUP(A7,'COSTOS MATERIA PRIMA'!A:D,2,FALSE)*B7</f>
        <v>4.8</v>
      </c>
      <c r="K7" s="4"/>
    </row>
    <row r="8" spans="1:12" x14ac:dyDescent="0.2">
      <c r="A8" s="2" t="s">
        <v>201</v>
      </c>
      <c r="D8" s="2">
        <v>15</v>
      </c>
      <c r="F8" s="2" t="s">
        <v>254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G14" s="2">
        <v>1</v>
      </c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9</v>
      </c>
      <c r="C2" s="2" t="s">
        <v>2</v>
      </c>
      <c r="D2" s="2">
        <f>VLOOKUP(A2,'COSTOS MATERIA PRIMA'!A:D,4,FALSE)/VLOOKUP(A2,'COSTOS MATERIA PRIMA'!A:D,2,FALSE)*B2</f>
        <v>270</v>
      </c>
      <c r="F2" s="2">
        <v>9</v>
      </c>
      <c r="G2" s="2">
        <f>SUM(D:D)</f>
        <v>1103.3107142857143</v>
      </c>
      <c r="H2" s="2">
        <f>G2/F2</f>
        <v>122.59007936507936</v>
      </c>
      <c r="I2" s="4">
        <v>0.2</v>
      </c>
      <c r="J2" s="2">
        <f>H2*(1+I2)</f>
        <v>147.10809523809522</v>
      </c>
      <c r="K2" s="4">
        <v>0.55000000000000004</v>
      </c>
      <c r="L2" s="2">
        <f>J2*(K2+1)</f>
        <v>228.0175476190476</v>
      </c>
    </row>
    <row r="3" spans="1:12" x14ac:dyDescent="0.2">
      <c r="A3" s="2" t="s">
        <v>18</v>
      </c>
      <c r="B3" s="2">
        <v>70</v>
      </c>
      <c r="C3" s="2" t="s">
        <v>7</v>
      </c>
      <c r="D3" s="2">
        <f>VLOOKUP(A3,'COSTOS MATERIA PRIMA'!A:D,4,FALSE)/VLOOKUP(A3,'COSTOS MATERIA PRIMA'!A:D,2,FALSE)*B3</f>
        <v>18.2</v>
      </c>
      <c r="I3" s="4"/>
      <c r="K3" s="4"/>
    </row>
    <row r="4" spans="1:12" x14ac:dyDescent="0.2">
      <c r="A4" s="2" t="s">
        <v>44</v>
      </c>
      <c r="B4" s="2">
        <v>150</v>
      </c>
      <c r="C4" s="2" t="s">
        <v>7</v>
      </c>
      <c r="D4" s="2">
        <f>VLOOKUP(A4,'COSTOS MATERIA PRIMA'!A:D,4,FALSE)/VLOOKUP(A4,'COSTOS MATERIA PRIMA'!A:D,2,FALSE)*B4</f>
        <v>223.125</v>
      </c>
      <c r="I4" s="4"/>
      <c r="K4" s="4"/>
    </row>
    <row r="5" spans="1:12" x14ac:dyDescent="0.2">
      <c r="A5" s="2" t="s">
        <v>56</v>
      </c>
      <c r="B5" s="2">
        <v>250</v>
      </c>
      <c r="C5" s="2" t="s">
        <v>7</v>
      </c>
      <c r="D5" s="2">
        <f>VLOOKUP(A5,'COSTOS MATERIA PRIMA'!A:D,4,FALSE)/VLOOKUP(A5,'COSTOS MATERIA PRIMA'!A:D,2,FALSE)*B5</f>
        <v>264.28571428571428</v>
      </c>
      <c r="I5" s="4"/>
      <c r="K5" s="2" t="s">
        <v>306</v>
      </c>
    </row>
    <row r="6" spans="1:12" x14ac:dyDescent="0.2">
      <c r="A6" s="2" t="s">
        <v>83</v>
      </c>
      <c r="B6" s="2">
        <v>3</v>
      </c>
      <c r="C6" s="2" t="s">
        <v>2</v>
      </c>
      <c r="D6" s="2">
        <f>VLOOKUP(A6,'COSTOS MATERIA PRIMA'!A:D,4,FALSE)/VLOOKUP(A6,'COSTOS MATERIA PRIMA'!A:D,2,FALSE)*B6</f>
        <v>75</v>
      </c>
      <c r="I6" s="4"/>
      <c r="K6" s="4"/>
    </row>
    <row r="7" spans="1:12" x14ac:dyDescent="0.2">
      <c r="A7" s="2" t="s">
        <v>18</v>
      </c>
      <c r="B7" s="2">
        <v>30</v>
      </c>
      <c r="C7" s="2" t="s">
        <v>7</v>
      </c>
      <c r="D7" s="2">
        <f>VLOOKUP(A7,'COSTOS MATERIA PRIMA'!A:D,4,FALSE)/VLOOKUP(A7,'COSTOS MATERIA PRIMA'!A:D,2,FALSE)*B7</f>
        <v>7.8000000000000007</v>
      </c>
      <c r="K7" s="4"/>
    </row>
    <row r="8" spans="1:12" x14ac:dyDescent="0.2">
      <c r="A8" s="2" t="s">
        <v>114</v>
      </c>
      <c r="B8" s="2">
        <v>90</v>
      </c>
      <c r="C8" s="2" t="s">
        <v>5</v>
      </c>
      <c r="D8" s="2">
        <f>VLOOKUP(A8,'COSTOS MATERIA PRIMA'!A:D,4,FALSE)/VLOOKUP(A8,'COSTOS MATERIA PRIMA'!A:D,2,FALSE)*B8</f>
        <v>66</v>
      </c>
      <c r="I8" s="4"/>
      <c r="K8" s="4"/>
    </row>
    <row r="9" spans="1:12" x14ac:dyDescent="0.2">
      <c r="A9" s="2" t="s">
        <v>18</v>
      </c>
      <c r="B9" s="2">
        <v>100</v>
      </c>
      <c r="C9" s="2" t="s">
        <v>7</v>
      </c>
      <c r="D9" s="2">
        <f>VLOOKUP(A9,'COSTOS MATERIA PRIMA'!A:D,4,FALSE)/VLOOKUP(A9,'COSTOS MATERIA PRIMA'!A:D,2,FALSE)*B9</f>
        <v>26</v>
      </c>
      <c r="I9" s="4"/>
      <c r="K9" s="4"/>
    </row>
    <row r="10" spans="1:12" x14ac:dyDescent="0.2">
      <c r="A10" s="2" t="s">
        <v>42</v>
      </c>
      <c r="B10" s="2">
        <v>15</v>
      </c>
      <c r="C10" s="2" t="s">
        <v>7</v>
      </c>
      <c r="D10" s="2">
        <f>VLOOKUP(A10,'COSTOS MATERIA PRIMA'!A:D,4,FALSE)/VLOOKUP(A10,'COSTOS MATERIA PRIMA'!A:D,2,FALSE)*B10</f>
        <v>30</v>
      </c>
      <c r="I10" s="4"/>
      <c r="K10" s="4"/>
    </row>
    <row r="11" spans="1:12" x14ac:dyDescent="0.2">
      <c r="A11" s="2" t="s">
        <v>90</v>
      </c>
      <c r="B11" s="2">
        <v>20</v>
      </c>
      <c r="C11" s="2" t="s">
        <v>5</v>
      </c>
      <c r="D11" s="2">
        <f>VLOOKUP(A11,'COSTOS MATERIA PRIMA'!A:D,4,FALSE)/VLOOKUP(A11,'COSTOS MATERIA PRIMA'!A:D,2,FALSE)*B11</f>
        <v>35</v>
      </c>
      <c r="I11" s="4"/>
      <c r="K11" s="4"/>
    </row>
    <row r="12" spans="1:12" x14ac:dyDescent="0.2">
      <c r="A12" s="2" t="s">
        <v>150</v>
      </c>
      <c r="B12" s="2">
        <v>1</v>
      </c>
      <c r="C12" s="2" t="s">
        <v>260</v>
      </c>
      <c r="D12" s="2">
        <f>VLOOKUP(A12,'COSTOS MATERIA PRIMA'!A:D,4,FALSE)/VLOOKUP(A12,'COSTOS MATERIA PRIMA'!A:D,2,FALSE)*B12</f>
        <v>57.9</v>
      </c>
      <c r="I12" s="4"/>
      <c r="K12" s="4"/>
    </row>
    <row r="13" spans="1:12" x14ac:dyDescent="0.2">
      <c r="A13" s="2" t="s">
        <v>311</v>
      </c>
      <c r="D13" s="2">
        <v>30</v>
      </c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1</v>
      </c>
      <c r="C2" s="2" t="s">
        <v>2</v>
      </c>
      <c r="D2" s="2">
        <f>VLOOKUP(A2,'COSTOS MATERIA PRIMA'!A:D,4,FALSE)/VLOOKUP(A2,'COSTOS MATERIA PRIMA'!A:D,2,FALSE)*B2</f>
        <v>25</v>
      </c>
      <c r="F2" s="2">
        <v>1</v>
      </c>
      <c r="G2" s="2">
        <f>SUM(D:D)</f>
        <v>40.6</v>
      </c>
      <c r="H2" s="2">
        <f>G2/F2</f>
        <v>40.6</v>
      </c>
      <c r="I2" s="4">
        <v>0.2</v>
      </c>
      <c r="J2" s="2">
        <f>H2*(1+I2)</f>
        <v>48.72</v>
      </c>
      <c r="K2" s="4">
        <v>0</v>
      </c>
      <c r="L2" s="2">
        <f>J2*(K2+1)</f>
        <v>48.72</v>
      </c>
    </row>
    <row r="3" spans="1:12" x14ac:dyDescent="0.2">
      <c r="A3" s="2" t="s">
        <v>18</v>
      </c>
      <c r="B3" s="2">
        <v>60</v>
      </c>
      <c r="C3" s="2" t="s">
        <v>7</v>
      </c>
      <c r="D3" s="2">
        <f>VLOOKUP(A3,'COSTOS MATERIA PRIMA'!A:D,4,FALSE)/VLOOKUP(A3,'COSTOS MATERIA PRIMA'!A:D,2,FALSE)*B3</f>
        <v>15.600000000000001</v>
      </c>
      <c r="I3" s="4"/>
      <c r="K3" s="4"/>
    </row>
    <row r="4" spans="1:12" x14ac:dyDescent="0.2">
      <c r="I4" s="4"/>
      <c r="K4" s="4"/>
    </row>
    <row r="5" spans="1:12" x14ac:dyDescent="0.2">
      <c r="I5" s="4"/>
      <c r="K5" s="4"/>
    </row>
    <row r="6" spans="1:12" x14ac:dyDescent="0.2"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112</v>
      </c>
      <c r="B2" s="2">
        <v>1</v>
      </c>
      <c r="C2" s="2" t="s">
        <v>7</v>
      </c>
      <c r="D2" s="2">
        <f>VLOOKUP(A2,'COSTOS MATERIA PRIMA'!A:D,4,FALSE)/VLOOKUP(A2,'COSTOS MATERIA PRIMA'!A:D,2,FALSE)*B2</f>
        <v>18.823529411764707</v>
      </c>
      <c r="F2" s="2">
        <v>1</v>
      </c>
      <c r="G2" s="2">
        <f>SUM(D:D)</f>
        <v>87.57352941176471</v>
      </c>
      <c r="H2" s="2">
        <f>G2/F2</f>
        <v>87.57352941176471</v>
      </c>
      <c r="I2" s="4">
        <v>0.1</v>
      </c>
      <c r="J2" s="2">
        <f>H2*(1+I2)</f>
        <v>96.330882352941188</v>
      </c>
      <c r="K2" s="4">
        <v>0.6</v>
      </c>
      <c r="L2" s="2">
        <f>J2*(K2+1)</f>
        <v>154.12941176470591</v>
      </c>
    </row>
    <row r="3" spans="1:12" x14ac:dyDescent="0.2">
      <c r="A3" s="2" t="s">
        <v>14</v>
      </c>
      <c r="B3" s="2">
        <v>25</v>
      </c>
      <c r="C3" s="2" t="s">
        <v>7</v>
      </c>
      <c r="D3" s="2">
        <f>VLOOKUP(A3,'COSTOS MATERIA PRIMA'!A:D,4,FALSE)/VLOOKUP(A3,'COSTOS MATERIA PRIMA'!A:D,2,FALSE)*B3</f>
        <v>39.75</v>
      </c>
      <c r="I3" s="4"/>
      <c r="K3" s="4"/>
    </row>
    <row r="4" spans="1:12" x14ac:dyDescent="0.2">
      <c r="A4" s="2" t="s">
        <v>312</v>
      </c>
      <c r="D4" s="2">
        <v>19</v>
      </c>
      <c r="F4" s="2" t="s">
        <v>313</v>
      </c>
      <c r="I4" s="4"/>
      <c r="J4" s="2" t="s">
        <v>314</v>
      </c>
      <c r="K4" s="4"/>
    </row>
    <row r="5" spans="1:12" x14ac:dyDescent="0.2">
      <c r="A5" s="2" t="s">
        <v>201</v>
      </c>
      <c r="D5" s="2">
        <v>10</v>
      </c>
      <c r="I5" s="4"/>
      <c r="K5" s="4"/>
    </row>
    <row r="6" spans="1:12" x14ac:dyDescent="0.2">
      <c r="I6" s="4"/>
      <c r="J6" s="2" t="s">
        <v>315</v>
      </c>
      <c r="K6" s="4"/>
    </row>
    <row r="7" spans="1:12" x14ac:dyDescent="0.2">
      <c r="I7" s="4"/>
      <c r="J7" s="5">
        <v>0.1</v>
      </c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L1001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80</v>
      </c>
      <c r="C2" s="2" t="s">
        <v>7</v>
      </c>
      <c r="D2" s="2">
        <f>VLOOKUP(A2,'COSTOS MATERIA PRIMA'!A:D,4,FALSE)/VLOOKUP(A2,'COSTOS MATERIA PRIMA'!A:D,2,FALSE)*B2</f>
        <v>128</v>
      </c>
      <c r="F2" s="2">
        <v>23</v>
      </c>
      <c r="G2" s="2">
        <f>SUM(D:D)</f>
        <v>1810.8500000000001</v>
      </c>
      <c r="H2" s="2">
        <f>G2/F2</f>
        <v>78.732608695652175</v>
      </c>
      <c r="I2" s="4">
        <v>0.1</v>
      </c>
      <c r="J2" s="2">
        <f>H2*(1+I2)</f>
        <v>86.605869565217404</v>
      </c>
      <c r="K2" s="4">
        <v>0.7</v>
      </c>
      <c r="L2" s="2">
        <f>J2*(K2+1)</f>
        <v>147.22997826086959</v>
      </c>
    </row>
    <row r="3" spans="1:12" x14ac:dyDescent="0.2">
      <c r="A3" s="2" t="s">
        <v>18</v>
      </c>
      <c r="B3" s="2">
        <v>100</v>
      </c>
      <c r="C3" s="2" t="s">
        <v>7</v>
      </c>
      <c r="D3" s="2">
        <f>VLOOKUP(A3,'COSTOS MATERIA PRIMA'!A:D,4,FALSE)/VLOOKUP(A3,'COSTOS MATERIA PRIMA'!A:D,2,FALSE)*B3</f>
        <v>26</v>
      </c>
      <c r="I3" s="4"/>
      <c r="K3" s="4"/>
    </row>
    <row r="4" spans="1:12" x14ac:dyDescent="0.2">
      <c r="A4" s="2" t="s">
        <v>83</v>
      </c>
      <c r="B4" s="2">
        <v>2</v>
      </c>
      <c r="D4" s="2">
        <f>VLOOKUP(A4,'COSTOS MATERIA PRIMA'!A:D,4,FALSE)/VLOOKUP(A4,'COSTOS MATERIA PRIMA'!A:D,2,FALSE)*B4</f>
        <v>50</v>
      </c>
      <c r="I4" s="4"/>
      <c r="J4" s="2" t="s">
        <v>314</v>
      </c>
      <c r="K4" s="4"/>
    </row>
    <row r="5" spans="1:12" x14ac:dyDescent="0.2">
      <c r="A5" s="2" t="s">
        <v>78</v>
      </c>
      <c r="B5" s="2">
        <v>120</v>
      </c>
      <c r="D5" s="2">
        <f>VLOOKUP(A5,'COSTOS MATERIA PRIMA'!A:D,4,FALSE)/VLOOKUP(A5,'COSTOS MATERIA PRIMA'!A:D,2,FALSE)*B5</f>
        <v>26.4</v>
      </c>
      <c r="I5" s="4"/>
      <c r="J5" s="2" t="s">
        <v>316</v>
      </c>
      <c r="K5" s="4"/>
    </row>
    <row r="6" spans="1:12" x14ac:dyDescent="0.2">
      <c r="A6" s="2" t="s">
        <v>14</v>
      </c>
      <c r="B6" s="2">
        <v>575</v>
      </c>
      <c r="C6" s="2" t="s">
        <v>7</v>
      </c>
      <c r="D6" s="2">
        <f>VLOOKUP(A6,'COSTOS MATERIA PRIMA'!A:D,4,FALSE)/VLOOKUP(A6,'COSTOS MATERIA PRIMA'!A:D,2,FALSE)*B6</f>
        <v>914.25</v>
      </c>
      <c r="I6" s="4"/>
      <c r="J6" s="5">
        <v>0.1</v>
      </c>
      <c r="K6" s="4"/>
    </row>
    <row r="7" spans="1:12" x14ac:dyDescent="0.2">
      <c r="A7" s="2" t="s">
        <v>145</v>
      </c>
      <c r="B7" s="2">
        <v>23</v>
      </c>
      <c r="C7" s="2" t="s">
        <v>113</v>
      </c>
      <c r="D7" s="2">
        <f>VLOOKUP(A7,'COSTOS MATERIA PRIMA'!A:D,4,FALSE)/VLOOKUP(A7,'COSTOS MATERIA PRIMA'!A:D,2,FALSE)*B7</f>
        <v>216.20000000000002</v>
      </c>
      <c r="F7" s="2"/>
      <c r="I7" s="4"/>
      <c r="K7" s="4"/>
    </row>
    <row r="8" spans="1:12" x14ac:dyDescent="0.2">
      <c r="F8" s="2" t="s">
        <v>313</v>
      </c>
      <c r="I8" s="4"/>
      <c r="K8" s="4"/>
    </row>
    <row r="9" spans="1:12" x14ac:dyDescent="0.2">
      <c r="A9" s="2" t="s">
        <v>317</v>
      </c>
      <c r="D9" s="2">
        <v>220</v>
      </c>
      <c r="I9" s="4"/>
      <c r="K9" s="4"/>
    </row>
    <row r="10" spans="1:12" x14ac:dyDescent="0.2">
      <c r="A10" s="2" t="s">
        <v>318</v>
      </c>
      <c r="B10" s="2" t="s">
        <v>319</v>
      </c>
      <c r="D10" s="2">
        <v>230</v>
      </c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  <row r="1001" spans="9:11" x14ac:dyDescent="0.2">
      <c r="I1001" s="4"/>
      <c r="K1001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12</v>
      </c>
      <c r="C2" s="2" t="s">
        <v>7</v>
      </c>
      <c r="D2" s="2">
        <f>VLOOKUP(A2,'COSTOS MATERIA PRIMA'!A:D,4,FALSE)/VLOOKUP(A2,'COSTOS MATERIA PRIMA'!A:D,2,FALSE)*B2</f>
        <v>360</v>
      </c>
      <c r="F2" s="2">
        <v>12</v>
      </c>
      <c r="G2" s="2">
        <f>SUM(D:D)</f>
        <v>1065.3998571428572</v>
      </c>
      <c r="H2" s="2">
        <f>G2/F2</f>
        <v>88.783321428571426</v>
      </c>
      <c r="I2" s="4">
        <v>0.2</v>
      </c>
      <c r="J2" s="2">
        <f>H2*(1+I2)</f>
        <v>106.53998571428571</v>
      </c>
      <c r="K2" s="4">
        <v>1.1000000000000001</v>
      </c>
      <c r="L2" s="2">
        <f>J2*(K2+1)</f>
        <v>223.73397</v>
      </c>
    </row>
    <row r="3" spans="1:12" x14ac:dyDescent="0.2">
      <c r="A3" s="2" t="s">
        <v>150</v>
      </c>
      <c r="B3" s="2">
        <v>1.5</v>
      </c>
      <c r="C3" s="2" t="s">
        <v>124</v>
      </c>
      <c r="D3" s="2">
        <f>VLOOKUP(A3,'COSTOS MATERIA PRIMA'!A:D,4,FALSE)/VLOOKUP(A3,'COSTOS MATERIA PRIMA'!A:D,2,FALSE)*B3</f>
        <v>86.85</v>
      </c>
      <c r="I3" s="4"/>
      <c r="K3" s="4"/>
    </row>
    <row r="4" spans="1:12" x14ac:dyDescent="0.2">
      <c r="A4" s="2" t="s">
        <v>123</v>
      </c>
      <c r="B4" s="2">
        <v>2</v>
      </c>
      <c r="C4" s="2" t="s">
        <v>124</v>
      </c>
      <c r="D4" s="2">
        <f>VLOOKUP(A4,'COSTOS MATERIA PRIMA'!A:D,4,FALSE)/VLOOKUP(A4,'COSTOS MATERIA PRIMA'!A:D,2,FALSE)*B4</f>
        <v>131.96699999999998</v>
      </c>
      <c r="I4" s="4"/>
      <c r="J4" s="2" t="s">
        <v>306</v>
      </c>
      <c r="K4" s="4"/>
    </row>
    <row r="5" spans="1:12" x14ac:dyDescent="0.2">
      <c r="A5" s="2" t="s">
        <v>91</v>
      </c>
      <c r="B5" s="2">
        <v>200</v>
      </c>
      <c r="C5" s="2" t="s">
        <v>7</v>
      </c>
      <c r="D5" s="2">
        <f>VLOOKUP(A5,'COSTOS MATERIA PRIMA'!A:D,4,FALSE)/VLOOKUP(A5,'COSTOS MATERIA PRIMA'!A:D,2,FALSE)*B5</f>
        <v>36</v>
      </c>
      <c r="I5" s="4"/>
      <c r="K5" s="4"/>
    </row>
    <row r="6" spans="1:12" x14ac:dyDescent="0.2">
      <c r="A6" s="2" t="s">
        <v>104</v>
      </c>
      <c r="B6" s="2">
        <v>2</v>
      </c>
      <c r="C6" s="2" t="s">
        <v>124</v>
      </c>
      <c r="D6" s="2">
        <f>VLOOKUP(A6,'COSTOS MATERIA PRIMA'!A:D,4,FALSE)/VLOOKUP(A6,'COSTOS MATERIA PRIMA'!A:D,2,FALSE)*B6</f>
        <v>97.44</v>
      </c>
      <c r="I6" s="4"/>
      <c r="K6" s="4"/>
    </row>
    <row r="7" spans="1:12" x14ac:dyDescent="0.2">
      <c r="A7" s="2" t="s">
        <v>56</v>
      </c>
      <c r="B7" s="2">
        <v>300</v>
      </c>
      <c r="C7" s="2" t="s">
        <v>7</v>
      </c>
      <c r="D7" s="2">
        <f>VLOOKUP(A7,'COSTOS MATERIA PRIMA'!A:D,4,FALSE)/VLOOKUP(A7,'COSTOS MATERIA PRIMA'!A:D,2,FALSE)*B7</f>
        <v>317.14285714285717</v>
      </c>
      <c r="I7" s="4"/>
      <c r="K7" s="4"/>
    </row>
    <row r="8" spans="1:12" x14ac:dyDescent="0.2">
      <c r="A8" s="2" t="s">
        <v>91</v>
      </c>
      <c r="B8" s="2">
        <v>200</v>
      </c>
      <c r="C8" s="2" t="s">
        <v>200</v>
      </c>
      <c r="D8" s="2">
        <f>VLOOKUP(A8,'COSTOS MATERIA PRIMA'!A:D,4,FALSE)/VLOOKUP(A8,'COSTOS MATERIA PRIMA'!A:D,2,FALSE)*B8</f>
        <v>36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1</v>
      </c>
      <c r="C2" s="2" t="s">
        <v>7</v>
      </c>
      <c r="D2" s="2">
        <f>VLOOKUP(A2,'COSTOS MATERIA PRIMA'!A:D,4,FALSE)/VLOOKUP(A2,'COSTOS MATERIA PRIMA'!A:D,2,FALSE)*B2</f>
        <v>30</v>
      </c>
      <c r="F2" s="2">
        <v>1</v>
      </c>
      <c r="G2" s="2">
        <f>SUM(D:D)</f>
        <v>180.28750000000002</v>
      </c>
      <c r="H2" s="2">
        <f>G2/F2</f>
        <v>180.28750000000002</v>
      </c>
      <c r="I2" s="4">
        <v>0.1</v>
      </c>
      <c r="J2" s="2">
        <f>H2*(1+I2)</f>
        <v>198.31625000000005</v>
      </c>
      <c r="K2" s="4">
        <v>0.5</v>
      </c>
      <c r="L2" s="2">
        <f>J2*(K2+1)</f>
        <v>297.47437500000007</v>
      </c>
    </row>
    <row r="3" spans="1:12" x14ac:dyDescent="0.2">
      <c r="A3" s="2" t="s">
        <v>49</v>
      </c>
      <c r="B3" s="2">
        <v>35</v>
      </c>
      <c r="C3" s="2" t="s">
        <v>7</v>
      </c>
      <c r="D3" s="2">
        <f>VLOOKUP(A3,'COSTOS MATERIA PRIMA'!A:D,4,FALSE)/VLOOKUP(A3,'COSTOS MATERIA PRIMA'!A:D,2,FALSE)*B3</f>
        <v>44.800000000000004</v>
      </c>
      <c r="I3" s="4"/>
      <c r="K3" s="4"/>
    </row>
    <row r="4" spans="1:12" x14ac:dyDescent="0.2">
      <c r="A4" s="2" t="s">
        <v>63</v>
      </c>
      <c r="B4" s="2">
        <v>35</v>
      </c>
      <c r="C4" s="2" t="s">
        <v>7</v>
      </c>
      <c r="D4" s="2">
        <f>VLOOKUP(A4,'COSTOS MATERIA PRIMA'!A:D,4,FALSE)/VLOOKUP(A4,'COSTOS MATERIA PRIMA'!A:D,2,FALSE)*B4</f>
        <v>19.425000000000001</v>
      </c>
      <c r="I4" s="4"/>
      <c r="J4" s="2" t="s">
        <v>256</v>
      </c>
      <c r="K4" s="4"/>
    </row>
    <row r="5" spans="1:12" x14ac:dyDescent="0.2">
      <c r="A5" s="2" t="s">
        <v>44</v>
      </c>
      <c r="B5" s="2">
        <v>35</v>
      </c>
      <c r="C5" s="2" t="s">
        <v>7</v>
      </c>
      <c r="D5" s="2">
        <f>VLOOKUP(A5,'COSTOS MATERIA PRIMA'!A:D,4,FALSE)/VLOOKUP(A5,'COSTOS MATERIA PRIMA'!A:D,2,FALSE)*B5</f>
        <v>52.0625</v>
      </c>
      <c r="I5" s="4"/>
      <c r="K5" s="4"/>
    </row>
    <row r="6" spans="1:12" x14ac:dyDescent="0.2">
      <c r="A6" s="2" t="s">
        <v>320</v>
      </c>
      <c r="D6" s="2">
        <v>19</v>
      </c>
      <c r="I6" s="4"/>
      <c r="K6" s="4"/>
    </row>
    <row r="7" spans="1:12" x14ac:dyDescent="0.2">
      <c r="A7" s="2" t="s">
        <v>201</v>
      </c>
      <c r="D7" s="2">
        <v>15</v>
      </c>
      <c r="F7" s="2" t="s">
        <v>278</v>
      </c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102</v>
      </c>
      <c r="B2" s="2">
        <v>1</v>
      </c>
      <c r="C2" s="2" t="s">
        <v>2</v>
      </c>
      <c r="D2" s="2">
        <f>VLOOKUP(A2,'COSTOS MATERIA PRIMA'!A:D,4,FALSE)/VLOOKUP(A2,'COSTOS MATERIA PRIMA'!A:D,2,FALSE)*B2</f>
        <v>110</v>
      </c>
      <c r="F2" s="2">
        <v>1</v>
      </c>
      <c r="G2" s="2">
        <f>SUM(D:D)</f>
        <v>190</v>
      </c>
      <c r="H2" s="2">
        <f>G2/F2</f>
        <v>190</v>
      </c>
      <c r="I2" s="4">
        <v>0.1</v>
      </c>
      <c r="J2" s="2">
        <f>H2*(1+I2)</f>
        <v>209.00000000000003</v>
      </c>
      <c r="K2" s="4">
        <v>0.4</v>
      </c>
      <c r="L2" s="2">
        <f>J2*(K2+1)</f>
        <v>292.60000000000002</v>
      </c>
    </row>
    <row r="3" spans="1:12" x14ac:dyDescent="0.2">
      <c r="A3" s="2" t="s">
        <v>84</v>
      </c>
      <c r="B3" s="2">
        <v>10</v>
      </c>
      <c r="C3" s="2" t="s">
        <v>7</v>
      </c>
      <c r="D3" s="2">
        <f>VLOOKUP(A3,'COSTOS MATERIA PRIMA'!A:D,4,FALSE)/VLOOKUP(A3,'COSTOS MATERIA PRIMA'!A:D,2,FALSE)*B3</f>
        <v>40</v>
      </c>
      <c r="I3" s="4"/>
      <c r="K3" s="4"/>
    </row>
    <row r="4" spans="1:12" x14ac:dyDescent="0.2">
      <c r="A4" s="2" t="s">
        <v>133</v>
      </c>
      <c r="B4" s="2">
        <v>10</v>
      </c>
      <c r="D4" s="2">
        <f>VLOOKUP(A4,'COSTOS MATERIA PRIMA'!A:D,4,FALSE)/VLOOKUP(A4,'COSTOS MATERIA PRIMA'!A:D,2,FALSE)*B4</f>
        <v>20</v>
      </c>
      <c r="I4" s="4"/>
      <c r="K4" s="4"/>
      <c r="L4" s="2" t="s">
        <v>241</v>
      </c>
    </row>
    <row r="5" spans="1:12" x14ac:dyDescent="0.2">
      <c r="A5" s="2" t="s">
        <v>201</v>
      </c>
      <c r="D5" s="2">
        <v>20</v>
      </c>
      <c r="F5" s="2" t="s">
        <v>321</v>
      </c>
      <c r="I5" s="4"/>
      <c r="K5" s="4"/>
    </row>
    <row r="6" spans="1:12" x14ac:dyDescent="0.2"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49</v>
      </c>
      <c r="B2" s="2">
        <v>15</v>
      </c>
      <c r="C2" s="2" t="s">
        <v>7</v>
      </c>
      <c r="D2" s="2">
        <f>VLOOKUP(A2,'COSTOS MATERIA PRIMA'!A:D,4,FALSE)/VLOOKUP(A2,'COSTOS MATERIA PRIMA'!A:D,2,FALSE)*B2</f>
        <v>19.2</v>
      </c>
      <c r="F2" s="2">
        <v>1</v>
      </c>
      <c r="G2" s="2">
        <f>SUM(D:D)</f>
        <v>105.0775</v>
      </c>
      <c r="H2" s="2">
        <f>G2/F2</f>
        <v>105.0775</v>
      </c>
      <c r="I2" s="4">
        <v>0.1</v>
      </c>
      <c r="J2" s="2">
        <f>H2*(1+I2)</f>
        <v>115.58525000000002</v>
      </c>
      <c r="K2" s="4">
        <v>0.75</v>
      </c>
      <c r="L2" s="2">
        <f>J2*(K2+1)</f>
        <v>202.27418750000004</v>
      </c>
    </row>
    <row r="3" spans="1:12" x14ac:dyDescent="0.2">
      <c r="A3" s="2" t="s">
        <v>44</v>
      </c>
      <c r="B3" s="2">
        <v>3</v>
      </c>
      <c r="C3" s="2" t="s">
        <v>7</v>
      </c>
      <c r="D3" s="2">
        <f>VLOOKUP(A3,'COSTOS MATERIA PRIMA'!A:D,4,FALSE)/VLOOKUP(A3,'COSTOS MATERIA PRIMA'!A:D,2,FALSE)*B3</f>
        <v>4.4625000000000004</v>
      </c>
      <c r="I3" s="4"/>
      <c r="K3" s="4"/>
    </row>
    <row r="4" spans="1:12" x14ac:dyDescent="0.2">
      <c r="A4" s="2" t="s">
        <v>63</v>
      </c>
      <c r="B4" s="2">
        <v>3</v>
      </c>
      <c r="C4" s="2" t="s">
        <v>7</v>
      </c>
      <c r="D4" s="2">
        <f>VLOOKUP(A4,'COSTOS MATERIA PRIMA'!A:D,4,FALSE)/VLOOKUP(A4,'COSTOS MATERIA PRIMA'!A:D,2,FALSE)*B4</f>
        <v>1.665</v>
      </c>
      <c r="I4" s="4"/>
      <c r="K4" s="2" t="s">
        <v>299</v>
      </c>
    </row>
    <row r="5" spans="1:12" x14ac:dyDescent="0.2">
      <c r="A5" s="2" t="s">
        <v>14</v>
      </c>
      <c r="B5" s="2">
        <v>25</v>
      </c>
      <c r="C5" s="2" t="s">
        <v>7</v>
      </c>
      <c r="D5" s="2">
        <f>VLOOKUP(A5,'COSTOS MATERIA PRIMA'!A:D,4,FALSE)/VLOOKUP(A5,'COSTOS MATERIA PRIMA'!A:D,2,FALSE)*B5</f>
        <v>39.75</v>
      </c>
      <c r="I5" s="4"/>
      <c r="K5" s="2" t="s">
        <v>322</v>
      </c>
      <c r="L5" s="2" t="s">
        <v>323</v>
      </c>
    </row>
    <row r="6" spans="1:12" x14ac:dyDescent="0.2">
      <c r="A6" s="2" t="s">
        <v>324</v>
      </c>
      <c r="D6" s="2">
        <v>6</v>
      </c>
      <c r="I6" s="4"/>
      <c r="K6" s="2" t="s">
        <v>325</v>
      </c>
    </row>
    <row r="7" spans="1:12" x14ac:dyDescent="0.2">
      <c r="A7" s="2" t="s">
        <v>326</v>
      </c>
      <c r="B7" s="2" t="s">
        <v>327</v>
      </c>
      <c r="D7" s="2">
        <v>24</v>
      </c>
      <c r="F7" s="2" t="s">
        <v>328</v>
      </c>
      <c r="I7" s="4"/>
      <c r="K7" s="4"/>
    </row>
    <row r="8" spans="1:12" x14ac:dyDescent="0.2">
      <c r="A8" s="2" t="s">
        <v>201</v>
      </c>
      <c r="D8" s="2">
        <v>10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49</v>
      </c>
      <c r="B2" s="2">
        <v>228</v>
      </c>
      <c r="C2" s="2" t="s">
        <v>7</v>
      </c>
      <c r="D2" s="2">
        <f>VLOOKUP(A2,'COSTOS MATERIA PRIMA'!A:D,4,FALSE)/VLOOKUP(A2,'COSTOS MATERIA PRIMA'!A:D,2,FALSE)*B2</f>
        <v>291.84000000000003</v>
      </c>
      <c r="F2" s="2">
        <v>1</v>
      </c>
      <c r="G2" s="2">
        <f>SUM(D:D)</f>
        <v>777.94</v>
      </c>
      <c r="H2" s="2">
        <f>G2/F2</f>
        <v>777.94</v>
      </c>
      <c r="I2" s="4">
        <v>0.1</v>
      </c>
      <c r="J2" s="2">
        <f>H2*(1+I2)</f>
        <v>855.73400000000015</v>
      </c>
      <c r="K2" s="4">
        <v>0.45</v>
      </c>
      <c r="L2" s="2">
        <f>J2*(K2+1)</f>
        <v>1240.8143000000002</v>
      </c>
    </row>
    <row r="3" spans="1:12" x14ac:dyDescent="0.2">
      <c r="A3" s="2" t="s">
        <v>44</v>
      </c>
      <c r="B3" s="2">
        <v>120</v>
      </c>
      <c r="C3" s="2" t="s">
        <v>7</v>
      </c>
      <c r="D3" s="2">
        <f>VLOOKUP(A3,'COSTOS MATERIA PRIMA'!A:D,4,FALSE)/VLOOKUP(A3,'COSTOS MATERIA PRIMA'!A:D,2,FALSE)*B3</f>
        <v>178.5</v>
      </c>
      <c r="I3" s="4"/>
      <c r="K3" s="4"/>
    </row>
    <row r="4" spans="1:12" x14ac:dyDescent="0.2">
      <c r="A4" s="2" t="s">
        <v>63</v>
      </c>
      <c r="B4" s="2">
        <v>120</v>
      </c>
      <c r="C4" s="2" t="s">
        <v>7</v>
      </c>
      <c r="D4" s="2">
        <f>VLOOKUP(A4,'COSTOS MATERIA PRIMA'!A:D,4,FALSE)/VLOOKUP(A4,'COSTOS MATERIA PRIMA'!A:D,2,FALSE)*B4</f>
        <v>66.600000000000009</v>
      </c>
      <c r="I4" s="4"/>
      <c r="K4" s="4"/>
      <c r="L4" s="2" t="s">
        <v>329</v>
      </c>
    </row>
    <row r="5" spans="1:12" x14ac:dyDescent="0.2">
      <c r="A5" s="2" t="s">
        <v>29</v>
      </c>
      <c r="B5" s="2">
        <v>1</v>
      </c>
      <c r="C5" s="2" t="s">
        <v>2</v>
      </c>
      <c r="D5" s="2">
        <f>VLOOKUP(A5,'COSTOS MATERIA PRIMA'!A:D,4,FALSE)/VLOOKUP(A5,'COSTOS MATERIA PRIMA'!A:D,2,FALSE)*B5</f>
        <v>46</v>
      </c>
      <c r="G5" s="2" t="s">
        <v>49</v>
      </c>
      <c r="I5" s="4"/>
      <c r="K5" s="2" t="s">
        <v>330</v>
      </c>
    </row>
    <row r="6" spans="1:12" x14ac:dyDescent="0.2">
      <c r="A6" s="2" t="s">
        <v>331</v>
      </c>
      <c r="D6" s="2">
        <v>63</v>
      </c>
      <c r="E6" s="2" t="s">
        <v>238</v>
      </c>
      <c r="G6" s="2" t="s">
        <v>332</v>
      </c>
      <c r="H6" s="2" t="s">
        <v>333</v>
      </c>
      <c r="I6" s="4"/>
      <c r="K6" s="4"/>
    </row>
    <row r="7" spans="1:12" x14ac:dyDescent="0.2">
      <c r="A7" s="2" t="s">
        <v>201</v>
      </c>
      <c r="D7" s="2">
        <v>100</v>
      </c>
      <c r="E7" s="2" t="s">
        <v>238</v>
      </c>
      <c r="G7" s="2" t="s">
        <v>167</v>
      </c>
      <c r="I7" s="4"/>
      <c r="K7" s="4"/>
    </row>
    <row r="8" spans="1:12" x14ac:dyDescent="0.2">
      <c r="A8" s="2" t="s">
        <v>334</v>
      </c>
      <c r="B8" s="2" t="s">
        <v>335</v>
      </c>
      <c r="D8" s="2">
        <v>32</v>
      </c>
      <c r="E8" s="2" t="s">
        <v>238</v>
      </c>
      <c r="I8" s="4"/>
      <c r="K8" s="4"/>
    </row>
    <row r="9" spans="1:12" x14ac:dyDescent="0.2">
      <c r="G9" s="2" t="s">
        <v>336</v>
      </c>
      <c r="H9" s="2">
        <v>3000</v>
      </c>
      <c r="I9" s="2" t="s">
        <v>337</v>
      </c>
      <c r="J9" s="2">
        <v>900</v>
      </c>
      <c r="K9" s="2">
        <v>4000</v>
      </c>
    </row>
    <row r="10" spans="1:12" x14ac:dyDescent="0.2">
      <c r="G10" s="2" t="s">
        <v>338</v>
      </c>
      <c r="H10" s="2">
        <v>4500</v>
      </c>
      <c r="I10" s="4"/>
      <c r="J10" s="2">
        <v>1350</v>
      </c>
      <c r="K10" s="2">
        <v>6000</v>
      </c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79</v>
      </c>
      <c r="B2" s="2">
        <v>200</v>
      </c>
      <c r="C2" s="2" t="s">
        <v>7</v>
      </c>
      <c r="D2" s="2">
        <f>VLOOKUP(A2,'COSTOS MATERIA PRIMA'!A:D,4,FALSE)/VLOOKUP(A2,'COSTOS MATERIA PRIMA'!A:D,2,FALSE)*B2</f>
        <v>640</v>
      </c>
      <c r="F2" s="2">
        <v>14</v>
      </c>
      <c r="G2" s="2">
        <f>SUM(D:D)</f>
        <v>947.55</v>
      </c>
      <c r="H2" s="2">
        <f>G2/F2</f>
        <v>67.68214285714285</v>
      </c>
      <c r="I2" s="4">
        <v>0.2</v>
      </c>
      <c r="J2" s="2">
        <f>H2*(1+I2)</f>
        <v>81.218571428571423</v>
      </c>
      <c r="K2" s="4">
        <v>0.3</v>
      </c>
      <c r="L2" s="2">
        <f>J2*(K2+1)</f>
        <v>105.58414285714285</v>
      </c>
    </row>
    <row r="3" spans="1:12" x14ac:dyDescent="0.2">
      <c r="A3" s="2" t="s">
        <v>98</v>
      </c>
      <c r="B3" s="2">
        <v>85</v>
      </c>
      <c r="C3" s="2" t="s">
        <v>7</v>
      </c>
      <c r="D3" s="2">
        <f>VLOOKUP(A3,'COSTOS MATERIA PRIMA'!A:D,4,FALSE)/VLOOKUP(A3,'COSTOS MATERIA PRIMA'!A:D,2,FALSE)*B3</f>
        <v>136</v>
      </c>
      <c r="I3" s="4"/>
      <c r="K3" s="4"/>
    </row>
    <row r="4" spans="1:12" x14ac:dyDescent="0.2">
      <c r="A4" s="2" t="s">
        <v>65</v>
      </c>
      <c r="B4" s="2">
        <v>15</v>
      </c>
      <c r="C4" s="2" t="s">
        <v>7</v>
      </c>
      <c r="D4" s="2">
        <f>VLOOKUP(A4,'COSTOS MATERIA PRIMA'!A:D,4,FALSE)/VLOOKUP(A4,'COSTOS MATERIA PRIMA'!A:D,2,FALSE)*B4</f>
        <v>12</v>
      </c>
      <c r="I4" s="4"/>
      <c r="K4" s="4"/>
    </row>
    <row r="5" spans="1:12" x14ac:dyDescent="0.2">
      <c r="A5" s="2" t="s">
        <v>74</v>
      </c>
      <c r="B5" s="2">
        <v>2</v>
      </c>
      <c r="C5" s="2" t="s">
        <v>7</v>
      </c>
      <c r="D5" s="2">
        <f>VLOOKUP(A5,'COSTOS MATERIA PRIMA'!A:D,4,FALSE)/VLOOKUP(A5,'COSTOS MATERIA PRIMA'!A:D,2,FALSE)*B5</f>
        <v>12</v>
      </c>
      <c r="F5" s="2" t="s">
        <v>339</v>
      </c>
      <c r="G5" s="2" t="s">
        <v>340</v>
      </c>
      <c r="I5" s="4"/>
      <c r="K5" s="2" t="s">
        <v>193</v>
      </c>
    </row>
    <row r="6" spans="1:12" x14ac:dyDescent="0.2">
      <c r="A6" s="2" t="s">
        <v>131</v>
      </c>
      <c r="B6" s="2">
        <v>3</v>
      </c>
      <c r="C6" s="2" t="s">
        <v>7</v>
      </c>
      <c r="D6" s="2">
        <f>VLOOKUP(A6,'COSTOS MATERIA PRIMA'!A:D,4,FALSE)/VLOOKUP(A6,'COSTOS MATERIA PRIMA'!A:D,2,FALSE)*B6</f>
        <v>3.9000000000000004</v>
      </c>
      <c r="I6" s="4"/>
      <c r="K6" s="4"/>
    </row>
    <row r="7" spans="1:12" x14ac:dyDescent="0.2">
      <c r="A7" s="2" t="s">
        <v>66</v>
      </c>
      <c r="B7" s="2">
        <v>5</v>
      </c>
      <c r="C7" s="2" t="s">
        <v>7</v>
      </c>
      <c r="D7" s="2">
        <f>VLOOKUP(A7,'COSTOS MATERIA PRIMA'!A:D,4,FALSE)/VLOOKUP(A7,'COSTOS MATERIA PRIMA'!A:D,2,FALSE)*B7</f>
        <v>2.3499999999999996</v>
      </c>
      <c r="I7" s="4"/>
      <c r="K7" s="4"/>
    </row>
    <row r="8" spans="1:12" x14ac:dyDescent="0.2">
      <c r="A8" s="2" t="s">
        <v>14</v>
      </c>
      <c r="B8" s="2">
        <v>70</v>
      </c>
      <c r="C8" s="2" t="s">
        <v>7</v>
      </c>
      <c r="D8" s="2">
        <f>VLOOKUP(A8,'COSTOS MATERIA PRIMA'!A:D,4,FALSE)/VLOOKUP(A8,'COSTOS MATERIA PRIMA'!A:D,2,FALSE)*B8</f>
        <v>111.30000000000001</v>
      </c>
      <c r="I8" s="4"/>
      <c r="K8" s="4"/>
    </row>
    <row r="9" spans="1:12" x14ac:dyDescent="0.2">
      <c r="A9" s="2" t="s">
        <v>83</v>
      </c>
      <c r="B9" s="2">
        <v>1</v>
      </c>
      <c r="C9" s="2" t="s">
        <v>7</v>
      </c>
      <c r="D9" s="2">
        <f>VLOOKUP(A9,'COSTOS MATERIA PRIMA'!A:D,4,FALSE)/VLOOKUP(A9,'COSTOS MATERIA PRIMA'!A:D,2,FALSE)*B9</f>
        <v>25</v>
      </c>
      <c r="I9" s="4"/>
      <c r="K9" s="4"/>
    </row>
    <row r="10" spans="1:12" x14ac:dyDescent="0.2">
      <c r="A10" s="2" t="s">
        <v>142</v>
      </c>
      <c r="B10" s="2">
        <v>5</v>
      </c>
      <c r="C10" s="2" t="s">
        <v>7</v>
      </c>
      <c r="D10" s="2">
        <f>VLOOKUP(A10,'COSTOS MATERIA PRIMA'!A:D,4,FALSE)/VLOOKUP(A10,'COSTOS MATERIA PRIMA'!A:D,2,FALSE)*B10</f>
        <v>5</v>
      </c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250</v>
      </c>
      <c r="C2" s="2" t="s">
        <v>7</v>
      </c>
      <c r="D2" s="2">
        <f>VLOOKUP(A2,'COSTOS MATERIA PRIMA'!A:D,4,FALSE)/VLOOKUP(A2,'COSTOS MATERIA PRIMA'!A:D,2,FALSE)*B2</f>
        <v>55</v>
      </c>
      <c r="F2" s="2">
        <v>1</v>
      </c>
      <c r="G2" s="2">
        <f>SUM(D:D)</f>
        <v>1267.1857142857143</v>
      </c>
      <c r="H2" s="2">
        <f>G2/F2</f>
        <v>1267.1857142857143</v>
      </c>
      <c r="I2" s="4">
        <v>0.2</v>
      </c>
      <c r="J2" s="2">
        <f>H2*(1+I2)</f>
        <v>1520.6228571428571</v>
      </c>
      <c r="K2" s="4">
        <v>0.8</v>
      </c>
      <c r="L2" s="2">
        <f>J2*(K2+1)</f>
        <v>2737.1211428571428</v>
      </c>
    </row>
    <row r="3" spans="1:12" x14ac:dyDescent="0.2">
      <c r="A3" s="2" t="s">
        <v>18</v>
      </c>
      <c r="B3" s="2">
        <v>15</v>
      </c>
      <c r="C3" s="2" t="s">
        <v>7</v>
      </c>
      <c r="D3" s="2">
        <f>VLOOKUP(A3,'COSTOS MATERIA PRIMA'!A:D,4,FALSE)/VLOOKUP(A3,'COSTOS MATERIA PRIMA'!A:D,2,FALSE)*B3</f>
        <v>3.9000000000000004</v>
      </c>
      <c r="I3" s="4"/>
    </row>
    <row r="4" spans="1:12" x14ac:dyDescent="0.2">
      <c r="A4" s="2" t="s">
        <v>142</v>
      </c>
      <c r="B4" s="2">
        <v>5</v>
      </c>
      <c r="C4" s="2" t="s">
        <v>7</v>
      </c>
      <c r="D4" s="2">
        <f>VLOOKUP(A4,'COSTOS MATERIA PRIMA'!A:D,4,FALSE)/VLOOKUP(A4,'COSTOS MATERIA PRIMA'!A:D,2,FALSE)*B4</f>
        <v>5</v>
      </c>
      <c r="I4" s="4"/>
    </row>
    <row r="5" spans="1:12" x14ac:dyDescent="0.2">
      <c r="A5" s="2" t="s">
        <v>83</v>
      </c>
      <c r="B5" s="2">
        <v>3</v>
      </c>
      <c r="C5" s="2" t="s">
        <v>7</v>
      </c>
      <c r="D5" s="2">
        <f>VLOOKUP(A5,'COSTOS MATERIA PRIMA'!A:D,4,FALSE)/VLOOKUP(A5,'COSTOS MATERIA PRIMA'!A:D,2,FALSE)*B5</f>
        <v>75</v>
      </c>
      <c r="I5" s="4"/>
      <c r="K5" s="4"/>
    </row>
    <row r="6" spans="1:12" x14ac:dyDescent="0.2">
      <c r="A6" s="2" t="s">
        <v>86</v>
      </c>
      <c r="B6" s="2">
        <v>50</v>
      </c>
      <c r="C6" s="2" t="s">
        <v>7</v>
      </c>
      <c r="D6" s="2">
        <f>VLOOKUP(A6,'COSTOS MATERIA PRIMA'!A:D,4,FALSE)/VLOOKUP(A6,'COSTOS MATERIA PRIMA'!A:D,2,FALSE)*B6</f>
        <v>12</v>
      </c>
      <c r="I6" s="4"/>
      <c r="K6" s="2" t="s">
        <v>341</v>
      </c>
    </row>
    <row r="7" spans="1:12" x14ac:dyDescent="0.2">
      <c r="A7" s="2" t="s">
        <v>89</v>
      </c>
      <c r="B7" s="2">
        <v>20</v>
      </c>
      <c r="C7" s="2" t="s">
        <v>342</v>
      </c>
      <c r="D7" s="2">
        <f>VLOOKUP(A7,'COSTOS MATERIA PRIMA'!A:D,4,FALSE)/VLOOKUP(A7,'COSTOS MATERIA PRIMA'!A:D,2,FALSE)*B7</f>
        <v>24</v>
      </c>
      <c r="I7" s="4"/>
      <c r="K7" s="4"/>
    </row>
    <row r="8" spans="1:12" x14ac:dyDescent="0.2">
      <c r="A8" s="2" t="s">
        <v>69</v>
      </c>
      <c r="B8" s="2">
        <v>100</v>
      </c>
      <c r="C8" s="2" t="s">
        <v>7</v>
      </c>
      <c r="D8" s="2">
        <f>VLOOKUP(A8,'COSTOS MATERIA PRIMA'!A:D,4,FALSE)/VLOOKUP(A8,'COSTOS MATERIA PRIMA'!A:D,2,FALSE)*B8</f>
        <v>80</v>
      </c>
      <c r="G8" s="2" t="s">
        <v>343</v>
      </c>
      <c r="H8" s="2">
        <v>5</v>
      </c>
      <c r="I8" s="2" t="s">
        <v>83</v>
      </c>
      <c r="K8" s="4"/>
    </row>
    <row r="9" spans="1:12" x14ac:dyDescent="0.2">
      <c r="A9" s="2" t="s">
        <v>85</v>
      </c>
      <c r="B9" s="2">
        <v>100</v>
      </c>
      <c r="C9" s="2" t="s">
        <v>7</v>
      </c>
      <c r="D9" s="2">
        <f>VLOOKUP(A9,'COSTOS MATERIA PRIMA'!A:D,4,FALSE)/VLOOKUP(A9,'COSTOS MATERIA PRIMA'!A:D,2,FALSE)*B9</f>
        <v>50</v>
      </c>
      <c r="G9" s="2" t="s">
        <v>344</v>
      </c>
      <c r="H9" s="2">
        <v>1</v>
      </c>
      <c r="I9" s="2" t="s">
        <v>345</v>
      </c>
      <c r="K9" s="2" t="s">
        <v>346</v>
      </c>
    </row>
    <row r="10" spans="1:12" x14ac:dyDescent="0.2">
      <c r="A10" s="2" t="s">
        <v>64</v>
      </c>
      <c r="B10" s="2">
        <v>100</v>
      </c>
      <c r="C10" s="2" t="s">
        <v>7</v>
      </c>
      <c r="D10" s="2">
        <f>VLOOKUP(A10,'COSTOS MATERIA PRIMA'!A:D,4,FALSE)/VLOOKUP(A10,'COSTOS MATERIA PRIMA'!A:D,2,FALSE)*B10</f>
        <v>100</v>
      </c>
      <c r="G10" s="2" t="s">
        <v>347</v>
      </c>
      <c r="H10" s="2" t="s">
        <v>348</v>
      </c>
      <c r="I10" s="2" t="s">
        <v>349</v>
      </c>
      <c r="J10" s="2" t="s">
        <v>350</v>
      </c>
      <c r="K10" s="2" t="s">
        <v>351</v>
      </c>
    </row>
    <row r="11" spans="1:12" x14ac:dyDescent="0.2">
      <c r="A11" s="2" t="s">
        <v>56</v>
      </c>
      <c r="B11" s="2">
        <v>250</v>
      </c>
      <c r="D11" s="2">
        <f>VLOOKUP(A11,'COSTOS MATERIA PRIMA'!A:D,4,FALSE)/VLOOKUP(A11,'COSTOS MATERIA PRIMA'!A:D,2,FALSE)*B11</f>
        <v>264.28571428571428</v>
      </c>
      <c r="I11" s="4"/>
      <c r="K11" s="4"/>
    </row>
    <row r="12" spans="1:12" x14ac:dyDescent="0.2">
      <c r="A12" s="2" t="s">
        <v>18</v>
      </c>
      <c r="B12" s="2">
        <v>300</v>
      </c>
      <c r="C12" s="2" t="s">
        <v>7</v>
      </c>
      <c r="D12" s="2">
        <f>VLOOKUP(A12,'COSTOS MATERIA PRIMA'!A:D,4,FALSE)/VLOOKUP(A12,'COSTOS MATERIA PRIMA'!A:D,2,FALSE)*B12</f>
        <v>78</v>
      </c>
      <c r="I12" s="4"/>
      <c r="K12" s="4"/>
    </row>
    <row r="13" spans="1:12" x14ac:dyDescent="0.2">
      <c r="A13" s="2" t="s">
        <v>141</v>
      </c>
      <c r="B13" s="2">
        <v>70</v>
      </c>
      <c r="C13" s="2" t="s">
        <v>5</v>
      </c>
      <c r="D13" s="2">
        <f>VLOOKUP(A13,'COSTOS MATERIA PRIMA'!A:D,4,FALSE)/VLOOKUP(A13,'COSTOS MATERIA PRIMA'!A:D,2,FALSE)*B13</f>
        <v>70</v>
      </c>
      <c r="I13" s="4"/>
      <c r="K13" s="4"/>
    </row>
    <row r="14" spans="1:12" x14ac:dyDescent="0.2">
      <c r="A14" s="2" t="s">
        <v>352</v>
      </c>
      <c r="D14" s="2">
        <v>200</v>
      </c>
      <c r="F14" s="2" t="s">
        <v>353</v>
      </c>
      <c r="I14" s="4"/>
      <c r="K14" s="4"/>
    </row>
    <row r="15" spans="1:12" x14ac:dyDescent="0.2">
      <c r="A15" s="2" t="s">
        <v>318</v>
      </c>
      <c r="D15" s="2">
        <v>250</v>
      </c>
      <c r="F15" s="2" t="s">
        <v>354</v>
      </c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65</v>
      </c>
      <c r="C2" s="2" t="s">
        <v>7</v>
      </c>
      <c r="D2" s="2">
        <f>VLOOKUP(A2,'COSTOS MATERIA PRIMA'!A:D,4,FALSE)/VLOOKUP(A2,'COSTOS MATERIA PRIMA'!A:D,2,FALSE)*B2</f>
        <v>104</v>
      </c>
      <c r="F2" s="2">
        <v>17</v>
      </c>
      <c r="G2" s="2">
        <f>SUM(D:D)</f>
        <v>1168.2865638766521</v>
      </c>
      <c r="H2" s="2">
        <f>G2/F2</f>
        <v>68.722739051567771</v>
      </c>
      <c r="I2" s="4">
        <v>0.1</v>
      </c>
      <c r="J2" s="2">
        <f>H2*(1+I2)</f>
        <v>75.59501295672456</v>
      </c>
      <c r="K2" s="4">
        <v>0.6</v>
      </c>
      <c r="L2" s="2">
        <f>J2*(K2+1)</f>
        <v>120.9520207307593</v>
      </c>
    </row>
    <row r="3" spans="1:12" x14ac:dyDescent="0.2">
      <c r="A3" s="2" t="s">
        <v>18</v>
      </c>
      <c r="B3" s="2">
        <v>55</v>
      </c>
      <c r="C3" s="2" t="s">
        <v>7</v>
      </c>
      <c r="D3" s="2">
        <f>VLOOKUP(A3,'COSTOS MATERIA PRIMA'!A:D,4,FALSE)/VLOOKUP(A3,'COSTOS MATERIA PRIMA'!A:D,2,FALSE)*B3</f>
        <v>14.3</v>
      </c>
      <c r="I3" s="4"/>
      <c r="K3" s="4"/>
    </row>
    <row r="4" spans="1:12" x14ac:dyDescent="0.2">
      <c r="A4" s="2" t="s">
        <v>110</v>
      </c>
      <c r="B4" s="2">
        <v>100</v>
      </c>
      <c r="C4" s="2" t="s">
        <v>7</v>
      </c>
      <c r="D4" s="2">
        <f>VLOOKUP(A4,'COSTOS MATERIA PRIMA'!A:D,4,FALSE)/VLOOKUP(A4,'COSTOS MATERIA PRIMA'!A:D,2,FALSE)*B4</f>
        <v>260</v>
      </c>
      <c r="I4" s="4"/>
      <c r="J4" s="2" t="s">
        <v>277</v>
      </c>
      <c r="K4" s="4"/>
    </row>
    <row r="5" spans="1:12" x14ac:dyDescent="0.2">
      <c r="A5" s="2" t="s">
        <v>78</v>
      </c>
      <c r="B5" s="2">
        <v>100</v>
      </c>
      <c r="C5" s="2" t="s">
        <v>7</v>
      </c>
      <c r="D5" s="2">
        <f>VLOOKUP(A5,'COSTOS MATERIA PRIMA'!A:D,4,FALSE)/VLOOKUP(A5,'COSTOS MATERIA PRIMA'!A:D,2,FALSE)*B5</f>
        <v>22</v>
      </c>
      <c r="I5" s="4"/>
      <c r="K5" s="4"/>
    </row>
    <row r="6" spans="1:12" x14ac:dyDescent="0.2">
      <c r="A6" s="2" t="s">
        <v>107</v>
      </c>
      <c r="B6" s="2">
        <v>105</v>
      </c>
      <c r="C6" s="2" t="s">
        <v>7</v>
      </c>
      <c r="D6" s="2">
        <f>VLOOKUP(A6,'COSTOS MATERIA PRIMA'!A:D,4,FALSE)/VLOOKUP(A6,'COSTOS MATERIA PRIMA'!A:D,2,FALSE)*B6</f>
        <v>97.136563876651977</v>
      </c>
      <c r="I6" s="4"/>
      <c r="K6" s="4"/>
    </row>
    <row r="7" spans="1:12" x14ac:dyDescent="0.2">
      <c r="A7" s="2" t="s">
        <v>14</v>
      </c>
      <c r="B7" s="2">
        <v>315</v>
      </c>
      <c r="C7" s="2" t="s">
        <v>211</v>
      </c>
      <c r="D7" s="2">
        <f>VLOOKUP(A7,'COSTOS MATERIA PRIMA'!A:D,4,FALSE)/VLOOKUP(A7,'COSTOS MATERIA PRIMA'!A:D,2,FALSE)*B7</f>
        <v>500.85</v>
      </c>
      <c r="I7" s="4"/>
      <c r="K7" s="4"/>
    </row>
    <row r="8" spans="1:12" x14ac:dyDescent="0.2">
      <c r="A8" s="2" t="s">
        <v>201</v>
      </c>
      <c r="B8" s="2" t="s">
        <v>355</v>
      </c>
      <c r="D8" s="2">
        <v>170</v>
      </c>
      <c r="F8" s="2" t="s">
        <v>308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110</v>
      </c>
      <c r="C2" s="2" t="s">
        <v>7</v>
      </c>
      <c r="D2" s="2">
        <f>VLOOKUP(A2,'COSTOS MATERIA PRIMA'!A:D,4,FALSE)/VLOOKUP(A2,'COSTOS MATERIA PRIMA'!A:D,2,FALSE)*B2</f>
        <v>176</v>
      </c>
      <c r="F2" s="2">
        <v>17</v>
      </c>
      <c r="G2" s="2">
        <f>SUM(D:D)</f>
        <v>943.9</v>
      </c>
      <c r="H2" s="2">
        <f>G2/F2</f>
        <v>55.523529411764706</v>
      </c>
      <c r="I2" s="4">
        <v>0.3</v>
      </c>
      <c r="J2" s="2">
        <f>H2*(1+I2)</f>
        <v>72.180588235294124</v>
      </c>
      <c r="K2" s="4">
        <v>0.6</v>
      </c>
      <c r="L2" s="2">
        <f>J2*(K2+1)</f>
        <v>115.4889411764706</v>
      </c>
    </row>
    <row r="3" spans="1:12" x14ac:dyDescent="0.2">
      <c r="A3" s="2" t="s">
        <v>18</v>
      </c>
      <c r="B3" s="2">
        <v>100</v>
      </c>
      <c r="C3" s="2" t="s">
        <v>7</v>
      </c>
      <c r="D3" s="2">
        <f>VLOOKUP(A3,'COSTOS MATERIA PRIMA'!A:D,4,FALSE)/VLOOKUP(A3,'COSTOS MATERIA PRIMA'!A:D,2,FALSE)*B3</f>
        <v>26</v>
      </c>
      <c r="I3" s="4"/>
      <c r="K3" s="4"/>
    </row>
    <row r="4" spans="1:12" x14ac:dyDescent="0.2">
      <c r="A4" s="2" t="s">
        <v>108</v>
      </c>
      <c r="B4" s="2">
        <v>20</v>
      </c>
      <c r="C4" s="2" t="s">
        <v>7</v>
      </c>
      <c r="D4" s="2">
        <f>VLOOKUP(A4,'COSTOS MATERIA PRIMA'!A:D,4,FALSE)/VLOOKUP(A4,'COSTOS MATERIA PRIMA'!A:D,2,FALSE)*B4</f>
        <v>30</v>
      </c>
      <c r="I4" s="4"/>
      <c r="J4" s="2" t="s">
        <v>356</v>
      </c>
      <c r="K4" s="4"/>
    </row>
    <row r="5" spans="1:12" x14ac:dyDescent="0.2">
      <c r="A5" s="2" t="s">
        <v>66</v>
      </c>
      <c r="B5" s="2">
        <v>5</v>
      </c>
      <c r="C5" s="2" t="s">
        <v>7</v>
      </c>
      <c r="D5" s="2">
        <f>VLOOKUP(A5,'COSTOS MATERIA PRIMA'!A:D,4,FALSE)/VLOOKUP(A5,'COSTOS MATERIA PRIMA'!A:D,2,FALSE)*B5</f>
        <v>2.3499999999999996</v>
      </c>
      <c r="I5" s="4"/>
      <c r="J5" s="2" t="s">
        <v>357</v>
      </c>
      <c r="K5" s="4">
        <v>1.1000000000000001</v>
      </c>
    </row>
    <row r="6" spans="1:12" x14ac:dyDescent="0.2">
      <c r="A6" s="2" t="s">
        <v>83</v>
      </c>
      <c r="B6" s="2">
        <v>1</v>
      </c>
      <c r="C6" s="2" t="s">
        <v>7</v>
      </c>
      <c r="D6" s="2">
        <f>VLOOKUP(A6,'COSTOS MATERIA PRIMA'!A:D,4,FALSE)/VLOOKUP(A6,'COSTOS MATERIA PRIMA'!A:D,2,FALSE)*B6</f>
        <v>25</v>
      </c>
      <c r="I6" s="4"/>
      <c r="K6" s="4"/>
    </row>
    <row r="7" spans="1:12" x14ac:dyDescent="0.2">
      <c r="A7" s="2" t="s">
        <v>78</v>
      </c>
      <c r="B7" s="2">
        <v>200</v>
      </c>
      <c r="C7" s="2" t="s">
        <v>211</v>
      </c>
      <c r="D7" s="2">
        <f>VLOOKUP(A7,'COSTOS MATERIA PRIMA'!A:D,4,FALSE)/VLOOKUP(A7,'COSTOS MATERIA PRIMA'!A:D,2,FALSE)*B7</f>
        <v>44</v>
      </c>
      <c r="I7" s="4"/>
      <c r="K7" s="4"/>
    </row>
    <row r="8" spans="1:12" x14ac:dyDescent="0.2">
      <c r="A8" s="2" t="s">
        <v>93</v>
      </c>
      <c r="B8" s="2">
        <v>50</v>
      </c>
      <c r="C8" s="2" t="s">
        <v>7</v>
      </c>
      <c r="D8" s="2">
        <f>VLOOKUP(A8,'COSTOS MATERIA PRIMA'!A:D,4,FALSE)/VLOOKUP(A8,'COSTOS MATERIA PRIMA'!A:D,2,FALSE)*B8</f>
        <v>16.25</v>
      </c>
      <c r="I8" s="4"/>
      <c r="K8" s="4"/>
    </row>
    <row r="9" spans="1:12" x14ac:dyDescent="0.2">
      <c r="A9" s="2" t="s">
        <v>41</v>
      </c>
      <c r="B9" s="2">
        <v>8</v>
      </c>
      <c r="C9" s="2" t="s">
        <v>7</v>
      </c>
      <c r="D9" s="2">
        <f>VLOOKUP(A9,'COSTOS MATERIA PRIMA'!A:D,4,FALSE)/VLOOKUP(A9,'COSTOS MATERIA PRIMA'!A:D,2,FALSE)*B9</f>
        <v>14.4</v>
      </c>
      <c r="I9" s="4"/>
      <c r="K9" s="4"/>
    </row>
    <row r="10" spans="1:12" x14ac:dyDescent="0.2">
      <c r="A10" s="2" t="s">
        <v>131</v>
      </c>
      <c r="B10" s="2">
        <v>3</v>
      </c>
      <c r="C10" s="2" t="s">
        <v>7</v>
      </c>
      <c r="D10" s="2">
        <f>VLOOKUP(A10,'COSTOS MATERIA PRIMA'!A:D,4,FALSE)/VLOOKUP(A10,'COSTOS MATERIA PRIMA'!A:D,2,FALSE)*B10</f>
        <v>3.9000000000000004</v>
      </c>
      <c r="I10" s="4"/>
      <c r="K10" s="4"/>
    </row>
    <row r="11" spans="1:12" x14ac:dyDescent="0.2">
      <c r="A11" s="2" t="s">
        <v>91</v>
      </c>
      <c r="B11" s="2">
        <v>100</v>
      </c>
      <c r="C11" s="2" t="s">
        <v>7</v>
      </c>
      <c r="D11" s="2">
        <f>VLOOKUP(A11,'COSTOS MATERIA PRIMA'!A:D,4,FALSE)/VLOOKUP(A11,'COSTOS MATERIA PRIMA'!A:D,2,FALSE)*B11</f>
        <v>18</v>
      </c>
      <c r="I11" s="4"/>
      <c r="K11" s="4"/>
    </row>
    <row r="12" spans="1:12" x14ac:dyDescent="0.2">
      <c r="A12" s="2" t="s">
        <v>63</v>
      </c>
      <c r="B12" s="2">
        <v>200</v>
      </c>
      <c r="D12" s="2">
        <f>VLOOKUP(A12,'COSTOS MATERIA PRIMA'!A:D,4,FALSE)/VLOOKUP(A12,'COSTOS MATERIA PRIMA'!A:D,2,FALSE)*B12</f>
        <v>111.00000000000001</v>
      </c>
      <c r="I12" s="4"/>
      <c r="K12" s="4"/>
    </row>
    <row r="13" spans="1:12" x14ac:dyDescent="0.2">
      <c r="A13" s="2" t="s">
        <v>14</v>
      </c>
      <c r="B13" s="2">
        <v>300</v>
      </c>
      <c r="C13" s="2" t="s">
        <v>7</v>
      </c>
      <c r="D13" s="2">
        <f>VLOOKUP(A13,'COSTOS MATERIA PRIMA'!A:D,4,FALSE)/VLOOKUP(A13,'COSTOS MATERIA PRIMA'!A:D,2,FALSE)*B13</f>
        <v>477</v>
      </c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18</v>
      </c>
      <c r="B2" s="2">
        <v>90</v>
      </c>
      <c r="C2" s="2" t="s">
        <v>7</v>
      </c>
      <c r="D2" s="2">
        <f>VLOOKUP(A2,'COSTOS MATERIA PRIMA'!A:D,4,FALSE)/VLOOKUP(A2,'COSTOS MATERIA PRIMA'!A:D,2,FALSE)*B2</f>
        <v>23.400000000000002</v>
      </c>
      <c r="F2" s="2">
        <v>1</v>
      </c>
      <c r="G2" s="2">
        <f>SUM(D:D)</f>
        <v>193.8</v>
      </c>
      <c r="H2" s="2">
        <f>G2/F2</f>
        <v>193.8</v>
      </c>
      <c r="I2" s="4">
        <v>0.1</v>
      </c>
      <c r="J2" s="2">
        <f>H2*(1+I2)</f>
        <v>213.18000000000004</v>
      </c>
      <c r="K2" s="4"/>
      <c r="L2" s="2">
        <f>J2*(K2+1)</f>
        <v>213.18000000000004</v>
      </c>
    </row>
    <row r="3" spans="1:12" x14ac:dyDescent="0.2">
      <c r="A3" s="2" t="s">
        <v>98</v>
      </c>
      <c r="B3" s="2">
        <v>90</v>
      </c>
      <c r="C3" s="2" t="s">
        <v>7</v>
      </c>
      <c r="D3" s="2">
        <f>VLOOKUP(A3,'COSTOS MATERIA PRIMA'!A:D,4,FALSE)/VLOOKUP(A3,'COSTOS MATERIA PRIMA'!A:D,2,FALSE)*B3</f>
        <v>144</v>
      </c>
      <c r="I3" s="4"/>
      <c r="K3" s="4"/>
    </row>
    <row r="4" spans="1:12" x14ac:dyDescent="0.2">
      <c r="A4" s="2" t="s">
        <v>78</v>
      </c>
      <c r="B4" s="2">
        <v>120</v>
      </c>
      <c r="C4" s="2" t="s">
        <v>7</v>
      </c>
      <c r="D4" s="2">
        <f>VLOOKUP(A4,'COSTOS MATERIA PRIMA'!A:D,4,FALSE)/VLOOKUP(A4,'COSTOS MATERIA PRIMA'!A:D,2,FALSE)*B4</f>
        <v>26.4</v>
      </c>
      <c r="I4" s="4"/>
      <c r="K4" s="4"/>
    </row>
    <row r="5" spans="1:12" x14ac:dyDescent="0.2">
      <c r="F5" s="2" t="s">
        <v>358</v>
      </c>
      <c r="G5" s="2" t="s">
        <v>359</v>
      </c>
      <c r="I5" s="4"/>
      <c r="K5" s="4"/>
    </row>
    <row r="6" spans="1:12" x14ac:dyDescent="0.2">
      <c r="G6" s="2" t="s">
        <v>360</v>
      </c>
      <c r="I6" s="4"/>
      <c r="K6" s="4"/>
    </row>
    <row r="7" spans="1:12" x14ac:dyDescent="0.2">
      <c r="G7" s="2" t="s">
        <v>361</v>
      </c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99</v>
      </c>
      <c r="B2" s="2">
        <v>500</v>
      </c>
      <c r="C2" s="2" t="s">
        <v>7</v>
      </c>
      <c r="D2" s="2">
        <f>VLOOKUP(A2,'COSTOS MATERIA PRIMA'!A:D,4,FALSE)/VLOOKUP(A2,'COSTOS MATERIA PRIMA'!A:D,2,FALSE)*B2</f>
        <v>250</v>
      </c>
      <c r="F2" s="2">
        <v>1</v>
      </c>
      <c r="G2" s="2">
        <f>SUM(D:D)</f>
        <v>296.5</v>
      </c>
      <c r="H2" s="2">
        <f>G2/F2</f>
        <v>296.5</v>
      </c>
      <c r="I2" s="4">
        <v>0.1</v>
      </c>
      <c r="J2" s="2">
        <f>H2*(1+I2)</f>
        <v>326.15000000000003</v>
      </c>
      <c r="K2" s="4"/>
      <c r="L2" s="2">
        <f>J2*(K2+1)</f>
        <v>326.15000000000003</v>
      </c>
    </row>
    <row r="3" spans="1:12" x14ac:dyDescent="0.2">
      <c r="A3" s="2" t="s">
        <v>98</v>
      </c>
      <c r="B3" s="2">
        <v>25</v>
      </c>
      <c r="C3" s="2" t="s">
        <v>7</v>
      </c>
      <c r="D3" s="2">
        <f>VLOOKUP(A3,'COSTOS MATERIA PRIMA'!A:D,4,FALSE)/VLOOKUP(A3,'COSTOS MATERIA PRIMA'!A:D,2,FALSE)*B3</f>
        <v>40</v>
      </c>
      <c r="I3" s="4"/>
      <c r="K3" s="4"/>
    </row>
    <row r="4" spans="1:12" x14ac:dyDescent="0.2">
      <c r="A4" s="2" t="s">
        <v>18</v>
      </c>
      <c r="B4" s="2">
        <v>25</v>
      </c>
      <c r="C4" s="2" t="s">
        <v>7</v>
      </c>
      <c r="D4" s="2">
        <f>VLOOKUP(A4,'COSTOS MATERIA PRIMA'!A:D,4,FALSE)/VLOOKUP(A4,'COSTOS MATERIA PRIMA'!A:D,2,FALSE)*B4</f>
        <v>6.5</v>
      </c>
      <c r="I4" s="4"/>
      <c r="K4" s="4"/>
    </row>
    <row r="5" spans="1:12" x14ac:dyDescent="0.2">
      <c r="I5" s="4"/>
      <c r="K5" s="4"/>
    </row>
    <row r="6" spans="1:12" x14ac:dyDescent="0.2">
      <c r="F6" s="2" t="s">
        <v>362</v>
      </c>
      <c r="I6" s="4"/>
      <c r="K6" s="4"/>
    </row>
    <row r="7" spans="1:12" x14ac:dyDescent="0.2">
      <c r="F7" s="2" t="s">
        <v>363</v>
      </c>
      <c r="I7" s="4"/>
      <c r="K7" s="4"/>
    </row>
    <row r="8" spans="1:12" x14ac:dyDescent="0.2">
      <c r="F8" s="2" t="s">
        <v>364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165</v>
      </c>
      <c r="C2" s="2" t="s">
        <v>7</v>
      </c>
      <c r="D2" s="2">
        <f>VLOOKUP(A2,'COSTOS MATERIA PRIMA'!A:D,4,FALSE)/VLOOKUP(A2,'COSTOS MATERIA PRIMA'!A:D,2,FALSE)*B2</f>
        <v>36.299999999999997</v>
      </c>
      <c r="F2" s="2">
        <v>14</v>
      </c>
      <c r="G2" s="2">
        <f>SUM(D:D)</f>
        <v>480.03325991189422</v>
      </c>
      <c r="H2" s="2">
        <f>G2/F2</f>
        <v>34.288089993706727</v>
      </c>
      <c r="I2" s="4">
        <v>0.1</v>
      </c>
      <c r="J2" s="2">
        <f>H2*(1+I2)</f>
        <v>37.7168989930774</v>
      </c>
      <c r="K2" s="4">
        <v>0.8</v>
      </c>
      <c r="L2" s="2">
        <f>J2*(K2+1)</f>
        <v>67.890418187539325</v>
      </c>
    </row>
    <row r="3" spans="1:12" x14ac:dyDescent="0.2">
      <c r="A3" s="2" t="s">
        <v>98</v>
      </c>
      <c r="B3" s="2">
        <v>100</v>
      </c>
      <c r="C3" s="2" t="s">
        <v>7</v>
      </c>
      <c r="D3" s="2">
        <f>VLOOKUP(A3,'COSTOS MATERIA PRIMA'!A:D,4,FALSE)/VLOOKUP(A3,'COSTOS MATERIA PRIMA'!A:D,2,FALSE)*B3</f>
        <v>160</v>
      </c>
      <c r="I3" s="4"/>
      <c r="K3" s="4"/>
    </row>
    <row r="4" spans="1:12" x14ac:dyDescent="0.2">
      <c r="A4" s="2" t="s">
        <v>83</v>
      </c>
      <c r="B4" s="2">
        <v>1</v>
      </c>
      <c r="C4" s="2" t="s">
        <v>7</v>
      </c>
      <c r="D4" s="2">
        <f>VLOOKUP(A4,'COSTOS MATERIA PRIMA'!A:D,4,FALSE)/VLOOKUP(A4,'COSTOS MATERIA PRIMA'!A:D,2,FALSE)*B4</f>
        <v>25</v>
      </c>
      <c r="I4" s="4"/>
      <c r="K4" s="4"/>
    </row>
    <row r="5" spans="1:12" x14ac:dyDescent="0.2">
      <c r="A5" s="2" t="s">
        <v>66</v>
      </c>
      <c r="B5" s="2">
        <v>5</v>
      </c>
      <c r="C5" s="2" t="s">
        <v>7</v>
      </c>
      <c r="D5" s="2">
        <f>VLOOKUP(A5,'COSTOS MATERIA PRIMA'!A:D,4,FALSE)/VLOOKUP(A5,'COSTOS MATERIA PRIMA'!A:D,2,FALSE)*B5</f>
        <v>2.3499999999999996</v>
      </c>
      <c r="I5" s="4"/>
      <c r="J5" s="2" t="s">
        <v>365</v>
      </c>
      <c r="K5" s="4"/>
    </row>
    <row r="6" spans="1:12" x14ac:dyDescent="0.2">
      <c r="A6" s="2" t="s">
        <v>19</v>
      </c>
      <c r="B6" s="2">
        <v>100</v>
      </c>
      <c r="C6" s="2" t="s">
        <v>7</v>
      </c>
      <c r="D6" s="2">
        <f>VLOOKUP(A6,'COSTOS MATERIA PRIMA'!A:D,4,FALSE)/VLOOKUP(A6,'COSTOS MATERIA PRIMA'!A:D,2,FALSE)*B6</f>
        <v>45</v>
      </c>
      <c r="I6" s="4"/>
      <c r="K6" s="4"/>
    </row>
    <row r="7" spans="1:12" x14ac:dyDescent="0.2">
      <c r="A7" s="2" t="s">
        <v>142</v>
      </c>
      <c r="B7" s="2">
        <v>2</v>
      </c>
      <c r="C7" s="2" t="s">
        <v>7</v>
      </c>
      <c r="D7" s="2">
        <f>VLOOKUP(A7,'COSTOS MATERIA PRIMA'!A:D,4,FALSE)/VLOOKUP(A7,'COSTOS MATERIA PRIMA'!A:D,2,FALSE)*B7</f>
        <v>2</v>
      </c>
      <c r="I7" s="4"/>
      <c r="K7" s="4"/>
    </row>
    <row r="8" spans="1:12" x14ac:dyDescent="0.2">
      <c r="A8" s="2" t="s">
        <v>107</v>
      </c>
      <c r="B8" s="2">
        <v>75</v>
      </c>
      <c r="C8" s="2" t="s">
        <v>7</v>
      </c>
      <c r="D8" s="2">
        <f>VLOOKUP(A8,'COSTOS MATERIA PRIMA'!A:D,4,FALSE)/VLOOKUP(A8,'COSTOS MATERIA PRIMA'!A:D,2,FALSE)*B8</f>
        <v>69.383259911894271</v>
      </c>
      <c r="I8" s="4"/>
      <c r="K8" s="4"/>
    </row>
    <row r="9" spans="1:12" x14ac:dyDescent="0.2">
      <c r="A9" s="2" t="s">
        <v>201</v>
      </c>
      <c r="B9" s="2" t="s">
        <v>366</v>
      </c>
      <c r="D9" s="2">
        <v>140</v>
      </c>
      <c r="F9" s="2" t="s">
        <v>308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61</v>
      </c>
      <c r="B2" s="2">
        <v>1</v>
      </c>
      <c r="C2" s="2" t="s">
        <v>2</v>
      </c>
      <c r="D2" s="2">
        <f>VLOOKUP(A2,'COSTOS MATERIA PRIMA'!A:D,4,FALSE)/VLOOKUP(A2,'COSTOS MATERIA PRIMA'!A:D,2,FALSE)*B2</f>
        <v>24</v>
      </c>
      <c r="F2" s="2">
        <v>1</v>
      </c>
      <c r="G2" s="2">
        <f>SUM(D:D)</f>
        <v>48.78</v>
      </c>
      <c r="H2" s="2">
        <f>G2/F2</f>
        <v>48.78</v>
      </c>
      <c r="I2" s="4">
        <v>0.3</v>
      </c>
      <c r="J2" s="2">
        <f>H2*(1+I2)</f>
        <v>63.414000000000001</v>
      </c>
      <c r="K2" s="4">
        <v>0.6</v>
      </c>
      <c r="L2" s="2">
        <f>J2*(K2+1)</f>
        <v>101.4624</v>
      </c>
    </row>
    <row r="3" spans="1:12" x14ac:dyDescent="0.2">
      <c r="A3" s="2" t="s">
        <v>14</v>
      </c>
      <c r="B3" s="2">
        <v>10</v>
      </c>
      <c r="C3" s="2" t="s">
        <v>7</v>
      </c>
      <c r="D3" s="2">
        <f>VLOOKUP(A3,'COSTOS MATERIA PRIMA'!A:D,4,FALSE)/VLOOKUP(A3,'COSTOS MATERIA PRIMA'!A:D,2,FALSE)*B3</f>
        <v>15.9</v>
      </c>
      <c r="I3" s="4"/>
      <c r="K3" s="4"/>
    </row>
    <row r="4" spans="1:12" x14ac:dyDescent="0.2">
      <c r="A4" s="2" t="s">
        <v>63</v>
      </c>
      <c r="B4" s="2">
        <v>16</v>
      </c>
      <c r="C4" s="2" t="s">
        <v>7</v>
      </c>
      <c r="D4" s="2">
        <f>VLOOKUP(A4,'COSTOS MATERIA PRIMA'!A:D,4,FALSE)/VLOOKUP(A4,'COSTOS MATERIA PRIMA'!A:D,2,FALSE)*B4</f>
        <v>8.8800000000000008</v>
      </c>
      <c r="I4" s="4"/>
      <c r="K4" s="4"/>
    </row>
    <row r="5" spans="1:12" x14ac:dyDescent="0.2">
      <c r="I5" s="4"/>
      <c r="J5" s="2" t="s">
        <v>356</v>
      </c>
      <c r="K5" s="4"/>
    </row>
    <row r="6" spans="1:12" x14ac:dyDescent="0.2"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120</v>
      </c>
      <c r="C2" s="2" t="s">
        <v>7</v>
      </c>
      <c r="D2" s="2">
        <f>VLOOKUP(A2,'COSTOS MATERIA PRIMA'!A:D,4,FALSE)/VLOOKUP(A2,'COSTOS MATERIA PRIMA'!A:D,2,FALSE)*B2</f>
        <v>26.4</v>
      </c>
      <c r="F2" s="2">
        <v>24</v>
      </c>
      <c r="G2" s="2">
        <f>SUM(D:D)</f>
        <v>703.50555555555547</v>
      </c>
      <c r="H2" s="2">
        <f>G2/F2</f>
        <v>29.312731481481478</v>
      </c>
      <c r="I2" s="4">
        <v>0.3</v>
      </c>
      <c r="J2" s="2">
        <f>H2*(1+I2)</f>
        <v>38.106550925925923</v>
      </c>
      <c r="K2" s="4">
        <v>0.9</v>
      </c>
      <c r="L2" s="2">
        <f>J2*(K2+1)</f>
        <v>72.402446759259249</v>
      </c>
    </row>
    <row r="3" spans="1:12" x14ac:dyDescent="0.2">
      <c r="A3" s="2" t="s">
        <v>18</v>
      </c>
      <c r="B3" s="2">
        <v>70</v>
      </c>
      <c r="C3" s="2" t="s">
        <v>7</v>
      </c>
      <c r="D3" s="2">
        <f>VLOOKUP(A3,'COSTOS MATERIA PRIMA'!A:D,4,FALSE)/VLOOKUP(A3,'COSTOS MATERIA PRIMA'!A:D,2,FALSE)*B3</f>
        <v>18.2</v>
      </c>
      <c r="I3" s="4"/>
      <c r="K3" s="4"/>
    </row>
    <row r="4" spans="1:12" x14ac:dyDescent="0.2">
      <c r="A4" s="2" t="s">
        <v>83</v>
      </c>
      <c r="B4" s="2">
        <v>1</v>
      </c>
      <c r="C4" s="2" t="s">
        <v>7</v>
      </c>
      <c r="D4" s="2">
        <f>VLOOKUP(A4,'COSTOS MATERIA PRIMA'!A:D,4,FALSE)/VLOOKUP(A4,'COSTOS MATERIA PRIMA'!A:D,2,FALSE)*B4</f>
        <v>25</v>
      </c>
      <c r="I4" s="4"/>
      <c r="K4" s="2" t="s">
        <v>367</v>
      </c>
    </row>
    <row r="5" spans="1:12" x14ac:dyDescent="0.2">
      <c r="A5" s="2" t="s">
        <v>142</v>
      </c>
      <c r="B5" s="2">
        <v>2</v>
      </c>
      <c r="C5" s="2" t="s">
        <v>7</v>
      </c>
      <c r="D5" s="2">
        <f>VLOOKUP(A5,'COSTOS MATERIA PRIMA'!A:D,4,FALSE)/VLOOKUP(A5,'COSTOS MATERIA PRIMA'!A:D,2,FALSE)*B5</f>
        <v>2</v>
      </c>
      <c r="I5" s="4"/>
      <c r="J5" s="2" t="s">
        <v>368</v>
      </c>
      <c r="K5" s="4"/>
    </row>
    <row r="6" spans="1:12" x14ac:dyDescent="0.2">
      <c r="A6" s="2" t="s">
        <v>86</v>
      </c>
      <c r="B6" s="2">
        <v>90</v>
      </c>
      <c r="C6" s="2" t="s">
        <v>7</v>
      </c>
      <c r="D6" s="2">
        <f>VLOOKUP(A6,'COSTOS MATERIA PRIMA'!A:D,4,FALSE)/VLOOKUP(A6,'COSTOS MATERIA PRIMA'!A:D,2,FALSE)*B6</f>
        <v>21.599999999999998</v>
      </c>
      <c r="I6" s="4"/>
      <c r="K6" s="4"/>
    </row>
    <row r="7" spans="1:12" x14ac:dyDescent="0.2">
      <c r="A7" s="2" t="s">
        <v>66</v>
      </c>
      <c r="B7" s="2">
        <v>5</v>
      </c>
      <c r="C7" s="2" t="s">
        <v>7</v>
      </c>
      <c r="D7" s="2">
        <f>VLOOKUP(A7,'COSTOS MATERIA PRIMA'!A:D,4,FALSE)/VLOOKUP(A7,'COSTOS MATERIA PRIMA'!A:D,2,FALSE)*B7</f>
        <v>2.3499999999999996</v>
      </c>
      <c r="I7" s="4"/>
      <c r="K7" s="4"/>
    </row>
    <row r="8" spans="1:12" x14ac:dyDescent="0.2">
      <c r="A8" s="2" t="s">
        <v>4</v>
      </c>
      <c r="B8" s="2">
        <v>40</v>
      </c>
      <c r="C8" s="2" t="s">
        <v>5</v>
      </c>
      <c r="D8" s="2">
        <f>VLOOKUP(A8,'COSTOS MATERIA PRIMA'!A:D,4,FALSE)/VLOOKUP(A8,'COSTOS MATERIA PRIMA'!A:D,2,FALSE)*B8</f>
        <v>35.555555555555557</v>
      </c>
      <c r="I8" s="4"/>
      <c r="K8" s="4"/>
    </row>
    <row r="9" spans="1:12" x14ac:dyDescent="0.2">
      <c r="A9" s="2" t="s">
        <v>14</v>
      </c>
      <c r="B9" s="2">
        <v>360</v>
      </c>
      <c r="C9" s="2" t="s">
        <v>7</v>
      </c>
      <c r="D9" s="2">
        <f>VLOOKUP(A9,'COSTOS MATERIA PRIMA'!A:D,4,FALSE)/VLOOKUP(A9,'COSTOS MATERIA PRIMA'!A:D,2,FALSE)*B9</f>
        <v>572.4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19</v>
      </c>
      <c r="B2" s="2">
        <v>250</v>
      </c>
      <c r="C2" s="2" t="s">
        <v>7</v>
      </c>
      <c r="D2" s="2">
        <f>VLOOKUP(A2,'COSTOS MATERIA PRIMA'!A:D,4,FALSE)/VLOOKUP(A2,'COSTOS MATERIA PRIMA'!A:D,2,FALSE)*B2</f>
        <v>112.5</v>
      </c>
      <c r="F2" s="2">
        <v>60</v>
      </c>
      <c r="G2" s="2">
        <f>SUM(D:D)</f>
        <v>1993.5</v>
      </c>
      <c r="H2" s="2">
        <f>G2/F2</f>
        <v>33.225000000000001</v>
      </c>
      <c r="I2" s="4">
        <v>0.3</v>
      </c>
      <c r="J2" s="2">
        <f>H2*(1+I2)</f>
        <v>43.192500000000003</v>
      </c>
      <c r="K2" s="4">
        <v>1</v>
      </c>
      <c r="L2" s="2">
        <f>J2*(K2+1)</f>
        <v>86.385000000000005</v>
      </c>
    </row>
    <row r="3" spans="1:12" x14ac:dyDescent="0.2">
      <c r="A3" s="2" t="s">
        <v>80</v>
      </c>
      <c r="B3" s="2">
        <v>250</v>
      </c>
      <c r="C3" s="2" t="s">
        <v>7</v>
      </c>
      <c r="D3" s="2">
        <f>VLOOKUP(A3,'COSTOS MATERIA PRIMA'!A:D,4,FALSE)/VLOOKUP(A3,'COSTOS MATERIA PRIMA'!A:D,2,FALSE)*B3</f>
        <v>1000</v>
      </c>
      <c r="I3" s="4"/>
      <c r="K3" s="4"/>
    </row>
    <row r="4" spans="1:12" x14ac:dyDescent="0.2">
      <c r="A4" s="2" t="s">
        <v>83</v>
      </c>
      <c r="B4" s="2">
        <v>6</v>
      </c>
      <c r="C4" s="2" t="s">
        <v>7</v>
      </c>
      <c r="D4" s="2">
        <f>VLOOKUP(A4,'COSTOS MATERIA PRIMA'!A:D,4,FALSE)/VLOOKUP(A4,'COSTOS MATERIA PRIMA'!A:D,2,FALSE)*B4</f>
        <v>150</v>
      </c>
      <c r="I4" s="4"/>
      <c r="J4" s="2" t="s">
        <v>193</v>
      </c>
      <c r="K4" s="4"/>
    </row>
    <row r="5" spans="1:12" x14ac:dyDescent="0.2">
      <c r="A5" s="2" t="s">
        <v>18</v>
      </c>
      <c r="B5" s="2">
        <v>250</v>
      </c>
      <c r="C5" s="2" t="s">
        <v>7</v>
      </c>
      <c r="D5" s="2">
        <f>VLOOKUP(A5,'COSTOS MATERIA PRIMA'!A:D,4,FALSE)/VLOOKUP(A5,'COSTOS MATERIA PRIMA'!A:D,2,FALSE)*B5</f>
        <v>65</v>
      </c>
      <c r="I5" s="4"/>
      <c r="K5" s="4"/>
    </row>
    <row r="6" spans="1:12" x14ac:dyDescent="0.2">
      <c r="A6" s="2" t="s">
        <v>63</v>
      </c>
      <c r="B6" s="2">
        <v>1200</v>
      </c>
      <c r="C6" s="2" t="s">
        <v>7</v>
      </c>
      <c r="D6" s="2">
        <f>VLOOKUP(A6,'COSTOS MATERIA PRIMA'!A:D,4,FALSE)/VLOOKUP(A6,'COSTOS MATERIA PRIMA'!A:D,2,FALSE)*B6</f>
        <v>666.00000000000011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250</v>
      </c>
      <c r="C2" s="2" t="s">
        <v>7</v>
      </c>
      <c r="D2" s="2">
        <f>VLOOKUP(A2,'COSTOS MATERIA PRIMA'!A:D,4,FALSE)/VLOOKUP(A2,'COSTOS MATERIA PRIMA'!A:D,2,FALSE)*B2</f>
        <v>55</v>
      </c>
      <c r="F2" s="2">
        <v>17</v>
      </c>
      <c r="G2" s="2">
        <f>SUM(D:D)</f>
        <v>1461.7</v>
      </c>
      <c r="H2" s="2">
        <f>G2/F2</f>
        <v>85.982352941176472</v>
      </c>
      <c r="I2" s="4">
        <v>0.1</v>
      </c>
      <c r="J2" s="2">
        <f>H2*(1+I2)</f>
        <v>94.58058823529413</v>
      </c>
      <c r="K2" s="4">
        <v>1</v>
      </c>
      <c r="L2" s="2">
        <f>J2*(K2+1)</f>
        <v>189.16117647058826</v>
      </c>
    </row>
    <row r="3" spans="1:12" x14ac:dyDescent="0.2">
      <c r="A3" s="2" t="s">
        <v>98</v>
      </c>
      <c r="B3" s="2">
        <v>150</v>
      </c>
      <c r="C3" s="2" t="s">
        <v>7</v>
      </c>
      <c r="D3" s="2">
        <f>VLOOKUP(A3,'COSTOS MATERIA PRIMA'!A:D,4,FALSE)/VLOOKUP(A3,'COSTOS MATERIA PRIMA'!A:D,2,FALSE)*B3</f>
        <v>240</v>
      </c>
      <c r="I3" s="4"/>
      <c r="K3" s="4"/>
    </row>
    <row r="4" spans="1:12" x14ac:dyDescent="0.2">
      <c r="A4" s="2" t="s">
        <v>19</v>
      </c>
      <c r="B4" s="2">
        <v>100</v>
      </c>
      <c r="C4" s="2" t="s">
        <v>7</v>
      </c>
      <c r="D4" s="2">
        <f>VLOOKUP(A4,'COSTOS MATERIA PRIMA'!A:D,4,FALSE)/VLOOKUP(A4,'COSTOS MATERIA PRIMA'!A:D,2,FALSE)*B4</f>
        <v>45</v>
      </c>
      <c r="I4" s="4"/>
      <c r="K4" s="4"/>
    </row>
    <row r="5" spans="1:12" x14ac:dyDescent="0.2">
      <c r="A5" s="2" t="s">
        <v>83</v>
      </c>
      <c r="B5" s="2">
        <v>1</v>
      </c>
      <c r="C5" s="2" t="s">
        <v>7</v>
      </c>
      <c r="D5" s="2">
        <f>VLOOKUP(A5,'COSTOS MATERIA PRIMA'!A:D,4,FALSE)/VLOOKUP(A5,'COSTOS MATERIA PRIMA'!A:D,2,FALSE)*B5</f>
        <v>25</v>
      </c>
      <c r="F5" s="2" t="s">
        <v>369</v>
      </c>
      <c r="I5" s="5">
        <v>0.2</v>
      </c>
      <c r="J5" s="2" t="s">
        <v>370</v>
      </c>
      <c r="K5" s="4"/>
    </row>
    <row r="6" spans="1:12" x14ac:dyDescent="0.2">
      <c r="A6" s="2" t="s">
        <v>20</v>
      </c>
      <c r="B6" s="2">
        <v>510</v>
      </c>
      <c r="C6" s="2" t="s">
        <v>7</v>
      </c>
      <c r="D6" s="2">
        <f>VLOOKUP(A6,'COSTOS MATERIA PRIMA'!A:D,4,FALSE)/VLOOKUP(A6,'COSTOS MATERIA PRIMA'!A:D,2,FALSE)*B6</f>
        <v>341.70000000000005</v>
      </c>
      <c r="F6" s="2" t="s">
        <v>371</v>
      </c>
      <c r="I6" s="4"/>
      <c r="K6" s="4"/>
    </row>
    <row r="7" spans="1:12" x14ac:dyDescent="0.2">
      <c r="A7" s="2" t="s">
        <v>372</v>
      </c>
      <c r="D7" s="2">
        <v>500</v>
      </c>
      <c r="F7" s="2" t="s">
        <v>373</v>
      </c>
      <c r="I7" s="2" t="s">
        <v>374</v>
      </c>
      <c r="K7" s="4"/>
    </row>
    <row r="8" spans="1:12" x14ac:dyDescent="0.2">
      <c r="A8" s="2" t="s">
        <v>375</v>
      </c>
      <c r="F8" s="2" t="s">
        <v>376</v>
      </c>
      <c r="I8" s="2" t="s">
        <v>377</v>
      </c>
      <c r="J8" s="2" t="s">
        <v>378</v>
      </c>
      <c r="K8" s="4"/>
    </row>
    <row r="9" spans="1:12" x14ac:dyDescent="0.2">
      <c r="A9" s="2" t="s">
        <v>318</v>
      </c>
      <c r="B9" s="2" t="s">
        <v>379</v>
      </c>
      <c r="D9" s="2">
        <v>255</v>
      </c>
      <c r="F9" s="2" t="s">
        <v>380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100</v>
      </c>
      <c r="C2" s="2" t="s">
        <v>7</v>
      </c>
      <c r="D2" s="2">
        <f>VLOOKUP(A2,'COSTOS MATERIA PRIMA'!A:D,4,FALSE)/VLOOKUP(A2,'COSTOS MATERIA PRIMA'!A:D,2,FALSE)*B2</f>
        <v>160</v>
      </c>
      <c r="F2" s="2">
        <v>60</v>
      </c>
      <c r="G2" s="2">
        <f>SUM(D:D)</f>
        <v>2605.15</v>
      </c>
      <c r="H2" s="2">
        <f>G2/F2</f>
        <v>43.419166666666669</v>
      </c>
      <c r="I2" s="4">
        <v>0.2</v>
      </c>
      <c r="J2" s="2">
        <f>H2*(1+I2)</f>
        <v>52.103000000000002</v>
      </c>
      <c r="K2" s="4">
        <v>0.75</v>
      </c>
      <c r="L2" s="2">
        <f>J2*(K2+1)</f>
        <v>91.180250000000001</v>
      </c>
    </row>
    <row r="3" spans="1:12" x14ac:dyDescent="0.2">
      <c r="A3" s="2" t="s">
        <v>19</v>
      </c>
      <c r="B3" s="2">
        <v>100</v>
      </c>
      <c r="C3" s="2" t="s">
        <v>7</v>
      </c>
      <c r="D3" s="2">
        <f>VLOOKUP(A3,'COSTOS MATERIA PRIMA'!A:D,4,FALSE)/VLOOKUP(A3,'COSTOS MATERIA PRIMA'!A:D,2,FALSE)*B3</f>
        <v>45</v>
      </c>
      <c r="I3" s="4"/>
      <c r="K3" s="4"/>
    </row>
    <row r="4" spans="1:12" x14ac:dyDescent="0.2">
      <c r="A4" s="2" t="s">
        <v>83</v>
      </c>
      <c r="B4" s="2">
        <v>1</v>
      </c>
      <c r="C4" s="2" t="s">
        <v>7</v>
      </c>
      <c r="D4" s="2">
        <f>VLOOKUP(A4,'COSTOS MATERIA PRIMA'!A:D,4,FALSE)/VLOOKUP(A4,'COSTOS MATERIA PRIMA'!A:D,2,FALSE)*B4</f>
        <v>25</v>
      </c>
      <c r="I4" s="4"/>
      <c r="K4" s="2" t="s">
        <v>381</v>
      </c>
    </row>
    <row r="5" spans="1:12" x14ac:dyDescent="0.2">
      <c r="A5" s="2" t="s">
        <v>66</v>
      </c>
      <c r="B5" s="2">
        <v>10</v>
      </c>
      <c r="C5" s="2" t="s">
        <v>7</v>
      </c>
      <c r="D5" s="2">
        <f>VLOOKUP(A5,'COSTOS MATERIA PRIMA'!A:D,4,FALSE)/VLOOKUP(A5,'COSTOS MATERIA PRIMA'!A:D,2,FALSE)*B5</f>
        <v>4.6999999999999993</v>
      </c>
      <c r="I5" s="4"/>
      <c r="K5" s="4"/>
    </row>
    <row r="6" spans="1:12" x14ac:dyDescent="0.2">
      <c r="A6" s="2" t="s">
        <v>78</v>
      </c>
      <c r="B6" s="2">
        <v>150</v>
      </c>
      <c r="C6" s="2" t="s">
        <v>7</v>
      </c>
      <c r="D6" s="2">
        <f>VLOOKUP(A6,'COSTOS MATERIA PRIMA'!A:D,4,FALSE)/VLOOKUP(A6,'COSTOS MATERIA PRIMA'!A:D,2,FALSE)*B6</f>
        <v>33</v>
      </c>
      <c r="I6" s="4"/>
      <c r="K6" s="4"/>
    </row>
    <row r="7" spans="1:12" x14ac:dyDescent="0.2">
      <c r="A7" s="2" t="s">
        <v>63</v>
      </c>
      <c r="B7" s="2">
        <v>810</v>
      </c>
      <c r="C7" s="2" t="s">
        <v>7</v>
      </c>
      <c r="D7" s="2">
        <f>VLOOKUP(A7,'COSTOS MATERIA PRIMA'!A:D,4,FALSE)/VLOOKUP(A7,'COSTOS MATERIA PRIMA'!A:D,2,FALSE)*B7</f>
        <v>449.55</v>
      </c>
      <c r="I7" s="4"/>
      <c r="K7" s="4"/>
    </row>
    <row r="8" spans="1:12" x14ac:dyDescent="0.2">
      <c r="A8" s="2" t="s">
        <v>14</v>
      </c>
      <c r="B8" s="2">
        <v>810</v>
      </c>
      <c r="C8" s="2" t="s">
        <v>7</v>
      </c>
      <c r="D8" s="2">
        <f>VLOOKUP(A8,'COSTOS MATERIA PRIMA'!A:D,4,FALSE)/VLOOKUP(A8,'COSTOS MATERIA PRIMA'!A:D,2,FALSE)*B8</f>
        <v>1287.9000000000001</v>
      </c>
      <c r="F8" s="2" t="s">
        <v>313</v>
      </c>
      <c r="I8" s="4"/>
      <c r="K8" s="4"/>
    </row>
    <row r="9" spans="1:12" x14ac:dyDescent="0.2">
      <c r="A9" s="2" t="s">
        <v>382</v>
      </c>
      <c r="D9" s="2">
        <v>600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6</v>
      </c>
      <c r="C2" s="2" t="s">
        <v>113</v>
      </c>
      <c r="D2" s="2">
        <f>VLOOKUP(A2,'COSTOS MATERIA PRIMA'!A:D,4,FALSE)/VLOOKUP(A2,'COSTOS MATERIA PRIMA'!A:D,2,FALSE)*B2</f>
        <v>150</v>
      </c>
      <c r="F2" s="2">
        <v>3</v>
      </c>
      <c r="G2" s="2">
        <f>SUM(D:D)</f>
        <v>1322.0952380952381</v>
      </c>
      <c r="H2" s="2">
        <f>G2/F2</f>
        <v>440.69841269841271</v>
      </c>
      <c r="I2" s="4">
        <v>0.1</v>
      </c>
      <c r="J2" s="2">
        <f>H2*(1+I2)</f>
        <v>484.76825396825404</v>
      </c>
      <c r="K2" s="4">
        <v>1</v>
      </c>
      <c r="L2" s="2">
        <f>J2*(K2+1)</f>
        <v>969.53650793650809</v>
      </c>
    </row>
    <row r="3" spans="1:12" x14ac:dyDescent="0.2">
      <c r="A3" s="2" t="s">
        <v>18</v>
      </c>
      <c r="B3" s="2">
        <v>60</v>
      </c>
      <c r="C3" s="2" t="s">
        <v>7</v>
      </c>
      <c r="D3" s="2">
        <f>VLOOKUP(A3,'COSTOS MATERIA PRIMA'!A:D,4,FALSE)/VLOOKUP(A3,'COSTOS MATERIA PRIMA'!A:D,2,FALSE)*B3</f>
        <v>15.600000000000001</v>
      </c>
      <c r="I3" s="4"/>
      <c r="K3" s="4"/>
    </row>
    <row r="4" spans="1:12" x14ac:dyDescent="0.2">
      <c r="A4" s="2" t="s">
        <v>142</v>
      </c>
      <c r="B4" s="2">
        <v>3</v>
      </c>
      <c r="C4" s="2" t="s">
        <v>7</v>
      </c>
      <c r="D4" s="2">
        <f>VLOOKUP(A4,'COSTOS MATERIA PRIMA'!A:D,4,FALSE)/VLOOKUP(A4,'COSTOS MATERIA PRIMA'!A:D,2,FALSE)*B4</f>
        <v>3</v>
      </c>
      <c r="F4" s="2" t="s">
        <v>383</v>
      </c>
      <c r="G4" s="2" t="s">
        <v>384</v>
      </c>
      <c r="I4" s="4"/>
      <c r="K4" s="2" t="s">
        <v>193</v>
      </c>
    </row>
    <row r="5" spans="1:12" x14ac:dyDescent="0.2">
      <c r="A5" s="2" t="s">
        <v>4</v>
      </c>
      <c r="B5" s="2">
        <v>75</v>
      </c>
      <c r="C5" s="2" t="s">
        <v>5</v>
      </c>
      <c r="D5" s="2">
        <f>VLOOKUP(A5,'COSTOS MATERIA PRIMA'!A:D,4,FALSE)/VLOOKUP(A5,'COSTOS MATERIA PRIMA'!A:D,2,FALSE)*B5</f>
        <v>66.666666666666657</v>
      </c>
      <c r="F5" s="2" t="s">
        <v>385</v>
      </c>
      <c r="G5" s="2" t="s">
        <v>386</v>
      </c>
      <c r="H5" s="2" t="s">
        <v>387</v>
      </c>
      <c r="I5" s="4"/>
      <c r="K5" s="2" t="s">
        <v>388</v>
      </c>
    </row>
    <row r="6" spans="1:12" x14ac:dyDescent="0.2">
      <c r="A6" s="2" t="s">
        <v>86</v>
      </c>
      <c r="B6" s="2">
        <v>105</v>
      </c>
      <c r="C6" s="2" t="s">
        <v>5</v>
      </c>
      <c r="D6" s="2">
        <f>VLOOKUP(A6,'COSTOS MATERIA PRIMA'!A:D,4,FALSE)/VLOOKUP(A6,'COSTOS MATERIA PRIMA'!A:D,2,FALSE)*B6</f>
        <v>25.2</v>
      </c>
      <c r="F6" s="2" t="s">
        <v>389</v>
      </c>
      <c r="G6" s="2" t="s">
        <v>390</v>
      </c>
      <c r="H6" s="2" t="s">
        <v>387</v>
      </c>
      <c r="I6" s="4"/>
      <c r="K6" s="2" t="s">
        <v>391</v>
      </c>
    </row>
    <row r="7" spans="1:12" x14ac:dyDescent="0.2">
      <c r="A7" s="2" t="s">
        <v>66</v>
      </c>
      <c r="B7" s="2">
        <v>10</v>
      </c>
      <c r="C7" s="2" t="s">
        <v>7</v>
      </c>
      <c r="D7" s="2">
        <f>VLOOKUP(A7,'COSTOS MATERIA PRIMA'!A:D,4,FALSE)/VLOOKUP(A7,'COSTOS MATERIA PRIMA'!A:D,2,FALSE)*B7</f>
        <v>4.6999999999999993</v>
      </c>
      <c r="I7" s="4"/>
      <c r="K7" s="4"/>
    </row>
    <row r="8" spans="1:12" x14ac:dyDescent="0.2">
      <c r="A8" s="2" t="s">
        <v>78</v>
      </c>
      <c r="B8" s="2">
        <v>150</v>
      </c>
      <c r="C8" s="2" t="s">
        <v>7</v>
      </c>
      <c r="D8" s="2">
        <f>VLOOKUP(A8,'COSTOS MATERIA PRIMA'!A:D,4,FALSE)/VLOOKUP(A8,'COSTOS MATERIA PRIMA'!A:D,2,FALSE)*B8</f>
        <v>33</v>
      </c>
      <c r="I8" s="4"/>
      <c r="K8" s="4"/>
    </row>
    <row r="9" spans="1:12" x14ac:dyDescent="0.2">
      <c r="A9" s="2" t="s">
        <v>154</v>
      </c>
      <c r="B9" s="2">
        <v>5</v>
      </c>
      <c r="C9" s="2" t="s">
        <v>7</v>
      </c>
      <c r="D9" s="2">
        <f>VLOOKUP(A9,'COSTOS MATERIA PRIMA'!A:D,4,FALSE)/VLOOKUP(A9,'COSTOS MATERIA PRIMA'!A:D,2,FALSE)*B9</f>
        <v>3</v>
      </c>
      <c r="I9" s="4"/>
      <c r="K9" s="4"/>
    </row>
    <row r="10" spans="1:12" x14ac:dyDescent="0.2">
      <c r="A10" s="2" t="s">
        <v>18</v>
      </c>
      <c r="B10" s="2">
        <v>75</v>
      </c>
      <c r="C10" s="2" t="s">
        <v>7</v>
      </c>
      <c r="D10" s="2">
        <f>VLOOKUP(A10,'COSTOS MATERIA PRIMA'!A:D,4,FALSE)/VLOOKUP(A10,'COSTOS MATERIA PRIMA'!A:D,2,FALSE)*B10</f>
        <v>19.5</v>
      </c>
      <c r="I10" s="4"/>
      <c r="K10" s="4"/>
    </row>
    <row r="11" spans="1:12" x14ac:dyDescent="0.2">
      <c r="A11" s="2" t="s">
        <v>129</v>
      </c>
      <c r="B11" s="2">
        <v>40</v>
      </c>
      <c r="C11" s="2" t="s">
        <v>113</v>
      </c>
      <c r="D11" s="2">
        <f>VLOOKUP(A11,'COSTOS MATERIA PRIMA'!A:D,4,FALSE)/VLOOKUP(A11,'COSTOS MATERIA PRIMA'!A:D,2,FALSE)*B11</f>
        <v>120</v>
      </c>
      <c r="I11" s="4"/>
      <c r="K11" s="4"/>
    </row>
    <row r="12" spans="1:12" x14ac:dyDescent="0.2">
      <c r="A12" s="2" t="s">
        <v>13</v>
      </c>
      <c r="B12" s="2">
        <v>100</v>
      </c>
      <c r="D12" s="2">
        <f>VLOOKUP(A12,'COSTOS MATERIA PRIMA'!A:D,4,FALSE)/VLOOKUP(A12,'COSTOS MATERIA PRIMA'!A:D,2,FALSE)*B12</f>
        <v>20</v>
      </c>
      <c r="I12" s="4"/>
      <c r="K12" s="4"/>
    </row>
    <row r="13" spans="1:12" x14ac:dyDescent="0.2">
      <c r="A13" s="2" t="s">
        <v>56</v>
      </c>
      <c r="B13" s="2">
        <v>200</v>
      </c>
      <c r="C13" s="2" t="s">
        <v>7</v>
      </c>
      <c r="D13" s="2">
        <f>VLOOKUP(A13,'COSTOS MATERIA PRIMA'!A:D,4,FALSE)/VLOOKUP(A13,'COSTOS MATERIA PRIMA'!A:D,2,FALSE)*B13</f>
        <v>211.42857142857144</v>
      </c>
      <c r="F13" s="2" t="s">
        <v>392</v>
      </c>
      <c r="I13" s="4"/>
      <c r="K13" s="4"/>
    </row>
    <row r="14" spans="1:12" x14ac:dyDescent="0.2">
      <c r="A14" s="2" t="s">
        <v>69</v>
      </c>
      <c r="B14" s="2">
        <v>250</v>
      </c>
      <c r="C14" s="2" t="s">
        <v>7</v>
      </c>
      <c r="D14" s="2">
        <f>VLOOKUP(A14,'COSTOS MATERIA PRIMA'!A:D,4,FALSE)/VLOOKUP(A14,'COSTOS MATERIA PRIMA'!A:D,2,FALSE)*B14</f>
        <v>200</v>
      </c>
      <c r="F14" s="2" t="s">
        <v>393</v>
      </c>
      <c r="I14" s="4"/>
      <c r="K14" s="4"/>
    </row>
    <row r="15" spans="1:12" x14ac:dyDescent="0.2">
      <c r="A15" s="2" t="s">
        <v>394</v>
      </c>
      <c r="F15" s="2" t="s">
        <v>395</v>
      </c>
      <c r="I15" s="4"/>
      <c r="K15" s="4"/>
    </row>
    <row r="16" spans="1:12" x14ac:dyDescent="0.2">
      <c r="A16" s="2" t="s">
        <v>396</v>
      </c>
      <c r="I16" s="4"/>
      <c r="K16" s="4"/>
    </row>
    <row r="17" spans="1:11" x14ac:dyDescent="0.2">
      <c r="A17" s="2" t="s">
        <v>397</v>
      </c>
      <c r="D17" s="2">
        <v>450</v>
      </c>
      <c r="I17" s="4"/>
      <c r="K17" s="4"/>
    </row>
    <row r="18" spans="1:11" x14ac:dyDescent="0.2">
      <c r="I18" s="4"/>
      <c r="K18" s="4"/>
    </row>
    <row r="19" spans="1:11" x14ac:dyDescent="0.2">
      <c r="I19" s="4"/>
      <c r="K19" s="4"/>
    </row>
    <row r="20" spans="1:11" x14ac:dyDescent="0.2">
      <c r="I20" s="4"/>
      <c r="K20" s="4"/>
    </row>
    <row r="21" spans="1:11" x14ac:dyDescent="0.2">
      <c r="I21" s="4"/>
      <c r="K21" s="4"/>
    </row>
    <row r="22" spans="1:11" x14ac:dyDescent="0.2">
      <c r="I22" s="4"/>
      <c r="K22" s="4"/>
    </row>
    <row r="23" spans="1:11" x14ac:dyDescent="0.2">
      <c r="I23" s="4"/>
      <c r="K23" s="4"/>
    </row>
    <row r="24" spans="1:11" x14ac:dyDescent="0.2">
      <c r="I24" s="4"/>
      <c r="K24" s="4"/>
    </row>
    <row r="25" spans="1:11" x14ac:dyDescent="0.2">
      <c r="I25" s="4"/>
      <c r="K25" s="4"/>
    </row>
    <row r="26" spans="1:11" x14ac:dyDescent="0.2">
      <c r="I26" s="4"/>
      <c r="K26" s="4"/>
    </row>
    <row r="27" spans="1:11" x14ac:dyDescent="0.2">
      <c r="I27" s="4"/>
      <c r="K27" s="4"/>
    </row>
    <row r="28" spans="1:11" x14ac:dyDescent="0.2">
      <c r="I28" s="4"/>
      <c r="K28" s="4"/>
    </row>
    <row r="29" spans="1:11" x14ac:dyDescent="0.2">
      <c r="I29" s="4"/>
      <c r="K29" s="4"/>
    </row>
    <row r="30" spans="1:11" x14ac:dyDescent="0.2">
      <c r="I30" s="4"/>
      <c r="K30" s="4"/>
    </row>
    <row r="31" spans="1:11" x14ac:dyDescent="0.2">
      <c r="I31" s="4"/>
      <c r="K31" s="4"/>
    </row>
    <row r="32" spans="1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270</v>
      </c>
      <c r="C2" s="2" t="s">
        <v>7</v>
      </c>
      <c r="D2" s="2">
        <f>VLOOKUP(A2,'COSTOS MATERIA PRIMA'!A:D,4,FALSE)/VLOOKUP(A2,'COSTOS MATERIA PRIMA'!A:D,2,FALSE)*B2</f>
        <v>59.4</v>
      </c>
      <c r="F2" s="2">
        <v>3</v>
      </c>
      <c r="G2" s="2">
        <f>SUM(D:D)</f>
        <v>1622.6785714285716</v>
      </c>
      <c r="H2" s="2">
        <f>G2/F2</f>
        <v>540.89285714285722</v>
      </c>
      <c r="I2" s="4">
        <v>0.1</v>
      </c>
      <c r="J2" s="2">
        <f>H2*(1+I2)</f>
        <v>594.982142857143</v>
      </c>
      <c r="K2" s="4">
        <v>1</v>
      </c>
      <c r="L2" s="2">
        <f>J2*(K2+1)</f>
        <v>1189.964285714286</v>
      </c>
    </row>
    <row r="3" spans="1:12" x14ac:dyDescent="0.2">
      <c r="A3" s="2" t="s">
        <v>18</v>
      </c>
      <c r="B3" s="2">
        <v>405</v>
      </c>
      <c r="C3" s="2" t="s">
        <v>7</v>
      </c>
      <c r="D3" s="2">
        <f>VLOOKUP(A3,'COSTOS MATERIA PRIMA'!A:D,4,FALSE)/VLOOKUP(A3,'COSTOS MATERIA PRIMA'!A:D,2,FALSE)*B3</f>
        <v>105.3</v>
      </c>
      <c r="I3" s="4"/>
      <c r="K3" s="4"/>
    </row>
    <row r="4" spans="1:12" x14ac:dyDescent="0.2">
      <c r="A4" s="2" t="s">
        <v>86</v>
      </c>
      <c r="B4" s="2">
        <v>225</v>
      </c>
      <c r="C4" s="2" t="s">
        <v>5</v>
      </c>
      <c r="D4" s="2">
        <f>VLOOKUP(A4,'COSTOS MATERIA PRIMA'!A:D,4,FALSE)/VLOOKUP(A4,'COSTOS MATERIA PRIMA'!A:D,2,FALSE)*B4</f>
        <v>54</v>
      </c>
      <c r="F4" s="2" t="s">
        <v>383</v>
      </c>
      <c r="G4" s="2" t="s">
        <v>384</v>
      </c>
      <c r="I4" s="4"/>
      <c r="K4" s="2" t="s">
        <v>193</v>
      </c>
    </row>
    <row r="5" spans="1:12" x14ac:dyDescent="0.2">
      <c r="A5" s="2" t="s">
        <v>4</v>
      </c>
      <c r="B5" s="2">
        <v>180</v>
      </c>
      <c r="C5" s="2" t="s">
        <v>5</v>
      </c>
      <c r="D5" s="2">
        <f>VLOOKUP(A5,'COSTOS MATERIA PRIMA'!A:D,4,FALSE)/VLOOKUP(A5,'COSTOS MATERIA PRIMA'!A:D,2,FALSE)*B5</f>
        <v>160</v>
      </c>
      <c r="F5" s="2" t="s">
        <v>385</v>
      </c>
      <c r="G5" s="2" t="s">
        <v>386</v>
      </c>
      <c r="H5" s="2" t="s">
        <v>387</v>
      </c>
      <c r="I5" s="4"/>
      <c r="K5" s="2" t="s">
        <v>351</v>
      </c>
    </row>
    <row r="6" spans="1:12" x14ac:dyDescent="0.2">
      <c r="A6" s="2" t="s">
        <v>6</v>
      </c>
      <c r="B6" s="2">
        <v>90</v>
      </c>
      <c r="C6" s="2" t="s">
        <v>7</v>
      </c>
      <c r="D6" s="2">
        <f>VLOOKUP(A6,'COSTOS MATERIA PRIMA'!A:D,4,FALSE)/VLOOKUP(A6,'COSTOS MATERIA PRIMA'!A:D,2,FALSE)*B6</f>
        <v>130.5</v>
      </c>
      <c r="F6" s="2" t="s">
        <v>389</v>
      </c>
      <c r="G6" s="2" t="s">
        <v>390</v>
      </c>
      <c r="H6" s="2" t="s">
        <v>387</v>
      </c>
      <c r="I6" s="4"/>
      <c r="K6" s="2" t="s">
        <v>329</v>
      </c>
    </row>
    <row r="7" spans="1:12" x14ac:dyDescent="0.2">
      <c r="A7" s="2" t="s">
        <v>41</v>
      </c>
      <c r="B7" s="2">
        <v>15</v>
      </c>
      <c r="C7" s="2" t="s">
        <v>7</v>
      </c>
      <c r="D7" s="2">
        <f>VLOOKUP(A7,'COSTOS MATERIA PRIMA'!A:D,4,FALSE)/VLOOKUP(A7,'COSTOS MATERIA PRIMA'!A:D,2,FALSE)*B7</f>
        <v>27</v>
      </c>
      <c r="I7" s="4"/>
      <c r="K7" s="4"/>
    </row>
    <row r="8" spans="1:12" x14ac:dyDescent="0.2">
      <c r="A8" s="2" t="s">
        <v>83</v>
      </c>
      <c r="B8" s="2">
        <v>3</v>
      </c>
      <c r="C8" s="2" t="s">
        <v>7</v>
      </c>
      <c r="D8" s="2">
        <f>VLOOKUP(A8,'COSTOS MATERIA PRIMA'!A:D,4,FALSE)/VLOOKUP(A8,'COSTOS MATERIA PRIMA'!A:D,2,FALSE)*B8</f>
        <v>75</v>
      </c>
      <c r="I8" s="4"/>
      <c r="K8" s="4"/>
    </row>
    <row r="9" spans="1:12" x14ac:dyDescent="0.2">
      <c r="A9" s="2" t="s">
        <v>66</v>
      </c>
      <c r="B9" s="2">
        <v>15</v>
      </c>
      <c r="C9" s="2" t="s">
        <v>7</v>
      </c>
      <c r="D9" s="2">
        <f>VLOOKUP(A9,'COSTOS MATERIA PRIMA'!A:D,4,FALSE)/VLOOKUP(A9,'COSTOS MATERIA PRIMA'!A:D,2,FALSE)*B9</f>
        <v>7.05</v>
      </c>
      <c r="I9" s="4"/>
      <c r="K9" s="4"/>
    </row>
    <row r="10" spans="1:12" x14ac:dyDescent="0.2">
      <c r="A10" s="2" t="s">
        <v>142</v>
      </c>
      <c r="B10" s="2">
        <v>3</v>
      </c>
      <c r="C10" s="2" t="s">
        <v>7</v>
      </c>
      <c r="D10" s="2">
        <f>VLOOKUP(A10,'COSTOS MATERIA PRIMA'!A:D,4,FALSE)/VLOOKUP(A10,'COSTOS MATERIA PRIMA'!A:D,2,FALSE)*B10</f>
        <v>3</v>
      </c>
      <c r="I10" s="4"/>
      <c r="K10" s="4"/>
    </row>
    <row r="11" spans="1:12" x14ac:dyDescent="0.2">
      <c r="A11" s="2" t="s">
        <v>129</v>
      </c>
      <c r="B11" s="2">
        <v>40</v>
      </c>
      <c r="C11" s="2" t="s">
        <v>113</v>
      </c>
      <c r="D11" s="2">
        <f>VLOOKUP(A11,'COSTOS MATERIA PRIMA'!A:D,4,FALSE)/VLOOKUP(A11,'COSTOS MATERIA PRIMA'!A:D,2,FALSE)*B11</f>
        <v>120</v>
      </c>
      <c r="I11" s="4"/>
      <c r="K11" s="4"/>
    </row>
    <row r="12" spans="1:12" x14ac:dyDescent="0.2">
      <c r="A12" s="2" t="s">
        <v>13</v>
      </c>
      <c r="B12" s="2">
        <v>100</v>
      </c>
      <c r="D12" s="2">
        <f>VLOOKUP(A12,'COSTOS MATERIA PRIMA'!A:D,4,FALSE)/VLOOKUP(A12,'COSTOS MATERIA PRIMA'!A:D,2,FALSE)*B12</f>
        <v>20</v>
      </c>
      <c r="I12" s="4"/>
      <c r="K12" s="4"/>
    </row>
    <row r="13" spans="1:12" x14ac:dyDescent="0.2">
      <c r="A13" s="2" t="s">
        <v>56</v>
      </c>
      <c r="B13" s="2">
        <v>200</v>
      </c>
      <c r="C13" s="2" t="s">
        <v>7</v>
      </c>
      <c r="D13" s="2">
        <f>VLOOKUP(A13,'COSTOS MATERIA PRIMA'!A:D,4,FALSE)/VLOOKUP(A13,'COSTOS MATERIA PRIMA'!A:D,2,FALSE)*B13</f>
        <v>211.42857142857144</v>
      </c>
      <c r="F13" s="2" t="s">
        <v>392</v>
      </c>
      <c r="I13" s="4"/>
      <c r="K13" s="4"/>
    </row>
    <row r="14" spans="1:12" x14ac:dyDescent="0.2">
      <c r="A14" s="2" t="s">
        <v>69</v>
      </c>
      <c r="B14" s="2">
        <v>250</v>
      </c>
      <c r="C14" s="2" t="s">
        <v>7</v>
      </c>
      <c r="D14" s="2">
        <f>VLOOKUP(A14,'COSTOS MATERIA PRIMA'!A:D,4,FALSE)/VLOOKUP(A14,'COSTOS MATERIA PRIMA'!A:D,2,FALSE)*B14</f>
        <v>200</v>
      </c>
      <c r="F14" s="2" t="s">
        <v>393</v>
      </c>
      <c r="I14" s="4"/>
      <c r="K14" s="4"/>
    </row>
    <row r="15" spans="1:12" x14ac:dyDescent="0.2">
      <c r="A15" s="2" t="s">
        <v>394</v>
      </c>
      <c r="F15" s="2" t="s">
        <v>395</v>
      </c>
      <c r="I15" s="4"/>
      <c r="K15" s="4"/>
    </row>
    <row r="16" spans="1:12" x14ac:dyDescent="0.2">
      <c r="A16" s="2" t="s">
        <v>396</v>
      </c>
      <c r="I16" s="4"/>
      <c r="K16" s="4"/>
    </row>
    <row r="17" spans="1:11" x14ac:dyDescent="0.2">
      <c r="A17" s="2" t="s">
        <v>397</v>
      </c>
      <c r="D17" s="2">
        <v>450</v>
      </c>
      <c r="I17" s="4"/>
      <c r="K17" s="4"/>
    </row>
    <row r="18" spans="1:11" x14ac:dyDescent="0.2">
      <c r="I18" s="4"/>
      <c r="K18" s="4"/>
    </row>
    <row r="19" spans="1:11" x14ac:dyDescent="0.2">
      <c r="I19" s="4"/>
      <c r="K19" s="4"/>
    </row>
    <row r="20" spans="1:11" x14ac:dyDescent="0.2">
      <c r="I20" s="4"/>
      <c r="K20" s="4"/>
    </row>
    <row r="21" spans="1:11" x14ac:dyDescent="0.2">
      <c r="I21" s="4"/>
      <c r="K21" s="4"/>
    </row>
    <row r="22" spans="1:11" x14ac:dyDescent="0.2">
      <c r="I22" s="4"/>
      <c r="K22" s="4"/>
    </row>
    <row r="23" spans="1:11" x14ac:dyDescent="0.2">
      <c r="I23" s="4"/>
      <c r="K23" s="4"/>
    </row>
    <row r="24" spans="1:11" x14ac:dyDescent="0.2">
      <c r="I24" s="4"/>
      <c r="K24" s="4"/>
    </row>
    <row r="25" spans="1:11" x14ac:dyDescent="0.2">
      <c r="I25" s="4"/>
      <c r="K25" s="4"/>
    </row>
    <row r="26" spans="1:11" x14ac:dyDescent="0.2">
      <c r="I26" s="4"/>
      <c r="K26" s="4"/>
    </row>
    <row r="27" spans="1:11" x14ac:dyDescent="0.2">
      <c r="I27" s="4"/>
      <c r="K27" s="4"/>
    </row>
    <row r="28" spans="1:11" x14ac:dyDescent="0.2">
      <c r="I28" s="4"/>
      <c r="K28" s="4"/>
    </row>
    <row r="29" spans="1:11" x14ac:dyDescent="0.2">
      <c r="I29" s="4"/>
      <c r="K29" s="4"/>
    </row>
    <row r="30" spans="1:11" x14ac:dyDescent="0.2">
      <c r="I30" s="4"/>
      <c r="K30" s="4"/>
    </row>
    <row r="31" spans="1:11" x14ac:dyDescent="0.2">
      <c r="I31" s="4"/>
      <c r="K31" s="4"/>
    </row>
    <row r="32" spans="1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170</v>
      </c>
      <c r="C2" s="2" t="s">
        <v>113</v>
      </c>
      <c r="D2" s="2">
        <f>VLOOKUP(A2,'COSTOS MATERIA PRIMA'!A:D,4,FALSE)/VLOOKUP(A2,'COSTOS MATERIA PRIMA'!A:D,2,FALSE)*B2</f>
        <v>272</v>
      </c>
      <c r="F2" s="2">
        <v>1</v>
      </c>
      <c r="G2" s="2">
        <f>SUM(D:D)</f>
        <v>1913.847619047619</v>
      </c>
      <c r="H2" s="2">
        <f>G2/F2</f>
        <v>1913.847619047619</v>
      </c>
      <c r="I2" s="4">
        <v>0.1</v>
      </c>
      <c r="J2" s="2">
        <f>H2*(1+I2)</f>
        <v>2105.2323809523809</v>
      </c>
      <c r="K2" s="4">
        <v>0.6</v>
      </c>
      <c r="L2" s="2">
        <f>J2*(K2+1)</f>
        <v>3368.3718095238096</v>
      </c>
    </row>
    <row r="3" spans="1:12" x14ac:dyDescent="0.2">
      <c r="A3" s="2" t="s">
        <v>18</v>
      </c>
      <c r="B3" s="2">
        <v>450</v>
      </c>
      <c r="C3" s="2" t="s">
        <v>7</v>
      </c>
      <c r="D3" s="2">
        <f>VLOOKUP(A3,'COSTOS MATERIA PRIMA'!A:D,4,FALSE)/VLOOKUP(A3,'COSTOS MATERIA PRIMA'!A:D,2,FALSE)*B3</f>
        <v>117</v>
      </c>
      <c r="I3" s="4"/>
      <c r="K3" s="4"/>
    </row>
    <row r="4" spans="1:12" x14ac:dyDescent="0.2">
      <c r="A4" s="2" t="s">
        <v>83</v>
      </c>
      <c r="B4" s="2">
        <v>3</v>
      </c>
      <c r="C4" s="2" t="s">
        <v>7</v>
      </c>
      <c r="D4" s="2">
        <f>VLOOKUP(A4,'COSTOS MATERIA PRIMA'!A:D,4,FALSE)/VLOOKUP(A4,'COSTOS MATERIA PRIMA'!A:D,2,FALSE)*B4</f>
        <v>75</v>
      </c>
      <c r="F4" s="2" t="s">
        <v>398</v>
      </c>
      <c r="G4" s="2" t="s">
        <v>399</v>
      </c>
      <c r="I4" s="4"/>
      <c r="K4" s="2" t="s">
        <v>235</v>
      </c>
    </row>
    <row r="5" spans="1:12" x14ac:dyDescent="0.2">
      <c r="A5" s="2" t="s">
        <v>86</v>
      </c>
      <c r="B5" s="2">
        <v>340</v>
      </c>
      <c r="C5" s="2" t="s">
        <v>7</v>
      </c>
      <c r="D5" s="2">
        <f>VLOOKUP(A5,'COSTOS MATERIA PRIMA'!A:D,4,FALSE)/VLOOKUP(A5,'COSTOS MATERIA PRIMA'!A:D,2,FALSE)*B5</f>
        <v>81.599999999999994</v>
      </c>
      <c r="F5" s="2" t="s">
        <v>385</v>
      </c>
      <c r="G5" s="2" t="s">
        <v>386</v>
      </c>
      <c r="H5" s="2" t="s">
        <v>387</v>
      </c>
      <c r="I5" s="4"/>
      <c r="K5" s="2" t="s">
        <v>400</v>
      </c>
    </row>
    <row r="6" spans="1:12" x14ac:dyDescent="0.2">
      <c r="A6" s="2" t="s">
        <v>91</v>
      </c>
      <c r="B6" s="2">
        <v>50</v>
      </c>
      <c r="C6" s="2" t="s">
        <v>7</v>
      </c>
      <c r="D6" s="2">
        <f>VLOOKUP(A6,'COSTOS MATERIA PRIMA'!A:D,4,FALSE)/VLOOKUP(A6,'COSTOS MATERIA PRIMA'!A:D,2,FALSE)*B6</f>
        <v>9</v>
      </c>
      <c r="F6" s="2" t="s">
        <v>389</v>
      </c>
      <c r="G6" s="2" t="s">
        <v>390</v>
      </c>
      <c r="H6" s="2" t="s">
        <v>387</v>
      </c>
      <c r="I6" s="4"/>
      <c r="K6" s="2" t="s">
        <v>401</v>
      </c>
    </row>
    <row r="7" spans="1:12" x14ac:dyDescent="0.2">
      <c r="A7" s="2" t="s">
        <v>78</v>
      </c>
      <c r="B7" s="2">
        <v>375</v>
      </c>
      <c r="C7" s="2" t="s">
        <v>113</v>
      </c>
      <c r="D7" s="2">
        <f>VLOOKUP(A7,'COSTOS MATERIA PRIMA'!A:D,4,FALSE)/VLOOKUP(A7,'COSTOS MATERIA PRIMA'!A:D,2,FALSE)*B7</f>
        <v>82.5</v>
      </c>
      <c r="F7" s="2" t="s">
        <v>402</v>
      </c>
      <c r="G7" s="2">
        <v>1</v>
      </c>
      <c r="I7" s="4"/>
      <c r="J7" s="2" t="s">
        <v>403</v>
      </c>
      <c r="K7" s="2" t="s">
        <v>404</v>
      </c>
    </row>
    <row r="8" spans="1:12" x14ac:dyDescent="0.2">
      <c r="A8" s="2" t="s">
        <v>131</v>
      </c>
      <c r="B8" s="2">
        <v>8</v>
      </c>
      <c r="C8" s="2" t="s">
        <v>7</v>
      </c>
      <c r="D8" s="2">
        <f>VLOOKUP(A8,'COSTOS MATERIA PRIMA'!A:D,4,FALSE)/VLOOKUP(A8,'COSTOS MATERIA PRIMA'!A:D,2,FALSE)*B8</f>
        <v>10.4</v>
      </c>
      <c r="F8" s="2" t="s">
        <v>405</v>
      </c>
      <c r="I8" s="4"/>
      <c r="K8" s="4"/>
    </row>
    <row r="9" spans="1:12" x14ac:dyDescent="0.2">
      <c r="A9" s="2" t="s">
        <v>142</v>
      </c>
      <c r="B9" s="2">
        <v>2</v>
      </c>
      <c r="C9" s="2" t="s">
        <v>7</v>
      </c>
      <c r="D9" s="2">
        <f>VLOOKUP(A9,'COSTOS MATERIA PRIMA'!A:D,4,FALSE)/VLOOKUP(A9,'COSTOS MATERIA PRIMA'!A:D,2,FALSE)*B9</f>
        <v>2</v>
      </c>
      <c r="F9" s="2" t="s">
        <v>405</v>
      </c>
      <c r="I9" s="4"/>
      <c r="K9" s="4"/>
    </row>
    <row r="10" spans="1:12" x14ac:dyDescent="0.2">
      <c r="A10" s="2" t="s">
        <v>41</v>
      </c>
      <c r="B10" s="2">
        <v>10</v>
      </c>
      <c r="D10" s="2">
        <f>VLOOKUP(A10,'COSTOS MATERIA PRIMA'!A:D,4,FALSE)/VLOOKUP(A10,'COSTOS MATERIA PRIMA'!A:D,2,FALSE)*B10</f>
        <v>18</v>
      </c>
      <c r="F10" s="2" t="s">
        <v>406</v>
      </c>
      <c r="I10" s="4"/>
      <c r="K10" s="4"/>
    </row>
    <row r="11" spans="1:12" x14ac:dyDescent="0.2">
      <c r="A11" s="2" t="s">
        <v>66</v>
      </c>
      <c r="B11" s="2">
        <v>5</v>
      </c>
      <c r="C11" s="2" t="s">
        <v>7</v>
      </c>
      <c r="D11" s="2">
        <f>VLOOKUP(A11,'COSTOS MATERIA PRIMA'!A:D,4,FALSE)/VLOOKUP(A11,'COSTOS MATERIA PRIMA'!A:D,2,FALSE)*B11</f>
        <v>2.3499999999999996</v>
      </c>
      <c r="I11" s="4"/>
      <c r="K11" s="4"/>
    </row>
    <row r="12" spans="1:12" x14ac:dyDescent="0.2">
      <c r="A12" s="2" t="s">
        <v>54</v>
      </c>
      <c r="B12" s="2">
        <v>2</v>
      </c>
      <c r="C12" s="2" t="s">
        <v>7</v>
      </c>
      <c r="D12" s="2">
        <f>VLOOKUP(A12,'COSTOS MATERIA PRIMA'!A:D,4,FALSE)/VLOOKUP(A12,'COSTOS MATERIA PRIMA'!A:D,2,FALSE)*B12</f>
        <v>33.333333333333336</v>
      </c>
      <c r="I12" s="4"/>
      <c r="K12" s="4"/>
    </row>
    <row r="13" spans="1:12" x14ac:dyDescent="0.2">
      <c r="A13" s="2" t="s">
        <v>32</v>
      </c>
      <c r="B13" s="2">
        <v>2</v>
      </c>
      <c r="C13" s="2" t="s">
        <v>7</v>
      </c>
      <c r="D13" s="2">
        <f>VLOOKUP(A13,'COSTOS MATERIA PRIMA'!A:D,4,FALSE)/VLOOKUP(A13,'COSTOS MATERIA PRIMA'!A:D,2,FALSE)*B13</f>
        <v>2</v>
      </c>
      <c r="I13" s="4"/>
      <c r="K13" s="4"/>
    </row>
    <row r="14" spans="1:12" x14ac:dyDescent="0.2">
      <c r="A14" s="2" t="s">
        <v>154</v>
      </c>
      <c r="B14" s="2">
        <v>10</v>
      </c>
      <c r="C14" s="2" t="s">
        <v>7</v>
      </c>
      <c r="D14" s="2">
        <f>VLOOKUP(A14,'COSTOS MATERIA PRIMA'!A:D,4,FALSE)/VLOOKUP(A14,'COSTOS MATERIA PRIMA'!A:D,2,FALSE)*B14</f>
        <v>6</v>
      </c>
      <c r="I14" s="4"/>
      <c r="K14" s="4"/>
    </row>
    <row r="15" spans="1:12" x14ac:dyDescent="0.2">
      <c r="A15" s="2" t="s">
        <v>44</v>
      </c>
      <c r="B15" s="2">
        <v>200</v>
      </c>
      <c r="C15" s="2" t="s">
        <v>7</v>
      </c>
      <c r="D15" s="2">
        <f>VLOOKUP(A15,'COSTOS MATERIA PRIMA'!A:D,4,FALSE)/VLOOKUP(A15,'COSTOS MATERIA PRIMA'!A:D,2,FALSE)*B15</f>
        <v>297.5</v>
      </c>
      <c r="I15" s="4"/>
      <c r="K15" s="4"/>
    </row>
    <row r="16" spans="1:12" x14ac:dyDescent="0.2">
      <c r="A16" s="2" t="s">
        <v>100</v>
      </c>
      <c r="B16" s="2">
        <v>200</v>
      </c>
      <c r="C16" s="2" t="s">
        <v>7</v>
      </c>
      <c r="D16" s="2">
        <f>VLOOKUP(A16,'COSTOS MATERIA PRIMA'!A:D,4,FALSE)/VLOOKUP(A16,'COSTOS MATERIA PRIMA'!A:D,2,FALSE)*B16</f>
        <v>300</v>
      </c>
      <c r="F16" s="2" t="s">
        <v>407</v>
      </c>
      <c r="I16" s="4"/>
      <c r="K16" s="4"/>
    </row>
    <row r="17" spans="1:11" x14ac:dyDescent="0.2">
      <c r="A17" s="2" t="s">
        <v>66</v>
      </c>
      <c r="B17" s="2">
        <v>5</v>
      </c>
      <c r="C17" s="2" t="s">
        <v>7</v>
      </c>
      <c r="D17" s="2">
        <f>VLOOKUP(A17,'COSTOS MATERIA PRIMA'!A:D,4,FALSE)/VLOOKUP(A17,'COSTOS MATERIA PRIMA'!A:D,2,FALSE)*B17</f>
        <v>2.3499999999999996</v>
      </c>
      <c r="I17" s="4"/>
      <c r="K17" s="4"/>
    </row>
    <row r="18" spans="1:11" x14ac:dyDescent="0.2">
      <c r="A18" s="2" t="s">
        <v>19</v>
      </c>
      <c r="B18" s="2">
        <v>130</v>
      </c>
      <c r="C18" s="2" t="s">
        <v>7</v>
      </c>
      <c r="D18" s="2">
        <f>VLOOKUP(A18,'COSTOS MATERIA PRIMA'!A:D,4,FALSE)/VLOOKUP(A18,'COSTOS MATERIA PRIMA'!A:D,2,FALSE)*B18</f>
        <v>58.5</v>
      </c>
      <c r="I18" s="4"/>
      <c r="K18" s="4"/>
    </row>
    <row r="19" spans="1:11" x14ac:dyDescent="0.2">
      <c r="A19" s="2" t="s">
        <v>56</v>
      </c>
      <c r="B19" s="2">
        <v>240</v>
      </c>
      <c r="C19" s="2" t="s">
        <v>7</v>
      </c>
      <c r="D19" s="2">
        <f>VLOOKUP(A19,'COSTOS MATERIA PRIMA'!A:D,4,FALSE)/VLOOKUP(A19,'COSTOS MATERIA PRIMA'!A:D,2,FALSE)*B19</f>
        <v>253.71428571428572</v>
      </c>
      <c r="I19" s="4"/>
      <c r="K19" s="4"/>
    </row>
    <row r="20" spans="1:11" x14ac:dyDescent="0.2">
      <c r="A20" s="2" t="s">
        <v>72</v>
      </c>
      <c r="B20" s="2">
        <v>4</v>
      </c>
      <c r="C20" s="2" t="s">
        <v>7</v>
      </c>
      <c r="D20" s="2">
        <f>VLOOKUP(A20,'COSTOS MATERIA PRIMA'!A:D,4,FALSE)/VLOOKUP(A20,'COSTOS MATERIA PRIMA'!A:D,2,FALSE)*B20</f>
        <v>21.6</v>
      </c>
      <c r="I20" s="4"/>
      <c r="K20" s="4"/>
    </row>
    <row r="21" spans="1:11" x14ac:dyDescent="0.2">
      <c r="A21" s="2" t="s">
        <v>129</v>
      </c>
      <c r="B21" s="2">
        <v>23</v>
      </c>
      <c r="C21" s="2" t="s">
        <v>113</v>
      </c>
      <c r="D21" s="2">
        <f>VLOOKUP(A21,'COSTOS MATERIA PRIMA'!A:D,4,FALSE)/VLOOKUP(A21,'COSTOS MATERIA PRIMA'!A:D,2,FALSE)*B21</f>
        <v>69</v>
      </c>
      <c r="I21" s="4"/>
      <c r="K21" s="4"/>
    </row>
    <row r="22" spans="1:11" x14ac:dyDescent="0.2">
      <c r="A22" s="2" t="s">
        <v>408</v>
      </c>
      <c r="B22" s="2" t="s">
        <v>409</v>
      </c>
      <c r="I22" s="4"/>
      <c r="K22" s="4"/>
    </row>
    <row r="23" spans="1:11" x14ac:dyDescent="0.2">
      <c r="A23" s="2" t="s">
        <v>408</v>
      </c>
      <c r="B23" s="2" t="s">
        <v>410</v>
      </c>
      <c r="I23" s="4"/>
      <c r="K23" s="4"/>
    </row>
    <row r="24" spans="1:11" x14ac:dyDescent="0.2">
      <c r="A24" s="2" t="s">
        <v>408</v>
      </c>
      <c r="B24" s="2" t="s">
        <v>397</v>
      </c>
      <c r="I24" s="4"/>
      <c r="K24" s="4"/>
    </row>
    <row r="25" spans="1:11" x14ac:dyDescent="0.2">
      <c r="A25" s="2" t="s">
        <v>408</v>
      </c>
      <c r="B25" s="2" t="s">
        <v>411</v>
      </c>
      <c r="D25" s="2">
        <v>200</v>
      </c>
      <c r="I25" s="4"/>
      <c r="K25" s="4"/>
    </row>
    <row r="26" spans="1:11" x14ac:dyDescent="0.2">
      <c r="I26" s="4"/>
      <c r="K26" s="4"/>
    </row>
    <row r="27" spans="1:11" x14ac:dyDescent="0.2">
      <c r="I27" s="4"/>
      <c r="K27" s="4"/>
    </row>
    <row r="28" spans="1:11" x14ac:dyDescent="0.2">
      <c r="I28" s="4"/>
      <c r="K28" s="4"/>
    </row>
    <row r="29" spans="1:11" x14ac:dyDescent="0.2">
      <c r="I29" s="4"/>
      <c r="K29" s="4"/>
    </row>
    <row r="30" spans="1:11" x14ac:dyDescent="0.2">
      <c r="I30" s="4"/>
      <c r="K30" s="4"/>
    </row>
    <row r="31" spans="1:11" x14ac:dyDescent="0.2">
      <c r="I31" s="4"/>
      <c r="K31" s="4"/>
    </row>
    <row r="32" spans="1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200</v>
      </c>
      <c r="C2" s="2" t="s">
        <v>7</v>
      </c>
      <c r="D2" s="2">
        <f>VLOOKUP(A2,'COSTOS MATERIA PRIMA'!A:D,4,FALSE)/VLOOKUP(A2,'COSTOS MATERIA PRIMA'!A:D,2,FALSE)*B2</f>
        <v>44</v>
      </c>
      <c r="F2" s="2">
        <v>16</v>
      </c>
      <c r="G2" s="2">
        <f>SUM(D:D)</f>
        <v>653.35714285714289</v>
      </c>
      <c r="H2" s="2">
        <f>G2/F2</f>
        <v>40.834821428571431</v>
      </c>
      <c r="I2" s="4">
        <v>0.1</v>
      </c>
      <c r="J2" s="2">
        <f>H2*(1+I2)</f>
        <v>44.918303571428581</v>
      </c>
      <c r="K2" s="4">
        <v>0.9</v>
      </c>
      <c r="L2" s="2">
        <f>J2*(K2+1)</f>
        <v>85.344776785714302</v>
      </c>
    </row>
    <row r="3" spans="1:12" x14ac:dyDescent="0.2">
      <c r="A3" s="2" t="s">
        <v>142</v>
      </c>
      <c r="B3" s="2">
        <v>3</v>
      </c>
      <c r="C3" s="2" t="s">
        <v>7</v>
      </c>
      <c r="D3" s="2">
        <f>VLOOKUP(A3,'COSTOS MATERIA PRIMA'!A:D,4,FALSE)/VLOOKUP(A3,'COSTOS MATERIA PRIMA'!A:D,2,FALSE)*B3</f>
        <v>3</v>
      </c>
      <c r="I3" s="4"/>
      <c r="K3" s="4"/>
    </row>
    <row r="4" spans="1:12" x14ac:dyDescent="0.2">
      <c r="A4" s="2" t="s">
        <v>412</v>
      </c>
      <c r="B4" s="2">
        <v>3</v>
      </c>
      <c r="C4" s="2" t="s">
        <v>7</v>
      </c>
      <c r="D4" s="2">
        <v>3</v>
      </c>
      <c r="F4" s="2" t="s">
        <v>413</v>
      </c>
      <c r="I4" s="4"/>
      <c r="K4" s="2" t="s">
        <v>414</v>
      </c>
    </row>
    <row r="5" spans="1:12" x14ac:dyDescent="0.2">
      <c r="A5" s="2" t="s">
        <v>98</v>
      </c>
      <c r="B5" s="2">
        <v>50</v>
      </c>
      <c r="C5" s="2" t="s">
        <v>7</v>
      </c>
      <c r="D5" s="2">
        <f>VLOOKUP(A5,'COSTOS MATERIA PRIMA'!A:D,4,FALSE)/VLOOKUP(A5,'COSTOS MATERIA PRIMA'!A:D,2,FALSE)*B5</f>
        <v>80</v>
      </c>
      <c r="G5" s="2" t="s">
        <v>415</v>
      </c>
      <c r="I5" s="4"/>
      <c r="K5" s="4"/>
    </row>
    <row r="6" spans="1:12" x14ac:dyDescent="0.2">
      <c r="A6" s="2" t="s">
        <v>132</v>
      </c>
      <c r="B6" s="2">
        <v>85</v>
      </c>
      <c r="C6" s="2" t="s">
        <v>7</v>
      </c>
      <c r="D6" s="2">
        <f>VLOOKUP(A6,'COSTOS MATERIA PRIMA'!A:D,4,FALSE)/VLOOKUP(A6,'COSTOS MATERIA PRIMA'!A:D,2,FALSE)*B6</f>
        <v>365.5</v>
      </c>
      <c r="G6" s="2" t="s">
        <v>416</v>
      </c>
      <c r="H6" s="2" t="s">
        <v>417</v>
      </c>
      <c r="I6" s="2" t="s">
        <v>418</v>
      </c>
      <c r="K6" s="4"/>
    </row>
    <row r="7" spans="1:12" x14ac:dyDescent="0.2">
      <c r="A7" s="2" t="s">
        <v>83</v>
      </c>
      <c r="B7" s="2">
        <v>1</v>
      </c>
      <c r="C7" s="2" t="s">
        <v>7</v>
      </c>
      <c r="D7" s="2">
        <f>VLOOKUP(A7,'COSTOS MATERIA PRIMA'!A:D,4,FALSE)/VLOOKUP(A7,'COSTOS MATERIA PRIMA'!A:D,2,FALSE)*B7</f>
        <v>25</v>
      </c>
      <c r="I7" s="4"/>
      <c r="K7" s="4"/>
    </row>
    <row r="8" spans="1:12" x14ac:dyDescent="0.2">
      <c r="A8" s="2" t="s">
        <v>56</v>
      </c>
      <c r="B8" s="2">
        <v>50</v>
      </c>
      <c r="C8" s="2" t="s">
        <v>7</v>
      </c>
      <c r="D8" s="2">
        <f>VLOOKUP(A8,'COSTOS MATERIA PRIMA'!A:D,4,FALSE)/VLOOKUP(A8,'COSTOS MATERIA PRIMA'!A:D,2,FALSE)*B8</f>
        <v>52.857142857142861</v>
      </c>
      <c r="I8" s="4"/>
      <c r="K8" s="4"/>
    </row>
    <row r="9" spans="1:12" x14ac:dyDescent="0.2">
      <c r="A9" s="2" t="s">
        <v>408</v>
      </c>
      <c r="B9" s="2" t="s">
        <v>419</v>
      </c>
      <c r="D9" s="2">
        <v>80</v>
      </c>
      <c r="F9" s="2" t="s">
        <v>413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L1001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100</v>
      </c>
      <c r="C2" s="2" t="s">
        <v>7</v>
      </c>
      <c r="D2" s="2">
        <f>VLOOKUP(A2,'COSTOS MATERIA PRIMA'!A:D,4,FALSE)/VLOOKUP(A2,'COSTOS MATERIA PRIMA'!A:D,2,FALSE)*B2</f>
        <v>160</v>
      </c>
      <c r="F2" s="2">
        <v>5</v>
      </c>
      <c r="G2" s="2">
        <f>SUM(D:D)</f>
        <v>491.5</v>
      </c>
      <c r="H2" s="2">
        <f>G2/F2</f>
        <v>98.3</v>
      </c>
      <c r="I2" s="4">
        <v>0.1</v>
      </c>
      <c r="J2" s="2">
        <f>H2*(1+I2)</f>
        <v>108.13000000000001</v>
      </c>
      <c r="K2" s="4">
        <v>0.8</v>
      </c>
      <c r="L2" s="2">
        <f>J2*(K2+1)</f>
        <v>194.63400000000001</v>
      </c>
    </row>
    <row r="3" spans="1:12" x14ac:dyDescent="0.2">
      <c r="A3" s="2" t="s">
        <v>19</v>
      </c>
      <c r="B3" s="2">
        <v>50</v>
      </c>
      <c r="C3" s="2" t="s">
        <v>7</v>
      </c>
      <c r="D3" s="2">
        <f>VLOOKUP(A3,'COSTOS MATERIA PRIMA'!A:D,4,FALSE)/VLOOKUP(A3,'COSTOS MATERIA PRIMA'!A:D,2,FALSE)*B3</f>
        <v>22.5</v>
      </c>
      <c r="I3" s="4"/>
      <c r="K3" s="4"/>
    </row>
    <row r="4" spans="1:12" x14ac:dyDescent="0.2">
      <c r="A4" s="2" t="s">
        <v>142</v>
      </c>
      <c r="B4" s="2">
        <v>5</v>
      </c>
      <c r="C4" s="2" t="s">
        <v>7</v>
      </c>
      <c r="D4" s="2">
        <f>VLOOKUP(A4,'COSTOS MATERIA PRIMA'!A:D,4,FALSE)/VLOOKUP(A4,'COSTOS MATERIA PRIMA'!A:D,2,FALSE)*B4</f>
        <v>5</v>
      </c>
      <c r="I4" s="4"/>
      <c r="J4" s="2" t="s">
        <v>420</v>
      </c>
      <c r="K4" s="2" t="s">
        <v>290</v>
      </c>
      <c r="L4" s="2" t="s">
        <v>421</v>
      </c>
    </row>
    <row r="5" spans="1:12" x14ac:dyDescent="0.2">
      <c r="A5" s="2" t="s">
        <v>83</v>
      </c>
      <c r="B5" s="2">
        <v>3</v>
      </c>
      <c r="C5" s="2" t="s">
        <v>2</v>
      </c>
      <c r="D5" s="2">
        <f>VLOOKUP(A5,'COSTOS MATERIA PRIMA'!A:D,4,FALSE)/VLOOKUP(A5,'COSTOS MATERIA PRIMA'!A:D,2,FALSE)*B5</f>
        <v>75</v>
      </c>
      <c r="I5" s="4"/>
      <c r="J5" s="5">
        <v>0.66</v>
      </c>
      <c r="K5" s="2" t="s">
        <v>213</v>
      </c>
      <c r="L5" s="2" t="s">
        <v>422</v>
      </c>
    </row>
    <row r="6" spans="1:12" x14ac:dyDescent="0.2">
      <c r="A6" s="2" t="s">
        <v>86</v>
      </c>
      <c r="B6" s="2">
        <v>50</v>
      </c>
      <c r="C6" s="2" t="s">
        <v>5</v>
      </c>
      <c r="D6" s="2">
        <f>VLOOKUP(A6,'COSTOS MATERIA PRIMA'!A:D,4,FALSE)/VLOOKUP(A6,'COSTOS MATERIA PRIMA'!A:D,2,FALSE)*B6</f>
        <v>12</v>
      </c>
      <c r="G6" s="2" t="s">
        <v>423</v>
      </c>
      <c r="I6" s="4"/>
      <c r="K6" s="4"/>
    </row>
    <row r="7" spans="1:12" x14ac:dyDescent="0.2">
      <c r="A7" s="2" t="s">
        <v>78</v>
      </c>
      <c r="B7" s="2">
        <v>110</v>
      </c>
      <c r="C7" s="2" t="s">
        <v>7</v>
      </c>
      <c r="D7" s="2">
        <f>VLOOKUP(A7,'COSTOS MATERIA PRIMA'!A:D,4,FALSE)/VLOOKUP(A7,'COSTOS MATERIA PRIMA'!A:D,2,FALSE)*B7</f>
        <v>24.2</v>
      </c>
      <c r="H7" s="2" t="s">
        <v>424</v>
      </c>
      <c r="I7" s="2" t="s">
        <v>425</v>
      </c>
      <c r="K7" s="4"/>
    </row>
    <row r="8" spans="1:12" x14ac:dyDescent="0.2">
      <c r="A8" s="2" t="s">
        <v>18</v>
      </c>
      <c r="B8" s="2">
        <v>30</v>
      </c>
      <c r="C8" s="2" t="s">
        <v>7</v>
      </c>
      <c r="D8" s="2">
        <f>VLOOKUP(A8,'COSTOS MATERIA PRIMA'!A:D,4,FALSE)/VLOOKUP(A8,'COSTOS MATERIA PRIMA'!A:D,2,FALSE)*B8</f>
        <v>7.8000000000000007</v>
      </c>
      <c r="G8" s="2" t="s">
        <v>185</v>
      </c>
      <c r="H8" s="2">
        <v>108</v>
      </c>
      <c r="I8" s="2" t="s">
        <v>238</v>
      </c>
    </row>
    <row r="9" spans="1:12" x14ac:dyDescent="0.2">
      <c r="A9" s="2" t="s">
        <v>128</v>
      </c>
      <c r="B9" s="2">
        <v>15</v>
      </c>
      <c r="C9" s="2" t="s">
        <v>113</v>
      </c>
      <c r="G9" s="2"/>
      <c r="H9" s="2"/>
      <c r="I9" s="4"/>
      <c r="K9" s="2"/>
    </row>
    <row r="10" spans="1:12" x14ac:dyDescent="0.2">
      <c r="A10" s="2" t="s">
        <v>127</v>
      </c>
      <c r="B10" s="2">
        <v>5</v>
      </c>
      <c r="C10" s="2" t="s">
        <v>113</v>
      </c>
      <c r="D10" s="2">
        <f>VLOOKUP(A10,'COSTOS MATERIA PRIMA'!A:D,4,FALSE)/VLOOKUP(A10,'COSTOS MATERIA PRIMA'!A:D,2,FALSE)*B10</f>
        <v>30</v>
      </c>
      <c r="G10" s="2" t="s">
        <v>426</v>
      </c>
      <c r="H10" s="2">
        <v>40</v>
      </c>
      <c r="I10" s="4"/>
    </row>
    <row r="11" spans="1:12" x14ac:dyDescent="0.2">
      <c r="A11" s="2" t="s">
        <v>427</v>
      </c>
      <c r="B11" s="5">
        <v>0.5</v>
      </c>
      <c r="D11" s="2">
        <v>80</v>
      </c>
      <c r="G11" s="2" t="s">
        <v>200</v>
      </c>
      <c r="H11" s="2">
        <v>55</v>
      </c>
      <c r="I11" s="4"/>
    </row>
    <row r="12" spans="1:12" x14ac:dyDescent="0.2">
      <c r="A12" s="2" t="s">
        <v>428</v>
      </c>
      <c r="B12" s="2" t="s">
        <v>429</v>
      </c>
      <c r="D12" s="2">
        <v>75</v>
      </c>
      <c r="F12" s="2" t="s">
        <v>430</v>
      </c>
      <c r="G12" s="2" t="s">
        <v>201</v>
      </c>
      <c r="H12" s="2">
        <v>80</v>
      </c>
      <c r="I12" s="4"/>
    </row>
    <row r="13" spans="1:12" x14ac:dyDescent="0.2">
      <c r="A13" s="2" t="s">
        <v>201</v>
      </c>
      <c r="B13" s="2" t="s">
        <v>307</v>
      </c>
      <c r="F13" s="2" t="s">
        <v>431</v>
      </c>
      <c r="G13" s="2" t="s">
        <v>185</v>
      </c>
      <c r="H13" s="2">
        <f>SUM(H8:H12)</f>
        <v>283</v>
      </c>
      <c r="I13" s="5">
        <v>0.6</v>
      </c>
      <c r="J13" s="2" t="s">
        <v>432</v>
      </c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F16" s="2" t="s">
        <v>433</v>
      </c>
      <c r="G16" s="2" t="s">
        <v>434</v>
      </c>
      <c r="H16" s="2" t="s">
        <v>435</v>
      </c>
      <c r="I16" s="2" t="s">
        <v>436</v>
      </c>
      <c r="K16" s="4"/>
    </row>
    <row r="17" spans="9:11" x14ac:dyDescent="0.2">
      <c r="I17" s="2" t="s">
        <v>437</v>
      </c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  <row r="1001" spans="9:11" x14ac:dyDescent="0.2">
      <c r="I1001" s="4"/>
      <c r="K1001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6</v>
      </c>
      <c r="B2" s="2">
        <v>450</v>
      </c>
      <c r="C2" s="2" t="s">
        <v>7</v>
      </c>
      <c r="D2" s="2">
        <f>VLOOKUP(A2,'COSTOS MATERIA PRIMA'!A:D,4,FALSE)/VLOOKUP(A2,'COSTOS MATERIA PRIMA'!A:D,2,FALSE)*B2</f>
        <v>652.5</v>
      </c>
      <c r="F2" s="2">
        <v>1</v>
      </c>
      <c r="G2" s="2">
        <f>SUM(D:D)</f>
        <v>1087.2</v>
      </c>
      <c r="H2" s="2">
        <f>G2/F2</f>
        <v>1087.2</v>
      </c>
      <c r="I2" s="4">
        <v>0.3</v>
      </c>
      <c r="J2" s="2">
        <f>H2*(1+I2)</f>
        <v>1413.3600000000001</v>
      </c>
      <c r="K2" s="4">
        <v>0</v>
      </c>
      <c r="L2" s="2">
        <f>J2*(K2+1)</f>
        <v>1413.3600000000001</v>
      </c>
    </row>
    <row r="3" spans="1:12" x14ac:dyDescent="0.2">
      <c r="A3" s="2" t="s">
        <v>98</v>
      </c>
      <c r="B3" s="2">
        <v>150</v>
      </c>
      <c r="C3" s="2" t="s">
        <v>7</v>
      </c>
      <c r="D3" s="2">
        <f>VLOOKUP(A3,'COSTOS MATERIA PRIMA'!A:D,4,FALSE)/VLOOKUP(A3,'COSTOS MATERIA PRIMA'!A:D,2,FALSE)*B3</f>
        <v>240</v>
      </c>
      <c r="I3" s="4"/>
      <c r="K3" s="4"/>
    </row>
    <row r="4" spans="1:12" x14ac:dyDescent="0.2">
      <c r="A4" s="2" t="s">
        <v>83</v>
      </c>
      <c r="B4" s="2">
        <v>6</v>
      </c>
      <c r="C4" s="2" t="s">
        <v>7</v>
      </c>
      <c r="D4" s="2">
        <f>VLOOKUP(A4,'COSTOS MATERIA PRIMA'!A:D,4,FALSE)/VLOOKUP(A4,'COSTOS MATERIA PRIMA'!A:D,2,FALSE)*B4</f>
        <v>150</v>
      </c>
      <c r="I4" s="4"/>
      <c r="K4" s="4"/>
    </row>
    <row r="5" spans="1:12" x14ac:dyDescent="0.2">
      <c r="A5" s="2" t="s">
        <v>78</v>
      </c>
      <c r="B5" s="2">
        <v>150</v>
      </c>
      <c r="C5" s="2" t="s">
        <v>7</v>
      </c>
      <c r="D5" s="2">
        <f>VLOOKUP(A5,'COSTOS MATERIA PRIMA'!A:D,4,FALSE)/VLOOKUP(A5,'COSTOS MATERIA PRIMA'!A:D,2,FALSE)*B5</f>
        <v>33</v>
      </c>
      <c r="F5" s="2" t="s">
        <v>438</v>
      </c>
      <c r="G5" s="2" t="s">
        <v>439</v>
      </c>
      <c r="H5" s="2" t="s">
        <v>440</v>
      </c>
      <c r="I5" s="2" t="s">
        <v>441</v>
      </c>
      <c r="K5" s="4"/>
    </row>
    <row r="6" spans="1:12" x14ac:dyDescent="0.2">
      <c r="A6" s="2" t="s">
        <v>131</v>
      </c>
      <c r="B6" s="2">
        <v>9</v>
      </c>
      <c r="C6" s="2" t="s">
        <v>7</v>
      </c>
      <c r="D6" s="2">
        <f>VLOOKUP(A6,'COSTOS MATERIA PRIMA'!A:D,4,FALSE)/VLOOKUP(A6,'COSTOS MATERIA PRIMA'!A:D,2,FALSE)*B6</f>
        <v>11.700000000000001</v>
      </c>
      <c r="F6" s="2" t="s">
        <v>442</v>
      </c>
      <c r="G6" s="2" t="s">
        <v>443</v>
      </c>
      <c r="I6" s="4"/>
      <c r="K6" s="4"/>
    </row>
    <row r="7" spans="1:12" x14ac:dyDescent="0.2">
      <c r="F7" s="2" t="s">
        <v>444</v>
      </c>
      <c r="I7" s="4"/>
      <c r="K7" s="4"/>
    </row>
    <row r="8" spans="1:12" x14ac:dyDescent="0.2">
      <c r="F8" s="2" t="s">
        <v>445</v>
      </c>
      <c r="G8" s="2" t="s">
        <v>446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39</v>
      </c>
      <c r="B2" s="2">
        <v>0.3</v>
      </c>
      <c r="C2" s="2" t="s">
        <v>124</v>
      </c>
      <c r="D2" s="2">
        <f>VLOOKUP(A2,'COSTOS MATERIA PRIMA'!A:D,4,FALSE)/VLOOKUP(A2,'COSTOS MATERIA PRIMA'!A:D,2,FALSE)*B2</f>
        <v>424.00800000000004</v>
      </c>
      <c r="F2" s="2">
        <v>1</v>
      </c>
      <c r="G2" s="2">
        <f>SUM(D:D)</f>
        <v>1080.2280000000001</v>
      </c>
      <c r="H2" s="2">
        <f>G2/F2</f>
        <v>1080.2280000000001</v>
      </c>
      <c r="I2" s="4">
        <v>0.2</v>
      </c>
      <c r="J2" s="2">
        <f>H2*(1+I2)</f>
        <v>1296.2736</v>
      </c>
      <c r="K2" s="4">
        <v>0.75</v>
      </c>
      <c r="L2" s="2">
        <f>J2*(K2+1)</f>
        <v>2268.4787999999999</v>
      </c>
    </row>
    <row r="3" spans="1:12" x14ac:dyDescent="0.2">
      <c r="A3" s="2" t="s">
        <v>63</v>
      </c>
      <c r="B3" s="2">
        <v>500</v>
      </c>
      <c r="C3" s="2" t="s">
        <v>7</v>
      </c>
      <c r="D3" s="2">
        <f>VLOOKUP(A3,'COSTOS MATERIA PRIMA'!A:D,4,FALSE)/VLOOKUP(A3,'COSTOS MATERIA PRIMA'!A:D,2,FALSE)*B3</f>
        <v>277.5</v>
      </c>
      <c r="I3" s="4"/>
      <c r="K3" s="4"/>
    </row>
    <row r="4" spans="1:12" x14ac:dyDescent="0.2">
      <c r="A4" s="2" t="s">
        <v>104</v>
      </c>
      <c r="B4" s="2">
        <v>1</v>
      </c>
      <c r="C4" s="2" t="s">
        <v>124</v>
      </c>
      <c r="D4" s="2">
        <f>VLOOKUP(A4,'COSTOS MATERIA PRIMA'!A:D,4,FALSE)/VLOOKUP(A4,'COSTOS MATERIA PRIMA'!A:D,2,FALSE)*B4</f>
        <v>48.72</v>
      </c>
      <c r="I4" s="4"/>
      <c r="K4" s="2" t="s">
        <v>447</v>
      </c>
    </row>
    <row r="5" spans="1:12" x14ac:dyDescent="0.2">
      <c r="A5" s="2" t="s">
        <v>31</v>
      </c>
      <c r="B5" s="2">
        <v>1</v>
      </c>
      <c r="C5" s="2" t="s">
        <v>2</v>
      </c>
      <c r="D5" s="2">
        <f>VLOOKUP(A5,'COSTOS MATERIA PRIMA'!A:D,4,FALSE)/VLOOKUP(A5,'COSTOS MATERIA PRIMA'!A:D,2,FALSE)*B5</f>
        <v>130</v>
      </c>
      <c r="K5" s="4"/>
    </row>
    <row r="6" spans="1:12" x14ac:dyDescent="0.2">
      <c r="A6" s="2" t="s">
        <v>201</v>
      </c>
      <c r="D6" s="2">
        <v>150</v>
      </c>
      <c r="F6" s="2" t="s">
        <v>448</v>
      </c>
      <c r="I6" s="4"/>
      <c r="K6" s="4"/>
    </row>
    <row r="7" spans="1:12" x14ac:dyDescent="0.2">
      <c r="A7" s="2" t="s">
        <v>295</v>
      </c>
      <c r="D7" s="2">
        <v>50</v>
      </c>
      <c r="E7" s="2" t="s">
        <v>238</v>
      </c>
      <c r="H7" s="2" t="s">
        <v>449</v>
      </c>
      <c r="I7" s="2" t="s">
        <v>450</v>
      </c>
      <c r="K7" s="2">
        <v>2800</v>
      </c>
    </row>
    <row r="8" spans="1:12" x14ac:dyDescent="0.2">
      <c r="H8" s="2" t="s">
        <v>451</v>
      </c>
      <c r="I8" s="2">
        <v>1400</v>
      </c>
      <c r="J8" s="2" t="s">
        <v>452</v>
      </c>
      <c r="K8" s="4"/>
    </row>
    <row r="9" spans="1:12" x14ac:dyDescent="0.2"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M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3" x14ac:dyDescent="0.2">
      <c r="A2" s="2" t="s">
        <v>14</v>
      </c>
      <c r="B2" s="2">
        <v>150</v>
      </c>
      <c r="C2" s="2" t="s">
        <v>7</v>
      </c>
      <c r="D2" s="2">
        <f>VLOOKUP(A2,'COSTOS MATERIA PRIMA'!A:D,4,FALSE)/VLOOKUP(A2,'COSTOS MATERIA PRIMA'!A:D,2,FALSE)*B2</f>
        <v>238.5</v>
      </c>
      <c r="F2" s="2">
        <v>1</v>
      </c>
      <c r="G2" s="2">
        <f>SUM(D:D)</f>
        <v>1549.992857142857</v>
      </c>
      <c r="H2" s="2">
        <f>G2/F2</f>
        <v>1549.992857142857</v>
      </c>
      <c r="I2" s="4">
        <v>0.2</v>
      </c>
      <c r="J2" s="2">
        <f>H2*(1+I2)</f>
        <v>1859.9914285714283</v>
      </c>
      <c r="K2" s="4">
        <v>0.8</v>
      </c>
      <c r="L2" s="2">
        <f>J2*(K2+1)</f>
        <v>3347.9845714285711</v>
      </c>
    </row>
    <row r="3" spans="1:13" x14ac:dyDescent="0.2">
      <c r="A3" s="2" t="s">
        <v>56</v>
      </c>
      <c r="B3" s="2">
        <v>300</v>
      </c>
      <c r="C3" s="2" t="s">
        <v>7</v>
      </c>
      <c r="D3" s="2">
        <f>VLOOKUP(A3,'COSTOS MATERIA PRIMA'!A:D,4,FALSE)/VLOOKUP(A3,'COSTOS MATERIA PRIMA'!A:D,2,FALSE)*B3</f>
        <v>317.14285714285717</v>
      </c>
      <c r="I3" s="4"/>
      <c r="K3" s="4"/>
    </row>
    <row r="4" spans="1:13" x14ac:dyDescent="0.2">
      <c r="A4" s="2" t="s">
        <v>44</v>
      </c>
      <c r="B4" s="2">
        <v>200</v>
      </c>
      <c r="C4" s="2" t="s">
        <v>7</v>
      </c>
      <c r="D4" s="2">
        <f>VLOOKUP(A4,'COSTOS MATERIA PRIMA'!A:D,4,FALSE)/VLOOKUP(A4,'COSTOS MATERIA PRIMA'!A:D,2,FALSE)*B4</f>
        <v>297.5</v>
      </c>
      <c r="I4" s="4"/>
      <c r="K4" s="4"/>
      <c r="L4" s="2" t="s">
        <v>453</v>
      </c>
    </row>
    <row r="5" spans="1:13" x14ac:dyDescent="0.2">
      <c r="A5" s="2" t="s">
        <v>18</v>
      </c>
      <c r="B5" s="2">
        <v>100</v>
      </c>
      <c r="C5" s="2" t="s">
        <v>7</v>
      </c>
      <c r="D5" s="2">
        <f>VLOOKUP(A5,'COSTOS MATERIA PRIMA'!A:D,4,FALSE)/VLOOKUP(A5,'COSTOS MATERIA PRIMA'!A:D,2,FALSE)*B5</f>
        <v>26</v>
      </c>
      <c r="F5" s="2" t="s">
        <v>454</v>
      </c>
      <c r="G5" s="2" t="s">
        <v>455</v>
      </c>
      <c r="I5" s="4">
        <v>0.2</v>
      </c>
      <c r="K5" s="4">
        <v>1</v>
      </c>
      <c r="M5" s="2" t="s">
        <v>456</v>
      </c>
    </row>
    <row r="6" spans="1:13" x14ac:dyDescent="0.2">
      <c r="A6" s="2" t="s">
        <v>83</v>
      </c>
      <c r="B6" s="2">
        <v>2</v>
      </c>
      <c r="C6" s="2" t="s">
        <v>7</v>
      </c>
      <c r="D6" s="2">
        <f>VLOOKUP(A6,'COSTOS MATERIA PRIMA'!A:D,4,FALSE)/VLOOKUP(A6,'COSTOS MATERIA PRIMA'!A:D,2,FALSE)*B6</f>
        <v>50</v>
      </c>
      <c r="G6" s="2" t="s">
        <v>144</v>
      </c>
      <c r="I6" s="4"/>
      <c r="K6" s="4"/>
    </row>
    <row r="7" spans="1:13" x14ac:dyDescent="0.2">
      <c r="A7" s="2" t="s">
        <v>72</v>
      </c>
      <c r="B7" s="2">
        <v>10</v>
      </c>
      <c r="C7" s="2" t="s">
        <v>7</v>
      </c>
      <c r="D7" s="2">
        <f>VLOOKUP(A7,'COSTOS MATERIA PRIMA'!A:D,4,FALSE)/VLOOKUP(A7,'COSTOS MATERIA PRIMA'!A:D,2,FALSE)*B7</f>
        <v>54</v>
      </c>
      <c r="G7" s="2" t="s">
        <v>457</v>
      </c>
      <c r="I7" s="4"/>
      <c r="K7" s="4"/>
    </row>
    <row r="8" spans="1:13" x14ac:dyDescent="0.2">
      <c r="A8" s="2" t="s">
        <v>150</v>
      </c>
      <c r="B8" s="2">
        <v>1.5</v>
      </c>
      <c r="D8" s="2">
        <f>VLOOKUP(A8,'COSTOS MATERIA PRIMA'!A:D,4,FALSE)/VLOOKUP(A8,'COSTOS MATERIA PRIMA'!A:D,2,FALSE)*B8</f>
        <v>86.85</v>
      </c>
      <c r="I8" s="4"/>
      <c r="K8" s="4"/>
    </row>
    <row r="9" spans="1:13" x14ac:dyDescent="0.2">
      <c r="A9" s="2" t="s">
        <v>70</v>
      </c>
      <c r="B9" s="2">
        <v>100</v>
      </c>
      <c r="C9" s="2" t="s">
        <v>7</v>
      </c>
      <c r="D9" s="2">
        <f>VLOOKUP(A9,'COSTOS MATERIA PRIMA'!A:D,4,FALSE)/VLOOKUP(A9,'COSTOS MATERIA PRIMA'!A:D,2,FALSE)*B9</f>
        <v>200</v>
      </c>
      <c r="G9" s="2" t="s">
        <v>458</v>
      </c>
      <c r="I9" s="4"/>
      <c r="K9" s="4"/>
    </row>
    <row r="10" spans="1:13" x14ac:dyDescent="0.2">
      <c r="A10" s="2" t="s">
        <v>31</v>
      </c>
      <c r="B10" s="2">
        <v>1</v>
      </c>
      <c r="C10" s="2" t="s">
        <v>2</v>
      </c>
      <c r="D10" s="2">
        <f>VLOOKUP(A10,'COSTOS MATERIA PRIMA'!A:D,4,FALSE)/VLOOKUP(A10,'COSTOS MATERIA PRIMA'!A:D,2,FALSE)*B10</f>
        <v>130</v>
      </c>
      <c r="I10" s="4"/>
      <c r="K10" s="4"/>
    </row>
    <row r="11" spans="1:13" x14ac:dyDescent="0.2">
      <c r="A11" s="2" t="s">
        <v>201</v>
      </c>
      <c r="D11" s="2">
        <v>150</v>
      </c>
      <c r="F11" s="2" t="s">
        <v>459</v>
      </c>
      <c r="I11" s="4"/>
      <c r="K11" s="4"/>
    </row>
    <row r="12" spans="1:13" x14ac:dyDescent="0.2">
      <c r="I12" s="4"/>
      <c r="K12" s="4"/>
    </row>
    <row r="13" spans="1:13" x14ac:dyDescent="0.2">
      <c r="I13" s="4"/>
      <c r="K13" s="4"/>
    </row>
    <row r="14" spans="1:13" x14ac:dyDescent="0.2">
      <c r="I14" s="4"/>
      <c r="K14" s="4"/>
    </row>
    <row r="15" spans="1:13" x14ac:dyDescent="0.2">
      <c r="I15" s="4"/>
      <c r="K15" s="4"/>
    </row>
    <row r="16" spans="1:13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52</v>
      </c>
      <c r="C2" s="2" t="s">
        <v>7</v>
      </c>
      <c r="D2" s="2">
        <f>VLOOKUP(A2,'COSTOS MATERIA PRIMA'!A:D,4,FALSE)/VLOOKUP(A2,'COSTOS MATERIA PRIMA'!A:D,2,FALSE)*B2</f>
        <v>11.44</v>
      </c>
      <c r="F2" s="2">
        <v>1</v>
      </c>
      <c r="G2" s="2">
        <f>SUM(D:D)</f>
        <v>67.64</v>
      </c>
      <c r="H2" s="2">
        <f>G2/F2</f>
        <v>67.64</v>
      </c>
      <c r="I2" s="4">
        <v>0.2</v>
      </c>
      <c r="J2" s="2">
        <f>H2*(1+I2)</f>
        <v>81.167999999999992</v>
      </c>
      <c r="K2" s="4">
        <v>0</v>
      </c>
      <c r="L2" s="2">
        <f>J2*(K2+1)</f>
        <v>81.167999999999992</v>
      </c>
    </row>
    <row r="3" spans="1:12" x14ac:dyDescent="0.2">
      <c r="A3" s="2" t="s">
        <v>86</v>
      </c>
      <c r="B3" s="2">
        <v>10</v>
      </c>
      <c r="C3" s="2" t="s">
        <v>5</v>
      </c>
      <c r="D3" s="2">
        <f>VLOOKUP(A3,'COSTOS MATERIA PRIMA'!A:D,4,FALSE)/VLOOKUP(A3,'COSTOS MATERIA PRIMA'!A:D,2,FALSE)*B3</f>
        <v>2.4</v>
      </c>
      <c r="I3" s="4"/>
      <c r="K3" s="4"/>
    </row>
    <row r="4" spans="1:12" x14ac:dyDescent="0.2">
      <c r="A4" s="2" t="s">
        <v>98</v>
      </c>
      <c r="B4" s="2">
        <v>18</v>
      </c>
      <c r="C4" s="2" t="s">
        <v>7</v>
      </c>
      <c r="D4" s="2">
        <f>VLOOKUP(A4,'COSTOS MATERIA PRIMA'!A:D,4,FALSE)/VLOOKUP(A4,'COSTOS MATERIA PRIMA'!A:D,2,FALSE)*B4</f>
        <v>28.8</v>
      </c>
      <c r="I4" s="4"/>
      <c r="K4" s="4"/>
    </row>
    <row r="5" spans="1:12" x14ac:dyDescent="0.2">
      <c r="A5" s="2" t="s">
        <v>83</v>
      </c>
      <c r="B5" s="2">
        <v>1</v>
      </c>
      <c r="C5" s="2" t="s">
        <v>7</v>
      </c>
      <c r="D5" s="2">
        <f>VLOOKUP(A5,'COSTOS MATERIA PRIMA'!A:D,4,FALSE)/VLOOKUP(A5,'COSTOS MATERIA PRIMA'!A:D,2,FALSE)*B5</f>
        <v>25</v>
      </c>
      <c r="F5" s="2" t="s">
        <v>454</v>
      </c>
      <c r="G5" s="2" t="s">
        <v>460</v>
      </c>
      <c r="H5" s="2" t="s">
        <v>461</v>
      </c>
      <c r="I5" s="4"/>
      <c r="K5" s="4"/>
    </row>
    <row r="6" spans="1:12" x14ac:dyDescent="0.2">
      <c r="G6" s="2" t="s">
        <v>462</v>
      </c>
      <c r="H6" s="2" t="s">
        <v>463</v>
      </c>
      <c r="I6" s="4"/>
      <c r="K6" s="4"/>
    </row>
    <row r="7" spans="1:12" x14ac:dyDescent="0.2">
      <c r="G7" s="2" t="s">
        <v>464</v>
      </c>
      <c r="H7" s="2" t="s">
        <v>465</v>
      </c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140</v>
      </c>
      <c r="B2" s="2">
        <v>1</v>
      </c>
      <c r="C2" s="2" t="s">
        <v>7</v>
      </c>
      <c r="D2" s="2">
        <f>VLOOKUP(A2,'COSTOS MATERIA PRIMA'!A:D,4,FALSE)/VLOOKUP(A2,'COSTOS MATERIA PRIMA'!A:D,2,FALSE)*B2</f>
        <v>81.167999999999992</v>
      </c>
      <c r="F2" s="2">
        <v>14</v>
      </c>
      <c r="G2" s="2">
        <f>SUM(D:D)</f>
        <v>428.43799999999999</v>
      </c>
      <c r="H2" s="2">
        <f>G2/F2</f>
        <v>30.602714285714285</v>
      </c>
      <c r="I2" s="4">
        <v>0.2</v>
      </c>
      <c r="J2" s="2">
        <f>H2*(1+I2)</f>
        <v>36.723257142857143</v>
      </c>
      <c r="K2" s="4">
        <v>1.2</v>
      </c>
      <c r="L2" s="2">
        <f>J2*(K2+1)</f>
        <v>80.791165714285725</v>
      </c>
    </row>
    <row r="3" spans="1:12" x14ac:dyDescent="0.2">
      <c r="A3" s="2" t="s">
        <v>129</v>
      </c>
      <c r="B3" s="2">
        <v>14</v>
      </c>
      <c r="C3" s="2" t="s">
        <v>2</v>
      </c>
      <c r="D3" s="2">
        <f>VLOOKUP(A3,'COSTOS MATERIA PRIMA'!A:D,4,FALSE)/VLOOKUP(A3,'COSTOS MATERIA PRIMA'!A:D,2,FALSE)*B3</f>
        <v>42</v>
      </c>
      <c r="I3" s="4"/>
      <c r="K3" s="4"/>
    </row>
    <row r="4" spans="1:12" x14ac:dyDescent="0.2">
      <c r="A4" s="2" t="s">
        <v>104</v>
      </c>
      <c r="B4" s="2">
        <v>1</v>
      </c>
      <c r="C4" s="2" t="s">
        <v>124</v>
      </c>
      <c r="D4" s="2">
        <f>VLOOKUP(A4,'COSTOS MATERIA PRIMA'!A:D,4,FALSE)/VLOOKUP(A4,'COSTOS MATERIA PRIMA'!A:D,2,FALSE)*B4</f>
        <v>48.72</v>
      </c>
      <c r="I4" s="4"/>
      <c r="K4" s="4"/>
      <c r="L4" s="2" t="s">
        <v>466</v>
      </c>
    </row>
    <row r="5" spans="1:12" x14ac:dyDescent="0.2">
      <c r="A5" s="2" t="s">
        <v>63</v>
      </c>
      <c r="B5" s="2">
        <v>210</v>
      </c>
      <c r="C5" s="2" t="s">
        <v>467</v>
      </c>
      <c r="D5" s="2">
        <f>VLOOKUP(A5,'COSTOS MATERIA PRIMA'!A:D,4,FALSE)/VLOOKUP(A5,'COSTOS MATERIA PRIMA'!A:D,2,FALSE)*B5</f>
        <v>116.55000000000001</v>
      </c>
      <c r="I5" s="4"/>
      <c r="K5" s="4"/>
    </row>
    <row r="6" spans="1:12" x14ac:dyDescent="0.2">
      <c r="A6" s="2" t="s">
        <v>318</v>
      </c>
      <c r="B6" s="2" t="s">
        <v>468</v>
      </c>
      <c r="D6" s="2">
        <v>140</v>
      </c>
      <c r="F6" s="2" t="s">
        <v>469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140</v>
      </c>
      <c r="B2" s="2">
        <v>1</v>
      </c>
      <c r="C2" s="2" t="s">
        <v>7</v>
      </c>
      <c r="D2" s="2">
        <f>VLOOKUP(A2,'COSTOS MATERIA PRIMA'!A:D,4,FALSE)/VLOOKUP(A2,'COSTOS MATERIA PRIMA'!A:D,2,FALSE)*B2</f>
        <v>81.167999999999992</v>
      </c>
      <c r="F2" s="2">
        <v>1</v>
      </c>
      <c r="G2" s="2">
        <f>SUM(D:D)</f>
        <v>338.13800000000003</v>
      </c>
      <c r="H2" s="2">
        <f>G2/F2</f>
        <v>338.13800000000003</v>
      </c>
      <c r="I2" s="4">
        <v>0.2</v>
      </c>
      <c r="J2" s="2">
        <f>H2*(1+I2)</f>
        <v>405.76560000000001</v>
      </c>
      <c r="K2" s="4">
        <v>0.8</v>
      </c>
      <c r="L2" s="2">
        <f>J2*(K2+1)</f>
        <v>730.37808000000007</v>
      </c>
    </row>
    <row r="3" spans="1:12" x14ac:dyDescent="0.2">
      <c r="A3" s="2" t="s">
        <v>27</v>
      </c>
      <c r="B3" s="2">
        <v>1</v>
      </c>
      <c r="C3" s="2" t="s">
        <v>2</v>
      </c>
      <c r="D3" s="2">
        <f>VLOOKUP(A3,'COSTOS MATERIA PRIMA'!A:D,4,FALSE)/VLOOKUP(A3,'COSTOS MATERIA PRIMA'!A:D,2,FALSE)*B3</f>
        <v>25</v>
      </c>
      <c r="I3" s="4"/>
      <c r="K3" s="4"/>
    </row>
    <row r="4" spans="1:12" x14ac:dyDescent="0.2">
      <c r="A4" s="2" t="s">
        <v>63</v>
      </c>
      <c r="B4" s="2">
        <v>150</v>
      </c>
      <c r="C4" s="2" t="s">
        <v>7</v>
      </c>
      <c r="D4" s="2">
        <f>VLOOKUP(A4,'COSTOS MATERIA PRIMA'!A:D,4,FALSE)/VLOOKUP(A4,'COSTOS MATERIA PRIMA'!A:D,2,FALSE)*B4</f>
        <v>83.250000000000014</v>
      </c>
      <c r="I4" s="4"/>
      <c r="K4" s="4"/>
      <c r="L4" s="2" t="s">
        <v>470</v>
      </c>
    </row>
    <row r="5" spans="1:12" x14ac:dyDescent="0.2">
      <c r="A5" s="2" t="s">
        <v>104</v>
      </c>
      <c r="B5" s="2">
        <v>1</v>
      </c>
      <c r="C5" s="2" t="s">
        <v>124</v>
      </c>
      <c r="D5" s="2">
        <f>VLOOKUP(A5,'COSTOS MATERIA PRIMA'!A:D,4,FALSE)/VLOOKUP(A5,'COSTOS MATERIA PRIMA'!A:D,2,FALSE)*B5</f>
        <v>48.72</v>
      </c>
      <c r="I5" s="4"/>
      <c r="K5" s="4"/>
    </row>
    <row r="6" spans="1:12" x14ac:dyDescent="0.2">
      <c r="A6" s="2" t="s">
        <v>318</v>
      </c>
      <c r="D6" s="2">
        <v>100</v>
      </c>
      <c r="F6" s="2" t="s">
        <v>471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180</v>
      </c>
      <c r="C2" s="2" t="s">
        <v>7</v>
      </c>
      <c r="D2" s="2">
        <f>VLOOKUP(A2,'COSTOS MATERIA PRIMA'!A:D,4,FALSE)/VLOOKUP(A2,'COSTOS MATERIA PRIMA'!A:D,2,FALSE)*B2</f>
        <v>288</v>
      </c>
      <c r="F2" s="2">
        <v>6</v>
      </c>
      <c r="G2" s="2">
        <f>SUM(D:D)</f>
        <v>1586.6387665198238</v>
      </c>
      <c r="H2" s="2">
        <f>G2/F2</f>
        <v>264.43979441997061</v>
      </c>
      <c r="I2" s="4">
        <v>0.2</v>
      </c>
      <c r="J2" s="2">
        <f>H2*(1+I2)</f>
        <v>317.3277533039647</v>
      </c>
      <c r="K2" s="4">
        <v>0.9</v>
      </c>
      <c r="L2" s="2">
        <f>J2*(K2+1)</f>
        <v>602.92273127753288</v>
      </c>
    </row>
    <row r="3" spans="1:12" x14ac:dyDescent="0.2">
      <c r="A3" s="2" t="s">
        <v>19</v>
      </c>
      <c r="B3" s="2">
        <v>110</v>
      </c>
      <c r="C3" s="2" t="s">
        <v>7</v>
      </c>
      <c r="D3" s="2">
        <f>VLOOKUP(A3,'COSTOS MATERIA PRIMA'!A:D,4,FALSE)/VLOOKUP(A3,'COSTOS MATERIA PRIMA'!A:D,2,FALSE)*B3</f>
        <v>49.5</v>
      </c>
      <c r="I3" s="4"/>
      <c r="K3" s="4"/>
    </row>
    <row r="4" spans="1:12" x14ac:dyDescent="0.2">
      <c r="A4" s="2" t="s">
        <v>83</v>
      </c>
      <c r="B4" s="2">
        <v>3</v>
      </c>
      <c r="C4" s="2" t="s">
        <v>113</v>
      </c>
      <c r="D4" s="2">
        <f>VLOOKUP(A4,'COSTOS MATERIA PRIMA'!A:D,4,FALSE)/VLOOKUP(A4,'COSTOS MATERIA PRIMA'!A:D,2,FALSE)*B4</f>
        <v>75</v>
      </c>
      <c r="I4" s="4"/>
      <c r="K4" s="4"/>
      <c r="L4" s="2" t="s">
        <v>456</v>
      </c>
    </row>
    <row r="5" spans="1:12" x14ac:dyDescent="0.2">
      <c r="A5" s="2" t="s">
        <v>91</v>
      </c>
      <c r="B5" s="2">
        <v>100</v>
      </c>
      <c r="C5" s="2" t="s">
        <v>7</v>
      </c>
      <c r="D5" s="2">
        <f>VLOOKUP(A5,'COSTOS MATERIA PRIMA'!A:D,4,FALSE)/VLOOKUP(A5,'COSTOS MATERIA PRIMA'!A:D,2,FALSE)*B5</f>
        <v>18</v>
      </c>
      <c r="I5" s="4"/>
      <c r="K5" s="4"/>
    </row>
    <row r="6" spans="1:12" x14ac:dyDescent="0.2">
      <c r="A6" s="2" t="s">
        <v>78</v>
      </c>
      <c r="B6" s="2">
        <v>230</v>
      </c>
      <c r="C6" s="2" t="s">
        <v>7</v>
      </c>
      <c r="D6" s="2">
        <f>VLOOKUP(A6,'COSTOS MATERIA PRIMA'!A:D,4,FALSE)/VLOOKUP(A6,'COSTOS MATERIA PRIMA'!A:D,2,FALSE)*B6</f>
        <v>50.6</v>
      </c>
      <c r="I6" s="4"/>
      <c r="K6" s="4"/>
    </row>
    <row r="7" spans="1:12" x14ac:dyDescent="0.2">
      <c r="A7" s="2" t="s">
        <v>142</v>
      </c>
      <c r="B7" s="2">
        <v>2</v>
      </c>
      <c r="C7" s="2" t="s">
        <v>7</v>
      </c>
      <c r="D7" s="2">
        <f>VLOOKUP(A7,'COSTOS MATERIA PRIMA'!A:D,4,FALSE)/VLOOKUP(A7,'COSTOS MATERIA PRIMA'!A:D,2,FALSE)*B7</f>
        <v>2</v>
      </c>
      <c r="I7" s="4"/>
      <c r="K7" s="4"/>
    </row>
    <row r="8" spans="1:12" x14ac:dyDescent="0.2">
      <c r="A8" s="2" t="s">
        <v>12</v>
      </c>
      <c r="B8" s="2">
        <v>70</v>
      </c>
      <c r="C8" s="2" t="s">
        <v>7</v>
      </c>
      <c r="D8" s="2">
        <f>VLOOKUP(A8,'COSTOS MATERIA PRIMA'!A:D,4,FALSE)/VLOOKUP(A8,'COSTOS MATERIA PRIMA'!A:D,2,FALSE)*B8</f>
        <v>294</v>
      </c>
      <c r="I8" s="4"/>
      <c r="K8" s="4"/>
    </row>
    <row r="9" spans="1:12" x14ac:dyDescent="0.2">
      <c r="A9" s="2" t="s">
        <v>67</v>
      </c>
      <c r="B9" s="2">
        <v>5</v>
      </c>
      <c r="C9" s="2" t="s">
        <v>7</v>
      </c>
      <c r="D9" s="2">
        <f>VLOOKUP(A9,'COSTOS MATERIA PRIMA'!A:D,4,FALSE)/VLOOKUP(A9,'COSTOS MATERIA PRIMA'!A:D,2,FALSE)*B9</f>
        <v>10.4</v>
      </c>
      <c r="I9" s="4"/>
      <c r="K9" s="4"/>
    </row>
    <row r="10" spans="1:12" x14ac:dyDescent="0.2">
      <c r="A10" s="2" t="s">
        <v>6</v>
      </c>
      <c r="B10" s="2">
        <v>50</v>
      </c>
      <c r="C10" s="2" t="s">
        <v>7</v>
      </c>
      <c r="D10" s="2">
        <f>VLOOKUP(A10,'COSTOS MATERIA PRIMA'!A:D,4,FALSE)/VLOOKUP(A10,'COSTOS MATERIA PRIMA'!A:D,2,FALSE)*B10</f>
        <v>72.5</v>
      </c>
      <c r="I10" s="4"/>
      <c r="K10" s="4"/>
    </row>
    <row r="11" spans="1:12" x14ac:dyDescent="0.2">
      <c r="A11" s="2" t="s">
        <v>107</v>
      </c>
      <c r="B11" s="2">
        <v>125</v>
      </c>
      <c r="C11" s="2" t="s">
        <v>7</v>
      </c>
      <c r="D11" s="2">
        <f>VLOOKUP(A11,'COSTOS MATERIA PRIMA'!A:D,4,FALSE)/VLOOKUP(A11,'COSTOS MATERIA PRIMA'!A:D,2,FALSE)*B11</f>
        <v>115.63876651982379</v>
      </c>
      <c r="I11" s="4"/>
      <c r="K11" s="4"/>
    </row>
    <row r="12" spans="1:12" x14ac:dyDescent="0.2">
      <c r="A12" s="2" t="s">
        <v>472</v>
      </c>
      <c r="D12" s="2">
        <v>11</v>
      </c>
      <c r="F12" s="2" t="s">
        <v>473</v>
      </c>
      <c r="I12" s="4"/>
      <c r="K12" s="4"/>
    </row>
    <row r="13" spans="1:12" x14ac:dyDescent="0.2">
      <c r="A13" s="2" t="s">
        <v>201</v>
      </c>
      <c r="B13" s="2" t="s">
        <v>474</v>
      </c>
      <c r="D13" s="2">
        <v>600</v>
      </c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140</v>
      </c>
      <c r="B2" s="2">
        <v>1</v>
      </c>
      <c r="C2" s="2" t="s">
        <v>124</v>
      </c>
      <c r="D2" s="2">
        <f>VLOOKUP(A2,'COSTOS MATERIA PRIMA'!A:D,4,FALSE)/VLOOKUP(A2,'COSTOS MATERIA PRIMA'!A:D,2,FALSE)*B2</f>
        <v>81.167999999999992</v>
      </c>
      <c r="F2" s="2">
        <v>2</v>
      </c>
      <c r="G2" s="2">
        <f>SUM(D:D)</f>
        <v>395.38799999999998</v>
      </c>
      <c r="H2" s="2">
        <f>G2/F2</f>
        <v>197.69399999999999</v>
      </c>
      <c r="I2" s="4">
        <v>0.1</v>
      </c>
      <c r="J2" s="2">
        <f>H2*(1+I2)</f>
        <v>217.46340000000001</v>
      </c>
      <c r="K2" s="4">
        <v>0.9</v>
      </c>
      <c r="L2" s="2">
        <f>J2*(K2+1)</f>
        <v>413.18045999999998</v>
      </c>
    </row>
    <row r="3" spans="1:12" x14ac:dyDescent="0.2">
      <c r="A3" s="2" t="s">
        <v>33</v>
      </c>
      <c r="B3" s="2">
        <v>2</v>
      </c>
      <c r="C3" s="2" t="s">
        <v>113</v>
      </c>
      <c r="D3" s="2">
        <f>VLOOKUP(A3,'COSTOS MATERIA PRIMA'!A:D,4,FALSE)/VLOOKUP(A3,'COSTOS MATERIA PRIMA'!A:D,2,FALSE)*B3</f>
        <v>10</v>
      </c>
      <c r="I3" s="4"/>
      <c r="K3" s="4"/>
    </row>
    <row r="4" spans="1:12" x14ac:dyDescent="0.2">
      <c r="A4" s="2" t="s">
        <v>104</v>
      </c>
      <c r="B4" s="2">
        <v>1</v>
      </c>
      <c r="C4" s="2" t="s">
        <v>124</v>
      </c>
      <c r="D4" s="2">
        <f>VLOOKUP(A4,'COSTOS MATERIA PRIMA'!A:D,4,FALSE)/VLOOKUP(A4,'COSTOS MATERIA PRIMA'!A:D,2,FALSE)*B4</f>
        <v>48.72</v>
      </c>
      <c r="I4" s="4"/>
      <c r="K4" s="4"/>
    </row>
    <row r="5" spans="1:12" x14ac:dyDescent="0.2">
      <c r="A5" s="2" t="s">
        <v>63</v>
      </c>
      <c r="B5" s="2">
        <v>100</v>
      </c>
      <c r="C5" s="2" t="s">
        <v>475</v>
      </c>
      <c r="D5" s="2">
        <f>VLOOKUP(A5,'COSTOS MATERIA PRIMA'!A:D,4,FALSE)/VLOOKUP(A5,'COSTOS MATERIA PRIMA'!A:D,2,FALSE)*B5</f>
        <v>55.500000000000007</v>
      </c>
      <c r="I5" s="4"/>
      <c r="K5" s="4"/>
      <c r="L5" s="2" t="s">
        <v>476</v>
      </c>
    </row>
    <row r="6" spans="1:12" x14ac:dyDescent="0.2">
      <c r="A6" s="2" t="s">
        <v>318</v>
      </c>
      <c r="B6" s="2" t="s">
        <v>477</v>
      </c>
      <c r="D6" s="2">
        <v>200</v>
      </c>
      <c r="F6" s="2" t="s">
        <v>478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1</v>
      </c>
      <c r="C2" s="2" t="s">
        <v>7</v>
      </c>
      <c r="D2" s="2">
        <f>VLOOKUP(A2,'COSTOS MATERIA PRIMA'!A:D,4,FALSE)/VLOOKUP(A2,'COSTOS MATERIA PRIMA'!A:D,2,FALSE)*B2</f>
        <v>25</v>
      </c>
      <c r="F2" s="2">
        <v>1</v>
      </c>
      <c r="G2" s="2">
        <f>SUM(D:D)</f>
        <v>48.25</v>
      </c>
      <c r="H2" s="2">
        <f>G2/F2</f>
        <v>48.25</v>
      </c>
      <c r="I2" s="4">
        <v>0.2</v>
      </c>
      <c r="J2" s="2">
        <f>H2*(1+I2)</f>
        <v>57.9</v>
      </c>
      <c r="K2" s="4">
        <v>0</v>
      </c>
      <c r="L2" s="2">
        <f>J2*(K2+1)</f>
        <v>57.9</v>
      </c>
    </row>
    <row r="3" spans="1:12" x14ac:dyDescent="0.2">
      <c r="A3" s="2" t="s">
        <v>18</v>
      </c>
      <c r="B3" s="2">
        <v>30</v>
      </c>
      <c r="C3" s="2" t="s">
        <v>7</v>
      </c>
      <c r="D3" s="2">
        <f>VLOOKUP(A3,'COSTOS MATERIA PRIMA'!A:D,4,FALSE)/VLOOKUP(A3,'COSTOS MATERIA PRIMA'!A:D,2,FALSE)*B3</f>
        <v>7.8000000000000007</v>
      </c>
      <c r="I3" s="4"/>
      <c r="K3" s="4"/>
    </row>
    <row r="4" spans="1:12" x14ac:dyDescent="0.2">
      <c r="A4" s="2" t="s">
        <v>78</v>
      </c>
      <c r="B4" s="2">
        <v>30</v>
      </c>
      <c r="C4" s="2" t="s">
        <v>7</v>
      </c>
      <c r="D4" s="2">
        <f>VLOOKUP(A4,'COSTOS MATERIA PRIMA'!A:D,4,FALSE)/VLOOKUP(A4,'COSTOS MATERIA PRIMA'!A:D,2,FALSE)*B4</f>
        <v>6.6</v>
      </c>
      <c r="I4" s="4"/>
      <c r="K4" s="4"/>
    </row>
    <row r="5" spans="1:12" x14ac:dyDescent="0.2">
      <c r="A5" s="2" t="s">
        <v>131</v>
      </c>
      <c r="B5" s="2">
        <v>5</v>
      </c>
      <c r="C5" s="2" t="s">
        <v>7</v>
      </c>
      <c r="D5" s="2">
        <f>VLOOKUP(A5,'COSTOS MATERIA PRIMA'!A:D,4,FALSE)/VLOOKUP(A5,'COSTOS MATERIA PRIMA'!A:D,2,FALSE)*B5</f>
        <v>6.5</v>
      </c>
      <c r="I5" s="4"/>
      <c r="K5" s="4"/>
    </row>
    <row r="6" spans="1:12" x14ac:dyDescent="0.2">
      <c r="A6" s="2" t="s">
        <v>66</v>
      </c>
      <c r="B6" s="2">
        <v>5</v>
      </c>
      <c r="C6" s="2" t="s">
        <v>7</v>
      </c>
      <c r="D6" s="2">
        <f>VLOOKUP(A6,'COSTOS MATERIA PRIMA'!A:D,4,FALSE)/VLOOKUP(A6,'COSTOS MATERIA PRIMA'!A:D,2,FALSE)*B6</f>
        <v>2.3499999999999996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134</v>
      </c>
      <c r="B2" s="2">
        <v>0.3</v>
      </c>
      <c r="D2" s="2">
        <f>VLOOKUP(A2,'COSTOS MATERIA PRIMA'!A:D,4,FALSE)/VLOOKUP(A2,'COSTOS MATERIA PRIMA'!A:D,2,FALSE)*B2</f>
        <v>336.86228571428569</v>
      </c>
      <c r="F2" s="2">
        <v>3</v>
      </c>
      <c r="G2" s="2">
        <f>SUM(D:D)</f>
        <v>758.16228571428576</v>
      </c>
      <c r="H2" s="2">
        <f>G2/F2</f>
        <v>252.72076190476193</v>
      </c>
      <c r="I2" s="4">
        <v>0.1</v>
      </c>
      <c r="J2" s="2">
        <f>H2*(1+I2)</f>
        <v>277.99283809523814</v>
      </c>
      <c r="K2" s="4">
        <v>0.8</v>
      </c>
      <c r="L2" s="2">
        <f>J2*(K2+1)</f>
        <v>500.38710857142866</v>
      </c>
    </row>
    <row r="3" spans="1:12" x14ac:dyDescent="0.2">
      <c r="A3" s="2" t="s">
        <v>18</v>
      </c>
      <c r="B3" s="2">
        <v>40</v>
      </c>
      <c r="C3" s="2" t="s">
        <v>7</v>
      </c>
      <c r="D3" s="2">
        <f>VLOOKUP(A3,'COSTOS MATERIA PRIMA'!A:D,4,FALSE)/VLOOKUP(A3,'COSTOS MATERIA PRIMA'!A:D,2,FALSE)*B3</f>
        <v>10.4</v>
      </c>
      <c r="I3" s="4"/>
      <c r="K3" s="4"/>
    </row>
    <row r="4" spans="1:12" x14ac:dyDescent="0.2">
      <c r="A4" s="2" t="s">
        <v>142</v>
      </c>
      <c r="B4" s="2">
        <v>3</v>
      </c>
      <c r="C4" s="2" t="s">
        <v>7</v>
      </c>
      <c r="D4" s="2">
        <f>VLOOKUP(A4,'COSTOS MATERIA PRIMA'!A:D,4,FALSE)/VLOOKUP(A4,'COSTOS MATERIA PRIMA'!A:D,2,FALSE)*B4</f>
        <v>3</v>
      </c>
      <c r="I4" s="4"/>
      <c r="J4" s="2" t="s">
        <v>479</v>
      </c>
      <c r="K4" s="4"/>
    </row>
    <row r="5" spans="1:12" x14ac:dyDescent="0.2">
      <c r="A5" s="2" t="s">
        <v>98</v>
      </c>
      <c r="B5" s="2">
        <v>100</v>
      </c>
      <c r="C5" s="2" t="s">
        <v>7</v>
      </c>
      <c r="D5" s="2">
        <f>VLOOKUP(A5,'COSTOS MATERIA PRIMA'!A:D,4,FALSE)/VLOOKUP(A5,'COSTOS MATERIA PRIMA'!A:D,2,FALSE)*B5</f>
        <v>160</v>
      </c>
      <c r="I5" s="4"/>
      <c r="K5" s="4"/>
    </row>
    <row r="6" spans="1:12" x14ac:dyDescent="0.2">
      <c r="A6" s="2" t="s">
        <v>83</v>
      </c>
      <c r="B6" s="2">
        <v>1</v>
      </c>
      <c r="C6" s="2" t="s">
        <v>2</v>
      </c>
      <c r="D6" s="2">
        <f>VLOOKUP(A6,'COSTOS MATERIA PRIMA'!A:D,4,FALSE)/VLOOKUP(A6,'COSTOS MATERIA PRIMA'!A:D,2,FALSE)*B6</f>
        <v>25</v>
      </c>
      <c r="I6" s="4"/>
      <c r="K6" s="4"/>
    </row>
    <row r="7" spans="1:12" x14ac:dyDescent="0.2">
      <c r="A7" s="2" t="s">
        <v>66</v>
      </c>
      <c r="B7" s="2">
        <v>10</v>
      </c>
      <c r="C7" s="2" t="s">
        <v>5</v>
      </c>
      <c r="D7" s="2">
        <f>VLOOKUP(A7,'COSTOS MATERIA PRIMA'!A:D,4,FALSE)/VLOOKUP(A7,'COSTOS MATERIA PRIMA'!A:D,2,FALSE)*B7</f>
        <v>4.6999999999999993</v>
      </c>
      <c r="I7" s="4"/>
      <c r="K7" s="4"/>
    </row>
    <row r="8" spans="1:12" x14ac:dyDescent="0.2">
      <c r="A8" s="2" t="s">
        <v>78</v>
      </c>
      <c r="B8" s="2">
        <v>110</v>
      </c>
      <c r="C8" s="2" t="s">
        <v>7</v>
      </c>
      <c r="D8" s="2">
        <f>VLOOKUP(A8,'COSTOS MATERIA PRIMA'!A:D,4,FALSE)/VLOOKUP(A8,'COSTOS MATERIA PRIMA'!A:D,2,FALSE)*B8</f>
        <v>24.2</v>
      </c>
      <c r="I8" s="4"/>
      <c r="K8" s="4"/>
    </row>
    <row r="9" spans="1:12" x14ac:dyDescent="0.2">
      <c r="A9" s="2" t="s">
        <v>19</v>
      </c>
      <c r="B9" s="2">
        <v>20</v>
      </c>
      <c r="C9" s="2" t="s">
        <v>7</v>
      </c>
      <c r="D9" s="2">
        <f>VLOOKUP(A9,'COSTOS MATERIA PRIMA'!A:D,4,FALSE)/VLOOKUP(A9,'COSTOS MATERIA PRIMA'!A:D,2,FALSE)*B9</f>
        <v>9</v>
      </c>
      <c r="I9" s="4"/>
      <c r="K9" s="4"/>
    </row>
    <row r="10" spans="1:12" x14ac:dyDescent="0.2">
      <c r="A10" s="2" t="s">
        <v>33</v>
      </c>
      <c r="B10" s="2">
        <v>1</v>
      </c>
      <c r="C10" s="2" t="s">
        <v>2</v>
      </c>
      <c r="D10" s="2">
        <f>VLOOKUP(A10,'COSTOS MATERIA PRIMA'!A:D,4,FALSE)/VLOOKUP(A10,'COSTOS MATERIA PRIMA'!A:D,2,FALSE)*B10</f>
        <v>5</v>
      </c>
      <c r="I10" s="4"/>
      <c r="K10" s="4"/>
    </row>
    <row r="11" spans="1:12" x14ac:dyDescent="0.2">
      <c r="A11" s="2" t="s">
        <v>318</v>
      </c>
      <c r="B11" s="2" t="s">
        <v>480</v>
      </c>
      <c r="D11" s="2">
        <v>180</v>
      </c>
      <c r="F11" s="2" t="s">
        <v>481</v>
      </c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77</v>
      </c>
      <c r="B2" s="2">
        <v>500</v>
      </c>
      <c r="C2" s="2" t="s">
        <v>7</v>
      </c>
      <c r="D2" s="2">
        <f>VLOOKUP(A2,'COSTOS MATERIA PRIMA'!A:D,4,FALSE)/VLOOKUP(A2,'COSTOS MATERIA PRIMA'!A:D,2,FALSE)*B2</f>
        <v>75</v>
      </c>
      <c r="F2" s="2">
        <v>21</v>
      </c>
      <c r="G2" s="2">
        <f>SUM(D:D)</f>
        <v>1807.2738095238096</v>
      </c>
      <c r="H2" s="2">
        <f>G2/F2</f>
        <v>86.060657596371883</v>
      </c>
      <c r="I2" s="4">
        <v>0.1</v>
      </c>
      <c r="J2" s="2">
        <f>H2*(1+I2)</f>
        <v>94.666723356009072</v>
      </c>
      <c r="K2" s="4">
        <v>0.6</v>
      </c>
      <c r="L2" s="2">
        <f>J2*(K2+1)</f>
        <v>151.46675736961453</v>
      </c>
    </row>
    <row r="3" spans="1:12" x14ac:dyDescent="0.2">
      <c r="A3" s="2" t="s">
        <v>142</v>
      </c>
      <c r="B3" s="2">
        <v>10</v>
      </c>
      <c r="C3" s="2" t="s">
        <v>7</v>
      </c>
      <c r="D3" s="2">
        <f>VLOOKUP(A3,'COSTOS MATERIA PRIMA'!A:D,4,FALSE)/VLOOKUP(A3,'COSTOS MATERIA PRIMA'!A:D,2,FALSE)*B3</f>
        <v>10</v>
      </c>
      <c r="F3" s="2" t="s">
        <v>482</v>
      </c>
      <c r="I3" s="4"/>
      <c r="K3" s="4"/>
    </row>
    <row r="4" spans="1:12" x14ac:dyDescent="0.2">
      <c r="A4" s="2" t="s">
        <v>19</v>
      </c>
      <c r="B4" s="2">
        <v>5</v>
      </c>
      <c r="C4" s="2" t="s">
        <v>7</v>
      </c>
      <c r="D4" s="2">
        <f>VLOOKUP(A4,'COSTOS MATERIA PRIMA'!A:D,4,FALSE)/VLOOKUP(A4,'COSTOS MATERIA PRIMA'!A:D,2,FALSE)*B4</f>
        <v>2.25</v>
      </c>
      <c r="I4" s="4"/>
      <c r="J4" s="2" t="s">
        <v>483</v>
      </c>
      <c r="K4" s="4"/>
    </row>
    <row r="5" spans="1:12" x14ac:dyDescent="0.2">
      <c r="A5" s="2" t="s">
        <v>89</v>
      </c>
      <c r="B5" s="2">
        <v>25</v>
      </c>
      <c r="C5" s="2" t="s">
        <v>7</v>
      </c>
      <c r="D5" s="2">
        <f>VLOOKUP(A5,'COSTOS MATERIA PRIMA'!A:D,4,FALSE)/VLOOKUP(A5,'COSTOS MATERIA PRIMA'!A:D,2,FALSE)*B5</f>
        <v>30</v>
      </c>
      <c r="I5" s="4"/>
      <c r="J5" s="2" t="s">
        <v>484</v>
      </c>
      <c r="K5" s="4"/>
    </row>
    <row r="6" spans="1:12" x14ac:dyDescent="0.2">
      <c r="A6" s="2" t="s">
        <v>56</v>
      </c>
      <c r="B6" s="2">
        <v>50</v>
      </c>
      <c r="C6" s="2" t="s">
        <v>7</v>
      </c>
      <c r="D6" s="2">
        <f>VLOOKUP(A6,'COSTOS MATERIA PRIMA'!A:D,4,FALSE)/VLOOKUP(A6,'COSTOS MATERIA PRIMA'!A:D,2,FALSE)*B6</f>
        <v>52.857142857142861</v>
      </c>
      <c r="I6" s="4"/>
      <c r="K6" s="4"/>
    </row>
    <row r="7" spans="1:12" x14ac:dyDescent="0.2">
      <c r="A7" s="2" t="s">
        <v>98</v>
      </c>
      <c r="B7" s="2">
        <v>50</v>
      </c>
      <c r="C7" s="2" t="s">
        <v>7</v>
      </c>
      <c r="D7" s="2">
        <f>VLOOKUP(A7,'COSTOS MATERIA PRIMA'!A:D,4,FALSE)/VLOOKUP(A7,'COSTOS MATERIA PRIMA'!A:D,2,FALSE)*B7</f>
        <v>80</v>
      </c>
      <c r="I7" s="4"/>
      <c r="K7" s="4"/>
    </row>
    <row r="8" spans="1:12" x14ac:dyDescent="0.2">
      <c r="A8" s="2" t="s">
        <v>94</v>
      </c>
      <c r="B8" s="2">
        <v>5</v>
      </c>
      <c r="C8" s="2" t="s">
        <v>7</v>
      </c>
      <c r="D8" s="2">
        <f>VLOOKUP(A8,'COSTOS MATERIA PRIMA'!A:D,4,FALSE)/VLOOKUP(A8,'COSTOS MATERIA PRIMA'!A:D,2,FALSE)*B8</f>
        <v>39.166666666666664</v>
      </c>
      <c r="I8" s="4"/>
      <c r="K8" s="4"/>
    </row>
    <row r="9" spans="1:12" x14ac:dyDescent="0.2">
      <c r="A9" s="2" t="s">
        <v>98</v>
      </c>
      <c r="B9" s="2">
        <v>30</v>
      </c>
      <c r="C9" s="2" t="s">
        <v>7</v>
      </c>
      <c r="D9" s="2">
        <f>VLOOKUP(A9,'COSTOS MATERIA PRIMA'!A:D,4,FALSE)/VLOOKUP(A9,'COSTOS MATERIA PRIMA'!A:D,2,FALSE)*B9</f>
        <v>48</v>
      </c>
      <c r="I9" s="4"/>
      <c r="K9" s="4"/>
    </row>
    <row r="10" spans="1:12" x14ac:dyDescent="0.2">
      <c r="A10" s="2" t="s">
        <v>84</v>
      </c>
      <c r="B10" s="2">
        <v>210</v>
      </c>
      <c r="C10" s="2" t="s">
        <v>7</v>
      </c>
      <c r="D10" s="2">
        <f>VLOOKUP(A10,'COSTOS MATERIA PRIMA'!A:D,4,FALSE)/VLOOKUP(A10,'COSTOS MATERIA PRIMA'!A:D,2,FALSE)*B10</f>
        <v>840</v>
      </c>
      <c r="F10" s="2" t="s">
        <v>485</v>
      </c>
      <c r="I10" s="4"/>
      <c r="K10" s="4"/>
    </row>
    <row r="11" spans="1:12" x14ac:dyDescent="0.2">
      <c r="A11" s="2" t="s">
        <v>133</v>
      </c>
      <c r="B11" s="2">
        <v>210</v>
      </c>
      <c r="C11" s="2" t="s">
        <v>7</v>
      </c>
      <c r="D11" s="2">
        <f>VLOOKUP(A11,'COSTOS MATERIA PRIMA'!A:D,4,FALSE)/VLOOKUP(A11,'COSTOS MATERIA PRIMA'!A:D,2,FALSE)*B11</f>
        <v>420</v>
      </c>
      <c r="F11" s="2" t="s">
        <v>485</v>
      </c>
      <c r="I11" s="4"/>
      <c r="K11" s="4"/>
    </row>
    <row r="12" spans="1:12" x14ac:dyDescent="0.2">
      <c r="A12" s="2" t="s">
        <v>201</v>
      </c>
      <c r="B12" s="2" t="s">
        <v>485</v>
      </c>
      <c r="D12" s="2">
        <v>210</v>
      </c>
      <c r="F12" s="2" t="s">
        <v>413</v>
      </c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18</v>
      </c>
      <c r="B2" s="2">
        <v>225</v>
      </c>
      <c r="C2" s="2" t="s">
        <v>7</v>
      </c>
      <c r="D2" s="2">
        <f>VLOOKUP(A2,'COSTOS MATERIA PRIMA'!A:D,4,FALSE)/VLOOKUP(A2,'COSTOS MATERIA PRIMA'!A:D,2,FALSE)*B2</f>
        <v>58.5</v>
      </c>
      <c r="F2" s="2">
        <v>1</v>
      </c>
      <c r="G2" s="2">
        <f>SUM(D:D)</f>
        <v>935.7285714285714</v>
      </c>
      <c r="H2" s="2">
        <f>G2/F2</f>
        <v>935.7285714285714</v>
      </c>
      <c r="I2" s="4">
        <v>0.2</v>
      </c>
      <c r="J2" s="2">
        <f>H2*(1+I2)</f>
        <v>1122.8742857142856</v>
      </c>
      <c r="K2" s="4">
        <v>0</v>
      </c>
      <c r="L2" s="2">
        <f>J2*(K2+1)</f>
        <v>1122.8742857142856</v>
      </c>
    </row>
    <row r="3" spans="1:12" x14ac:dyDescent="0.2">
      <c r="A3" s="2" t="s">
        <v>91</v>
      </c>
      <c r="B3" s="2">
        <v>10</v>
      </c>
      <c r="C3" s="2" t="s">
        <v>7</v>
      </c>
      <c r="D3" s="2">
        <f>VLOOKUP(A3,'COSTOS MATERIA PRIMA'!A:D,4,FALSE)/VLOOKUP(A3,'COSTOS MATERIA PRIMA'!A:D,2,FALSE)*B3</f>
        <v>1.7999999999999998</v>
      </c>
      <c r="I3" s="4"/>
      <c r="K3" s="4"/>
    </row>
    <row r="4" spans="1:12" x14ac:dyDescent="0.2">
      <c r="A4" s="2" t="s">
        <v>56</v>
      </c>
      <c r="B4" s="2">
        <v>60</v>
      </c>
      <c r="C4" s="2" t="s">
        <v>7</v>
      </c>
      <c r="D4" s="2">
        <f>VLOOKUP(A4,'COSTOS MATERIA PRIMA'!A:D,4,FALSE)/VLOOKUP(A4,'COSTOS MATERIA PRIMA'!A:D,2,FALSE)*B4</f>
        <v>63.428571428571431</v>
      </c>
      <c r="I4" s="4"/>
      <c r="K4" s="4"/>
    </row>
    <row r="5" spans="1:12" x14ac:dyDescent="0.2">
      <c r="A5" s="2" t="s">
        <v>98</v>
      </c>
      <c r="B5" s="2">
        <v>70</v>
      </c>
      <c r="C5" s="2" t="s">
        <v>7</v>
      </c>
      <c r="D5" s="2">
        <f>VLOOKUP(A5,'COSTOS MATERIA PRIMA'!A:D,4,FALSE)/VLOOKUP(A5,'COSTOS MATERIA PRIMA'!A:D,2,FALSE)*B5</f>
        <v>112</v>
      </c>
      <c r="F5" s="2" t="s">
        <v>454</v>
      </c>
      <c r="G5" s="2" t="s">
        <v>486</v>
      </c>
      <c r="I5" s="4"/>
      <c r="K5" s="4"/>
    </row>
    <row r="6" spans="1:12" x14ac:dyDescent="0.2">
      <c r="A6" s="2" t="s">
        <v>109</v>
      </c>
      <c r="B6" s="2">
        <v>200</v>
      </c>
      <c r="C6" s="2" t="s">
        <v>7</v>
      </c>
      <c r="D6" s="2">
        <f>VLOOKUP(A6,'COSTOS MATERIA PRIMA'!A:D,4,FALSE)/VLOOKUP(A6,'COSTOS MATERIA PRIMA'!A:D,2,FALSE)*B6</f>
        <v>700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</v>
      </c>
      <c r="B2" s="2">
        <v>140</v>
      </c>
      <c r="C2" s="2" t="s">
        <v>7</v>
      </c>
      <c r="D2" s="2">
        <f>VLOOKUP(A2,'COSTOS MATERIA PRIMA'!A:D,4,FALSE)/VLOOKUP(A2,'COSTOS MATERIA PRIMA'!A:D,2,FALSE)*B2</f>
        <v>222.60000000000002</v>
      </c>
      <c r="F2" s="2">
        <v>7</v>
      </c>
      <c r="G2" s="2">
        <f>SUM(D:D)</f>
        <v>415.8857142857143</v>
      </c>
      <c r="H2" s="2">
        <f>G2/F2</f>
        <v>59.412244897959184</v>
      </c>
      <c r="I2" s="4">
        <v>0.1</v>
      </c>
      <c r="J2" s="2">
        <f>H2*(1+I2)</f>
        <v>65.353469387755112</v>
      </c>
      <c r="K2" s="4">
        <v>0.4</v>
      </c>
      <c r="L2" s="2">
        <f>J2*(K2+1)</f>
        <v>91.494857142857157</v>
      </c>
    </row>
    <row r="3" spans="1:12" x14ac:dyDescent="0.2">
      <c r="A3" s="2" t="s">
        <v>152</v>
      </c>
      <c r="B3" s="2">
        <v>20</v>
      </c>
      <c r="C3" s="2" t="s">
        <v>7</v>
      </c>
      <c r="D3" s="2">
        <f>VLOOKUP(A3,'COSTOS MATERIA PRIMA'!A:D,4,FALSE)/VLOOKUP(A3,'COSTOS MATERIA PRIMA'!A:D,2,FALSE)*B3</f>
        <v>28</v>
      </c>
      <c r="F3" s="2" t="s">
        <v>487</v>
      </c>
      <c r="I3" s="4"/>
      <c r="K3" s="4"/>
    </row>
    <row r="4" spans="1:12" x14ac:dyDescent="0.2">
      <c r="A4" s="2" t="s">
        <v>56</v>
      </c>
      <c r="B4" s="2">
        <v>40</v>
      </c>
      <c r="C4" s="2" t="s">
        <v>7</v>
      </c>
      <c r="D4" s="2">
        <f>VLOOKUP(A4,'COSTOS MATERIA PRIMA'!A:D,4,FALSE)/VLOOKUP(A4,'COSTOS MATERIA PRIMA'!A:D,2,FALSE)*B4</f>
        <v>42.285714285714285</v>
      </c>
      <c r="I4" s="4"/>
      <c r="K4" s="2" t="s">
        <v>488</v>
      </c>
    </row>
    <row r="5" spans="1:12" x14ac:dyDescent="0.2">
      <c r="A5" s="2" t="s">
        <v>19</v>
      </c>
      <c r="B5" s="2">
        <v>40</v>
      </c>
      <c r="C5" s="2" t="s">
        <v>7</v>
      </c>
      <c r="D5" s="2">
        <f>VLOOKUP(A5,'COSTOS MATERIA PRIMA'!A:D,4,FALSE)/VLOOKUP(A5,'COSTOS MATERIA PRIMA'!A:D,2,FALSE)*B5</f>
        <v>18</v>
      </c>
      <c r="I5" s="4"/>
      <c r="K5" s="4"/>
    </row>
    <row r="6" spans="1:12" x14ac:dyDescent="0.2">
      <c r="A6" s="2" t="s">
        <v>489</v>
      </c>
      <c r="B6" s="2" t="s">
        <v>490</v>
      </c>
      <c r="D6" s="2">
        <v>35</v>
      </c>
      <c r="F6" s="2" t="s">
        <v>491</v>
      </c>
      <c r="I6" s="4"/>
      <c r="K6" s="4"/>
    </row>
    <row r="7" spans="1:12" x14ac:dyDescent="0.2">
      <c r="A7" s="2" t="s">
        <v>201</v>
      </c>
      <c r="B7" s="2" t="s">
        <v>492</v>
      </c>
      <c r="D7" s="2">
        <v>70</v>
      </c>
      <c r="F7" s="2" t="s">
        <v>491</v>
      </c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0.125</v>
      </c>
      <c r="C2" s="2" t="s">
        <v>2</v>
      </c>
      <c r="D2" s="2">
        <f>VLOOKUP(A2,'COSTOS MATERIA PRIMA'!A:D,4,FALSE)/VLOOKUP(A2,'COSTOS MATERIA PRIMA'!A:D,2,FALSE)*B2</f>
        <v>64.308750000000003</v>
      </c>
      <c r="F2" s="2">
        <v>1</v>
      </c>
      <c r="G2" s="2">
        <f>SUM(D:D)</f>
        <v>323.77825000000007</v>
      </c>
      <c r="H2" s="2">
        <f>G2/F2</f>
        <v>323.77825000000007</v>
      </c>
      <c r="I2" s="4">
        <v>0.1</v>
      </c>
      <c r="J2" s="2">
        <f>H2*(1+I2)</f>
        <v>356.1560750000001</v>
      </c>
      <c r="K2" s="4">
        <v>0.9</v>
      </c>
      <c r="L2" s="2">
        <f>J2*(K2+1)</f>
        <v>676.69654250000019</v>
      </c>
    </row>
    <row r="3" spans="1:12" x14ac:dyDescent="0.2">
      <c r="A3" s="2" t="s">
        <v>135</v>
      </c>
      <c r="B3" s="2">
        <v>0.33</v>
      </c>
      <c r="C3" s="2" t="s">
        <v>124</v>
      </c>
      <c r="D3" s="2">
        <f>VLOOKUP(A3,'COSTOS MATERIA PRIMA'!A:D,4,FALSE)/VLOOKUP(A3,'COSTOS MATERIA PRIMA'!A:D,2,FALSE)*B3</f>
        <v>107.62950000000002</v>
      </c>
      <c r="I3" s="4"/>
      <c r="K3" s="4"/>
    </row>
    <row r="4" spans="1:12" x14ac:dyDescent="0.2">
      <c r="A4" s="2" t="s">
        <v>59</v>
      </c>
      <c r="B4" s="2">
        <v>40</v>
      </c>
      <c r="C4" s="2" t="s">
        <v>7</v>
      </c>
      <c r="D4" s="2">
        <f>VLOOKUP(A4,'COSTOS MATERIA PRIMA'!A:D,4,FALSE)/VLOOKUP(A4,'COSTOS MATERIA PRIMA'!A:D,2,FALSE)*B4</f>
        <v>25.840000000000003</v>
      </c>
      <c r="I4" s="4"/>
      <c r="K4" s="2" t="s">
        <v>280</v>
      </c>
    </row>
    <row r="5" spans="1:12" x14ac:dyDescent="0.2">
      <c r="A5" s="2" t="s">
        <v>110</v>
      </c>
      <c r="B5" s="2">
        <v>10</v>
      </c>
      <c r="C5" s="2" t="s">
        <v>7</v>
      </c>
      <c r="D5" s="2">
        <f>VLOOKUP(A5,'COSTOS MATERIA PRIMA'!A:D,4,FALSE)/VLOOKUP(A5,'COSTOS MATERIA PRIMA'!A:D,2,FALSE)*B5</f>
        <v>26</v>
      </c>
      <c r="I5" s="4"/>
      <c r="K5" s="4"/>
    </row>
    <row r="6" spans="1:12" x14ac:dyDescent="0.2">
      <c r="A6" s="2" t="s">
        <v>318</v>
      </c>
      <c r="D6" s="2">
        <v>100</v>
      </c>
      <c r="F6" s="2" t="s">
        <v>321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2.3E-2</v>
      </c>
      <c r="C2" s="2" t="s">
        <v>2</v>
      </c>
      <c r="D2" s="2">
        <f>VLOOKUP(A2,'COSTOS MATERIA PRIMA'!A:D,4,FALSE)/VLOOKUP(A2,'COSTOS MATERIA PRIMA'!A:D,2,FALSE)*B2</f>
        <v>11.83281</v>
      </c>
      <c r="F2" s="2">
        <v>1</v>
      </c>
      <c r="G2" s="2">
        <f>SUM(D:D)</f>
        <v>49.070500000000003</v>
      </c>
      <c r="H2" s="2">
        <f>G2/F2</f>
        <v>49.070500000000003</v>
      </c>
      <c r="I2" s="4">
        <v>0.2</v>
      </c>
      <c r="J2" s="2">
        <f>H2*(1+I2)</f>
        <v>58.884599999999999</v>
      </c>
      <c r="K2" s="4">
        <v>0.6</v>
      </c>
      <c r="L2" s="2">
        <f>J2*(K2+1)</f>
        <v>94.215360000000004</v>
      </c>
    </row>
    <row r="3" spans="1:12" x14ac:dyDescent="0.2">
      <c r="A3" s="2" t="s">
        <v>123</v>
      </c>
      <c r="B3" s="2">
        <v>0.14000000000000001</v>
      </c>
      <c r="C3" s="2" t="s">
        <v>124</v>
      </c>
      <c r="D3" s="2">
        <f>VLOOKUP(A3,'COSTOS MATERIA PRIMA'!A:D,4,FALSE)/VLOOKUP(A3,'COSTOS MATERIA PRIMA'!A:D,2,FALSE)*B3</f>
        <v>9.2376900000000006</v>
      </c>
      <c r="I3" s="4"/>
      <c r="K3" s="4"/>
    </row>
    <row r="4" spans="1:12" x14ac:dyDescent="0.2">
      <c r="A4" s="2" t="s">
        <v>493</v>
      </c>
      <c r="D4" s="2">
        <v>18</v>
      </c>
      <c r="F4" s="2" t="s">
        <v>494</v>
      </c>
      <c r="I4" s="4"/>
      <c r="K4" s="4"/>
      <c r="L4" s="2" t="s">
        <v>381</v>
      </c>
    </row>
    <row r="5" spans="1:12" x14ac:dyDescent="0.2">
      <c r="A5" s="2" t="s">
        <v>495</v>
      </c>
      <c r="D5" s="2">
        <v>10</v>
      </c>
      <c r="I5" s="4"/>
      <c r="K5" s="4"/>
    </row>
    <row r="6" spans="1:12" x14ac:dyDescent="0.2"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0.161</v>
      </c>
      <c r="C2" s="2" t="s">
        <v>124</v>
      </c>
      <c r="D2" s="2">
        <f>VLOOKUP(A2,'COSTOS MATERIA PRIMA'!A:D,4,FALSE)/VLOOKUP(A2,'COSTOS MATERIA PRIMA'!A:D,2,FALSE)*B2</f>
        <v>82.829670000000007</v>
      </c>
      <c r="F2" s="2">
        <v>7</v>
      </c>
      <c r="G2" s="2">
        <f>SUM(D:D)</f>
        <v>361.86967000000004</v>
      </c>
      <c r="H2" s="2">
        <f>G2/F2</f>
        <v>51.695667142857147</v>
      </c>
      <c r="I2" s="4">
        <v>0.1</v>
      </c>
      <c r="J2" s="2">
        <f>H2*(1+I2)</f>
        <v>56.865233857142869</v>
      </c>
      <c r="K2" s="4">
        <v>0.7</v>
      </c>
      <c r="L2" s="2">
        <f>J2*(K2+1)</f>
        <v>96.670897557142879</v>
      </c>
    </row>
    <row r="3" spans="1:12" x14ac:dyDescent="0.2">
      <c r="A3" s="2" t="s">
        <v>91</v>
      </c>
      <c r="B3" s="2">
        <v>100</v>
      </c>
      <c r="C3" s="2" t="s">
        <v>7</v>
      </c>
      <c r="D3" s="2">
        <f>VLOOKUP(A3,'COSTOS MATERIA PRIMA'!A:D,4,FALSE)/VLOOKUP(A3,'COSTOS MATERIA PRIMA'!A:D,2,FALSE)*B3</f>
        <v>18</v>
      </c>
      <c r="I3" s="4"/>
      <c r="K3" s="4"/>
    </row>
    <row r="4" spans="1:12" x14ac:dyDescent="0.2">
      <c r="A4" s="2" t="s">
        <v>18</v>
      </c>
      <c r="B4" s="2">
        <v>30</v>
      </c>
      <c r="C4" s="2" t="s">
        <v>7</v>
      </c>
      <c r="D4" s="2">
        <f>VLOOKUP(A4,'COSTOS MATERIA PRIMA'!A:D,4,FALSE)/VLOOKUP(A4,'COSTOS MATERIA PRIMA'!A:D,2,FALSE)*B4</f>
        <v>7.8000000000000007</v>
      </c>
      <c r="I4" s="4"/>
      <c r="K4" s="4"/>
      <c r="L4" s="2" t="s">
        <v>356</v>
      </c>
    </row>
    <row r="5" spans="1:12" x14ac:dyDescent="0.2">
      <c r="A5" s="2" t="s">
        <v>83</v>
      </c>
      <c r="B5" s="2">
        <v>1</v>
      </c>
      <c r="C5" s="2" t="s">
        <v>2</v>
      </c>
      <c r="D5" s="2">
        <f>VLOOKUP(A5,'COSTOS MATERIA PRIMA'!A:D,4,FALSE)/VLOOKUP(A5,'COSTOS MATERIA PRIMA'!A:D,2,FALSE)*B5</f>
        <v>25</v>
      </c>
      <c r="I5" s="4"/>
      <c r="K5" s="4"/>
    </row>
    <row r="6" spans="1:12" x14ac:dyDescent="0.2">
      <c r="A6" s="2" t="s">
        <v>98</v>
      </c>
      <c r="B6" s="2">
        <v>38</v>
      </c>
      <c r="C6" s="2" t="s">
        <v>7</v>
      </c>
      <c r="D6" s="2">
        <f>VLOOKUP(A6,'COSTOS MATERIA PRIMA'!A:D,4,FALSE)/VLOOKUP(A6,'COSTOS MATERIA PRIMA'!A:D,2,FALSE)*B6</f>
        <v>60.800000000000004</v>
      </c>
      <c r="F6" s="2" t="s">
        <v>496</v>
      </c>
      <c r="G6" s="2" t="s">
        <v>497</v>
      </c>
      <c r="I6" s="4"/>
      <c r="K6" s="4"/>
    </row>
    <row r="7" spans="1:12" x14ac:dyDescent="0.2">
      <c r="A7" s="2" t="s">
        <v>104</v>
      </c>
      <c r="B7" s="2">
        <v>2</v>
      </c>
      <c r="C7" s="2" t="s">
        <v>260</v>
      </c>
      <c r="D7" s="2">
        <f>VLOOKUP(A7,'COSTOS MATERIA PRIMA'!A:D,4,FALSE)/VLOOKUP(A7,'COSTOS MATERIA PRIMA'!A:D,2,FALSE)*B7</f>
        <v>97.44</v>
      </c>
      <c r="F7" s="2" t="s">
        <v>156</v>
      </c>
      <c r="G7" s="2" t="s">
        <v>498</v>
      </c>
      <c r="I7" s="4"/>
      <c r="K7" s="4"/>
    </row>
    <row r="8" spans="1:12" x14ac:dyDescent="0.2">
      <c r="A8" s="2" t="s">
        <v>318</v>
      </c>
      <c r="B8" s="2" t="s">
        <v>297</v>
      </c>
      <c r="D8" s="2">
        <v>70</v>
      </c>
      <c r="F8" s="2" t="s">
        <v>459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144</v>
      </c>
      <c r="B2" s="2">
        <v>8</v>
      </c>
      <c r="C2" s="2" t="s">
        <v>2</v>
      </c>
      <c r="D2" s="2">
        <f>VLOOKUP(A2,'COSTOS MATERIA PRIMA'!A:D,4,FALSE)/VLOOKUP(A2,'COSTOS MATERIA PRIMA'!A:D,2,FALSE)*B2</f>
        <v>240</v>
      </c>
      <c r="F2" s="2">
        <v>8</v>
      </c>
      <c r="G2" s="2">
        <f>SUM(D:D)</f>
        <v>940.54</v>
      </c>
      <c r="H2" s="2">
        <f>G2/F2</f>
        <v>117.5675</v>
      </c>
      <c r="I2" s="4">
        <v>0.2</v>
      </c>
      <c r="J2" s="2">
        <f>H2*(1+I2)</f>
        <v>141.08099999999999</v>
      </c>
      <c r="K2" s="4">
        <v>0.5</v>
      </c>
      <c r="L2" s="2">
        <f>J2*(K2+1)</f>
        <v>211.62149999999997</v>
      </c>
    </row>
    <row r="3" spans="1:12" x14ac:dyDescent="0.2">
      <c r="A3" s="2" t="s">
        <v>150</v>
      </c>
      <c r="B3" s="2">
        <v>1</v>
      </c>
      <c r="C3" s="2" t="s">
        <v>499</v>
      </c>
      <c r="D3" s="2">
        <f>VLOOKUP(A3,'COSTOS MATERIA PRIMA'!A:D,4,FALSE)/VLOOKUP(A3,'COSTOS MATERIA PRIMA'!A:D,2,FALSE)*B3</f>
        <v>57.9</v>
      </c>
      <c r="I3" s="4"/>
      <c r="K3" s="4"/>
    </row>
    <row r="4" spans="1:12" x14ac:dyDescent="0.2">
      <c r="A4" s="2" t="s">
        <v>104</v>
      </c>
      <c r="B4" s="2">
        <v>2</v>
      </c>
      <c r="C4" s="2" t="s">
        <v>260</v>
      </c>
      <c r="D4" s="2">
        <f>VLOOKUP(A4,'COSTOS MATERIA PRIMA'!A:D,4,FALSE)/VLOOKUP(A4,'COSTOS MATERIA PRIMA'!A:D,2,FALSE)*B4</f>
        <v>97.44</v>
      </c>
      <c r="I4" s="4"/>
      <c r="K4" s="4"/>
      <c r="L4" s="2" t="s">
        <v>306</v>
      </c>
    </row>
    <row r="5" spans="1:12" x14ac:dyDescent="0.2">
      <c r="A5" s="2" t="s">
        <v>91</v>
      </c>
      <c r="B5" s="2">
        <v>300</v>
      </c>
      <c r="C5" s="2" t="s">
        <v>7</v>
      </c>
      <c r="D5" s="2">
        <f>VLOOKUP(A5,'COSTOS MATERIA PRIMA'!A:D,4,FALSE)/VLOOKUP(A5,'COSTOS MATERIA PRIMA'!A:D,2,FALSE)*B5</f>
        <v>54</v>
      </c>
      <c r="I5" s="4"/>
      <c r="K5" s="4"/>
    </row>
    <row r="6" spans="1:12" x14ac:dyDescent="0.2">
      <c r="A6" s="2" t="s">
        <v>18</v>
      </c>
      <c r="B6" s="2">
        <v>120</v>
      </c>
      <c r="C6" s="2" t="s">
        <v>7</v>
      </c>
      <c r="D6" s="2">
        <f>VLOOKUP(A6,'COSTOS MATERIA PRIMA'!A:D,4,FALSE)/VLOOKUP(A6,'COSTOS MATERIA PRIMA'!A:D,2,FALSE)*B6</f>
        <v>31.200000000000003</v>
      </c>
      <c r="F6" s="2" t="s">
        <v>500</v>
      </c>
      <c r="G6" s="2" t="s">
        <v>501</v>
      </c>
      <c r="H6" s="2" t="s">
        <v>502</v>
      </c>
      <c r="I6" s="2" t="s">
        <v>500</v>
      </c>
      <c r="J6" s="2" t="s">
        <v>503</v>
      </c>
      <c r="K6" s="4"/>
    </row>
    <row r="7" spans="1:12" x14ac:dyDescent="0.2">
      <c r="A7" s="2" t="s">
        <v>83</v>
      </c>
      <c r="B7" s="2">
        <v>4</v>
      </c>
      <c r="C7" s="2" t="s">
        <v>113</v>
      </c>
      <c r="D7" s="2">
        <f>VLOOKUP(A7,'COSTOS MATERIA PRIMA'!A:D,4,FALSE)/VLOOKUP(A7,'COSTOS MATERIA PRIMA'!A:D,2,FALSE)*B7</f>
        <v>100</v>
      </c>
      <c r="F7" s="2" t="s">
        <v>150</v>
      </c>
      <c r="G7" s="2" t="s">
        <v>454</v>
      </c>
      <c r="H7" s="2" t="s">
        <v>504</v>
      </c>
      <c r="I7" s="4"/>
      <c r="K7" s="4"/>
    </row>
    <row r="8" spans="1:12" x14ac:dyDescent="0.2">
      <c r="A8" s="2" t="s">
        <v>98</v>
      </c>
      <c r="B8" s="2">
        <v>150</v>
      </c>
      <c r="C8" s="2" t="s">
        <v>7</v>
      </c>
      <c r="D8" s="2">
        <f>VLOOKUP(A8,'COSTOS MATERIA PRIMA'!A:D,4,FALSE)/VLOOKUP(A8,'COSTOS MATERIA PRIMA'!A:D,2,FALSE)*B8</f>
        <v>240</v>
      </c>
      <c r="I8" s="4"/>
      <c r="K8" s="4"/>
    </row>
    <row r="9" spans="1:12" x14ac:dyDescent="0.2">
      <c r="A9" s="2" t="s">
        <v>318</v>
      </c>
      <c r="B9" s="2" t="s">
        <v>505</v>
      </c>
      <c r="D9" s="2">
        <v>120</v>
      </c>
      <c r="F9" s="2" t="s">
        <v>278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157</v>
      </c>
      <c r="B2" s="2">
        <v>0.2</v>
      </c>
      <c r="C2" s="2" t="s">
        <v>2</v>
      </c>
      <c r="D2" s="2">
        <f>VLOOKUP(A2,'COSTOS MATERIA PRIMA'!A:D,4,FALSE)/VLOOKUP(A2,'COSTOS MATERIA PRIMA'!A:D,2,FALSE)*B2</f>
        <v>75.965999999999994</v>
      </c>
      <c r="F2" s="2">
        <v>1</v>
      </c>
      <c r="G2" s="2">
        <f>SUM(D:D)</f>
        <v>275.166</v>
      </c>
      <c r="H2" s="2">
        <f>G2/F2</f>
        <v>275.166</v>
      </c>
      <c r="I2" s="4">
        <v>0.1</v>
      </c>
      <c r="J2" s="2">
        <f>H2*(1+I2)</f>
        <v>302.68260000000004</v>
      </c>
      <c r="K2" s="4">
        <v>0.9</v>
      </c>
      <c r="L2" s="2">
        <f>J2*(K2+1)</f>
        <v>575.09694000000002</v>
      </c>
    </row>
    <row r="3" spans="1:12" x14ac:dyDescent="0.2">
      <c r="A3" s="2" t="s">
        <v>103</v>
      </c>
      <c r="B3" s="2">
        <v>120</v>
      </c>
      <c r="C3" s="2" t="s">
        <v>7</v>
      </c>
      <c r="D3" s="2">
        <f>VLOOKUP(A3,'COSTOS MATERIA PRIMA'!A:D,4,FALSE)/VLOOKUP(A3,'COSTOS MATERIA PRIMA'!A:D,2,FALSE)*B3</f>
        <v>49.199999999999996</v>
      </c>
      <c r="I3" s="4"/>
      <c r="K3" s="4"/>
    </row>
    <row r="4" spans="1:12" x14ac:dyDescent="0.2">
      <c r="A4" s="2" t="s">
        <v>83</v>
      </c>
      <c r="B4" s="2">
        <v>1</v>
      </c>
      <c r="C4" s="2" t="s">
        <v>2</v>
      </c>
      <c r="D4" s="2">
        <f>VLOOKUP(A4,'COSTOS MATERIA PRIMA'!A:D,4,FALSE)/VLOOKUP(A4,'COSTOS MATERIA PRIMA'!A:D,2,FALSE)*B4</f>
        <v>25</v>
      </c>
      <c r="I4" s="4"/>
      <c r="K4" s="4"/>
      <c r="L4" s="2" t="s">
        <v>506</v>
      </c>
    </row>
    <row r="5" spans="1:12" x14ac:dyDescent="0.2">
      <c r="A5" s="2" t="s">
        <v>507</v>
      </c>
      <c r="D5" s="2">
        <v>25</v>
      </c>
      <c r="I5" s="4"/>
      <c r="K5" s="4"/>
    </row>
    <row r="6" spans="1:12" x14ac:dyDescent="0.2">
      <c r="A6" s="2" t="s">
        <v>318</v>
      </c>
      <c r="D6" s="2">
        <v>100</v>
      </c>
      <c r="F6" s="2" t="s">
        <v>481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157</v>
      </c>
      <c r="B2" s="2">
        <v>0.2</v>
      </c>
      <c r="C2" s="2" t="s">
        <v>2</v>
      </c>
      <c r="D2" s="2">
        <f>VLOOKUP(A2,'COSTOS MATERIA PRIMA'!A:D,4,FALSE)/VLOOKUP(A2,'COSTOS MATERIA PRIMA'!A:D,2,FALSE)*B2</f>
        <v>75.965999999999994</v>
      </c>
      <c r="F2" s="2">
        <v>1</v>
      </c>
      <c r="G2" s="2">
        <f>SUM(D:D)</f>
        <v>328.39250000000004</v>
      </c>
      <c r="H2" s="2">
        <f>G2/F2</f>
        <v>328.39250000000004</v>
      </c>
      <c r="I2" s="4">
        <v>0.1</v>
      </c>
      <c r="J2" s="2">
        <f>H2*(1+I2)</f>
        <v>361.23175000000009</v>
      </c>
      <c r="K2" s="4">
        <v>0.5</v>
      </c>
      <c r="L2" s="2">
        <f>J2*(K2+1)</f>
        <v>541.84762500000011</v>
      </c>
    </row>
    <row r="3" spans="1:12" x14ac:dyDescent="0.2">
      <c r="A3" s="2" t="s">
        <v>137</v>
      </c>
      <c r="B3" s="2">
        <v>0.2</v>
      </c>
      <c r="C3" s="2" t="s">
        <v>7</v>
      </c>
      <c r="D3" s="2">
        <f>VLOOKUP(A3,'COSTOS MATERIA PRIMA'!A:D,4,FALSE)/VLOOKUP(A3,'COSTOS MATERIA PRIMA'!A:D,2,FALSE)*B3</f>
        <v>102.42650000000002</v>
      </c>
      <c r="I3" s="4"/>
      <c r="K3" s="4"/>
    </row>
    <row r="4" spans="1:12" x14ac:dyDescent="0.2">
      <c r="A4" s="2" t="s">
        <v>83</v>
      </c>
      <c r="B4" s="2">
        <v>1</v>
      </c>
      <c r="C4" s="2" t="s">
        <v>2</v>
      </c>
      <c r="D4" s="2">
        <f>VLOOKUP(A4,'COSTOS MATERIA PRIMA'!A:D,4,FALSE)/VLOOKUP(A4,'COSTOS MATERIA PRIMA'!A:D,2,FALSE)*B4</f>
        <v>25</v>
      </c>
      <c r="I4" s="4"/>
      <c r="K4" s="4"/>
      <c r="L4" s="2">
        <v>530</v>
      </c>
    </row>
    <row r="5" spans="1:12" x14ac:dyDescent="0.2">
      <c r="A5" s="2" t="s">
        <v>508</v>
      </c>
      <c r="D5" s="2">
        <v>25</v>
      </c>
      <c r="I5" s="4"/>
      <c r="K5" s="4"/>
    </row>
    <row r="6" spans="1:12" x14ac:dyDescent="0.2">
      <c r="A6" s="2" t="s">
        <v>318</v>
      </c>
      <c r="D6" s="2">
        <v>100</v>
      </c>
      <c r="F6" s="2" t="s">
        <v>254</v>
      </c>
      <c r="I6" s="4"/>
      <c r="K6" s="2" t="s">
        <v>509</v>
      </c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157</v>
      </c>
      <c r="B2" s="2">
        <v>1</v>
      </c>
      <c r="C2" s="2" t="s">
        <v>124</v>
      </c>
      <c r="D2" s="2">
        <f>VLOOKUP(A2,'COSTOS MATERIA PRIMA'!A:D,4,FALSE)/VLOOKUP(A2,'COSTOS MATERIA PRIMA'!A:D,2,FALSE)*B2</f>
        <v>379.83</v>
      </c>
      <c r="F2" s="2">
        <v>1</v>
      </c>
      <c r="G2" s="2">
        <f>SUM(D:D)</f>
        <v>1214.9625000000001</v>
      </c>
      <c r="H2" s="2">
        <f>G2/F2</f>
        <v>1214.9625000000001</v>
      </c>
      <c r="I2" s="4">
        <v>0.1</v>
      </c>
      <c r="J2" s="2">
        <f>H2*(1+I2)</f>
        <v>1336.4587500000002</v>
      </c>
      <c r="K2" s="4">
        <v>0.6</v>
      </c>
      <c r="L2" s="2">
        <f>J2*(K2+1)</f>
        <v>2138.3340000000003</v>
      </c>
    </row>
    <row r="3" spans="1:12" x14ac:dyDescent="0.2">
      <c r="A3" s="2" t="s">
        <v>137</v>
      </c>
      <c r="B3" s="2">
        <v>1</v>
      </c>
      <c r="C3" s="2" t="s">
        <v>124</v>
      </c>
      <c r="D3" s="2">
        <f>VLOOKUP(A3,'COSTOS MATERIA PRIMA'!A:D,4,FALSE)/VLOOKUP(A3,'COSTOS MATERIA PRIMA'!A:D,2,FALSE)*B3</f>
        <v>512.13250000000005</v>
      </c>
      <c r="I3" s="4"/>
      <c r="K3" s="4"/>
    </row>
    <row r="4" spans="1:12" x14ac:dyDescent="0.2">
      <c r="A4" s="2" t="s">
        <v>83</v>
      </c>
      <c r="B4" s="2">
        <v>0</v>
      </c>
      <c r="C4" s="2" t="s">
        <v>2</v>
      </c>
      <c r="D4" s="2">
        <f>VLOOKUP(A4,'COSTOS MATERIA PRIMA'!A:D,4,FALSE)/VLOOKUP(A4,'COSTOS MATERIA PRIMA'!A:D,2,FALSE)*B4</f>
        <v>0</v>
      </c>
      <c r="I4" s="4"/>
      <c r="K4" s="2" t="s">
        <v>510</v>
      </c>
    </row>
    <row r="5" spans="1:12" x14ac:dyDescent="0.2">
      <c r="A5" s="2" t="s">
        <v>508</v>
      </c>
      <c r="D5" s="2">
        <v>23</v>
      </c>
      <c r="I5" s="4"/>
      <c r="K5" s="4"/>
    </row>
    <row r="6" spans="1:12" x14ac:dyDescent="0.2">
      <c r="A6" s="2" t="s">
        <v>201</v>
      </c>
      <c r="D6" s="2">
        <v>300</v>
      </c>
      <c r="F6" s="2" t="s">
        <v>469</v>
      </c>
      <c r="I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157</v>
      </c>
      <c r="B2" s="2">
        <v>0.17</v>
      </c>
      <c r="C2" s="2" t="s">
        <v>2</v>
      </c>
      <c r="D2" s="2">
        <f>VLOOKUP(A2,'COSTOS MATERIA PRIMA'!A:D,4,FALSE)/VLOOKUP(A2,'COSTOS MATERIA PRIMA'!A:D,2,FALSE)*B2</f>
        <v>64.571100000000001</v>
      </c>
      <c r="F2" s="2">
        <v>1</v>
      </c>
      <c r="G2" s="2">
        <f>SUM(D:D)</f>
        <v>281.55110000000002</v>
      </c>
      <c r="H2" s="2">
        <f>G2/F2</f>
        <v>281.55110000000002</v>
      </c>
      <c r="I2" s="4">
        <v>0.1</v>
      </c>
      <c r="J2" s="2">
        <f>H2*(1+I2)</f>
        <v>309.70621000000006</v>
      </c>
      <c r="K2" s="4">
        <v>0.9</v>
      </c>
      <c r="L2" s="2">
        <f>J2*(K2+1)</f>
        <v>588.44179900000006</v>
      </c>
    </row>
    <row r="3" spans="1:12" x14ac:dyDescent="0.2">
      <c r="A3" s="2" t="s">
        <v>63</v>
      </c>
      <c r="B3" s="2">
        <v>120</v>
      </c>
      <c r="C3" s="2" t="s">
        <v>7</v>
      </c>
      <c r="D3" s="2">
        <f>VLOOKUP(A3,'COSTOS MATERIA PRIMA'!A:D,4,FALSE)/VLOOKUP(A3,'COSTOS MATERIA PRIMA'!A:D,2,FALSE)*B3</f>
        <v>66.600000000000009</v>
      </c>
      <c r="I3" s="4"/>
      <c r="K3" s="4"/>
    </row>
    <row r="4" spans="1:12" x14ac:dyDescent="0.2">
      <c r="A4" s="2" t="s">
        <v>136</v>
      </c>
      <c r="B4" s="2">
        <v>0.1</v>
      </c>
      <c r="C4" s="2" t="s">
        <v>124</v>
      </c>
      <c r="D4" s="2">
        <f>VLOOKUP(A4,'COSTOS MATERIA PRIMA'!A:D,4,FALSE)/VLOOKUP(A4,'COSTOS MATERIA PRIMA'!A:D,2,FALSE)*B4</f>
        <v>50.38000000000001</v>
      </c>
      <c r="I4" s="4"/>
      <c r="K4" s="2" t="s">
        <v>511</v>
      </c>
    </row>
    <row r="5" spans="1:12" x14ac:dyDescent="0.2">
      <c r="A5" s="2" t="s">
        <v>318</v>
      </c>
      <c r="D5" s="2">
        <v>100</v>
      </c>
      <c r="F5" s="2" t="s">
        <v>459</v>
      </c>
      <c r="I5" s="4"/>
      <c r="K5" s="4"/>
    </row>
    <row r="6" spans="1:12" x14ac:dyDescent="0.2"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1</v>
      </c>
      <c r="C2" s="2" t="s">
        <v>2</v>
      </c>
      <c r="D2" s="2">
        <f>VLOOKUP(A2,'COSTOS MATERIA PRIMA'!A:D,4,FALSE)/VLOOKUP(A2,'COSTOS MATERIA PRIMA'!A:D,2,FALSE)*B2</f>
        <v>25</v>
      </c>
      <c r="F2" s="2">
        <v>1</v>
      </c>
      <c r="G2" s="2">
        <f>SUM(D:D)</f>
        <v>465.57499999999999</v>
      </c>
      <c r="H2" s="2">
        <f>G2/F2</f>
        <v>465.57499999999999</v>
      </c>
      <c r="I2" s="4">
        <v>0.1</v>
      </c>
      <c r="J2" s="2">
        <f>H2*(1+I2)</f>
        <v>512.13250000000005</v>
      </c>
      <c r="K2" s="4"/>
      <c r="L2" s="2">
        <f>J2*(K2+1)</f>
        <v>512.13250000000005</v>
      </c>
    </row>
    <row r="3" spans="1:12" x14ac:dyDescent="0.2">
      <c r="A3" s="2" t="s">
        <v>18</v>
      </c>
      <c r="B3" s="2">
        <v>50</v>
      </c>
      <c r="C3" s="2" t="s">
        <v>7</v>
      </c>
      <c r="D3" s="2">
        <f>VLOOKUP(A3,'COSTOS MATERIA PRIMA'!A:D,4,FALSE)/VLOOKUP(A3,'COSTOS MATERIA PRIMA'!A:D,2,FALSE)*B3</f>
        <v>13</v>
      </c>
      <c r="I3" s="4"/>
      <c r="K3" s="4"/>
    </row>
    <row r="4" spans="1:12" x14ac:dyDescent="0.2">
      <c r="A4" s="2" t="s">
        <v>139</v>
      </c>
      <c r="B4" s="2">
        <v>500</v>
      </c>
      <c r="C4" s="2" t="s">
        <v>7</v>
      </c>
      <c r="D4" s="2">
        <f>VLOOKUP(A4,'COSTOS MATERIA PRIMA'!A:D,4,FALSE)/VLOOKUP(A4,'COSTOS MATERIA PRIMA'!A:D,2,FALSE)*B4</f>
        <v>400</v>
      </c>
      <c r="I4" s="4"/>
      <c r="K4" s="4"/>
    </row>
    <row r="5" spans="1:12" x14ac:dyDescent="0.2">
      <c r="A5" s="2" t="s">
        <v>91</v>
      </c>
      <c r="B5" s="2">
        <v>100</v>
      </c>
      <c r="C5" s="2" t="s">
        <v>7</v>
      </c>
      <c r="D5" s="2">
        <f>VLOOKUP(A5,'COSTOS MATERIA PRIMA'!A:D,4,FALSE)/VLOOKUP(A5,'COSTOS MATERIA PRIMA'!A:D,2,FALSE)*B5</f>
        <v>18</v>
      </c>
      <c r="I5" s="4"/>
      <c r="K5" s="4"/>
    </row>
    <row r="6" spans="1:12" x14ac:dyDescent="0.2">
      <c r="A6" s="2" t="s">
        <v>93</v>
      </c>
      <c r="B6" s="2">
        <v>15</v>
      </c>
      <c r="C6" s="2" t="s">
        <v>7</v>
      </c>
      <c r="D6" s="2">
        <f>VLOOKUP(A6,'COSTOS MATERIA PRIMA'!A:D,4,FALSE)/VLOOKUP(A6,'COSTOS MATERIA PRIMA'!A:D,2,FALSE)*B6</f>
        <v>4.875</v>
      </c>
      <c r="F6" s="2" t="s">
        <v>512</v>
      </c>
      <c r="I6" s="4"/>
      <c r="K6" s="4"/>
    </row>
    <row r="7" spans="1:12" x14ac:dyDescent="0.2">
      <c r="A7" s="2" t="s">
        <v>66</v>
      </c>
      <c r="B7" s="2">
        <v>10</v>
      </c>
      <c r="C7" s="2" t="s">
        <v>7</v>
      </c>
      <c r="D7" s="2">
        <f>VLOOKUP(A7,'COSTOS MATERIA PRIMA'!A:D,4,FALSE)/VLOOKUP(A7,'COSTOS MATERIA PRIMA'!A:D,2,FALSE)*B7</f>
        <v>4.6999999999999993</v>
      </c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53</v>
      </c>
      <c r="B2" s="2">
        <v>160</v>
      </c>
      <c r="C2" s="2" t="s">
        <v>7</v>
      </c>
      <c r="D2" s="2">
        <f>VLOOKUP(A2,'COSTOS MATERIA PRIMA'!A:D,4,FALSE)/VLOOKUP(A2,'COSTOS MATERIA PRIMA'!A:D,2,FALSE)*B2</f>
        <v>368</v>
      </c>
      <c r="F2" s="2">
        <v>1</v>
      </c>
      <c r="G2" s="2">
        <f>SUM(D:D)</f>
        <v>458</v>
      </c>
      <c r="H2" s="2">
        <f>G2/F2</f>
        <v>458</v>
      </c>
      <c r="I2" s="4">
        <v>0.1</v>
      </c>
      <c r="J2" s="2">
        <f>H2*(1+I2)</f>
        <v>503.80000000000007</v>
      </c>
      <c r="K2" s="4"/>
      <c r="L2" s="2">
        <f>J2*(K2+1)</f>
        <v>503.80000000000007</v>
      </c>
    </row>
    <row r="3" spans="1:12" x14ac:dyDescent="0.2">
      <c r="A3" s="2" t="s">
        <v>18</v>
      </c>
      <c r="B3" s="2">
        <v>250</v>
      </c>
      <c r="C3" s="2" t="s">
        <v>7</v>
      </c>
      <c r="D3" s="2">
        <f>VLOOKUP(A3,'COSTOS MATERIA PRIMA'!A:D,4,FALSE)/VLOOKUP(A3,'COSTOS MATERIA PRIMA'!A:D,2,FALSE)*B3</f>
        <v>65</v>
      </c>
      <c r="I3" s="4"/>
      <c r="K3" s="4"/>
    </row>
    <row r="4" spans="1:12" x14ac:dyDescent="0.2">
      <c r="A4" s="2" t="s">
        <v>83</v>
      </c>
      <c r="B4" s="2">
        <v>1</v>
      </c>
      <c r="C4" s="2" t="s">
        <v>7</v>
      </c>
      <c r="D4" s="2">
        <f>VLOOKUP(A4,'COSTOS MATERIA PRIMA'!A:D,4,FALSE)/VLOOKUP(A4,'COSTOS MATERIA PRIMA'!A:D,2,FALSE)*B4</f>
        <v>25</v>
      </c>
      <c r="I4" s="4"/>
      <c r="K4" s="4"/>
    </row>
    <row r="5" spans="1:12" x14ac:dyDescent="0.2">
      <c r="I5" s="4"/>
      <c r="K5" s="4"/>
    </row>
    <row r="6" spans="1:12" x14ac:dyDescent="0.2">
      <c r="F6" s="2" t="s">
        <v>513</v>
      </c>
      <c r="I6" s="4"/>
      <c r="K6" s="4"/>
    </row>
    <row r="7" spans="1:12" x14ac:dyDescent="0.2">
      <c r="F7" s="2" t="s">
        <v>514</v>
      </c>
      <c r="I7" s="4"/>
      <c r="K7" s="4"/>
    </row>
    <row r="8" spans="1:12" x14ac:dyDescent="0.2">
      <c r="F8" s="2" t="s">
        <v>515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86</v>
      </c>
      <c r="B2" s="2">
        <v>84</v>
      </c>
      <c r="C2" s="2" t="s">
        <v>5</v>
      </c>
      <c r="D2" s="2">
        <f>VLOOKUP(A2,'COSTOS MATERIA PRIMA'!A:D,4,FALSE)/VLOOKUP(A2,'COSTOS MATERIA PRIMA'!A:D,2,FALSE)*B2</f>
        <v>20.16</v>
      </c>
      <c r="F2" s="2">
        <v>1</v>
      </c>
      <c r="G2" s="2">
        <f>SUM(D:D)</f>
        <v>59.984999999999992</v>
      </c>
      <c r="H2" s="2">
        <f>G2/F2</f>
        <v>59.984999999999992</v>
      </c>
      <c r="I2" s="4">
        <v>0.1</v>
      </c>
      <c r="J2" s="2">
        <f>H2*(1+I2)</f>
        <v>65.983499999999992</v>
      </c>
      <c r="K2" s="4"/>
      <c r="L2" s="2">
        <f>J2*(K2+1)</f>
        <v>65.983499999999992</v>
      </c>
    </row>
    <row r="3" spans="1:12" x14ac:dyDescent="0.2">
      <c r="A3" s="2" t="s">
        <v>83</v>
      </c>
      <c r="B3" s="2">
        <v>1</v>
      </c>
      <c r="C3" s="2" t="s">
        <v>2</v>
      </c>
      <c r="D3" s="2">
        <f>VLOOKUP(A3,'COSTOS MATERIA PRIMA'!A:D,4,FALSE)/VLOOKUP(A3,'COSTOS MATERIA PRIMA'!A:D,2,FALSE)*B3</f>
        <v>25</v>
      </c>
      <c r="I3" s="4"/>
      <c r="K3" s="4"/>
    </row>
    <row r="4" spans="1:12" x14ac:dyDescent="0.2">
      <c r="A4" s="2" t="s">
        <v>18</v>
      </c>
      <c r="B4" s="2">
        <v>25</v>
      </c>
      <c r="C4" s="2" t="s">
        <v>7</v>
      </c>
      <c r="D4" s="2">
        <f>VLOOKUP(A4,'COSTOS MATERIA PRIMA'!A:D,4,FALSE)/VLOOKUP(A4,'COSTOS MATERIA PRIMA'!A:D,2,FALSE)*B4</f>
        <v>6.5</v>
      </c>
      <c r="I4" s="4"/>
      <c r="K4" s="4"/>
    </row>
    <row r="5" spans="1:12" x14ac:dyDescent="0.2">
      <c r="A5" s="2" t="s">
        <v>93</v>
      </c>
      <c r="B5" s="2">
        <v>9</v>
      </c>
      <c r="C5" s="2" t="s">
        <v>7</v>
      </c>
      <c r="D5" s="2">
        <f>VLOOKUP(A5,'COSTOS MATERIA PRIMA'!A:D,4,FALSE)/VLOOKUP(A5,'COSTOS MATERIA PRIMA'!A:D,2,FALSE)*B5</f>
        <v>2.9250000000000003</v>
      </c>
      <c r="I5" s="4"/>
      <c r="K5" s="4"/>
    </row>
    <row r="6" spans="1:12" x14ac:dyDescent="0.2">
      <c r="A6" s="2" t="s">
        <v>72</v>
      </c>
      <c r="B6" s="2">
        <v>1</v>
      </c>
      <c r="C6" s="2" t="s">
        <v>7</v>
      </c>
      <c r="D6" s="2">
        <f>VLOOKUP(A6,'COSTOS MATERIA PRIMA'!A:D,4,FALSE)/VLOOKUP(A6,'COSTOS MATERIA PRIMA'!A:D,2,FALSE)*B6</f>
        <v>5.4</v>
      </c>
      <c r="F6" s="2" t="s">
        <v>516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0.125</v>
      </c>
      <c r="C2" s="2" t="s">
        <v>2</v>
      </c>
      <c r="D2" s="2">
        <f>VLOOKUP(A2,'COSTOS MATERIA PRIMA'!A:D,4,FALSE)/VLOOKUP(A2,'COSTOS MATERIA PRIMA'!A:D,2,FALSE)*B2</f>
        <v>64.308750000000003</v>
      </c>
      <c r="F2" s="2">
        <v>1</v>
      </c>
      <c r="G2" s="2">
        <f>SUM(D:D)</f>
        <v>348.42875000000004</v>
      </c>
      <c r="H2" s="2">
        <f>G2/F2</f>
        <v>348.42875000000004</v>
      </c>
      <c r="I2" s="4">
        <v>0.1</v>
      </c>
      <c r="J2" s="2">
        <f>H2*(1+I2)</f>
        <v>383.27162500000009</v>
      </c>
      <c r="K2" s="4">
        <v>0.6</v>
      </c>
      <c r="L2" s="2">
        <f>J2*(K2+1)</f>
        <v>613.23460000000011</v>
      </c>
    </row>
    <row r="3" spans="1:12" x14ac:dyDescent="0.2">
      <c r="A3" s="2" t="s">
        <v>91</v>
      </c>
      <c r="B3" s="2">
        <v>100</v>
      </c>
      <c r="C3" s="2" t="s">
        <v>7</v>
      </c>
      <c r="D3" s="2">
        <f>VLOOKUP(A3,'COSTOS MATERIA PRIMA'!A:D,4,FALSE)/VLOOKUP(A3,'COSTOS MATERIA PRIMA'!A:D,2,FALSE)*B3</f>
        <v>18</v>
      </c>
      <c r="I3" s="4"/>
      <c r="K3" s="4"/>
    </row>
    <row r="4" spans="1:12" x14ac:dyDescent="0.2">
      <c r="A4" s="2" t="s">
        <v>18</v>
      </c>
      <c r="B4" s="2">
        <v>30</v>
      </c>
      <c r="C4" s="2" t="s">
        <v>7</v>
      </c>
      <c r="D4" s="2">
        <f>VLOOKUP(A4,'COSTOS MATERIA PRIMA'!A:D,4,FALSE)/VLOOKUP(A4,'COSTOS MATERIA PRIMA'!A:D,2,FALSE)*B4</f>
        <v>7.8000000000000007</v>
      </c>
      <c r="I4" s="4"/>
      <c r="K4" s="2" t="s">
        <v>517</v>
      </c>
    </row>
    <row r="5" spans="1:12" x14ac:dyDescent="0.2">
      <c r="A5" s="2" t="s">
        <v>83</v>
      </c>
      <c r="B5" s="2">
        <v>1</v>
      </c>
      <c r="C5" s="2" t="s">
        <v>2</v>
      </c>
      <c r="D5" s="2">
        <f>VLOOKUP(A5,'COSTOS MATERIA PRIMA'!A:D,4,FALSE)/VLOOKUP(A5,'COSTOS MATERIA PRIMA'!A:D,2,FALSE)*B5</f>
        <v>25</v>
      </c>
      <c r="I5" s="4"/>
      <c r="K5" s="4"/>
    </row>
    <row r="6" spans="1:12" x14ac:dyDescent="0.2">
      <c r="A6" s="2" t="s">
        <v>72</v>
      </c>
      <c r="B6" s="2">
        <v>1</v>
      </c>
      <c r="C6" s="2" t="s">
        <v>7</v>
      </c>
      <c r="D6" s="2">
        <f>VLOOKUP(A6,'COSTOS MATERIA PRIMA'!A:D,4,FALSE)/VLOOKUP(A6,'COSTOS MATERIA PRIMA'!A:D,2,FALSE)*B6</f>
        <v>5.4</v>
      </c>
      <c r="I6" s="4"/>
      <c r="K6" s="4"/>
    </row>
    <row r="7" spans="1:12" x14ac:dyDescent="0.2">
      <c r="A7" s="2" t="s">
        <v>98</v>
      </c>
      <c r="B7" s="2">
        <v>37</v>
      </c>
      <c r="C7" s="2" t="s">
        <v>7</v>
      </c>
      <c r="D7" s="2">
        <f>VLOOKUP(A7,'COSTOS MATERIA PRIMA'!A:D,4,FALSE)/VLOOKUP(A7,'COSTOS MATERIA PRIMA'!A:D,2,FALSE)*B7</f>
        <v>59.2</v>
      </c>
      <c r="I7" s="4"/>
      <c r="K7" s="4"/>
    </row>
    <row r="8" spans="1:12" x14ac:dyDescent="0.2">
      <c r="A8" s="2" t="s">
        <v>104</v>
      </c>
      <c r="B8" s="2">
        <v>1</v>
      </c>
      <c r="C8" s="2" t="s">
        <v>124</v>
      </c>
      <c r="D8" s="2">
        <f>VLOOKUP(A8,'COSTOS MATERIA PRIMA'!A:D,4,FALSE)/VLOOKUP(A8,'COSTOS MATERIA PRIMA'!A:D,2,FALSE)*B8</f>
        <v>48.72</v>
      </c>
      <c r="I8" s="4"/>
      <c r="K8" s="4"/>
    </row>
    <row r="9" spans="1:12" x14ac:dyDescent="0.2">
      <c r="A9" s="2" t="s">
        <v>318</v>
      </c>
      <c r="D9" s="2">
        <v>120</v>
      </c>
      <c r="F9" s="2" t="s">
        <v>289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0.5</v>
      </c>
      <c r="C2" s="2" t="s">
        <v>2</v>
      </c>
      <c r="D2" s="2">
        <f>VLOOKUP(A2,'COSTOS MATERIA PRIMA'!A:D,4,FALSE)/VLOOKUP(A2,'COSTOS MATERIA PRIMA'!A:D,2,FALSE)*B2</f>
        <v>257.23500000000001</v>
      </c>
      <c r="F2" s="2">
        <v>1</v>
      </c>
      <c r="G2" s="2">
        <f>SUM(D:D)</f>
        <v>1309.675</v>
      </c>
      <c r="H2" s="2">
        <f>G2/F2</f>
        <v>1309.675</v>
      </c>
      <c r="I2" s="4">
        <v>0.2</v>
      </c>
      <c r="J2" s="2">
        <f>H2*(1+I2)</f>
        <v>1571.61</v>
      </c>
      <c r="K2" s="4">
        <v>0.65</v>
      </c>
      <c r="L2" s="2">
        <f>J2*(K2+1)</f>
        <v>2593.1564999999996</v>
      </c>
    </row>
    <row r="3" spans="1:12" x14ac:dyDescent="0.2">
      <c r="A3" s="2" t="s">
        <v>91</v>
      </c>
      <c r="B3" s="2">
        <v>300</v>
      </c>
      <c r="C3" s="2" t="s">
        <v>7</v>
      </c>
      <c r="D3" s="2">
        <f>VLOOKUP(A3,'COSTOS MATERIA PRIMA'!A:D,4,FALSE)/VLOOKUP(A3,'COSTOS MATERIA PRIMA'!A:D,2,FALSE)*B3</f>
        <v>54</v>
      </c>
      <c r="I3" s="4"/>
      <c r="K3" s="4"/>
    </row>
    <row r="4" spans="1:12" x14ac:dyDescent="0.2">
      <c r="A4" s="2" t="s">
        <v>18</v>
      </c>
      <c r="B4" s="2">
        <v>150</v>
      </c>
      <c r="C4" s="2" t="s">
        <v>7</v>
      </c>
      <c r="D4" s="2">
        <f>VLOOKUP(A4,'COSTOS MATERIA PRIMA'!A:D,4,FALSE)/VLOOKUP(A4,'COSTOS MATERIA PRIMA'!A:D,2,FALSE)*B4</f>
        <v>39</v>
      </c>
      <c r="I4" s="4"/>
      <c r="K4" s="4"/>
      <c r="L4" s="2" t="s">
        <v>518</v>
      </c>
    </row>
    <row r="5" spans="1:12" x14ac:dyDescent="0.2">
      <c r="A5" s="2" t="s">
        <v>83</v>
      </c>
      <c r="B5" s="2">
        <v>5</v>
      </c>
      <c r="C5" s="2" t="s">
        <v>2</v>
      </c>
      <c r="D5" s="2">
        <f>VLOOKUP(A5,'COSTOS MATERIA PRIMA'!A:D,4,FALSE)/VLOOKUP(A5,'COSTOS MATERIA PRIMA'!A:D,2,FALSE)*B5</f>
        <v>125</v>
      </c>
      <c r="I5" s="4"/>
      <c r="K5" s="4"/>
    </row>
    <row r="6" spans="1:12" x14ac:dyDescent="0.2">
      <c r="A6" s="2" t="s">
        <v>72</v>
      </c>
      <c r="B6" s="2">
        <v>7</v>
      </c>
      <c r="C6" s="2" t="s">
        <v>7</v>
      </c>
      <c r="D6" s="2">
        <f>VLOOKUP(A6,'COSTOS MATERIA PRIMA'!A:D,4,FALSE)/VLOOKUP(A6,'COSTOS MATERIA PRIMA'!A:D,2,FALSE)*B6</f>
        <v>37.800000000000004</v>
      </c>
      <c r="I6" s="4"/>
      <c r="K6" s="4"/>
    </row>
    <row r="7" spans="1:12" x14ac:dyDescent="0.2">
      <c r="A7" s="2" t="s">
        <v>98</v>
      </c>
      <c r="B7" s="2">
        <v>187</v>
      </c>
      <c r="C7" s="2" t="s">
        <v>7</v>
      </c>
      <c r="D7" s="2">
        <f>VLOOKUP(A7,'COSTOS MATERIA PRIMA'!A:D,4,FALSE)/VLOOKUP(A7,'COSTOS MATERIA PRIMA'!A:D,2,FALSE)*B7</f>
        <v>299.2</v>
      </c>
      <c r="I7" s="4"/>
      <c r="K7" s="4"/>
    </row>
    <row r="8" spans="1:12" x14ac:dyDescent="0.2">
      <c r="A8" s="2" t="s">
        <v>104</v>
      </c>
      <c r="B8" s="2">
        <v>2</v>
      </c>
      <c r="C8" s="2" t="s">
        <v>124</v>
      </c>
      <c r="D8" s="2">
        <f>VLOOKUP(A8,'COSTOS MATERIA PRIMA'!A:D,4,FALSE)/VLOOKUP(A8,'COSTOS MATERIA PRIMA'!A:D,2,FALSE)*B8</f>
        <v>97.44</v>
      </c>
      <c r="I8" s="4"/>
      <c r="K8" s="4"/>
    </row>
    <row r="9" spans="1:12" x14ac:dyDescent="0.2">
      <c r="A9" s="2" t="s">
        <v>201</v>
      </c>
      <c r="D9" s="2">
        <v>400</v>
      </c>
      <c r="F9" s="2" t="s">
        <v>519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0.125</v>
      </c>
      <c r="C2" s="2" t="s">
        <v>2</v>
      </c>
      <c r="D2" s="2">
        <f>VLOOKUP(A2,'COSTOS MATERIA PRIMA'!A:D,4,FALSE)/VLOOKUP(A2,'COSTOS MATERIA PRIMA'!A:D,2,FALSE)*B2</f>
        <v>64.308750000000003</v>
      </c>
      <c r="F2" s="2">
        <v>1</v>
      </c>
      <c r="G2" s="2">
        <f>SUM(D:D)</f>
        <v>303.29224999999997</v>
      </c>
      <c r="H2" s="2">
        <f>G2/F2</f>
        <v>303.29224999999997</v>
      </c>
      <c r="I2" s="4">
        <v>0.1</v>
      </c>
      <c r="J2" s="2">
        <f>H2*(1+I2)</f>
        <v>333.62147499999998</v>
      </c>
      <c r="K2" s="4">
        <v>0.7</v>
      </c>
      <c r="L2" s="2">
        <f>J2*(K2+1)</f>
        <v>567.15650749999998</v>
      </c>
    </row>
    <row r="3" spans="1:12" x14ac:dyDescent="0.2">
      <c r="A3" s="2" t="s">
        <v>123</v>
      </c>
      <c r="B3" s="2">
        <v>1</v>
      </c>
      <c r="C3" s="2" t="s">
        <v>124</v>
      </c>
      <c r="D3" s="2">
        <f>VLOOKUP(A3,'COSTOS MATERIA PRIMA'!A:D,4,FALSE)/VLOOKUP(A3,'COSTOS MATERIA PRIMA'!A:D,2,FALSE)*B3</f>
        <v>65.983499999999992</v>
      </c>
      <c r="I3" s="4"/>
      <c r="K3" s="4"/>
    </row>
    <row r="4" spans="1:12" x14ac:dyDescent="0.2">
      <c r="I4" s="4"/>
      <c r="J4" s="2" t="s">
        <v>520</v>
      </c>
      <c r="K4" s="4"/>
    </row>
    <row r="5" spans="1:12" x14ac:dyDescent="0.2">
      <c r="I5" s="4"/>
      <c r="K5" s="4"/>
    </row>
    <row r="6" spans="1:12" x14ac:dyDescent="0.2">
      <c r="A6" s="2" t="s">
        <v>69</v>
      </c>
      <c r="B6" s="2">
        <v>60</v>
      </c>
      <c r="C6" s="2" t="s">
        <v>7</v>
      </c>
      <c r="D6" s="2">
        <f>VLOOKUP(A6,'COSTOS MATERIA PRIMA'!A:D,4,FALSE)/VLOOKUP(A6,'COSTOS MATERIA PRIMA'!A:D,2,FALSE)*B6</f>
        <v>48</v>
      </c>
      <c r="I6" s="4"/>
      <c r="K6" s="4"/>
    </row>
    <row r="7" spans="1:12" x14ac:dyDescent="0.2">
      <c r="I7" s="4"/>
      <c r="K7" s="4"/>
    </row>
    <row r="8" spans="1:12" x14ac:dyDescent="0.2">
      <c r="A8" s="2" t="s">
        <v>521</v>
      </c>
      <c r="D8" s="2">
        <v>25</v>
      </c>
      <c r="I8" s="4"/>
      <c r="K8" s="4"/>
    </row>
    <row r="9" spans="1:12" x14ac:dyDescent="0.2">
      <c r="A9" s="2" t="s">
        <v>318</v>
      </c>
      <c r="D9" s="2">
        <v>100</v>
      </c>
      <c r="F9" s="2" t="s">
        <v>278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0.5</v>
      </c>
      <c r="C2" s="2" t="s">
        <v>2</v>
      </c>
      <c r="D2" s="2">
        <f>VLOOKUP(A2,'COSTOS MATERIA PRIMA'!A:D,4,FALSE)/VLOOKUP(A2,'COSTOS MATERIA PRIMA'!A:D,2,FALSE)*B2</f>
        <v>257.23500000000001</v>
      </c>
      <c r="F2" s="2">
        <v>1</v>
      </c>
      <c r="G2" s="2">
        <f>SUM(D:D)</f>
        <v>1187.1524999999999</v>
      </c>
      <c r="H2" s="2">
        <f>G2/F2</f>
        <v>1187.1524999999999</v>
      </c>
      <c r="I2" s="4">
        <v>0.1</v>
      </c>
      <c r="J2" s="2">
        <f>H2*(1+I2)</f>
        <v>1305.8677500000001</v>
      </c>
      <c r="K2" s="4">
        <v>0.9</v>
      </c>
      <c r="L2" s="2">
        <f>J2*(K2+1)</f>
        <v>2481.148725</v>
      </c>
    </row>
    <row r="3" spans="1:12" x14ac:dyDescent="0.2">
      <c r="A3" s="2" t="s">
        <v>123</v>
      </c>
      <c r="B3" s="2">
        <v>5</v>
      </c>
      <c r="C3" s="2" t="s">
        <v>124</v>
      </c>
      <c r="D3" s="2">
        <f>VLOOKUP(A3,'COSTOS MATERIA PRIMA'!A:D,4,FALSE)/VLOOKUP(A3,'COSTOS MATERIA PRIMA'!A:D,2,FALSE)*B3</f>
        <v>329.91749999999996</v>
      </c>
      <c r="I3" s="4"/>
      <c r="K3" s="4"/>
    </row>
    <row r="4" spans="1:12" x14ac:dyDescent="0.2">
      <c r="I4" s="4"/>
      <c r="K4" s="4"/>
      <c r="L4" s="2" t="s">
        <v>341</v>
      </c>
    </row>
    <row r="5" spans="1:12" x14ac:dyDescent="0.2">
      <c r="I5" s="4"/>
      <c r="K5" s="4"/>
    </row>
    <row r="6" spans="1:12" x14ac:dyDescent="0.2">
      <c r="A6" s="2" t="s">
        <v>69</v>
      </c>
      <c r="B6" s="2">
        <v>300</v>
      </c>
      <c r="C6" s="2" t="s">
        <v>7</v>
      </c>
      <c r="D6" s="2">
        <f>VLOOKUP(A6,'COSTOS MATERIA PRIMA'!A:D,4,FALSE)/VLOOKUP(A6,'COSTOS MATERIA PRIMA'!A:D,2,FALSE)*B6</f>
        <v>240</v>
      </c>
      <c r="I6" s="4"/>
      <c r="K6" s="4"/>
    </row>
    <row r="7" spans="1:12" x14ac:dyDescent="0.2">
      <c r="A7" s="2" t="s">
        <v>201</v>
      </c>
      <c r="D7" s="2">
        <v>300</v>
      </c>
      <c r="F7" s="2" t="s">
        <v>522</v>
      </c>
      <c r="I7" s="4"/>
      <c r="K7" s="4"/>
    </row>
    <row r="8" spans="1:12" x14ac:dyDescent="0.2">
      <c r="A8" s="2" t="s">
        <v>523</v>
      </c>
      <c r="D8" s="2">
        <v>60</v>
      </c>
      <c r="F8" s="2" t="s">
        <v>494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0.5</v>
      </c>
      <c r="C2" s="2" t="s">
        <v>2</v>
      </c>
      <c r="D2" s="2">
        <f>VLOOKUP(A2,'COSTOS MATERIA PRIMA'!A:D,4,FALSE)/VLOOKUP(A2,'COSTOS MATERIA PRIMA'!A:D,2,FALSE)*B2</f>
        <v>257.23500000000001</v>
      </c>
      <c r="F2" s="2">
        <v>1</v>
      </c>
      <c r="G2" s="2">
        <f>SUM(D:D)</f>
        <v>1289.51</v>
      </c>
      <c r="H2" s="2">
        <f>G2/F2</f>
        <v>1289.51</v>
      </c>
      <c r="I2" s="4">
        <v>0.1</v>
      </c>
      <c r="J2" s="2">
        <f>H2*(1+I2)</f>
        <v>1418.461</v>
      </c>
      <c r="K2" s="4">
        <v>0.9</v>
      </c>
      <c r="L2" s="2">
        <f>J2*(K2+1)</f>
        <v>2695.0758999999998</v>
      </c>
    </row>
    <row r="3" spans="1:12" x14ac:dyDescent="0.2">
      <c r="A3" s="2" t="s">
        <v>59</v>
      </c>
      <c r="B3" s="2">
        <v>175</v>
      </c>
      <c r="C3" s="2" t="s">
        <v>7</v>
      </c>
      <c r="D3" s="2">
        <f>VLOOKUP(A3,'COSTOS MATERIA PRIMA'!A:D,4,FALSE)/VLOOKUP(A3,'COSTOS MATERIA PRIMA'!A:D,2,FALSE)*B3</f>
        <v>113.05000000000003</v>
      </c>
      <c r="I3" s="4"/>
      <c r="K3" s="4"/>
    </row>
    <row r="4" spans="1:12" x14ac:dyDescent="0.2">
      <c r="A4" s="2" t="s">
        <v>135</v>
      </c>
      <c r="B4" s="2">
        <v>1.5</v>
      </c>
      <c r="C4" s="2" t="s">
        <v>124</v>
      </c>
      <c r="D4" s="2">
        <f>VLOOKUP(A4,'COSTOS MATERIA PRIMA'!A:D,4,FALSE)/VLOOKUP(A4,'COSTOS MATERIA PRIMA'!A:D,2,FALSE)*B4</f>
        <v>489.22500000000002</v>
      </c>
      <c r="I4" s="4"/>
      <c r="K4" s="4"/>
      <c r="L4" s="2" t="s">
        <v>524</v>
      </c>
    </row>
    <row r="5" spans="1:12" x14ac:dyDescent="0.2">
      <c r="A5" s="2" t="s">
        <v>110</v>
      </c>
      <c r="B5" s="2">
        <v>50</v>
      </c>
      <c r="C5" s="2" t="s">
        <v>7</v>
      </c>
      <c r="D5" s="2">
        <f>VLOOKUP(A5,'COSTOS MATERIA PRIMA'!A:D,4,FALSE)/VLOOKUP(A5,'COSTOS MATERIA PRIMA'!A:D,2,FALSE)*B5</f>
        <v>130</v>
      </c>
      <c r="I5" s="4"/>
      <c r="K5" s="4"/>
    </row>
    <row r="6" spans="1:12" x14ac:dyDescent="0.2">
      <c r="A6" s="2" t="s">
        <v>201</v>
      </c>
      <c r="D6" s="2">
        <v>300</v>
      </c>
      <c r="F6" s="2" t="s">
        <v>525</v>
      </c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156</v>
      </c>
      <c r="B2" s="2">
        <v>0.125</v>
      </c>
      <c r="C2" s="2" t="s">
        <v>2</v>
      </c>
      <c r="D2" s="2">
        <f>VLOOKUP(A2,'COSTOS MATERIA PRIMA'!A:D,4,FALSE)/VLOOKUP(A2,'COSTOS MATERIA PRIMA'!A:D,2,FALSE)*B2</f>
        <v>64.308750000000003</v>
      </c>
      <c r="F2" s="2">
        <v>1</v>
      </c>
      <c r="G2" s="2">
        <f>SUM(D:D)</f>
        <v>341.30875000000003</v>
      </c>
      <c r="H2" s="2">
        <f>G2/F2</f>
        <v>341.30875000000003</v>
      </c>
      <c r="I2" s="4">
        <v>0.1</v>
      </c>
      <c r="J2" s="2">
        <f>H2*(1+I2)</f>
        <v>375.43962500000009</v>
      </c>
      <c r="K2" s="4">
        <v>0.8</v>
      </c>
      <c r="L2" s="2">
        <f>J2*(K2+1)</f>
        <v>675.79132500000014</v>
      </c>
    </row>
    <row r="3" spans="1:12" x14ac:dyDescent="0.2">
      <c r="A3" s="2" t="s">
        <v>63</v>
      </c>
      <c r="B3" s="2">
        <v>190</v>
      </c>
      <c r="C3" s="2" t="s">
        <v>124</v>
      </c>
      <c r="D3" s="2">
        <f>VLOOKUP(A3,'COSTOS MATERIA PRIMA'!A:D,4,FALSE)/VLOOKUP(A3,'COSTOS MATERIA PRIMA'!A:D,2,FALSE)*B3</f>
        <v>105.45</v>
      </c>
      <c r="I3" s="4"/>
      <c r="K3" s="4"/>
    </row>
    <row r="4" spans="1:12" x14ac:dyDescent="0.2">
      <c r="A4" s="2" t="s">
        <v>14</v>
      </c>
      <c r="B4" s="2">
        <v>45</v>
      </c>
      <c r="C4" s="2" t="s">
        <v>7</v>
      </c>
      <c r="D4" s="2">
        <f>VLOOKUP(A4,'COSTOS MATERIA PRIMA'!A:D,4,FALSE)/VLOOKUP(A4,'COSTOS MATERIA PRIMA'!A:D,2,FALSE)*B4</f>
        <v>71.55</v>
      </c>
      <c r="I4" s="4"/>
      <c r="K4" s="2" t="s">
        <v>526</v>
      </c>
      <c r="L4" s="2">
        <v>550</v>
      </c>
    </row>
    <row r="5" spans="1:12" x14ac:dyDescent="0.2">
      <c r="A5" s="2" t="s">
        <v>318</v>
      </c>
      <c r="D5" s="2">
        <v>100</v>
      </c>
      <c r="F5" s="2" t="s">
        <v>459</v>
      </c>
      <c r="I5" s="4"/>
      <c r="K5" s="4"/>
    </row>
    <row r="6" spans="1:12" x14ac:dyDescent="0.2">
      <c r="I6" s="4"/>
      <c r="K6" s="4"/>
    </row>
    <row r="7" spans="1:12" x14ac:dyDescent="0.2"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A15" s="2" t="s">
        <v>527</v>
      </c>
      <c r="C15" s="2" t="s">
        <v>528</v>
      </c>
      <c r="F15" s="2">
        <v>50</v>
      </c>
      <c r="I15" s="4"/>
      <c r="K15" s="4"/>
    </row>
    <row r="16" spans="1:12" x14ac:dyDescent="0.2">
      <c r="C16" s="2" t="s">
        <v>529</v>
      </c>
      <c r="F16" s="2">
        <v>40</v>
      </c>
      <c r="I16" s="4"/>
      <c r="K16" s="4"/>
    </row>
    <row r="17" spans="3:11" x14ac:dyDescent="0.2">
      <c r="C17" s="2" t="s">
        <v>530</v>
      </c>
      <c r="I17" s="4"/>
      <c r="K17" s="4"/>
    </row>
    <row r="18" spans="3:11" x14ac:dyDescent="0.2">
      <c r="C18" s="2" t="s">
        <v>271</v>
      </c>
      <c r="I18" s="4"/>
      <c r="K18" s="4"/>
    </row>
    <row r="19" spans="3:11" x14ac:dyDescent="0.2">
      <c r="C19" s="2" t="s">
        <v>201</v>
      </c>
      <c r="I19" s="4"/>
      <c r="K19" s="4"/>
    </row>
    <row r="20" spans="3:11" x14ac:dyDescent="0.2">
      <c r="I20" s="4"/>
      <c r="K20" s="4"/>
    </row>
    <row r="21" spans="3:11" x14ac:dyDescent="0.2">
      <c r="I21" s="4"/>
      <c r="K21" s="4"/>
    </row>
    <row r="22" spans="3:11" x14ac:dyDescent="0.2">
      <c r="I22" s="4"/>
      <c r="K22" s="4"/>
    </row>
    <row r="23" spans="3:11" x14ac:dyDescent="0.2">
      <c r="I23" s="4"/>
      <c r="K23" s="4"/>
    </row>
    <row r="24" spans="3:11" x14ac:dyDescent="0.2">
      <c r="I24" s="4"/>
      <c r="K24" s="4"/>
    </row>
    <row r="25" spans="3:11" x14ac:dyDescent="0.2">
      <c r="I25" s="4"/>
      <c r="K25" s="4"/>
    </row>
    <row r="26" spans="3:11" x14ac:dyDescent="0.2">
      <c r="I26" s="4"/>
      <c r="K26" s="4"/>
    </row>
    <row r="27" spans="3:11" x14ac:dyDescent="0.2">
      <c r="I27" s="4"/>
      <c r="K27" s="4"/>
    </row>
    <row r="28" spans="3:11" x14ac:dyDescent="0.2">
      <c r="I28" s="4"/>
      <c r="K28" s="4"/>
    </row>
    <row r="29" spans="3:11" x14ac:dyDescent="0.2">
      <c r="I29" s="4"/>
      <c r="K29" s="4"/>
    </row>
    <row r="30" spans="3:11" x14ac:dyDescent="0.2">
      <c r="I30" s="4"/>
      <c r="K30" s="4"/>
    </row>
    <row r="31" spans="3:11" x14ac:dyDescent="0.2">
      <c r="I31" s="4"/>
      <c r="K31" s="4"/>
    </row>
    <row r="32" spans="3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120</v>
      </c>
      <c r="C2" s="2" t="s">
        <v>7</v>
      </c>
      <c r="D2" s="2">
        <f>VLOOKUP(A2,'COSTOS MATERIA PRIMA'!A:D,4,FALSE)/VLOOKUP(A2,'COSTOS MATERIA PRIMA'!A:D,2,FALSE)*B2</f>
        <v>26.4</v>
      </c>
      <c r="F2" s="2">
        <v>14</v>
      </c>
      <c r="G2" s="2">
        <f>SUM(D:D)</f>
        <v>492.4</v>
      </c>
      <c r="H2" s="2">
        <f>G2/F2</f>
        <v>35.171428571428571</v>
      </c>
      <c r="I2" s="4">
        <v>0.1</v>
      </c>
      <c r="J2" s="2">
        <f>H2*(1+I2)</f>
        <v>38.688571428571429</v>
      </c>
      <c r="K2" s="4">
        <v>0.8</v>
      </c>
      <c r="L2" s="2">
        <f>J2*(K2+1)</f>
        <v>69.639428571428567</v>
      </c>
    </row>
    <row r="3" spans="1:12" x14ac:dyDescent="0.2">
      <c r="A3" s="2" t="s">
        <v>98</v>
      </c>
      <c r="B3" s="2">
        <v>100</v>
      </c>
      <c r="C3" s="2" t="s">
        <v>7</v>
      </c>
      <c r="D3" s="2">
        <f>VLOOKUP(A3,'COSTOS MATERIA PRIMA'!A:D,4,FALSE)/VLOOKUP(A3,'COSTOS MATERIA PRIMA'!A:D,2,FALSE)*B3</f>
        <v>160</v>
      </c>
      <c r="I3" s="4"/>
      <c r="K3" s="4"/>
    </row>
    <row r="4" spans="1:12" x14ac:dyDescent="0.2">
      <c r="A4" s="2" t="s">
        <v>83</v>
      </c>
      <c r="B4" s="2">
        <v>2</v>
      </c>
      <c r="C4" s="2" t="s">
        <v>7</v>
      </c>
      <c r="D4" s="2">
        <f>VLOOKUP(A4,'COSTOS MATERIA PRIMA'!A:D,4,FALSE)/VLOOKUP(A4,'COSTOS MATERIA PRIMA'!A:D,2,FALSE)*B4</f>
        <v>50</v>
      </c>
      <c r="I4" s="4"/>
      <c r="K4" s="4"/>
    </row>
    <row r="5" spans="1:12" x14ac:dyDescent="0.2">
      <c r="A5" s="2" t="s">
        <v>18</v>
      </c>
      <c r="B5" s="2">
        <v>100</v>
      </c>
      <c r="C5" s="2" t="s">
        <v>7</v>
      </c>
      <c r="D5" s="2">
        <f>VLOOKUP(A5,'COSTOS MATERIA PRIMA'!A:D,4,FALSE)/VLOOKUP(A5,'COSTOS MATERIA PRIMA'!A:D,2,FALSE)*B5</f>
        <v>26</v>
      </c>
      <c r="I5" s="4"/>
      <c r="J5" s="2" t="s">
        <v>365</v>
      </c>
      <c r="K5" s="4"/>
    </row>
    <row r="6" spans="1:12" x14ac:dyDescent="0.2">
      <c r="A6" s="2" t="s">
        <v>91</v>
      </c>
      <c r="B6" s="2">
        <v>250</v>
      </c>
      <c r="C6" s="2" t="s">
        <v>7</v>
      </c>
      <c r="D6" s="2">
        <f>VLOOKUP(A6,'COSTOS MATERIA PRIMA'!A:D,4,FALSE)/VLOOKUP(A6,'COSTOS MATERIA PRIMA'!A:D,2,FALSE)*B6</f>
        <v>45</v>
      </c>
      <c r="I6" s="4"/>
      <c r="K6" s="4"/>
    </row>
    <row r="7" spans="1:12" x14ac:dyDescent="0.2">
      <c r="A7" s="2" t="s">
        <v>19</v>
      </c>
      <c r="B7" s="2">
        <v>100</v>
      </c>
      <c r="C7" s="2" t="s">
        <v>7</v>
      </c>
      <c r="D7" s="2">
        <f>VLOOKUP(A7,'COSTOS MATERIA PRIMA'!A:D,4,FALSE)/VLOOKUP(A7,'COSTOS MATERIA PRIMA'!A:D,2,FALSE)*B7</f>
        <v>45</v>
      </c>
      <c r="I7" s="4"/>
      <c r="K7" s="4"/>
    </row>
    <row r="8" spans="1:12" x14ac:dyDescent="0.2">
      <c r="A8" s="2" t="s">
        <v>318</v>
      </c>
      <c r="B8" s="2" t="s">
        <v>366</v>
      </c>
      <c r="D8" s="2">
        <v>140</v>
      </c>
      <c r="F8" s="2" t="s">
        <v>481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L1000"/>
  <sheetViews>
    <sheetView tabSelected="1"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2</v>
      </c>
      <c r="C2" s="2" t="s">
        <v>113</v>
      </c>
      <c r="D2" s="2">
        <f>VLOOKUP(A2,'COSTOS MATERIA PRIMA'!A:D,4,FALSE)/VLOOKUP(A2,'COSTOS MATERIA PRIMA'!A:D,2,FALSE)*B2</f>
        <v>50</v>
      </c>
      <c r="F2" s="2">
        <v>18</v>
      </c>
      <c r="G2" s="2">
        <f>SUM(D:D)</f>
        <v>506.79999999999995</v>
      </c>
      <c r="H2" s="2">
        <f>G2/F2</f>
        <v>28.155555555555551</v>
      </c>
      <c r="I2" s="4">
        <v>0.1</v>
      </c>
      <c r="J2" s="2">
        <f>H2*(1+I2)</f>
        <v>30.97111111111111</v>
      </c>
      <c r="K2" s="4">
        <v>0.8</v>
      </c>
      <c r="L2" s="2">
        <f>J2*(K2+1)</f>
        <v>55.747999999999998</v>
      </c>
    </row>
    <row r="3" spans="1:12" x14ac:dyDescent="0.2">
      <c r="A3" s="2" t="s">
        <v>18</v>
      </c>
      <c r="B3" s="2">
        <v>120</v>
      </c>
      <c r="C3" s="2" t="s">
        <v>7</v>
      </c>
      <c r="D3" s="2">
        <f>VLOOKUP(A3,'COSTOS MATERIA PRIMA'!A:D,4,FALSE)/VLOOKUP(A3,'COSTOS MATERIA PRIMA'!A:D,2,FALSE)*B3</f>
        <v>31.200000000000003</v>
      </c>
      <c r="I3" s="4"/>
      <c r="K3" s="4"/>
    </row>
    <row r="4" spans="1:12" x14ac:dyDescent="0.2">
      <c r="A4" s="2" t="s">
        <v>98</v>
      </c>
      <c r="B4" s="2">
        <v>120</v>
      </c>
      <c r="C4" s="2" t="s">
        <v>7</v>
      </c>
      <c r="D4" s="2">
        <f>VLOOKUP(A4,'COSTOS MATERIA PRIMA'!A:D,4,FALSE)/VLOOKUP(A4,'COSTOS MATERIA PRIMA'!A:D,2,FALSE)*B4</f>
        <v>192</v>
      </c>
      <c r="I4" s="4"/>
      <c r="K4" s="4"/>
      <c r="L4" s="2" t="s">
        <v>531</v>
      </c>
    </row>
    <row r="5" spans="1:12" x14ac:dyDescent="0.2">
      <c r="A5" s="2" t="s">
        <v>78</v>
      </c>
      <c r="B5" s="2">
        <v>120</v>
      </c>
      <c r="C5" s="2" t="s">
        <v>7</v>
      </c>
      <c r="D5" s="2">
        <f>VLOOKUP(A5,'COSTOS MATERIA PRIMA'!A:D,4,FALSE)/VLOOKUP(A5,'COSTOS MATERIA PRIMA'!A:D,2,FALSE)*B5</f>
        <v>26.4</v>
      </c>
      <c r="I5" s="4"/>
      <c r="K5" s="4"/>
    </row>
    <row r="6" spans="1:12" x14ac:dyDescent="0.2">
      <c r="A6" s="2" t="s">
        <v>66</v>
      </c>
      <c r="B6" s="2">
        <v>10</v>
      </c>
      <c r="C6" s="2" t="s">
        <v>7</v>
      </c>
      <c r="D6" s="2">
        <f>VLOOKUP(A6,'COSTOS MATERIA PRIMA'!A:D,4,FALSE)/VLOOKUP(A6,'COSTOS MATERIA PRIMA'!A:D,2,FALSE)*B6</f>
        <v>4.6999999999999993</v>
      </c>
      <c r="I6" s="4"/>
      <c r="K6" s="4"/>
    </row>
    <row r="7" spans="1:12" x14ac:dyDescent="0.2">
      <c r="A7" s="2" t="s">
        <v>19</v>
      </c>
      <c r="B7" s="2">
        <v>50</v>
      </c>
      <c r="C7" s="2" t="s">
        <v>7</v>
      </c>
      <c r="D7" s="2">
        <f>VLOOKUP(A7,'COSTOS MATERIA PRIMA'!A:D,4,FALSE)/VLOOKUP(A7,'COSTOS MATERIA PRIMA'!A:D,2,FALSE)*B7</f>
        <v>22.5</v>
      </c>
      <c r="I7" s="4"/>
      <c r="K7" s="4"/>
    </row>
    <row r="8" spans="1:12" x14ac:dyDescent="0.2">
      <c r="A8" s="2" t="s">
        <v>318</v>
      </c>
      <c r="B8" s="2" t="s">
        <v>532</v>
      </c>
      <c r="D8" s="2">
        <v>180</v>
      </c>
      <c r="F8" s="2" t="s">
        <v>533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22</v>
      </c>
      <c r="B2" s="2">
        <v>500</v>
      </c>
      <c r="C2" s="2" t="s">
        <v>7</v>
      </c>
      <c r="D2" s="2">
        <f>VLOOKUP(A2,'COSTOS MATERIA PRIMA'!A:D,4,FALSE)/VLOOKUP(A2,'COSTOS MATERIA PRIMA'!A:D,2,FALSE)*B2</f>
        <v>300</v>
      </c>
      <c r="F2" s="2">
        <v>9</v>
      </c>
      <c r="G2" s="2">
        <f>SUM(D:D)</f>
        <v>811.7216494845361</v>
      </c>
      <c r="H2" s="2">
        <f>G2/F2</f>
        <v>90.191294387170672</v>
      </c>
      <c r="I2" s="4">
        <v>0.1</v>
      </c>
      <c r="J2" s="2">
        <f>H2*(1+I2)</f>
        <v>99.210423825887744</v>
      </c>
      <c r="K2" s="4">
        <v>0.8</v>
      </c>
      <c r="L2" s="2">
        <f>J2*(K2+1)</f>
        <v>178.57876288659796</v>
      </c>
    </row>
    <row r="3" spans="1:12" x14ac:dyDescent="0.2">
      <c r="A3" s="2" t="s">
        <v>86</v>
      </c>
      <c r="B3" s="2">
        <v>100</v>
      </c>
      <c r="C3" s="2" t="s">
        <v>7</v>
      </c>
      <c r="D3" s="2">
        <f>VLOOKUP(A3,'COSTOS MATERIA PRIMA'!A:D,4,FALSE)/VLOOKUP(A3,'COSTOS MATERIA PRIMA'!A:D,2,FALSE)*B3</f>
        <v>24</v>
      </c>
      <c r="F3" s="2" t="s">
        <v>534</v>
      </c>
      <c r="I3" s="4"/>
      <c r="K3" s="4"/>
    </row>
    <row r="4" spans="1:12" x14ac:dyDescent="0.2">
      <c r="A4" s="2" t="s">
        <v>108</v>
      </c>
      <c r="B4" s="2">
        <v>20</v>
      </c>
      <c r="C4" s="2" t="s">
        <v>7</v>
      </c>
      <c r="D4" s="2">
        <f>VLOOKUP(A4,'COSTOS MATERIA PRIMA'!A:D,4,FALSE)/VLOOKUP(A4,'COSTOS MATERIA PRIMA'!A:D,2,FALSE)*B4</f>
        <v>30</v>
      </c>
      <c r="I4" s="4"/>
      <c r="K4" s="4"/>
      <c r="L4" s="2" t="s">
        <v>290</v>
      </c>
    </row>
    <row r="5" spans="1:12" x14ac:dyDescent="0.2">
      <c r="A5" s="2" t="s">
        <v>122</v>
      </c>
      <c r="B5" s="2">
        <v>80</v>
      </c>
      <c r="C5" s="2" t="s">
        <v>7</v>
      </c>
      <c r="D5" s="2">
        <f>VLOOKUP(A5,'COSTOS MATERIA PRIMA'!A:D,4,FALSE)/VLOOKUP(A5,'COSTOS MATERIA PRIMA'!A:D,2,FALSE)*B5</f>
        <v>90.721649484536073</v>
      </c>
      <c r="I5" s="4"/>
      <c r="K5" s="4"/>
    </row>
    <row r="6" spans="1:12" x14ac:dyDescent="0.2">
      <c r="A6" s="2" t="s">
        <v>16</v>
      </c>
      <c r="B6" s="2">
        <v>150</v>
      </c>
      <c r="C6" s="2" t="s">
        <v>7</v>
      </c>
      <c r="D6" s="2">
        <f>VLOOKUP(A6,'COSTOS MATERIA PRIMA'!A:D,4,FALSE)/VLOOKUP(A6,'COSTOS MATERIA PRIMA'!A:D,2,FALSE)*B6</f>
        <v>105</v>
      </c>
      <c r="I6" s="4"/>
      <c r="K6" s="4"/>
    </row>
    <row r="7" spans="1:12" x14ac:dyDescent="0.2">
      <c r="A7" s="2" t="s">
        <v>131</v>
      </c>
      <c r="B7" s="2">
        <v>10</v>
      </c>
      <c r="C7" s="2" t="s">
        <v>7</v>
      </c>
      <c r="D7" s="2">
        <f>VLOOKUP(A7,'COSTOS MATERIA PRIMA'!A:D,4,FALSE)/VLOOKUP(A7,'COSTOS MATERIA PRIMA'!A:D,2,FALSE)*B7</f>
        <v>13</v>
      </c>
      <c r="I7" s="4"/>
      <c r="K7" s="4"/>
    </row>
    <row r="8" spans="1:12" x14ac:dyDescent="0.2">
      <c r="A8" s="2" t="s">
        <v>14</v>
      </c>
      <c r="B8" s="2">
        <v>100</v>
      </c>
      <c r="C8" s="2" t="s">
        <v>7</v>
      </c>
      <c r="D8" s="2">
        <f>VLOOKUP(A8,'COSTOS MATERIA PRIMA'!A:D,4,FALSE)/VLOOKUP(A8,'COSTOS MATERIA PRIMA'!A:D,2,FALSE)*B8</f>
        <v>159</v>
      </c>
      <c r="F8" s="2" t="s">
        <v>533</v>
      </c>
      <c r="I8" s="4"/>
      <c r="K8" s="4"/>
    </row>
    <row r="9" spans="1:12" x14ac:dyDescent="0.2">
      <c r="A9" s="2" t="s">
        <v>201</v>
      </c>
      <c r="B9" s="2" t="s">
        <v>535</v>
      </c>
      <c r="D9" s="2">
        <v>90</v>
      </c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83</v>
      </c>
      <c r="B2" s="2">
        <v>2</v>
      </c>
      <c r="C2" s="2" t="s">
        <v>2</v>
      </c>
      <c r="D2" s="2">
        <f>VLOOKUP(A2,'COSTOS MATERIA PRIMA'!A:D,4,FALSE)/VLOOKUP(A2,'COSTOS MATERIA PRIMA'!A:D,2,FALSE)*B2</f>
        <v>50</v>
      </c>
      <c r="F2" s="2">
        <v>14</v>
      </c>
      <c r="G2" s="2">
        <f>SUM(D:D)</f>
        <v>469.27222222222224</v>
      </c>
      <c r="H2" s="2">
        <f>G2/F2</f>
        <v>33.519444444444446</v>
      </c>
      <c r="I2" s="4">
        <v>0.1</v>
      </c>
      <c r="J2" s="2">
        <f>H2*(1+I2)</f>
        <v>36.871388888888895</v>
      </c>
      <c r="K2" s="4">
        <v>1.5</v>
      </c>
      <c r="L2" s="2">
        <f>J2*(K2+1)</f>
        <v>92.17847222222224</v>
      </c>
    </row>
    <row r="3" spans="1:12" x14ac:dyDescent="0.2">
      <c r="A3" s="2" t="s">
        <v>18</v>
      </c>
      <c r="B3" s="2">
        <v>140</v>
      </c>
      <c r="C3" s="2" t="s">
        <v>7</v>
      </c>
      <c r="D3" s="2">
        <f>VLOOKUP(A3,'COSTOS MATERIA PRIMA'!A:D,4,FALSE)/VLOOKUP(A3,'COSTOS MATERIA PRIMA'!A:D,2,FALSE)*B3</f>
        <v>36.4</v>
      </c>
      <c r="I3" s="4"/>
      <c r="K3" s="4"/>
    </row>
    <row r="4" spans="1:12" x14ac:dyDescent="0.2">
      <c r="A4" s="2" t="s">
        <v>4</v>
      </c>
      <c r="B4" s="2">
        <v>70</v>
      </c>
      <c r="C4" s="2" t="s">
        <v>5</v>
      </c>
      <c r="D4" s="2">
        <f>VLOOKUP(A4,'COSTOS MATERIA PRIMA'!A:D,4,FALSE)/VLOOKUP(A4,'COSTOS MATERIA PRIMA'!A:D,2,FALSE)*B4</f>
        <v>62.222222222222221</v>
      </c>
      <c r="I4" s="4"/>
      <c r="K4" s="4"/>
      <c r="L4" s="2" t="s">
        <v>381</v>
      </c>
    </row>
    <row r="5" spans="1:12" x14ac:dyDescent="0.2">
      <c r="A5" s="2" t="s">
        <v>66</v>
      </c>
      <c r="B5" s="2">
        <v>5</v>
      </c>
      <c r="C5" s="2" t="s">
        <v>7</v>
      </c>
      <c r="D5" s="2">
        <f>VLOOKUP(A5,'COSTOS MATERIA PRIMA'!A:D,4,FALSE)/VLOOKUP(A5,'COSTOS MATERIA PRIMA'!A:D,2,FALSE)*B5</f>
        <v>2.3499999999999996</v>
      </c>
      <c r="I5" s="4"/>
      <c r="K5" s="4"/>
    </row>
    <row r="6" spans="1:12" x14ac:dyDescent="0.2">
      <c r="A6" s="2" t="s">
        <v>91</v>
      </c>
      <c r="B6" s="2">
        <v>150</v>
      </c>
      <c r="C6" s="2" t="s">
        <v>7</v>
      </c>
      <c r="D6" s="2">
        <f>VLOOKUP(A6,'COSTOS MATERIA PRIMA'!A:D,4,FALSE)/VLOOKUP(A6,'COSTOS MATERIA PRIMA'!A:D,2,FALSE)*B6</f>
        <v>27</v>
      </c>
      <c r="I6" s="4"/>
      <c r="K6" s="4"/>
    </row>
    <row r="7" spans="1:12" x14ac:dyDescent="0.2">
      <c r="A7" s="2" t="s">
        <v>78</v>
      </c>
      <c r="B7" s="2">
        <v>340</v>
      </c>
      <c r="C7" s="2" t="s">
        <v>7</v>
      </c>
      <c r="D7" s="2">
        <f>VLOOKUP(A7,'COSTOS MATERIA PRIMA'!A:D,4,FALSE)/VLOOKUP(A7,'COSTOS MATERIA PRIMA'!A:D,2,FALSE)*B7</f>
        <v>74.8</v>
      </c>
      <c r="F7" s="2" t="s">
        <v>536</v>
      </c>
      <c r="I7" s="4"/>
      <c r="K7" s="4"/>
    </row>
    <row r="8" spans="1:12" x14ac:dyDescent="0.2">
      <c r="A8" s="2" t="s">
        <v>91</v>
      </c>
      <c r="B8" s="2">
        <v>50</v>
      </c>
      <c r="C8" s="2" t="s">
        <v>7</v>
      </c>
      <c r="D8" s="2">
        <f>VLOOKUP(A8,'COSTOS MATERIA PRIMA'!A:D,4,FALSE)/VLOOKUP(A8,'COSTOS MATERIA PRIMA'!A:D,2,FALSE)*B8</f>
        <v>9</v>
      </c>
      <c r="I8" s="4"/>
      <c r="K8" s="4"/>
    </row>
    <row r="9" spans="1:12" x14ac:dyDescent="0.2">
      <c r="A9" s="2" t="s">
        <v>19</v>
      </c>
      <c r="B9" s="2">
        <v>150</v>
      </c>
      <c r="C9" s="2" t="s">
        <v>7</v>
      </c>
      <c r="D9" s="2">
        <f>VLOOKUP(A9,'COSTOS MATERIA PRIMA'!A:D,4,FALSE)/VLOOKUP(A9,'COSTOS MATERIA PRIMA'!A:D,2,FALSE)*B9</f>
        <v>67.5</v>
      </c>
      <c r="I9" s="4"/>
      <c r="K9" s="4"/>
    </row>
    <row r="10" spans="1:12" x14ac:dyDescent="0.2">
      <c r="A10" s="2" t="s">
        <v>318</v>
      </c>
      <c r="B10" s="2" t="s">
        <v>366</v>
      </c>
      <c r="D10" s="2">
        <v>140</v>
      </c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125</v>
      </c>
      <c r="C2" s="2" t="s">
        <v>7</v>
      </c>
      <c r="D2" s="2">
        <f>VLOOKUP(A2,'COSTOS MATERIA PRIMA'!A:D,4,FALSE)/VLOOKUP(A2,'COSTOS MATERIA PRIMA'!A:D,2,FALSE)*B2</f>
        <v>27.5</v>
      </c>
      <c r="F2" s="2">
        <v>17</v>
      </c>
      <c r="G2" s="2">
        <f>SUM(D:D)</f>
        <v>605.83333333333326</v>
      </c>
      <c r="H2" s="2">
        <f>G2/F2</f>
        <v>35.63725490196078</v>
      </c>
      <c r="I2" s="4">
        <v>0.1</v>
      </c>
      <c r="J2" s="2">
        <f>H2*(1+I2)</f>
        <v>39.200980392156865</v>
      </c>
      <c r="K2" s="4">
        <v>0.9</v>
      </c>
      <c r="L2" s="2">
        <f>J2*(K2+1)</f>
        <v>74.481862745098042</v>
      </c>
    </row>
    <row r="3" spans="1:12" x14ac:dyDescent="0.2">
      <c r="A3" s="2" t="s">
        <v>98</v>
      </c>
      <c r="B3" s="2">
        <v>125</v>
      </c>
      <c r="C3" s="2" t="s">
        <v>7</v>
      </c>
      <c r="D3" s="2">
        <f>VLOOKUP(A3,'COSTOS MATERIA PRIMA'!A:D,4,FALSE)/VLOOKUP(A3,'COSTOS MATERIA PRIMA'!A:D,2,FALSE)*B3</f>
        <v>200</v>
      </c>
      <c r="I3" s="4"/>
      <c r="K3" s="4"/>
    </row>
    <row r="4" spans="1:12" x14ac:dyDescent="0.2">
      <c r="A4" s="2" t="s">
        <v>83</v>
      </c>
      <c r="B4" s="2">
        <v>2</v>
      </c>
      <c r="C4" s="2" t="s">
        <v>7</v>
      </c>
      <c r="D4" s="2">
        <f>VLOOKUP(A4,'COSTOS MATERIA PRIMA'!A:D,4,FALSE)/VLOOKUP(A4,'COSTOS MATERIA PRIMA'!A:D,2,FALSE)*B4</f>
        <v>50</v>
      </c>
      <c r="I4" s="4"/>
      <c r="K4" s="4"/>
      <c r="L4" s="2" t="s">
        <v>537</v>
      </c>
    </row>
    <row r="5" spans="1:12" x14ac:dyDescent="0.2">
      <c r="A5" s="2" t="s">
        <v>18</v>
      </c>
      <c r="B5" s="2">
        <v>100</v>
      </c>
      <c r="C5" s="2" t="s">
        <v>7</v>
      </c>
      <c r="D5" s="2">
        <f>VLOOKUP(A5,'COSTOS MATERIA PRIMA'!A:D,4,FALSE)/VLOOKUP(A5,'COSTOS MATERIA PRIMA'!A:D,2,FALSE)*B5</f>
        <v>26</v>
      </c>
      <c r="I5" s="4"/>
      <c r="K5" s="4"/>
    </row>
    <row r="6" spans="1:12" x14ac:dyDescent="0.2">
      <c r="A6" s="2" t="s">
        <v>99</v>
      </c>
      <c r="B6" s="2">
        <v>250</v>
      </c>
      <c r="C6" s="2" t="s">
        <v>7</v>
      </c>
      <c r="D6" s="2">
        <f>VLOOKUP(A6,'COSTOS MATERIA PRIMA'!A:D,4,FALSE)/VLOOKUP(A6,'COSTOS MATERIA PRIMA'!A:D,2,FALSE)*B6</f>
        <v>125</v>
      </c>
      <c r="I6" s="4"/>
      <c r="K6" s="4"/>
    </row>
    <row r="7" spans="1:12" x14ac:dyDescent="0.2">
      <c r="A7" s="2" t="s">
        <v>114</v>
      </c>
      <c r="B7" s="2">
        <v>10</v>
      </c>
      <c r="C7" s="2" t="s">
        <v>5</v>
      </c>
      <c r="D7" s="2">
        <f>VLOOKUP(A7,'COSTOS MATERIA PRIMA'!A:D,4,FALSE)/VLOOKUP(A7,'COSTOS MATERIA PRIMA'!A:D,2,FALSE)*B7</f>
        <v>7.333333333333333</v>
      </c>
      <c r="I7" s="4"/>
      <c r="K7" s="4"/>
    </row>
    <row r="8" spans="1:12" x14ac:dyDescent="0.2">
      <c r="A8" s="2" t="s">
        <v>355</v>
      </c>
      <c r="D8" s="2">
        <v>170</v>
      </c>
      <c r="F8" s="2" t="s">
        <v>469</v>
      </c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98</v>
      </c>
      <c r="B2" s="2">
        <v>200</v>
      </c>
      <c r="C2" s="2" t="s">
        <v>7</v>
      </c>
      <c r="D2" s="2">
        <f>VLOOKUP(A2,'COSTOS MATERIA PRIMA'!A:D,4,FALSE)/VLOOKUP(A2,'COSTOS MATERIA PRIMA'!A:D,2,FALSE)*B2</f>
        <v>320</v>
      </c>
      <c r="F2" s="2">
        <v>33</v>
      </c>
      <c r="G2" s="2">
        <f>SUM(D:D)</f>
        <v>1458.5833333333333</v>
      </c>
      <c r="H2" s="2">
        <f>G2/F2</f>
        <v>44.199494949494948</v>
      </c>
      <c r="I2" s="4">
        <v>0.1</v>
      </c>
      <c r="J2" s="2">
        <f>H2*(1+I2)</f>
        <v>48.619444444444447</v>
      </c>
      <c r="K2" s="4">
        <v>0.6</v>
      </c>
      <c r="L2" s="2">
        <f>J2*(K2+1)</f>
        <v>77.791111111111121</v>
      </c>
    </row>
    <row r="3" spans="1:12" x14ac:dyDescent="0.2">
      <c r="A3" s="2" t="s">
        <v>18</v>
      </c>
      <c r="B3" s="2">
        <v>200</v>
      </c>
      <c r="C3" s="2" t="s">
        <v>7</v>
      </c>
      <c r="D3" s="2">
        <f>VLOOKUP(A3,'COSTOS MATERIA PRIMA'!A:D,4,FALSE)/VLOOKUP(A3,'COSTOS MATERIA PRIMA'!A:D,2,FALSE)*B3</f>
        <v>52</v>
      </c>
      <c r="I3" s="4"/>
      <c r="K3" s="4"/>
    </row>
    <row r="4" spans="1:12" x14ac:dyDescent="0.2">
      <c r="A4" s="2" t="s">
        <v>83</v>
      </c>
      <c r="B4" s="2">
        <v>4</v>
      </c>
      <c r="C4" s="2" t="s">
        <v>2</v>
      </c>
      <c r="D4" s="2">
        <f>VLOOKUP(A4,'COSTOS MATERIA PRIMA'!A:D,4,FALSE)/VLOOKUP(A4,'COSTOS MATERIA PRIMA'!A:D,2,FALSE)*B4</f>
        <v>100</v>
      </c>
      <c r="I4" s="4"/>
      <c r="K4" s="2" t="s">
        <v>538</v>
      </c>
    </row>
    <row r="5" spans="1:12" x14ac:dyDescent="0.2">
      <c r="A5" s="2" t="s">
        <v>66</v>
      </c>
      <c r="B5" s="2">
        <v>5</v>
      </c>
      <c r="C5" s="2" t="s">
        <v>7</v>
      </c>
      <c r="D5" s="2">
        <f>VLOOKUP(A5,'COSTOS MATERIA PRIMA'!A:D,4,FALSE)/VLOOKUP(A5,'COSTOS MATERIA PRIMA'!A:D,2,FALSE)*B5</f>
        <v>2.3499999999999996</v>
      </c>
      <c r="I5" s="4"/>
      <c r="K5" s="4"/>
    </row>
    <row r="6" spans="1:12" x14ac:dyDescent="0.2">
      <c r="A6" s="2" t="s">
        <v>78</v>
      </c>
      <c r="B6" s="2">
        <v>300</v>
      </c>
      <c r="C6" s="2" t="s">
        <v>7</v>
      </c>
      <c r="D6" s="2">
        <f>VLOOKUP(A6,'COSTOS MATERIA PRIMA'!A:D,4,FALSE)/VLOOKUP(A6,'COSTOS MATERIA PRIMA'!A:D,2,FALSE)*B6</f>
        <v>66</v>
      </c>
      <c r="I6" s="4"/>
      <c r="K6" s="4"/>
    </row>
    <row r="7" spans="1:12" x14ac:dyDescent="0.2">
      <c r="A7" s="2" t="s">
        <v>12</v>
      </c>
      <c r="B7" s="2">
        <v>50</v>
      </c>
      <c r="C7" s="2" t="s">
        <v>7</v>
      </c>
      <c r="D7" s="2">
        <f>VLOOKUP(A7,'COSTOS MATERIA PRIMA'!A:D,4,FALSE)/VLOOKUP(A7,'COSTOS MATERIA PRIMA'!A:D,2,FALSE)*B7</f>
        <v>210</v>
      </c>
      <c r="I7" s="4"/>
      <c r="K7" s="4"/>
    </row>
    <row r="8" spans="1:12" x14ac:dyDescent="0.2">
      <c r="A8" s="2" t="s">
        <v>110</v>
      </c>
      <c r="B8" s="2">
        <v>50</v>
      </c>
      <c r="C8" s="2" t="s">
        <v>7</v>
      </c>
      <c r="D8" s="2">
        <f>VLOOKUP(A8,'COSTOS MATERIA PRIMA'!A:D,4,FALSE)/VLOOKUP(A8,'COSTOS MATERIA PRIMA'!A:D,2,FALSE)*B8</f>
        <v>130</v>
      </c>
      <c r="I8" s="4"/>
      <c r="K8" s="4"/>
    </row>
    <row r="9" spans="1:12" x14ac:dyDescent="0.2">
      <c r="A9" s="2" t="s">
        <v>14</v>
      </c>
      <c r="B9" s="2">
        <v>110</v>
      </c>
      <c r="C9" s="2" t="s">
        <v>7</v>
      </c>
      <c r="D9" s="2">
        <f>VLOOKUP(A9,'COSTOS MATERIA PRIMA'!A:D,4,FALSE)/VLOOKUP(A9,'COSTOS MATERIA PRIMA'!A:D,2,FALSE)*B9</f>
        <v>174.9</v>
      </c>
      <c r="I9" s="4"/>
      <c r="K9" s="4"/>
    </row>
    <row r="10" spans="1:12" x14ac:dyDescent="0.2">
      <c r="A10" s="2" t="s">
        <v>114</v>
      </c>
      <c r="B10" s="2">
        <v>100</v>
      </c>
      <c r="C10" s="2" t="s">
        <v>87</v>
      </c>
      <c r="D10" s="2">
        <f>VLOOKUP(A10,'COSTOS MATERIA PRIMA'!A:D,4,FALSE)/VLOOKUP(A10,'COSTOS MATERIA PRIMA'!A:D,2,FALSE)*B10</f>
        <v>73.333333333333329</v>
      </c>
      <c r="I10" s="4"/>
      <c r="K10" s="4"/>
    </row>
    <row r="11" spans="1:12" x14ac:dyDescent="0.2">
      <c r="A11" s="2" t="s">
        <v>201</v>
      </c>
      <c r="B11" s="2" t="s">
        <v>255</v>
      </c>
      <c r="D11" s="2">
        <v>330</v>
      </c>
      <c r="F11" s="2" t="s">
        <v>254</v>
      </c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300</v>
      </c>
      <c r="C2" s="2" t="s">
        <v>7</v>
      </c>
      <c r="D2" s="2">
        <f>VLOOKUP(A2,'COSTOS MATERIA PRIMA'!A:D,4,FALSE)/VLOOKUP(A2,'COSTOS MATERIA PRIMA'!A:D,2,FALSE)*B2</f>
        <v>66</v>
      </c>
      <c r="F2" s="2">
        <v>1</v>
      </c>
      <c r="G2" s="2">
        <f>SUM(D:D)</f>
        <v>467.7</v>
      </c>
      <c r="H2" s="2">
        <f>G2/F2</f>
        <v>467.7</v>
      </c>
      <c r="I2" s="4">
        <v>0.1</v>
      </c>
      <c r="J2" s="2">
        <f>H2*(1+I2)</f>
        <v>514.47</v>
      </c>
      <c r="K2" s="4"/>
      <c r="L2" s="2">
        <f>J2*(K2+1)</f>
        <v>514.47</v>
      </c>
    </row>
    <row r="3" spans="1:12" x14ac:dyDescent="0.2">
      <c r="A3" s="2" t="s">
        <v>98</v>
      </c>
      <c r="B3" s="2">
        <v>180</v>
      </c>
      <c r="C3" s="2" t="s">
        <v>7</v>
      </c>
      <c r="D3" s="2">
        <f>VLOOKUP(A3,'COSTOS MATERIA PRIMA'!A:D,4,FALSE)/VLOOKUP(A3,'COSTOS MATERIA PRIMA'!A:D,2,FALSE)*B3</f>
        <v>288</v>
      </c>
      <c r="I3" s="4"/>
      <c r="K3" s="4"/>
    </row>
    <row r="4" spans="1:12" x14ac:dyDescent="0.2">
      <c r="A4" s="2" t="s">
        <v>83</v>
      </c>
      <c r="B4" s="2">
        <v>2</v>
      </c>
      <c r="C4" s="2" t="s">
        <v>7</v>
      </c>
      <c r="D4" s="2">
        <f>VLOOKUP(A4,'COSTOS MATERIA PRIMA'!A:D,4,FALSE)/VLOOKUP(A4,'COSTOS MATERIA PRIMA'!A:D,2,FALSE)*B4</f>
        <v>50</v>
      </c>
      <c r="F4" s="2" t="s">
        <v>539</v>
      </c>
      <c r="I4" s="4"/>
      <c r="K4" s="4"/>
    </row>
    <row r="5" spans="1:12" x14ac:dyDescent="0.2">
      <c r="A5" s="2" t="s">
        <v>19</v>
      </c>
      <c r="B5" s="2">
        <v>120</v>
      </c>
      <c r="C5" s="2" t="s">
        <v>7</v>
      </c>
      <c r="D5" s="2">
        <f>VLOOKUP(A5,'COSTOS MATERIA PRIMA'!A:D,4,FALSE)/VLOOKUP(A5,'COSTOS MATERIA PRIMA'!A:D,2,FALSE)*B5</f>
        <v>54</v>
      </c>
      <c r="F5" s="2" t="s">
        <v>540</v>
      </c>
      <c r="I5" s="4"/>
      <c r="K5" s="4"/>
    </row>
    <row r="6" spans="1:12" x14ac:dyDescent="0.2">
      <c r="A6" s="2" t="s">
        <v>66</v>
      </c>
      <c r="B6" s="2">
        <v>10</v>
      </c>
      <c r="C6" s="2" t="s">
        <v>7</v>
      </c>
      <c r="D6" s="2">
        <f>VLOOKUP(A6,'COSTOS MATERIA PRIMA'!A:D,4,FALSE)/VLOOKUP(A6,'COSTOS MATERIA PRIMA'!A:D,2,FALSE)*B6</f>
        <v>4.6999999999999993</v>
      </c>
      <c r="F6" s="2" t="s">
        <v>541</v>
      </c>
      <c r="I6" s="4"/>
      <c r="K6" s="4"/>
    </row>
    <row r="7" spans="1:12" x14ac:dyDescent="0.2">
      <c r="A7" s="2" t="s">
        <v>142</v>
      </c>
      <c r="B7" s="2">
        <v>5</v>
      </c>
      <c r="C7" s="2" t="s">
        <v>7</v>
      </c>
      <c r="D7" s="2">
        <f>VLOOKUP(A7,'COSTOS MATERIA PRIMA'!A:D,4,FALSE)/VLOOKUP(A7,'COSTOS MATERIA PRIMA'!A:D,2,FALSE)*B7</f>
        <v>5</v>
      </c>
      <c r="F7" s="2" t="s">
        <v>542</v>
      </c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86</v>
      </c>
      <c r="B2" s="2">
        <v>300</v>
      </c>
      <c r="C2" s="2" t="s">
        <v>7</v>
      </c>
      <c r="D2" s="2">
        <f>VLOOKUP(A2,'COSTOS MATERIA PRIMA'!A:D,4,FALSE)/VLOOKUP(A2,'COSTOS MATERIA PRIMA'!A:D,2,FALSE)*B2</f>
        <v>72</v>
      </c>
      <c r="F2" s="2">
        <v>3</v>
      </c>
      <c r="G2" s="2">
        <f>SUM(D:D)</f>
        <v>2526.2809523809524</v>
      </c>
      <c r="H2" s="2">
        <f>G2/F2</f>
        <v>842.0936507936508</v>
      </c>
      <c r="I2" s="4">
        <v>0.1</v>
      </c>
      <c r="J2" s="2">
        <f>H2*(1+I2)</f>
        <v>926.30301587301597</v>
      </c>
      <c r="K2" s="4">
        <v>0.9</v>
      </c>
      <c r="L2" s="2">
        <f>J2*(K2+1)</f>
        <v>1759.9757301587304</v>
      </c>
    </row>
    <row r="3" spans="1:12" x14ac:dyDescent="0.2">
      <c r="A3" s="2" t="s">
        <v>18</v>
      </c>
      <c r="B3" s="2">
        <v>100</v>
      </c>
      <c r="C3" s="2" t="s">
        <v>7</v>
      </c>
      <c r="D3" s="2">
        <f>VLOOKUP(A3,'COSTOS MATERIA PRIMA'!A:D,4,FALSE)/VLOOKUP(A3,'COSTOS MATERIA PRIMA'!A:D,2,FALSE)*B3</f>
        <v>26</v>
      </c>
      <c r="I3" s="4"/>
      <c r="K3" s="4"/>
    </row>
    <row r="4" spans="1:12" x14ac:dyDescent="0.2">
      <c r="A4" s="2" t="s">
        <v>142</v>
      </c>
      <c r="B4" s="2">
        <v>5</v>
      </c>
      <c r="C4" s="2" t="s">
        <v>7</v>
      </c>
      <c r="D4" s="2">
        <f>VLOOKUP(A4,'COSTOS MATERIA PRIMA'!A:D,4,FALSE)/VLOOKUP(A4,'COSTOS MATERIA PRIMA'!A:D,2,FALSE)*B4</f>
        <v>5</v>
      </c>
      <c r="I4" s="4"/>
      <c r="K4" s="2" t="s">
        <v>543</v>
      </c>
    </row>
    <row r="5" spans="1:12" x14ac:dyDescent="0.2">
      <c r="A5" s="2" t="s">
        <v>89</v>
      </c>
      <c r="B5" s="2">
        <v>30</v>
      </c>
      <c r="C5" s="2" t="s">
        <v>7</v>
      </c>
      <c r="D5" s="2">
        <f>VLOOKUP(A5,'COSTOS MATERIA PRIMA'!A:D,4,FALSE)/VLOOKUP(A5,'COSTOS MATERIA PRIMA'!A:D,2,FALSE)*B5</f>
        <v>36</v>
      </c>
      <c r="I5" s="4"/>
      <c r="J5" s="2" t="s">
        <v>544</v>
      </c>
      <c r="K5" s="4"/>
    </row>
    <row r="6" spans="1:12" x14ac:dyDescent="0.2">
      <c r="A6" s="2" t="s">
        <v>98</v>
      </c>
      <c r="B6" s="2">
        <v>100</v>
      </c>
      <c r="C6" s="2" t="s">
        <v>7</v>
      </c>
      <c r="D6" s="2">
        <f>VLOOKUP(A6,'COSTOS MATERIA PRIMA'!A:D,4,FALSE)/VLOOKUP(A6,'COSTOS MATERIA PRIMA'!A:D,2,FALSE)*B6</f>
        <v>160</v>
      </c>
      <c r="H6" s="2" t="s">
        <v>545</v>
      </c>
      <c r="I6" s="2" t="s">
        <v>546</v>
      </c>
      <c r="J6" s="2">
        <v>450</v>
      </c>
      <c r="K6" s="4"/>
    </row>
    <row r="7" spans="1:12" x14ac:dyDescent="0.2">
      <c r="A7" s="2" t="s">
        <v>83</v>
      </c>
      <c r="B7" s="2">
        <v>3</v>
      </c>
      <c r="C7" s="2" t="s">
        <v>2</v>
      </c>
      <c r="D7" s="2">
        <f>VLOOKUP(A7,'COSTOS MATERIA PRIMA'!A:D,4,FALSE)/VLOOKUP(A7,'COSTOS MATERIA PRIMA'!A:D,2,FALSE)*B7</f>
        <v>75</v>
      </c>
      <c r="H7" s="2" t="s">
        <v>547</v>
      </c>
      <c r="I7" s="2" t="s">
        <v>548</v>
      </c>
      <c r="J7" s="2">
        <v>900</v>
      </c>
      <c r="K7" s="4"/>
    </row>
    <row r="8" spans="1:12" x14ac:dyDescent="0.2">
      <c r="A8" s="2" t="s">
        <v>78</v>
      </c>
      <c r="B8" s="2">
        <v>700</v>
      </c>
      <c r="C8" s="2" t="s">
        <v>7</v>
      </c>
      <c r="D8" s="2">
        <f>VLOOKUP(A8,'COSTOS MATERIA PRIMA'!A:D,4,FALSE)/VLOOKUP(A8,'COSTOS MATERIA PRIMA'!A:D,2,FALSE)*B8</f>
        <v>154</v>
      </c>
      <c r="H8" s="2" t="s">
        <v>549</v>
      </c>
      <c r="I8" s="2">
        <v>1550</v>
      </c>
      <c r="J8" s="2">
        <v>1850</v>
      </c>
      <c r="K8" s="4"/>
    </row>
    <row r="9" spans="1:12" x14ac:dyDescent="0.2">
      <c r="A9" s="2" t="s">
        <v>56</v>
      </c>
      <c r="B9" s="2">
        <v>100</v>
      </c>
      <c r="C9" s="2" t="s">
        <v>7</v>
      </c>
      <c r="D9" s="2">
        <f>VLOOKUP(A9,'COSTOS MATERIA PRIMA'!A:D,4,FALSE)/VLOOKUP(A9,'COSTOS MATERIA PRIMA'!A:D,2,FALSE)*B9</f>
        <v>105.71428571428572</v>
      </c>
      <c r="H9" s="2" t="s">
        <v>550</v>
      </c>
      <c r="I9" s="4">
        <v>31</v>
      </c>
      <c r="J9" s="2">
        <v>3700</v>
      </c>
      <c r="K9" s="4"/>
    </row>
    <row r="10" spans="1:12" x14ac:dyDescent="0.2">
      <c r="A10" s="2" t="s">
        <v>17</v>
      </c>
      <c r="B10" s="2">
        <v>5</v>
      </c>
      <c r="C10" s="2" t="s">
        <v>7</v>
      </c>
      <c r="D10" s="2">
        <f>VLOOKUP(A10,'COSTOS MATERIA PRIMA'!A:D,4,FALSE)/VLOOKUP(A10,'COSTOS MATERIA PRIMA'!A:D,2,FALSE)*B10</f>
        <v>50</v>
      </c>
      <c r="I10" s="4"/>
      <c r="K10" s="4"/>
    </row>
    <row r="11" spans="1:12" x14ac:dyDescent="0.2">
      <c r="A11" s="2" t="s">
        <v>91</v>
      </c>
      <c r="B11" s="2">
        <v>250</v>
      </c>
      <c r="C11" s="2" t="s">
        <v>7</v>
      </c>
      <c r="D11" s="2">
        <f>VLOOKUP(A11,'COSTOS MATERIA PRIMA'!A:D,4,FALSE)/VLOOKUP(A11,'COSTOS MATERIA PRIMA'!A:D,2,FALSE)*B11</f>
        <v>45</v>
      </c>
      <c r="I11" s="4"/>
      <c r="K11" s="4"/>
    </row>
    <row r="12" spans="1:12" x14ac:dyDescent="0.2">
      <c r="A12" s="2" t="s">
        <v>66</v>
      </c>
      <c r="B12" s="2">
        <v>10</v>
      </c>
      <c r="C12" s="2" t="s">
        <v>7</v>
      </c>
      <c r="D12" s="2">
        <f>VLOOKUP(A12,'COSTOS MATERIA PRIMA'!A:D,4,FALSE)/VLOOKUP(A12,'COSTOS MATERIA PRIMA'!A:D,2,FALSE)*B12</f>
        <v>4.6999999999999993</v>
      </c>
      <c r="I12" s="4"/>
      <c r="K12" s="4"/>
    </row>
    <row r="13" spans="1:12" x14ac:dyDescent="0.2">
      <c r="A13" s="2" t="s">
        <v>94</v>
      </c>
      <c r="B13" s="2">
        <v>20</v>
      </c>
      <c r="C13" s="2" t="s">
        <v>7</v>
      </c>
      <c r="D13" s="2">
        <f>VLOOKUP(A13,'COSTOS MATERIA PRIMA'!A:D,4,FALSE)/VLOOKUP(A13,'COSTOS MATERIA PRIMA'!A:D,2,FALSE)*B13</f>
        <v>156.66666666666666</v>
      </c>
      <c r="I13" s="4"/>
      <c r="K13" s="4"/>
    </row>
    <row r="14" spans="1:12" x14ac:dyDescent="0.2">
      <c r="A14" s="2" t="s">
        <v>14</v>
      </c>
      <c r="B14" s="2">
        <v>180</v>
      </c>
      <c r="C14" s="2" t="s">
        <v>551</v>
      </c>
      <c r="D14" s="2">
        <f>VLOOKUP(A14,'COSTOS MATERIA PRIMA'!A:D,4,FALSE)/VLOOKUP(A14,'COSTOS MATERIA PRIMA'!A:D,2,FALSE)*B14</f>
        <v>286.2</v>
      </c>
      <c r="I14" s="4"/>
      <c r="K14" s="4"/>
    </row>
    <row r="15" spans="1:12" x14ac:dyDescent="0.2">
      <c r="A15" s="2" t="s">
        <v>115</v>
      </c>
      <c r="B15" s="2">
        <v>6</v>
      </c>
      <c r="D15" s="2">
        <f>VLOOKUP(A15,'COSTOS MATERIA PRIMA'!A:D,4,FALSE)/VLOOKUP(A15,'COSTOS MATERIA PRIMA'!A:D,2,FALSE)*B15</f>
        <v>180</v>
      </c>
      <c r="F15" s="2" t="s">
        <v>308</v>
      </c>
      <c r="I15" s="4"/>
      <c r="K15" s="4"/>
    </row>
    <row r="16" spans="1:12" x14ac:dyDescent="0.2">
      <c r="A16" s="2" t="s">
        <v>200</v>
      </c>
      <c r="B16" s="2" t="s">
        <v>552</v>
      </c>
      <c r="D16" s="2">
        <v>300</v>
      </c>
      <c r="I16" s="4"/>
      <c r="K16" s="4"/>
    </row>
    <row r="17" spans="1:11" x14ac:dyDescent="0.2">
      <c r="A17" s="2" t="s">
        <v>201</v>
      </c>
      <c r="B17" s="2" t="s">
        <v>553</v>
      </c>
      <c r="I17" s="4"/>
      <c r="K17" s="4"/>
    </row>
    <row r="18" spans="1:11" x14ac:dyDescent="0.2">
      <c r="A18" s="2" t="s">
        <v>201</v>
      </c>
      <c r="B18" s="2" t="s">
        <v>554</v>
      </c>
      <c r="D18" s="2">
        <v>600</v>
      </c>
      <c r="I18" s="4"/>
      <c r="K18" s="4"/>
    </row>
    <row r="19" spans="1:11" x14ac:dyDescent="0.2">
      <c r="A19" s="2" t="s">
        <v>555</v>
      </c>
      <c r="B19" s="2" t="s">
        <v>552</v>
      </c>
      <c r="D19" s="2">
        <v>270</v>
      </c>
      <c r="I19" s="4"/>
      <c r="K19" s="4"/>
    </row>
    <row r="20" spans="1:11" x14ac:dyDescent="0.2">
      <c r="I20" s="4"/>
      <c r="K20" s="4"/>
    </row>
    <row r="21" spans="1:11" x14ac:dyDescent="0.2">
      <c r="I21" s="4"/>
      <c r="K21" s="4"/>
    </row>
    <row r="22" spans="1:11" x14ac:dyDescent="0.2">
      <c r="I22" s="4"/>
      <c r="K22" s="4"/>
    </row>
    <row r="23" spans="1:11" x14ac:dyDescent="0.2">
      <c r="I23" s="4"/>
      <c r="K23" s="4"/>
    </row>
    <row r="24" spans="1:11" x14ac:dyDescent="0.2">
      <c r="I24" s="4"/>
      <c r="K24" s="4"/>
    </row>
    <row r="25" spans="1:11" x14ac:dyDescent="0.2">
      <c r="I25" s="4"/>
      <c r="K25" s="4"/>
    </row>
    <row r="26" spans="1:11" x14ac:dyDescent="0.2">
      <c r="I26" s="4"/>
      <c r="K26" s="4"/>
    </row>
    <row r="27" spans="1:11" x14ac:dyDescent="0.2">
      <c r="I27" s="4"/>
      <c r="K27" s="4"/>
    </row>
    <row r="28" spans="1:11" x14ac:dyDescent="0.2">
      <c r="I28" s="4"/>
      <c r="K28" s="4"/>
    </row>
    <row r="29" spans="1:11" x14ac:dyDescent="0.2">
      <c r="I29" s="4"/>
      <c r="K29" s="4"/>
    </row>
    <row r="30" spans="1:11" x14ac:dyDescent="0.2">
      <c r="I30" s="4"/>
      <c r="K30" s="4"/>
    </row>
    <row r="31" spans="1:11" x14ac:dyDescent="0.2">
      <c r="I31" s="4"/>
      <c r="K31" s="4"/>
    </row>
    <row r="32" spans="1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250</v>
      </c>
      <c r="C2" s="2" t="s">
        <v>7</v>
      </c>
      <c r="D2" s="2">
        <f>VLOOKUP(A2,'COSTOS MATERIA PRIMA'!A:D,4,FALSE)/VLOOKUP(A2,'COSTOS MATERIA PRIMA'!A:D,2,FALSE)*B2</f>
        <v>55</v>
      </c>
      <c r="F2" s="2">
        <v>1</v>
      </c>
      <c r="G2" s="2">
        <f>SUM(D:D)</f>
        <v>345.29999999999995</v>
      </c>
      <c r="H2" s="2">
        <f>G2/F2</f>
        <v>345.29999999999995</v>
      </c>
      <c r="I2" s="4">
        <v>0.1</v>
      </c>
      <c r="J2" s="2">
        <f>H2*(1+I2)</f>
        <v>379.83</v>
      </c>
      <c r="K2" s="4"/>
      <c r="L2" s="2">
        <f>J2*(K2+1)</f>
        <v>379.83</v>
      </c>
    </row>
    <row r="3" spans="1:12" x14ac:dyDescent="0.2">
      <c r="A3" s="2" t="s">
        <v>98</v>
      </c>
      <c r="B3" s="2">
        <v>125</v>
      </c>
      <c r="C3" s="2" t="s">
        <v>7</v>
      </c>
      <c r="D3" s="2">
        <f>VLOOKUP(A3,'COSTOS MATERIA PRIMA'!A:D,4,FALSE)/VLOOKUP(A3,'COSTOS MATERIA PRIMA'!A:D,2,FALSE)*B3</f>
        <v>200</v>
      </c>
      <c r="I3" s="4"/>
      <c r="K3" s="4"/>
    </row>
    <row r="4" spans="1:12" x14ac:dyDescent="0.2">
      <c r="A4" s="2" t="s">
        <v>83</v>
      </c>
      <c r="B4" s="2">
        <v>2</v>
      </c>
      <c r="C4" s="2" t="s">
        <v>7</v>
      </c>
      <c r="D4" s="2">
        <f>VLOOKUP(A4,'COSTOS MATERIA PRIMA'!A:D,4,FALSE)/VLOOKUP(A4,'COSTOS MATERIA PRIMA'!A:D,2,FALSE)*B4</f>
        <v>50</v>
      </c>
      <c r="I4" s="4"/>
      <c r="K4" s="4"/>
    </row>
    <row r="5" spans="1:12" x14ac:dyDescent="0.2">
      <c r="A5" s="2" t="s">
        <v>18</v>
      </c>
      <c r="B5" s="2">
        <v>140</v>
      </c>
      <c r="C5" s="2" t="s">
        <v>7</v>
      </c>
      <c r="D5" s="2">
        <f>VLOOKUP(A5,'COSTOS MATERIA PRIMA'!A:D,4,FALSE)/VLOOKUP(A5,'COSTOS MATERIA PRIMA'!A:D,2,FALSE)*B5</f>
        <v>36.4</v>
      </c>
      <c r="I5" s="4"/>
      <c r="K5" s="4"/>
    </row>
    <row r="6" spans="1:12" x14ac:dyDescent="0.2">
      <c r="A6" s="2" t="s">
        <v>131</v>
      </c>
      <c r="B6" s="2">
        <v>3</v>
      </c>
      <c r="C6" s="2" t="s">
        <v>7</v>
      </c>
      <c r="D6" s="2">
        <f>VLOOKUP(A6,'COSTOS MATERIA PRIMA'!A:D,4,FALSE)/VLOOKUP(A6,'COSTOS MATERIA PRIMA'!A:D,2,FALSE)*B6</f>
        <v>3.9000000000000004</v>
      </c>
      <c r="F6" s="2" t="s">
        <v>556</v>
      </c>
      <c r="G6" s="2" t="s">
        <v>557</v>
      </c>
      <c r="I6" s="4"/>
      <c r="K6" s="4"/>
    </row>
    <row r="7" spans="1:12" x14ac:dyDescent="0.2">
      <c r="F7" s="2" t="s">
        <v>558</v>
      </c>
      <c r="G7" s="2" t="s">
        <v>559</v>
      </c>
      <c r="I7" s="4"/>
      <c r="K7" s="4"/>
    </row>
    <row r="8" spans="1:12" x14ac:dyDescent="0.2">
      <c r="I8" s="4"/>
      <c r="K8" s="4"/>
    </row>
    <row r="9" spans="1:12" x14ac:dyDescent="0.2">
      <c r="I9" s="4"/>
      <c r="K9" s="4"/>
    </row>
    <row r="10" spans="1:12" x14ac:dyDescent="0.2">
      <c r="I10" s="4"/>
      <c r="K10" s="4"/>
    </row>
    <row r="11" spans="1:12" x14ac:dyDescent="0.2">
      <c r="I11" s="4"/>
      <c r="K11" s="4"/>
    </row>
    <row r="12" spans="1:12" x14ac:dyDescent="0.2">
      <c r="I12" s="4"/>
      <c r="K12" s="4"/>
    </row>
    <row r="13" spans="1:12" x14ac:dyDescent="0.2">
      <c r="I13" s="4"/>
      <c r="K13" s="4"/>
    </row>
    <row r="14" spans="1:12" x14ac:dyDescent="0.2"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30</v>
      </c>
      <c r="C2" s="2" t="s">
        <v>7</v>
      </c>
      <c r="D2" s="2">
        <f>VLOOKUP(A2,'COSTOS MATERIA PRIMA'!A:D,4,FALSE)/VLOOKUP(A2,'COSTOS MATERIA PRIMA'!A:D,2,FALSE)*B2</f>
        <v>6.6</v>
      </c>
      <c r="F2" s="2">
        <v>1</v>
      </c>
      <c r="G2" s="2">
        <f>SUM(D:D)</f>
        <v>1002.3785714285714</v>
      </c>
      <c r="H2" s="2">
        <f>G2/F2</f>
        <v>1002.3785714285714</v>
      </c>
      <c r="I2" s="4">
        <v>0.1</v>
      </c>
      <c r="J2" s="2">
        <f>H2*(1+I2)</f>
        <v>1102.6164285714285</v>
      </c>
      <c r="K2" s="4">
        <v>0.7</v>
      </c>
      <c r="L2" s="2">
        <f>J2*(K2+1)</f>
        <v>1874.4479285714285</v>
      </c>
    </row>
    <row r="3" spans="1:12" x14ac:dyDescent="0.2">
      <c r="A3" s="2" t="s">
        <v>83</v>
      </c>
      <c r="B3" s="2">
        <v>1</v>
      </c>
      <c r="C3" s="2" t="s">
        <v>7</v>
      </c>
      <c r="D3" s="2">
        <f>VLOOKUP(A3,'COSTOS MATERIA PRIMA'!A:D,4,FALSE)/VLOOKUP(A3,'COSTOS MATERIA PRIMA'!A:D,2,FALSE)*B3</f>
        <v>25</v>
      </c>
      <c r="I3" s="2" t="s">
        <v>560</v>
      </c>
      <c r="K3" s="4"/>
    </row>
    <row r="4" spans="1:12" x14ac:dyDescent="0.2">
      <c r="A4" s="2" t="s">
        <v>18</v>
      </c>
      <c r="B4" s="2">
        <v>30</v>
      </c>
      <c r="C4" s="2" t="s">
        <v>7</v>
      </c>
      <c r="D4" s="2">
        <f>VLOOKUP(A4,'COSTOS MATERIA PRIMA'!A:D,4,FALSE)/VLOOKUP(A4,'COSTOS MATERIA PRIMA'!A:D,2,FALSE)*B4</f>
        <v>7.8000000000000007</v>
      </c>
      <c r="I4" s="4"/>
      <c r="K4" s="4"/>
    </row>
    <row r="5" spans="1:12" x14ac:dyDescent="0.2">
      <c r="A5" s="2" t="s">
        <v>66</v>
      </c>
      <c r="B5" s="2">
        <v>10</v>
      </c>
      <c r="C5" s="2" t="s">
        <v>7</v>
      </c>
      <c r="D5" s="2">
        <f>VLOOKUP(A5,'COSTOS MATERIA PRIMA'!A:D,4,FALSE)/VLOOKUP(A5,'COSTOS MATERIA PRIMA'!A:D,2,FALSE)*B5</f>
        <v>4.6999999999999993</v>
      </c>
      <c r="I5" s="4"/>
      <c r="J5" s="2">
        <v>1900</v>
      </c>
      <c r="K5" s="4"/>
    </row>
    <row r="6" spans="1:12" x14ac:dyDescent="0.2">
      <c r="A6" s="2" t="s">
        <v>13</v>
      </c>
      <c r="B6" s="2">
        <v>50</v>
      </c>
      <c r="C6" s="2" t="s">
        <v>7</v>
      </c>
      <c r="D6" s="2">
        <f>VLOOKUP(A6,'COSTOS MATERIA PRIMA'!A:D,4,FALSE)/VLOOKUP(A6,'COSTOS MATERIA PRIMA'!A:D,2,FALSE)*B6</f>
        <v>10</v>
      </c>
      <c r="I6" s="4"/>
      <c r="J6" s="2">
        <v>1700</v>
      </c>
      <c r="K6" s="2" t="s">
        <v>561</v>
      </c>
    </row>
    <row r="7" spans="1:12" x14ac:dyDescent="0.2">
      <c r="A7" s="2" t="s">
        <v>130</v>
      </c>
      <c r="B7" s="2">
        <v>0.2</v>
      </c>
      <c r="C7" s="2" t="s">
        <v>7</v>
      </c>
      <c r="D7" s="2">
        <f>VLOOKUP(A7,'COSTOS MATERIA PRIMA'!A:D,4,FALSE)/VLOOKUP(A7,'COSTOS MATERIA PRIMA'!A:D,2,FALSE)*B7</f>
        <v>10</v>
      </c>
      <c r="I7" s="4"/>
      <c r="K7" s="4"/>
    </row>
    <row r="8" spans="1:12" x14ac:dyDescent="0.2">
      <c r="A8" s="2" t="s">
        <v>63</v>
      </c>
      <c r="B8" s="2">
        <v>30</v>
      </c>
      <c r="C8" s="2" t="s">
        <v>7</v>
      </c>
      <c r="D8" s="2">
        <f>VLOOKUP(A8,'COSTOS MATERIA PRIMA'!A:D,4,FALSE)/VLOOKUP(A8,'COSTOS MATERIA PRIMA'!A:D,2,FALSE)*B8</f>
        <v>16.650000000000002</v>
      </c>
      <c r="I8" s="4"/>
      <c r="K8" s="4"/>
    </row>
    <row r="9" spans="1:12" x14ac:dyDescent="0.2">
      <c r="A9" s="2" t="s">
        <v>14</v>
      </c>
      <c r="B9" s="2">
        <v>180</v>
      </c>
      <c r="C9" s="2" t="s">
        <v>7</v>
      </c>
      <c r="D9" s="2">
        <f>VLOOKUP(A9,'COSTOS MATERIA PRIMA'!A:D,4,FALSE)/VLOOKUP(A9,'COSTOS MATERIA PRIMA'!A:D,2,FALSE)*B9</f>
        <v>286.2</v>
      </c>
      <c r="I9" s="4"/>
      <c r="K9" s="4"/>
    </row>
    <row r="10" spans="1:12" x14ac:dyDescent="0.2">
      <c r="A10" s="2" t="s">
        <v>56</v>
      </c>
      <c r="B10" s="2">
        <v>60</v>
      </c>
      <c r="C10" s="2" t="s">
        <v>7</v>
      </c>
      <c r="D10" s="2">
        <f>VLOOKUP(A10,'COSTOS MATERIA PRIMA'!A:D,4,FALSE)/VLOOKUP(A10,'COSTOS MATERIA PRIMA'!A:D,2,FALSE)*B10</f>
        <v>63.428571428571431</v>
      </c>
      <c r="I10" s="4"/>
      <c r="K10" s="4"/>
    </row>
    <row r="11" spans="1:12" x14ac:dyDescent="0.2">
      <c r="A11" s="2" t="s">
        <v>26</v>
      </c>
      <c r="B11" s="2">
        <v>1</v>
      </c>
      <c r="C11" s="2" t="s">
        <v>2</v>
      </c>
      <c r="D11" s="2">
        <f>VLOOKUP(A11,'COSTOS MATERIA PRIMA'!A:D,4,FALSE)/VLOOKUP(A11,'COSTOS MATERIA PRIMA'!A:D,2,FALSE)*B11</f>
        <v>20</v>
      </c>
      <c r="I11" s="4"/>
      <c r="K11" s="4"/>
    </row>
    <row r="12" spans="1:12" x14ac:dyDescent="0.2">
      <c r="A12" s="2" t="s">
        <v>201</v>
      </c>
      <c r="D12" s="2">
        <v>150</v>
      </c>
      <c r="F12" s="2" t="s">
        <v>562</v>
      </c>
      <c r="I12" s="4"/>
      <c r="K12" s="4"/>
    </row>
    <row r="13" spans="1:12" x14ac:dyDescent="0.2">
      <c r="A13" s="2" t="s">
        <v>563</v>
      </c>
      <c r="D13" s="2">
        <v>201</v>
      </c>
      <c r="F13" s="2" t="s">
        <v>494</v>
      </c>
      <c r="I13" s="4"/>
      <c r="K13" s="4"/>
    </row>
    <row r="14" spans="1:12" x14ac:dyDescent="0.2">
      <c r="A14" s="2" t="s">
        <v>20</v>
      </c>
      <c r="B14" s="2">
        <v>300</v>
      </c>
      <c r="C14" s="2" t="s">
        <v>7</v>
      </c>
      <c r="D14" s="2">
        <f>VLOOKUP(A14,'COSTOS MATERIA PRIMA'!A:D,4,FALSE)/VLOOKUP(A14,'COSTOS MATERIA PRIMA'!A:D,2,FALSE)*B14</f>
        <v>201</v>
      </c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60</v>
      </c>
      <c r="C2" s="2" t="s">
        <v>7</v>
      </c>
      <c r="D2" s="2">
        <f>VLOOKUP(A2,'COSTOS MATERIA PRIMA'!A:D,4,FALSE)/VLOOKUP(A2,'COSTOS MATERIA PRIMA'!A:D,2,FALSE)*B2</f>
        <v>13.2</v>
      </c>
      <c r="F2" s="2">
        <v>1</v>
      </c>
      <c r="G2" s="2">
        <f>SUM(D:D)</f>
        <v>1854.4142857142858</v>
      </c>
      <c r="H2" s="2">
        <f>G2/F2</f>
        <v>1854.4142857142858</v>
      </c>
      <c r="I2" s="4">
        <v>0.1</v>
      </c>
      <c r="J2" s="2">
        <f>H2*(1+I2)</f>
        <v>2039.8557142857146</v>
      </c>
      <c r="K2" s="4">
        <v>0.8</v>
      </c>
      <c r="L2" s="2">
        <f>J2*(K2+1)</f>
        <v>3671.7402857142865</v>
      </c>
    </row>
    <row r="3" spans="1:12" x14ac:dyDescent="0.2">
      <c r="A3" s="2" t="s">
        <v>83</v>
      </c>
      <c r="B3" s="2">
        <v>2</v>
      </c>
      <c r="C3" s="2" t="s">
        <v>7</v>
      </c>
      <c r="D3" s="2">
        <f>VLOOKUP(A3,'COSTOS MATERIA PRIMA'!A:D,4,FALSE)/VLOOKUP(A3,'COSTOS MATERIA PRIMA'!A:D,2,FALSE)*B3</f>
        <v>50</v>
      </c>
      <c r="I3" s="2" t="s">
        <v>560</v>
      </c>
      <c r="K3" s="4"/>
    </row>
    <row r="4" spans="1:12" x14ac:dyDescent="0.2">
      <c r="A4" s="2" t="s">
        <v>18</v>
      </c>
      <c r="B4" s="2">
        <v>60</v>
      </c>
      <c r="C4" s="2" t="s">
        <v>7</v>
      </c>
      <c r="D4" s="2">
        <f>VLOOKUP(A4,'COSTOS MATERIA PRIMA'!A:D,4,FALSE)/VLOOKUP(A4,'COSTOS MATERIA PRIMA'!A:D,2,FALSE)*B4</f>
        <v>15.600000000000001</v>
      </c>
      <c r="I4" s="4"/>
      <c r="K4" s="4"/>
    </row>
    <row r="5" spans="1:12" x14ac:dyDescent="0.2">
      <c r="A5" s="2" t="s">
        <v>66</v>
      </c>
      <c r="B5" s="2">
        <v>20</v>
      </c>
      <c r="C5" s="2" t="s">
        <v>7</v>
      </c>
      <c r="D5" s="2">
        <f>VLOOKUP(A5,'COSTOS MATERIA PRIMA'!A:D,4,FALSE)/VLOOKUP(A5,'COSTOS MATERIA PRIMA'!A:D,2,FALSE)*B5</f>
        <v>9.3999999999999986</v>
      </c>
      <c r="I5" s="4"/>
      <c r="K5" s="4"/>
    </row>
    <row r="6" spans="1:12" x14ac:dyDescent="0.2">
      <c r="A6" s="2" t="s">
        <v>13</v>
      </c>
      <c r="B6" s="2">
        <v>75</v>
      </c>
      <c r="C6" s="2" t="s">
        <v>7</v>
      </c>
      <c r="D6" s="2">
        <f>VLOOKUP(A6,'COSTOS MATERIA PRIMA'!A:D,4,FALSE)/VLOOKUP(A6,'COSTOS MATERIA PRIMA'!A:D,2,FALSE)*B6</f>
        <v>15</v>
      </c>
      <c r="I6" s="4"/>
      <c r="J6" s="2" t="s">
        <v>564</v>
      </c>
      <c r="K6" s="4"/>
    </row>
    <row r="7" spans="1:12" x14ac:dyDescent="0.2">
      <c r="A7" s="2" t="s">
        <v>130</v>
      </c>
      <c r="B7" s="2">
        <v>0.3</v>
      </c>
      <c r="C7" s="2" t="s">
        <v>7</v>
      </c>
      <c r="D7" s="2">
        <f>VLOOKUP(A7,'COSTOS MATERIA PRIMA'!A:D,4,FALSE)/VLOOKUP(A7,'COSTOS MATERIA PRIMA'!A:D,2,FALSE)*B7</f>
        <v>15</v>
      </c>
      <c r="I7" s="4"/>
      <c r="J7" s="2" t="s">
        <v>565</v>
      </c>
      <c r="K7" s="4"/>
    </row>
    <row r="8" spans="1:12" x14ac:dyDescent="0.2">
      <c r="A8" s="2" t="s">
        <v>63</v>
      </c>
      <c r="B8" s="2">
        <v>100</v>
      </c>
      <c r="C8" s="2" t="s">
        <v>7</v>
      </c>
      <c r="D8" s="2">
        <f>VLOOKUP(A8,'COSTOS MATERIA PRIMA'!A:D,4,FALSE)/VLOOKUP(A8,'COSTOS MATERIA PRIMA'!A:D,2,FALSE)*B8</f>
        <v>55.500000000000007</v>
      </c>
      <c r="I8" s="4"/>
      <c r="K8" s="4"/>
    </row>
    <row r="9" spans="1:12" x14ac:dyDescent="0.2">
      <c r="A9" s="2" t="s">
        <v>14</v>
      </c>
      <c r="B9" s="2">
        <v>300</v>
      </c>
      <c r="C9" s="2" t="s">
        <v>7</v>
      </c>
      <c r="D9" s="2">
        <f>VLOOKUP(A9,'COSTOS MATERIA PRIMA'!A:D,4,FALSE)/VLOOKUP(A9,'COSTOS MATERIA PRIMA'!A:D,2,FALSE)*B9</f>
        <v>477</v>
      </c>
      <c r="I9" s="4"/>
      <c r="K9" s="4"/>
    </row>
    <row r="10" spans="1:12" x14ac:dyDescent="0.2">
      <c r="A10" s="2" t="s">
        <v>56</v>
      </c>
      <c r="B10" s="2">
        <v>100</v>
      </c>
      <c r="C10" s="2" t="s">
        <v>7</v>
      </c>
      <c r="D10" s="2">
        <f>VLOOKUP(A10,'COSTOS MATERIA PRIMA'!A:D,4,FALSE)/VLOOKUP(A10,'COSTOS MATERIA PRIMA'!A:D,2,FALSE)*B10</f>
        <v>105.71428571428572</v>
      </c>
      <c r="I10" s="4"/>
      <c r="K10" s="4"/>
    </row>
    <row r="11" spans="1:12" x14ac:dyDescent="0.2">
      <c r="A11" s="2" t="s">
        <v>30</v>
      </c>
      <c r="B11" s="2">
        <v>1</v>
      </c>
      <c r="C11" s="2" t="s">
        <v>2</v>
      </c>
      <c r="D11" s="2">
        <f>VLOOKUP(A11,'COSTOS MATERIA PRIMA'!A:D,4,FALSE)/VLOOKUP(A11,'COSTOS MATERIA PRIMA'!A:D,2,FALSE)*B11</f>
        <v>90</v>
      </c>
      <c r="I11" s="4"/>
      <c r="K11" s="4"/>
    </row>
    <row r="12" spans="1:12" x14ac:dyDescent="0.2">
      <c r="A12" s="2" t="s">
        <v>201</v>
      </c>
      <c r="D12" s="2">
        <v>200</v>
      </c>
      <c r="F12" s="2" t="s">
        <v>566</v>
      </c>
      <c r="I12" s="4"/>
      <c r="K12" s="4"/>
    </row>
    <row r="13" spans="1:12" x14ac:dyDescent="0.2">
      <c r="A13" s="2" t="s">
        <v>567</v>
      </c>
      <c r="D13" s="2">
        <v>540</v>
      </c>
      <c r="F13" s="2" t="s">
        <v>494</v>
      </c>
      <c r="I13" s="4"/>
      <c r="K13" s="4"/>
    </row>
    <row r="14" spans="1:12" x14ac:dyDescent="0.2">
      <c r="A14" s="2" t="s">
        <v>20</v>
      </c>
      <c r="B14" s="2">
        <v>400</v>
      </c>
      <c r="C14" s="2" t="s">
        <v>7</v>
      </c>
      <c r="D14" s="2">
        <f>VLOOKUP(A14,'COSTOS MATERIA PRIMA'!A:D,4,FALSE)/VLOOKUP(A14,'COSTOS MATERIA PRIMA'!A:D,2,FALSE)*B14</f>
        <v>268</v>
      </c>
      <c r="I14" s="4"/>
      <c r="K14" s="4"/>
    </row>
    <row r="15" spans="1:12" x14ac:dyDescent="0.2"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90</v>
      </c>
      <c r="C2" s="2" t="s">
        <v>7</v>
      </c>
      <c r="D2" s="2">
        <f>VLOOKUP(A2,'COSTOS MATERIA PRIMA'!A:D,4,FALSE)/VLOOKUP(A2,'COSTOS MATERIA PRIMA'!A:D,2,FALSE)*B2</f>
        <v>19.8</v>
      </c>
      <c r="F2" s="2">
        <v>1</v>
      </c>
      <c r="G2" s="2">
        <f>SUM(D:D)</f>
        <v>2392.3714285714286</v>
      </c>
      <c r="H2" s="2">
        <f>G2/F2</f>
        <v>2392.3714285714286</v>
      </c>
      <c r="I2" s="4">
        <v>0.1</v>
      </c>
      <c r="J2" s="2">
        <f>H2*(1+I2)</f>
        <v>2631.6085714285718</v>
      </c>
      <c r="K2" s="4">
        <v>1</v>
      </c>
      <c r="L2" s="2">
        <f>J2*(K2+1)</f>
        <v>5263.2171428571437</v>
      </c>
    </row>
    <row r="3" spans="1:12" x14ac:dyDescent="0.2">
      <c r="A3" s="2" t="s">
        <v>83</v>
      </c>
      <c r="B3" s="2">
        <v>3</v>
      </c>
      <c r="C3" s="2" t="s">
        <v>7</v>
      </c>
      <c r="D3" s="2">
        <f>VLOOKUP(A3,'COSTOS MATERIA PRIMA'!A:D,4,FALSE)/VLOOKUP(A3,'COSTOS MATERIA PRIMA'!A:D,2,FALSE)*B3</f>
        <v>75</v>
      </c>
      <c r="I3" s="2" t="s">
        <v>560</v>
      </c>
      <c r="K3" s="4"/>
    </row>
    <row r="4" spans="1:12" x14ac:dyDescent="0.2">
      <c r="A4" s="2" t="s">
        <v>18</v>
      </c>
      <c r="B4" s="2">
        <v>90</v>
      </c>
      <c r="C4" s="2" t="s">
        <v>7</v>
      </c>
      <c r="D4" s="2">
        <f>VLOOKUP(A4,'COSTOS MATERIA PRIMA'!A:D,4,FALSE)/VLOOKUP(A4,'COSTOS MATERIA PRIMA'!A:D,2,FALSE)*B4</f>
        <v>23.400000000000002</v>
      </c>
      <c r="I4" s="4"/>
      <c r="K4" s="4"/>
    </row>
    <row r="5" spans="1:12" x14ac:dyDescent="0.2">
      <c r="A5" s="2" t="s">
        <v>66</v>
      </c>
      <c r="B5" s="2">
        <v>30</v>
      </c>
      <c r="C5" s="2" t="s">
        <v>7</v>
      </c>
      <c r="D5" s="2">
        <f>VLOOKUP(A5,'COSTOS MATERIA PRIMA'!A:D,4,FALSE)/VLOOKUP(A5,'COSTOS MATERIA PRIMA'!A:D,2,FALSE)*B5</f>
        <v>14.1</v>
      </c>
      <c r="I5" s="4"/>
      <c r="J5" s="2" t="s">
        <v>568</v>
      </c>
      <c r="K5" s="2" t="s">
        <v>569</v>
      </c>
    </row>
    <row r="6" spans="1:12" x14ac:dyDescent="0.2">
      <c r="A6" s="2" t="s">
        <v>13</v>
      </c>
      <c r="B6" s="2">
        <v>100</v>
      </c>
      <c r="C6" s="2" t="s">
        <v>7</v>
      </c>
      <c r="D6" s="2">
        <f>VLOOKUP(A6,'COSTOS MATERIA PRIMA'!A:D,4,FALSE)/VLOOKUP(A6,'COSTOS MATERIA PRIMA'!A:D,2,FALSE)*B6</f>
        <v>20</v>
      </c>
      <c r="I6" s="4"/>
      <c r="J6" s="2" t="s">
        <v>570</v>
      </c>
      <c r="K6" s="4"/>
    </row>
    <row r="7" spans="1:12" x14ac:dyDescent="0.2">
      <c r="A7" s="2" t="s">
        <v>130</v>
      </c>
      <c r="B7" s="2">
        <v>1</v>
      </c>
      <c r="C7" s="2" t="s">
        <v>7</v>
      </c>
      <c r="D7" s="2">
        <f>VLOOKUP(A7,'COSTOS MATERIA PRIMA'!A:D,4,FALSE)/VLOOKUP(A7,'COSTOS MATERIA PRIMA'!A:D,2,FALSE)*B7</f>
        <v>50</v>
      </c>
      <c r="I7" s="4"/>
      <c r="K7" s="4"/>
    </row>
    <row r="8" spans="1:12" x14ac:dyDescent="0.2">
      <c r="A8" s="2" t="s">
        <v>63</v>
      </c>
      <c r="B8" s="2">
        <v>200</v>
      </c>
      <c r="C8" s="2" t="s">
        <v>7</v>
      </c>
      <c r="D8" s="2">
        <f>VLOOKUP(A8,'COSTOS MATERIA PRIMA'!A:D,4,FALSE)/VLOOKUP(A8,'COSTOS MATERIA PRIMA'!A:D,2,FALSE)*B8</f>
        <v>111.00000000000001</v>
      </c>
      <c r="I8" s="4"/>
      <c r="K8" s="4"/>
    </row>
    <row r="9" spans="1:12" x14ac:dyDescent="0.2">
      <c r="A9" s="2" t="s">
        <v>14</v>
      </c>
      <c r="B9" s="2">
        <v>450</v>
      </c>
      <c r="C9" s="2" t="s">
        <v>7</v>
      </c>
      <c r="D9" s="2">
        <f>VLOOKUP(A9,'COSTOS MATERIA PRIMA'!A:D,4,FALSE)/VLOOKUP(A9,'COSTOS MATERIA PRIMA'!A:D,2,FALSE)*B9</f>
        <v>715.5</v>
      </c>
      <c r="I9" s="4"/>
      <c r="K9" s="4"/>
    </row>
    <row r="10" spans="1:12" x14ac:dyDescent="0.2">
      <c r="A10" s="2" t="s">
        <v>56</v>
      </c>
      <c r="B10" s="2">
        <v>150</v>
      </c>
      <c r="C10" s="2" t="s">
        <v>7</v>
      </c>
      <c r="D10" s="2">
        <f>VLOOKUP(A10,'COSTOS MATERIA PRIMA'!A:D,4,FALSE)/VLOOKUP(A10,'COSTOS MATERIA PRIMA'!A:D,2,FALSE)*B10</f>
        <v>158.57142857142858</v>
      </c>
      <c r="I10" s="4"/>
      <c r="K10" s="4"/>
    </row>
    <row r="11" spans="1:12" x14ac:dyDescent="0.2">
      <c r="A11" s="2" t="s">
        <v>23</v>
      </c>
      <c r="B11" s="2">
        <v>1</v>
      </c>
      <c r="C11" s="2" t="s">
        <v>2</v>
      </c>
      <c r="D11" s="2">
        <f>VLOOKUP(A11,'COSTOS MATERIA PRIMA'!A:D,4,FALSE)/VLOOKUP(A11,'COSTOS MATERIA PRIMA'!A:D,2,FALSE)*B11</f>
        <v>90</v>
      </c>
      <c r="I11" s="4"/>
      <c r="K11" s="4"/>
    </row>
    <row r="12" spans="1:12" x14ac:dyDescent="0.2">
      <c r="A12" s="2" t="s">
        <v>201</v>
      </c>
      <c r="D12" s="2">
        <v>200</v>
      </c>
      <c r="F12" s="2" t="s">
        <v>494</v>
      </c>
      <c r="G12" s="2" t="s">
        <v>289</v>
      </c>
      <c r="I12" s="4"/>
      <c r="K12" s="4"/>
    </row>
    <row r="13" spans="1:12" x14ac:dyDescent="0.2">
      <c r="A13" s="2" t="s">
        <v>571</v>
      </c>
      <c r="D13" s="2">
        <v>500</v>
      </c>
      <c r="F13" s="2" t="s">
        <v>494</v>
      </c>
      <c r="I13" s="4"/>
      <c r="K13" s="4"/>
    </row>
    <row r="14" spans="1:12" x14ac:dyDescent="0.2">
      <c r="A14" s="2" t="s">
        <v>20</v>
      </c>
      <c r="B14" s="2">
        <v>500</v>
      </c>
      <c r="C14" s="2" t="s">
        <v>7</v>
      </c>
      <c r="D14" s="2">
        <f>VLOOKUP(A14,'COSTOS MATERIA PRIMA'!A:D,4,FALSE)/VLOOKUP(A14,'COSTOS MATERIA PRIMA'!A:D,2,FALSE)*B14</f>
        <v>335</v>
      </c>
      <c r="I14" s="4"/>
      <c r="K14" s="4"/>
    </row>
    <row r="15" spans="1:12" x14ac:dyDescent="0.2">
      <c r="A15" s="2" t="s">
        <v>75</v>
      </c>
      <c r="B15" s="2">
        <v>0.5</v>
      </c>
      <c r="C15" s="2" t="s">
        <v>2</v>
      </c>
      <c r="D15" s="2">
        <f>VLOOKUP(A15,'COSTOS MATERIA PRIMA'!A:D,4,FALSE)/VLOOKUP(A15,'COSTOS MATERIA PRIMA'!A:D,2,FALSE)*B15</f>
        <v>80</v>
      </c>
      <c r="I15" s="4"/>
      <c r="K15" s="4"/>
    </row>
    <row r="16" spans="1:12" x14ac:dyDescent="0.2"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1:L1001"/>
  <sheetViews>
    <sheetView workbookViewId="0"/>
  </sheetViews>
  <sheetFormatPr baseColWidth="10" defaultColWidth="12.5703125" defaultRowHeight="15.75" customHeight="1" x14ac:dyDescent="0.2"/>
  <cols>
    <col min="5" max="5" width="4.42578125" customWidth="1"/>
    <col min="6" max="6" width="18.140625" customWidth="1"/>
    <col min="7" max="7" width="14.42578125" customWidth="1"/>
    <col min="8" max="8" width="16" customWidth="1"/>
    <col min="9" max="9" width="14.7109375" customWidth="1"/>
    <col min="10" max="10" width="15.855468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4" t="s">
        <v>191</v>
      </c>
      <c r="L1" s="2" t="s">
        <v>192</v>
      </c>
    </row>
    <row r="2" spans="1:12" x14ac:dyDescent="0.2">
      <c r="A2" s="2" t="s">
        <v>78</v>
      </c>
      <c r="B2" s="2">
        <v>335</v>
      </c>
      <c r="C2" s="2" t="s">
        <v>7</v>
      </c>
      <c r="D2" s="2">
        <f>VLOOKUP(A2,'COSTOS MATERIA PRIMA'!A:D,4,FALSE)/VLOOKUP(A2,'COSTOS MATERIA PRIMA'!A:D,2,FALSE)*B2</f>
        <v>73.7</v>
      </c>
      <c r="F2" s="2">
        <v>1</v>
      </c>
      <c r="G2" s="2">
        <f>SUM(D:D)</f>
        <v>5580.6</v>
      </c>
      <c r="H2" s="2">
        <f>G2/F2</f>
        <v>5580.6</v>
      </c>
      <c r="I2" s="4">
        <v>0.1</v>
      </c>
      <c r="J2" s="2">
        <f>H2*(1+I2)</f>
        <v>6138.6600000000008</v>
      </c>
      <c r="K2" s="4">
        <v>0.6</v>
      </c>
      <c r="L2" s="2">
        <f>J2*(K2+1)</f>
        <v>9821.8560000000016</v>
      </c>
    </row>
    <row r="3" spans="1:12" x14ac:dyDescent="0.2">
      <c r="A3" s="2" t="s">
        <v>83</v>
      </c>
      <c r="B3" s="2">
        <v>5</v>
      </c>
      <c r="C3" s="2" t="s">
        <v>7</v>
      </c>
      <c r="D3" s="2">
        <f>VLOOKUP(A3,'COSTOS MATERIA PRIMA'!A:D,4,FALSE)/VLOOKUP(A3,'COSTOS MATERIA PRIMA'!A:D,2,FALSE)*B3</f>
        <v>125</v>
      </c>
      <c r="I3" s="2" t="s">
        <v>560</v>
      </c>
      <c r="K3" s="4"/>
    </row>
    <row r="4" spans="1:12" x14ac:dyDescent="0.2">
      <c r="A4" s="2" t="s">
        <v>18</v>
      </c>
      <c r="B4" s="2">
        <v>335</v>
      </c>
      <c r="C4" s="2" t="s">
        <v>7</v>
      </c>
      <c r="D4" s="2">
        <f>VLOOKUP(A4,'COSTOS MATERIA PRIMA'!A:D,4,FALSE)/VLOOKUP(A4,'COSTOS MATERIA PRIMA'!A:D,2,FALSE)*B4</f>
        <v>87.100000000000009</v>
      </c>
      <c r="I4" s="4"/>
      <c r="K4" s="4"/>
    </row>
    <row r="5" spans="1:12" x14ac:dyDescent="0.2">
      <c r="A5" s="2" t="s">
        <v>66</v>
      </c>
      <c r="B5" s="2">
        <v>40</v>
      </c>
      <c r="C5" s="2" t="s">
        <v>7</v>
      </c>
      <c r="D5" s="2">
        <f>VLOOKUP(A5,'COSTOS MATERIA PRIMA'!A:D,4,FALSE)/VLOOKUP(A5,'COSTOS MATERIA PRIMA'!A:D,2,FALSE)*B5</f>
        <v>18.799999999999997</v>
      </c>
      <c r="I5" s="4"/>
      <c r="J5" s="2">
        <v>9600</v>
      </c>
      <c r="K5" s="4"/>
    </row>
    <row r="6" spans="1:12" x14ac:dyDescent="0.2">
      <c r="A6" s="2" t="s">
        <v>13</v>
      </c>
      <c r="B6" s="2">
        <v>200</v>
      </c>
      <c r="C6" s="2" t="s">
        <v>7</v>
      </c>
      <c r="D6" s="2">
        <f>VLOOKUP(A6,'COSTOS MATERIA PRIMA'!A:D,4,FALSE)/VLOOKUP(A6,'COSTOS MATERIA PRIMA'!A:D,2,FALSE)*B6</f>
        <v>40</v>
      </c>
      <c r="I6" s="4"/>
      <c r="J6" s="2">
        <v>8600</v>
      </c>
      <c r="K6" s="4"/>
    </row>
    <row r="7" spans="1:12" x14ac:dyDescent="0.2">
      <c r="A7" s="2" t="s">
        <v>86</v>
      </c>
      <c r="B7" s="2">
        <v>150</v>
      </c>
      <c r="C7" s="2" t="s">
        <v>7</v>
      </c>
      <c r="D7" s="2">
        <f>VLOOKUP(A7,'COSTOS MATERIA PRIMA'!A:D,4,FALSE)/VLOOKUP(A7,'COSTOS MATERIA PRIMA'!A:D,2,FALSE)*B7</f>
        <v>36</v>
      </c>
      <c r="I7" s="4"/>
      <c r="J7" s="2">
        <v>7700</v>
      </c>
      <c r="K7" s="4"/>
    </row>
    <row r="8" spans="1:12" x14ac:dyDescent="0.2">
      <c r="A8" s="2" t="s">
        <v>130</v>
      </c>
      <c r="B8" s="2">
        <v>1</v>
      </c>
      <c r="C8" s="2" t="s">
        <v>7</v>
      </c>
      <c r="D8" s="2">
        <f>VLOOKUP(A8,'COSTOS MATERIA PRIMA'!A:D,4,FALSE)/VLOOKUP(A8,'COSTOS MATERIA PRIMA'!A:D,2,FALSE)*B8</f>
        <v>50</v>
      </c>
      <c r="I8" s="4"/>
      <c r="K8" s="4"/>
    </row>
    <row r="9" spans="1:12" x14ac:dyDescent="0.2">
      <c r="A9" s="2" t="s">
        <v>63</v>
      </c>
      <c r="B9" s="2">
        <v>1000</v>
      </c>
      <c r="C9" s="2" t="s">
        <v>7</v>
      </c>
      <c r="D9" s="2">
        <f>VLOOKUP(A9,'COSTOS MATERIA PRIMA'!A:D,4,FALSE)/VLOOKUP(A9,'COSTOS MATERIA PRIMA'!A:D,2,FALSE)*B9</f>
        <v>555</v>
      </c>
      <c r="I9" s="4"/>
      <c r="K9" s="4"/>
    </row>
    <row r="10" spans="1:12" x14ac:dyDescent="0.2">
      <c r="A10" s="2" t="s">
        <v>14</v>
      </c>
      <c r="B10" s="2">
        <v>1100</v>
      </c>
      <c r="C10" s="2" t="s">
        <v>7</v>
      </c>
      <c r="D10" s="2">
        <f>VLOOKUP(A10,'COSTOS MATERIA PRIMA'!A:D,4,FALSE)/VLOOKUP(A10,'COSTOS MATERIA PRIMA'!A:D,2,FALSE)*B10</f>
        <v>1749</v>
      </c>
      <c r="I10" s="4"/>
      <c r="K10" s="4"/>
    </row>
    <row r="11" spans="1:12" x14ac:dyDescent="0.2">
      <c r="A11" s="2" t="s">
        <v>56</v>
      </c>
      <c r="B11" s="2">
        <v>350</v>
      </c>
      <c r="C11" s="2" t="s">
        <v>7</v>
      </c>
      <c r="D11" s="2">
        <f>VLOOKUP(A11,'COSTOS MATERIA PRIMA'!A:D,4,FALSE)/VLOOKUP(A11,'COSTOS MATERIA PRIMA'!A:D,2,FALSE)*B11</f>
        <v>370</v>
      </c>
      <c r="I11" s="4"/>
      <c r="K11" s="4"/>
    </row>
    <row r="12" spans="1:12" x14ac:dyDescent="0.2">
      <c r="A12" s="2" t="s">
        <v>24</v>
      </c>
      <c r="B12" s="2">
        <v>1</v>
      </c>
      <c r="C12" s="2" t="s">
        <v>2</v>
      </c>
      <c r="D12" s="2">
        <f>VLOOKUP(A12,'COSTOS MATERIA PRIMA'!A:D,4,FALSE)/VLOOKUP(A12,'COSTOS MATERIA PRIMA'!A:D,2,FALSE)*B12</f>
        <v>92</v>
      </c>
      <c r="I12" s="4"/>
      <c r="K12" s="4"/>
    </row>
    <row r="13" spans="1:12" x14ac:dyDescent="0.2">
      <c r="A13" s="2" t="s">
        <v>201</v>
      </c>
      <c r="D13" s="2">
        <v>300</v>
      </c>
      <c r="F13" s="2" t="s">
        <v>481</v>
      </c>
      <c r="I13" s="4"/>
      <c r="K13" s="4"/>
    </row>
    <row r="14" spans="1:12" x14ac:dyDescent="0.2">
      <c r="A14" s="2" t="s">
        <v>571</v>
      </c>
      <c r="D14" s="2">
        <v>1200</v>
      </c>
      <c r="F14" s="2" t="s">
        <v>494</v>
      </c>
      <c r="I14" s="4"/>
      <c r="K14" s="4"/>
    </row>
    <row r="15" spans="1:12" x14ac:dyDescent="0.2">
      <c r="A15" s="2" t="s">
        <v>20</v>
      </c>
      <c r="B15" s="2">
        <v>1200</v>
      </c>
      <c r="C15" s="2" t="s">
        <v>7</v>
      </c>
      <c r="D15" s="2">
        <f>VLOOKUP(A15,'COSTOS MATERIA PRIMA'!A:D,4,FALSE)/VLOOKUP(A15,'COSTOS MATERIA PRIMA'!A:D,2,FALSE)*B15</f>
        <v>804</v>
      </c>
      <c r="I15" s="4"/>
      <c r="K15" s="4"/>
    </row>
    <row r="16" spans="1:12" x14ac:dyDescent="0.2">
      <c r="A16" s="2" t="s">
        <v>75</v>
      </c>
      <c r="B16" s="2">
        <v>0.5</v>
      </c>
      <c r="C16" s="2" t="s">
        <v>2</v>
      </c>
      <c r="D16" s="2">
        <f>VLOOKUP(A16,'COSTOS MATERIA PRIMA'!A:D,4,FALSE)/VLOOKUP(A16,'COSTOS MATERIA PRIMA'!A:D,2,FALSE)*B16</f>
        <v>80</v>
      </c>
      <c r="I16" s="4"/>
      <c r="K16" s="4"/>
    </row>
    <row r="17" spans="9:11" x14ac:dyDescent="0.2">
      <c r="I17" s="4"/>
      <c r="K17" s="4"/>
    </row>
    <row r="18" spans="9:11" x14ac:dyDescent="0.2">
      <c r="I18" s="4"/>
      <c r="K18" s="4"/>
    </row>
    <row r="19" spans="9:11" x14ac:dyDescent="0.2">
      <c r="I19" s="4"/>
      <c r="K19" s="4"/>
    </row>
    <row r="20" spans="9:11" x14ac:dyDescent="0.2">
      <c r="I20" s="4"/>
      <c r="K20" s="4"/>
    </row>
    <row r="21" spans="9:11" x14ac:dyDescent="0.2">
      <c r="I21" s="4"/>
      <c r="K21" s="4"/>
    </row>
    <row r="22" spans="9:11" x14ac:dyDescent="0.2">
      <c r="I22" s="4"/>
      <c r="K22" s="4"/>
    </row>
    <row r="23" spans="9:11" x14ac:dyDescent="0.2">
      <c r="I23" s="4"/>
      <c r="K23" s="4"/>
    </row>
    <row r="24" spans="9:11" x14ac:dyDescent="0.2">
      <c r="I24" s="4"/>
      <c r="K24" s="4"/>
    </row>
    <row r="25" spans="9:11" x14ac:dyDescent="0.2">
      <c r="I25" s="4"/>
      <c r="K25" s="4"/>
    </row>
    <row r="26" spans="9:11" x14ac:dyDescent="0.2">
      <c r="I26" s="4"/>
      <c r="K26" s="4"/>
    </row>
    <row r="27" spans="9:11" x14ac:dyDescent="0.2">
      <c r="I27" s="4"/>
      <c r="K27" s="4"/>
    </row>
    <row r="28" spans="9:11" x14ac:dyDescent="0.2">
      <c r="I28" s="4"/>
      <c r="K28" s="4"/>
    </row>
    <row r="29" spans="9:11" x14ac:dyDescent="0.2">
      <c r="I29" s="4"/>
      <c r="K29" s="4"/>
    </row>
    <row r="30" spans="9:11" x14ac:dyDescent="0.2">
      <c r="I30" s="4"/>
      <c r="K30" s="4"/>
    </row>
    <row r="31" spans="9:11" x14ac:dyDescent="0.2">
      <c r="I31" s="4"/>
      <c r="K31" s="4"/>
    </row>
    <row r="32" spans="9:11" x14ac:dyDescent="0.2">
      <c r="I32" s="4"/>
      <c r="K32" s="4"/>
    </row>
    <row r="33" spans="9:11" x14ac:dyDescent="0.2">
      <c r="I33" s="4"/>
      <c r="K33" s="4"/>
    </row>
    <row r="34" spans="9:11" x14ac:dyDescent="0.2">
      <c r="I34" s="4"/>
      <c r="K34" s="4"/>
    </row>
    <row r="35" spans="9:11" x14ac:dyDescent="0.2">
      <c r="I35" s="4"/>
      <c r="K35" s="4"/>
    </row>
    <row r="36" spans="9:11" x14ac:dyDescent="0.2">
      <c r="I36" s="4"/>
      <c r="K36" s="4"/>
    </row>
    <row r="37" spans="9:11" x14ac:dyDescent="0.2">
      <c r="I37" s="4"/>
      <c r="K37" s="4"/>
    </row>
    <row r="38" spans="9:11" x14ac:dyDescent="0.2">
      <c r="I38" s="4"/>
      <c r="K38" s="4"/>
    </row>
    <row r="39" spans="9:11" x14ac:dyDescent="0.2">
      <c r="I39" s="4"/>
      <c r="K39" s="4"/>
    </row>
    <row r="40" spans="9:11" x14ac:dyDescent="0.2">
      <c r="I40" s="4"/>
      <c r="K40" s="4"/>
    </row>
    <row r="41" spans="9:11" x14ac:dyDescent="0.2">
      <c r="I41" s="4"/>
      <c r="K41" s="4"/>
    </row>
    <row r="42" spans="9:11" x14ac:dyDescent="0.2">
      <c r="I42" s="4"/>
      <c r="K42" s="4"/>
    </row>
    <row r="43" spans="9:11" x14ac:dyDescent="0.2">
      <c r="I43" s="4"/>
      <c r="K43" s="4"/>
    </row>
    <row r="44" spans="9:11" x14ac:dyDescent="0.2">
      <c r="I44" s="4"/>
      <c r="K44" s="4"/>
    </row>
    <row r="45" spans="9:11" x14ac:dyDescent="0.2">
      <c r="I45" s="4"/>
      <c r="K45" s="4"/>
    </row>
    <row r="46" spans="9:11" x14ac:dyDescent="0.2">
      <c r="I46" s="4"/>
      <c r="K46" s="4"/>
    </row>
    <row r="47" spans="9:11" x14ac:dyDescent="0.2">
      <c r="I47" s="4"/>
      <c r="K47" s="4"/>
    </row>
    <row r="48" spans="9:11" x14ac:dyDescent="0.2">
      <c r="I48" s="4"/>
      <c r="K48" s="4"/>
    </row>
    <row r="49" spans="9:11" x14ac:dyDescent="0.2">
      <c r="I49" s="4"/>
      <c r="K49" s="4"/>
    </row>
    <row r="50" spans="9:11" x14ac:dyDescent="0.2">
      <c r="I50" s="4"/>
      <c r="K50" s="4"/>
    </row>
    <row r="51" spans="9:11" x14ac:dyDescent="0.2">
      <c r="I51" s="4"/>
      <c r="K51" s="4"/>
    </row>
    <row r="52" spans="9:11" x14ac:dyDescent="0.2">
      <c r="I52" s="4"/>
      <c r="K52" s="4"/>
    </row>
    <row r="53" spans="9:11" x14ac:dyDescent="0.2">
      <c r="I53" s="4"/>
      <c r="K53" s="4"/>
    </row>
    <row r="54" spans="9:11" x14ac:dyDescent="0.2">
      <c r="I54" s="4"/>
      <c r="K54" s="4"/>
    </row>
    <row r="55" spans="9:11" x14ac:dyDescent="0.2">
      <c r="I55" s="4"/>
      <c r="K55" s="4"/>
    </row>
    <row r="56" spans="9:11" x14ac:dyDescent="0.2">
      <c r="I56" s="4"/>
      <c r="K56" s="4"/>
    </row>
    <row r="57" spans="9:11" x14ac:dyDescent="0.2">
      <c r="I57" s="4"/>
      <c r="K57" s="4"/>
    </row>
    <row r="58" spans="9:11" x14ac:dyDescent="0.2">
      <c r="I58" s="4"/>
      <c r="K58" s="4"/>
    </row>
    <row r="59" spans="9:11" x14ac:dyDescent="0.2">
      <c r="I59" s="4"/>
      <c r="K59" s="4"/>
    </row>
    <row r="60" spans="9:11" x14ac:dyDescent="0.2">
      <c r="I60" s="4"/>
      <c r="K60" s="4"/>
    </row>
    <row r="61" spans="9:11" x14ac:dyDescent="0.2">
      <c r="I61" s="4"/>
      <c r="K61" s="4"/>
    </row>
    <row r="62" spans="9:11" x14ac:dyDescent="0.2">
      <c r="I62" s="4"/>
      <c r="K62" s="4"/>
    </row>
    <row r="63" spans="9:11" x14ac:dyDescent="0.2">
      <c r="I63" s="4"/>
      <c r="K63" s="4"/>
    </row>
    <row r="64" spans="9:11" x14ac:dyDescent="0.2">
      <c r="I64" s="4"/>
      <c r="K64" s="4"/>
    </row>
    <row r="65" spans="9:11" x14ac:dyDescent="0.2">
      <c r="I65" s="4"/>
      <c r="K65" s="4"/>
    </row>
    <row r="66" spans="9:11" x14ac:dyDescent="0.2">
      <c r="I66" s="4"/>
      <c r="K66" s="4"/>
    </row>
    <row r="67" spans="9:11" x14ac:dyDescent="0.2">
      <c r="I67" s="4"/>
      <c r="K67" s="4"/>
    </row>
    <row r="68" spans="9:11" x14ac:dyDescent="0.2">
      <c r="I68" s="4"/>
      <c r="K68" s="4"/>
    </row>
    <row r="69" spans="9:11" x14ac:dyDescent="0.2">
      <c r="I69" s="4"/>
      <c r="K69" s="4"/>
    </row>
    <row r="70" spans="9:11" x14ac:dyDescent="0.2">
      <c r="I70" s="4"/>
      <c r="K70" s="4"/>
    </row>
    <row r="71" spans="9:11" x14ac:dyDescent="0.2">
      <c r="I71" s="4"/>
      <c r="K71" s="4"/>
    </row>
    <row r="72" spans="9:11" x14ac:dyDescent="0.2">
      <c r="I72" s="4"/>
      <c r="K72" s="4"/>
    </row>
    <row r="73" spans="9:11" x14ac:dyDescent="0.2">
      <c r="I73" s="4"/>
      <c r="K73" s="4"/>
    </row>
    <row r="74" spans="9:11" x14ac:dyDescent="0.2">
      <c r="I74" s="4"/>
      <c r="K74" s="4"/>
    </row>
    <row r="75" spans="9:11" x14ac:dyDescent="0.2">
      <c r="I75" s="4"/>
      <c r="K75" s="4"/>
    </row>
    <row r="76" spans="9:11" x14ac:dyDescent="0.2">
      <c r="I76" s="4"/>
      <c r="K76" s="4"/>
    </row>
    <row r="77" spans="9:11" x14ac:dyDescent="0.2">
      <c r="I77" s="4"/>
      <c r="K77" s="4"/>
    </row>
    <row r="78" spans="9:11" x14ac:dyDescent="0.2">
      <c r="I78" s="4"/>
      <c r="K78" s="4"/>
    </row>
    <row r="79" spans="9:11" x14ac:dyDescent="0.2">
      <c r="I79" s="4"/>
      <c r="K79" s="4"/>
    </row>
    <row r="80" spans="9:11" x14ac:dyDescent="0.2">
      <c r="I80" s="4"/>
      <c r="K80" s="4"/>
    </row>
    <row r="81" spans="9:11" x14ac:dyDescent="0.2">
      <c r="I81" s="4"/>
      <c r="K81" s="4"/>
    </row>
    <row r="82" spans="9:11" x14ac:dyDescent="0.2">
      <c r="I82" s="4"/>
      <c r="K82" s="4"/>
    </row>
    <row r="83" spans="9:11" x14ac:dyDescent="0.2">
      <c r="I83" s="4"/>
      <c r="K83" s="4"/>
    </row>
    <row r="84" spans="9:11" x14ac:dyDescent="0.2">
      <c r="I84" s="4"/>
      <c r="K84" s="4"/>
    </row>
    <row r="85" spans="9:11" x14ac:dyDescent="0.2">
      <c r="I85" s="4"/>
      <c r="K85" s="4"/>
    </row>
    <row r="86" spans="9:11" x14ac:dyDescent="0.2">
      <c r="I86" s="4"/>
      <c r="K86" s="4"/>
    </row>
    <row r="87" spans="9:11" x14ac:dyDescent="0.2">
      <c r="I87" s="4"/>
      <c r="K87" s="4"/>
    </row>
    <row r="88" spans="9:11" x14ac:dyDescent="0.2">
      <c r="I88" s="4"/>
      <c r="K88" s="4"/>
    </row>
    <row r="89" spans="9:11" x14ac:dyDescent="0.2">
      <c r="I89" s="4"/>
      <c r="K89" s="4"/>
    </row>
    <row r="90" spans="9:11" x14ac:dyDescent="0.2">
      <c r="I90" s="4"/>
      <c r="K90" s="4"/>
    </row>
    <row r="91" spans="9:11" x14ac:dyDescent="0.2">
      <c r="I91" s="4"/>
      <c r="K91" s="4"/>
    </row>
    <row r="92" spans="9:11" x14ac:dyDescent="0.2">
      <c r="I92" s="4"/>
      <c r="K92" s="4"/>
    </row>
    <row r="93" spans="9:11" x14ac:dyDescent="0.2">
      <c r="I93" s="4"/>
      <c r="K93" s="4"/>
    </row>
    <row r="94" spans="9:11" x14ac:dyDescent="0.2">
      <c r="I94" s="4"/>
      <c r="K94" s="4"/>
    </row>
    <row r="95" spans="9:11" x14ac:dyDescent="0.2">
      <c r="I95" s="4"/>
      <c r="K95" s="4"/>
    </row>
    <row r="96" spans="9:11" x14ac:dyDescent="0.2">
      <c r="I96" s="4"/>
      <c r="K96" s="4"/>
    </row>
    <row r="97" spans="9:11" x14ac:dyDescent="0.2">
      <c r="I97" s="4"/>
      <c r="K97" s="4"/>
    </row>
    <row r="98" spans="9:11" x14ac:dyDescent="0.2">
      <c r="I98" s="4"/>
      <c r="K98" s="4"/>
    </row>
    <row r="99" spans="9:11" x14ac:dyDescent="0.2">
      <c r="I99" s="4"/>
      <c r="K99" s="4"/>
    </row>
    <row r="100" spans="9:11" x14ac:dyDescent="0.2">
      <c r="I100" s="4"/>
      <c r="K100" s="4"/>
    </row>
    <row r="101" spans="9:11" x14ac:dyDescent="0.2">
      <c r="I101" s="4"/>
      <c r="K101" s="4"/>
    </row>
    <row r="102" spans="9:11" x14ac:dyDescent="0.2">
      <c r="I102" s="4"/>
      <c r="K102" s="4"/>
    </row>
    <row r="103" spans="9:11" x14ac:dyDescent="0.2">
      <c r="I103" s="4"/>
      <c r="K103" s="4"/>
    </row>
    <row r="104" spans="9:11" x14ac:dyDescent="0.2">
      <c r="I104" s="4"/>
      <c r="K104" s="4"/>
    </row>
    <row r="105" spans="9:11" x14ac:dyDescent="0.2">
      <c r="I105" s="4"/>
      <c r="K105" s="4"/>
    </row>
    <row r="106" spans="9:11" x14ac:dyDescent="0.2">
      <c r="I106" s="4"/>
      <c r="K106" s="4"/>
    </row>
    <row r="107" spans="9:11" x14ac:dyDescent="0.2">
      <c r="I107" s="4"/>
      <c r="K107" s="4"/>
    </row>
    <row r="108" spans="9:11" x14ac:dyDescent="0.2">
      <c r="I108" s="4"/>
      <c r="K108" s="4"/>
    </row>
    <row r="109" spans="9:11" x14ac:dyDescent="0.2">
      <c r="I109" s="4"/>
      <c r="K109" s="4"/>
    </row>
    <row r="110" spans="9:11" x14ac:dyDescent="0.2">
      <c r="I110" s="4"/>
      <c r="K110" s="4"/>
    </row>
    <row r="111" spans="9:11" x14ac:dyDescent="0.2">
      <c r="I111" s="4"/>
      <c r="K111" s="4"/>
    </row>
    <row r="112" spans="9:11" x14ac:dyDescent="0.2">
      <c r="I112" s="4"/>
      <c r="K112" s="4"/>
    </row>
    <row r="113" spans="9:11" x14ac:dyDescent="0.2">
      <c r="I113" s="4"/>
      <c r="K113" s="4"/>
    </row>
    <row r="114" spans="9:11" x14ac:dyDescent="0.2">
      <c r="I114" s="4"/>
      <c r="K114" s="4"/>
    </row>
    <row r="115" spans="9:11" x14ac:dyDescent="0.2">
      <c r="I115" s="4"/>
      <c r="K115" s="4"/>
    </row>
    <row r="116" spans="9:11" x14ac:dyDescent="0.2">
      <c r="I116" s="4"/>
      <c r="K116" s="4"/>
    </row>
    <row r="117" spans="9:11" x14ac:dyDescent="0.2">
      <c r="I117" s="4"/>
      <c r="K117" s="4"/>
    </row>
    <row r="118" spans="9:11" x14ac:dyDescent="0.2">
      <c r="I118" s="4"/>
      <c r="K118" s="4"/>
    </row>
    <row r="119" spans="9:11" x14ac:dyDescent="0.2">
      <c r="I119" s="4"/>
      <c r="K119" s="4"/>
    </row>
    <row r="120" spans="9:11" x14ac:dyDescent="0.2">
      <c r="I120" s="4"/>
      <c r="K120" s="4"/>
    </row>
    <row r="121" spans="9:11" x14ac:dyDescent="0.2">
      <c r="I121" s="4"/>
      <c r="K121" s="4"/>
    </row>
    <row r="122" spans="9:11" x14ac:dyDescent="0.2">
      <c r="I122" s="4"/>
      <c r="K122" s="4"/>
    </row>
    <row r="123" spans="9:11" x14ac:dyDescent="0.2">
      <c r="I123" s="4"/>
      <c r="K123" s="4"/>
    </row>
    <row r="124" spans="9:11" x14ac:dyDescent="0.2">
      <c r="I124" s="4"/>
      <c r="K124" s="4"/>
    </row>
    <row r="125" spans="9:11" x14ac:dyDescent="0.2">
      <c r="I125" s="4"/>
      <c r="K125" s="4"/>
    </row>
    <row r="126" spans="9:11" x14ac:dyDescent="0.2">
      <c r="I126" s="4"/>
      <c r="K126" s="4"/>
    </row>
    <row r="127" spans="9:11" x14ac:dyDescent="0.2">
      <c r="I127" s="4"/>
      <c r="K127" s="4"/>
    </row>
    <row r="128" spans="9:11" x14ac:dyDescent="0.2">
      <c r="I128" s="4"/>
      <c r="K128" s="4"/>
    </row>
    <row r="129" spans="9:11" x14ac:dyDescent="0.2">
      <c r="I129" s="4"/>
      <c r="K129" s="4"/>
    </row>
    <row r="130" spans="9:11" x14ac:dyDescent="0.2">
      <c r="I130" s="4"/>
      <c r="K130" s="4"/>
    </row>
    <row r="131" spans="9:11" x14ac:dyDescent="0.2">
      <c r="I131" s="4"/>
      <c r="K131" s="4"/>
    </row>
    <row r="132" spans="9:11" x14ac:dyDescent="0.2">
      <c r="I132" s="4"/>
      <c r="K132" s="4"/>
    </row>
    <row r="133" spans="9:11" x14ac:dyDescent="0.2">
      <c r="I133" s="4"/>
      <c r="K133" s="4"/>
    </row>
    <row r="134" spans="9:11" x14ac:dyDescent="0.2">
      <c r="I134" s="4"/>
      <c r="K134" s="4"/>
    </row>
    <row r="135" spans="9:11" x14ac:dyDescent="0.2">
      <c r="I135" s="4"/>
      <c r="K135" s="4"/>
    </row>
    <row r="136" spans="9:11" x14ac:dyDescent="0.2">
      <c r="I136" s="4"/>
      <c r="K136" s="4"/>
    </row>
    <row r="137" spans="9:11" x14ac:dyDescent="0.2">
      <c r="I137" s="4"/>
      <c r="K137" s="4"/>
    </row>
    <row r="138" spans="9:11" x14ac:dyDescent="0.2">
      <c r="I138" s="4"/>
      <c r="K138" s="4"/>
    </row>
    <row r="139" spans="9:11" x14ac:dyDescent="0.2">
      <c r="I139" s="4"/>
      <c r="K139" s="4"/>
    </row>
    <row r="140" spans="9:11" x14ac:dyDescent="0.2">
      <c r="I140" s="4"/>
      <c r="K140" s="4"/>
    </row>
    <row r="141" spans="9:11" x14ac:dyDescent="0.2">
      <c r="I141" s="4"/>
      <c r="K141" s="4"/>
    </row>
    <row r="142" spans="9:11" x14ac:dyDescent="0.2">
      <c r="I142" s="4"/>
      <c r="K142" s="4"/>
    </row>
    <row r="143" spans="9:11" x14ac:dyDescent="0.2">
      <c r="I143" s="4"/>
      <c r="K143" s="4"/>
    </row>
    <row r="144" spans="9:11" x14ac:dyDescent="0.2">
      <c r="I144" s="4"/>
      <c r="K144" s="4"/>
    </row>
    <row r="145" spans="9:11" x14ac:dyDescent="0.2">
      <c r="I145" s="4"/>
      <c r="K145" s="4"/>
    </row>
    <row r="146" spans="9:11" x14ac:dyDescent="0.2">
      <c r="I146" s="4"/>
      <c r="K146" s="4"/>
    </row>
    <row r="147" spans="9:11" x14ac:dyDescent="0.2">
      <c r="I147" s="4"/>
      <c r="K147" s="4"/>
    </row>
    <row r="148" spans="9:11" x14ac:dyDescent="0.2">
      <c r="I148" s="4"/>
      <c r="K148" s="4"/>
    </row>
    <row r="149" spans="9:11" x14ac:dyDescent="0.2">
      <c r="I149" s="4"/>
      <c r="K149" s="4"/>
    </row>
    <row r="150" spans="9:11" x14ac:dyDescent="0.2">
      <c r="I150" s="4"/>
      <c r="K150" s="4"/>
    </row>
    <row r="151" spans="9:11" x14ac:dyDescent="0.2">
      <c r="I151" s="4"/>
      <c r="K151" s="4"/>
    </row>
    <row r="152" spans="9:11" x14ac:dyDescent="0.2">
      <c r="I152" s="4"/>
      <c r="K152" s="4"/>
    </row>
    <row r="153" spans="9:11" x14ac:dyDescent="0.2">
      <c r="I153" s="4"/>
      <c r="K153" s="4"/>
    </row>
    <row r="154" spans="9:11" x14ac:dyDescent="0.2">
      <c r="I154" s="4"/>
      <c r="K154" s="4"/>
    </row>
    <row r="155" spans="9:11" x14ac:dyDescent="0.2">
      <c r="I155" s="4"/>
      <c r="K155" s="4"/>
    </row>
    <row r="156" spans="9:11" x14ac:dyDescent="0.2">
      <c r="I156" s="4"/>
      <c r="K156" s="4"/>
    </row>
    <row r="157" spans="9:11" x14ac:dyDescent="0.2">
      <c r="I157" s="4"/>
      <c r="K157" s="4"/>
    </row>
    <row r="158" spans="9:11" x14ac:dyDescent="0.2">
      <c r="I158" s="4"/>
      <c r="K158" s="4"/>
    </row>
    <row r="159" spans="9:11" x14ac:dyDescent="0.2">
      <c r="I159" s="4"/>
      <c r="K159" s="4"/>
    </row>
    <row r="160" spans="9:11" x14ac:dyDescent="0.2">
      <c r="I160" s="4"/>
      <c r="K160" s="4"/>
    </row>
    <row r="161" spans="9:11" x14ac:dyDescent="0.2">
      <c r="I161" s="4"/>
      <c r="K161" s="4"/>
    </row>
    <row r="162" spans="9:11" x14ac:dyDescent="0.2">
      <c r="I162" s="4"/>
      <c r="K162" s="4"/>
    </row>
    <row r="163" spans="9:11" x14ac:dyDescent="0.2">
      <c r="I163" s="4"/>
      <c r="K163" s="4"/>
    </row>
    <row r="164" spans="9:11" x14ac:dyDescent="0.2">
      <c r="I164" s="4"/>
      <c r="K164" s="4"/>
    </row>
    <row r="165" spans="9:11" x14ac:dyDescent="0.2">
      <c r="I165" s="4"/>
      <c r="K165" s="4"/>
    </row>
    <row r="166" spans="9:11" x14ac:dyDescent="0.2">
      <c r="I166" s="4"/>
      <c r="K166" s="4"/>
    </row>
    <row r="167" spans="9:11" x14ac:dyDescent="0.2">
      <c r="I167" s="4"/>
      <c r="K167" s="4"/>
    </row>
    <row r="168" spans="9:11" x14ac:dyDescent="0.2">
      <c r="I168" s="4"/>
      <c r="K168" s="4"/>
    </row>
    <row r="169" spans="9:11" x14ac:dyDescent="0.2">
      <c r="I169" s="4"/>
      <c r="K169" s="4"/>
    </row>
    <row r="170" spans="9:11" x14ac:dyDescent="0.2">
      <c r="I170" s="4"/>
      <c r="K170" s="4"/>
    </row>
    <row r="171" spans="9:11" x14ac:dyDescent="0.2">
      <c r="I171" s="4"/>
      <c r="K171" s="4"/>
    </row>
    <row r="172" spans="9:11" x14ac:dyDescent="0.2">
      <c r="I172" s="4"/>
      <c r="K172" s="4"/>
    </row>
    <row r="173" spans="9:11" x14ac:dyDescent="0.2">
      <c r="I173" s="4"/>
      <c r="K173" s="4"/>
    </row>
    <row r="174" spans="9:11" x14ac:dyDescent="0.2">
      <c r="I174" s="4"/>
      <c r="K174" s="4"/>
    </row>
    <row r="175" spans="9:11" x14ac:dyDescent="0.2">
      <c r="I175" s="4"/>
      <c r="K175" s="4"/>
    </row>
    <row r="176" spans="9:11" x14ac:dyDescent="0.2">
      <c r="I176" s="4"/>
      <c r="K176" s="4"/>
    </row>
    <row r="177" spans="9:11" x14ac:dyDescent="0.2">
      <c r="I177" s="4"/>
      <c r="K177" s="4"/>
    </row>
    <row r="178" spans="9:11" x14ac:dyDescent="0.2">
      <c r="I178" s="4"/>
      <c r="K178" s="4"/>
    </row>
    <row r="179" spans="9:11" x14ac:dyDescent="0.2">
      <c r="I179" s="4"/>
      <c r="K179" s="4"/>
    </row>
    <row r="180" spans="9:11" x14ac:dyDescent="0.2">
      <c r="I180" s="4"/>
      <c r="K180" s="4"/>
    </row>
    <row r="181" spans="9:11" x14ac:dyDescent="0.2">
      <c r="I181" s="4"/>
      <c r="K181" s="4"/>
    </row>
    <row r="182" spans="9:11" x14ac:dyDescent="0.2">
      <c r="I182" s="4"/>
      <c r="K182" s="4"/>
    </row>
    <row r="183" spans="9:11" x14ac:dyDescent="0.2">
      <c r="I183" s="4"/>
      <c r="K183" s="4"/>
    </row>
    <row r="184" spans="9:11" x14ac:dyDescent="0.2">
      <c r="I184" s="4"/>
      <c r="K184" s="4"/>
    </row>
    <row r="185" spans="9:11" x14ac:dyDescent="0.2">
      <c r="I185" s="4"/>
      <c r="K185" s="4"/>
    </row>
    <row r="186" spans="9:11" x14ac:dyDescent="0.2">
      <c r="I186" s="4"/>
      <c r="K186" s="4"/>
    </row>
    <row r="187" spans="9:11" x14ac:dyDescent="0.2">
      <c r="I187" s="4"/>
      <c r="K187" s="4"/>
    </row>
    <row r="188" spans="9:11" x14ac:dyDescent="0.2">
      <c r="I188" s="4"/>
      <c r="K188" s="4"/>
    </row>
    <row r="189" spans="9:11" x14ac:dyDescent="0.2">
      <c r="I189" s="4"/>
      <c r="K189" s="4"/>
    </row>
    <row r="190" spans="9:11" x14ac:dyDescent="0.2">
      <c r="I190" s="4"/>
      <c r="K190" s="4"/>
    </row>
    <row r="191" spans="9:11" x14ac:dyDescent="0.2">
      <c r="I191" s="4"/>
      <c r="K191" s="4"/>
    </row>
    <row r="192" spans="9:11" x14ac:dyDescent="0.2">
      <c r="I192" s="4"/>
      <c r="K192" s="4"/>
    </row>
    <row r="193" spans="9:11" x14ac:dyDescent="0.2">
      <c r="I193" s="4"/>
      <c r="K193" s="4"/>
    </row>
    <row r="194" spans="9:11" x14ac:dyDescent="0.2">
      <c r="I194" s="4"/>
      <c r="K194" s="4"/>
    </row>
    <row r="195" spans="9:11" x14ac:dyDescent="0.2">
      <c r="I195" s="4"/>
      <c r="K195" s="4"/>
    </row>
    <row r="196" spans="9:11" x14ac:dyDescent="0.2">
      <c r="I196" s="4"/>
      <c r="K196" s="4"/>
    </row>
    <row r="197" spans="9:11" x14ac:dyDescent="0.2">
      <c r="I197" s="4"/>
      <c r="K197" s="4"/>
    </row>
    <row r="198" spans="9:11" x14ac:dyDescent="0.2">
      <c r="I198" s="4"/>
      <c r="K198" s="4"/>
    </row>
    <row r="199" spans="9:11" x14ac:dyDescent="0.2">
      <c r="I199" s="4"/>
      <c r="K199" s="4"/>
    </row>
    <row r="200" spans="9:11" x14ac:dyDescent="0.2">
      <c r="I200" s="4"/>
      <c r="K200" s="4"/>
    </row>
    <row r="201" spans="9:11" x14ac:dyDescent="0.2">
      <c r="I201" s="4"/>
      <c r="K201" s="4"/>
    </row>
    <row r="202" spans="9:11" x14ac:dyDescent="0.2">
      <c r="I202" s="4"/>
      <c r="K202" s="4"/>
    </row>
    <row r="203" spans="9:11" x14ac:dyDescent="0.2">
      <c r="I203" s="4"/>
      <c r="K203" s="4"/>
    </row>
    <row r="204" spans="9:11" x14ac:dyDescent="0.2">
      <c r="I204" s="4"/>
      <c r="K204" s="4"/>
    </row>
    <row r="205" spans="9:11" x14ac:dyDescent="0.2">
      <c r="I205" s="4"/>
      <c r="K205" s="4"/>
    </row>
    <row r="206" spans="9:11" x14ac:dyDescent="0.2">
      <c r="I206" s="4"/>
      <c r="K206" s="4"/>
    </row>
    <row r="207" spans="9:11" x14ac:dyDescent="0.2">
      <c r="I207" s="4"/>
      <c r="K207" s="4"/>
    </row>
    <row r="208" spans="9:11" x14ac:dyDescent="0.2">
      <c r="I208" s="4"/>
      <c r="K208" s="4"/>
    </row>
    <row r="209" spans="9:11" x14ac:dyDescent="0.2">
      <c r="I209" s="4"/>
      <c r="K209" s="4"/>
    </row>
    <row r="210" spans="9:11" x14ac:dyDescent="0.2">
      <c r="I210" s="4"/>
      <c r="K210" s="4"/>
    </row>
    <row r="211" spans="9:11" x14ac:dyDescent="0.2">
      <c r="I211" s="4"/>
      <c r="K211" s="4"/>
    </row>
    <row r="212" spans="9:11" x14ac:dyDescent="0.2">
      <c r="I212" s="4"/>
      <c r="K212" s="4"/>
    </row>
    <row r="213" spans="9:11" x14ac:dyDescent="0.2">
      <c r="I213" s="4"/>
      <c r="K213" s="4"/>
    </row>
    <row r="214" spans="9:11" x14ac:dyDescent="0.2">
      <c r="I214" s="4"/>
      <c r="K214" s="4"/>
    </row>
    <row r="215" spans="9:11" x14ac:dyDescent="0.2">
      <c r="I215" s="4"/>
      <c r="K215" s="4"/>
    </row>
    <row r="216" spans="9:11" x14ac:dyDescent="0.2">
      <c r="I216" s="4"/>
      <c r="K216" s="4"/>
    </row>
    <row r="217" spans="9:11" x14ac:dyDescent="0.2">
      <c r="I217" s="4"/>
      <c r="K217" s="4"/>
    </row>
    <row r="218" spans="9:11" x14ac:dyDescent="0.2">
      <c r="I218" s="4"/>
      <c r="K218" s="4"/>
    </row>
    <row r="219" spans="9:11" x14ac:dyDescent="0.2">
      <c r="I219" s="4"/>
      <c r="K219" s="4"/>
    </row>
    <row r="220" spans="9:11" x14ac:dyDescent="0.2">
      <c r="I220" s="4"/>
      <c r="K220" s="4"/>
    </row>
    <row r="221" spans="9:11" x14ac:dyDescent="0.2">
      <c r="I221" s="4"/>
      <c r="K221" s="4"/>
    </row>
    <row r="222" spans="9:11" x14ac:dyDescent="0.2">
      <c r="I222" s="4"/>
      <c r="K222" s="4"/>
    </row>
    <row r="223" spans="9:11" x14ac:dyDescent="0.2">
      <c r="I223" s="4"/>
      <c r="K223" s="4"/>
    </row>
    <row r="224" spans="9:11" x14ac:dyDescent="0.2">
      <c r="I224" s="4"/>
      <c r="K224" s="4"/>
    </row>
    <row r="225" spans="9:11" x14ac:dyDescent="0.2">
      <c r="I225" s="4"/>
      <c r="K225" s="4"/>
    </row>
    <row r="226" spans="9:11" x14ac:dyDescent="0.2">
      <c r="I226" s="4"/>
      <c r="K226" s="4"/>
    </row>
    <row r="227" spans="9:11" x14ac:dyDescent="0.2">
      <c r="I227" s="4"/>
      <c r="K227" s="4"/>
    </row>
    <row r="228" spans="9:11" x14ac:dyDescent="0.2">
      <c r="I228" s="4"/>
      <c r="K228" s="4"/>
    </row>
    <row r="229" spans="9:11" x14ac:dyDescent="0.2">
      <c r="I229" s="4"/>
      <c r="K229" s="4"/>
    </row>
    <row r="230" spans="9:11" x14ac:dyDescent="0.2">
      <c r="I230" s="4"/>
      <c r="K230" s="4"/>
    </row>
    <row r="231" spans="9:11" x14ac:dyDescent="0.2">
      <c r="I231" s="4"/>
      <c r="K231" s="4"/>
    </row>
    <row r="232" spans="9:11" x14ac:dyDescent="0.2">
      <c r="I232" s="4"/>
      <c r="K232" s="4"/>
    </row>
    <row r="233" spans="9:11" x14ac:dyDescent="0.2">
      <c r="I233" s="4"/>
      <c r="K233" s="4"/>
    </row>
    <row r="234" spans="9:11" x14ac:dyDescent="0.2">
      <c r="I234" s="4"/>
      <c r="K234" s="4"/>
    </row>
    <row r="235" spans="9:11" x14ac:dyDescent="0.2">
      <c r="I235" s="4"/>
      <c r="K235" s="4"/>
    </row>
    <row r="236" spans="9:11" x14ac:dyDescent="0.2">
      <c r="I236" s="4"/>
      <c r="K236" s="4"/>
    </row>
    <row r="237" spans="9:11" x14ac:dyDescent="0.2">
      <c r="I237" s="4"/>
      <c r="K237" s="4"/>
    </row>
    <row r="238" spans="9:11" x14ac:dyDescent="0.2">
      <c r="I238" s="4"/>
      <c r="K238" s="4"/>
    </row>
    <row r="239" spans="9:11" x14ac:dyDescent="0.2">
      <c r="I239" s="4"/>
      <c r="K239" s="4"/>
    </row>
    <row r="240" spans="9:11" x14ac:dyDescent="0.2">
      <c r="I240" s="4"/>
      <c r="K240" s="4"/>
    </row>
    <row r="241" spans="9:11" x14ac:dyDescent="0.2">
      <c r="I241" s="4"/>
      <c r="K241" s="4"/>
    </row>
    <row r="242" spans="9:11" x14ac:dyDescent="0.2">
      <c r="I242" s="4"/>
      <c r="K242" s="4"/>
    </row>
    <row r="243" spans="9:11" x14ac:dyDescent="0.2">
      <c r="I243" s="4"/>
      <c r="K243" s="4"/>
    </row>
    <row r="244" spans="9:11" x14ac:dyDescent="0.2">
      <c r="I244" s="4"/>
      <c r="K244" s="4"/>
    </row>
    <row r="245" spans="9:11" x14ac:dyDescent="0.2">
      <c r="I245" s="4"/>
      <c r="K245" s="4"/>
    </row>
    <row r="246" spans="9:11" x14ac:dyDescent="0.2">
      <c r="I246" s="4"/>
      <c r="K246" s="4"/>
    </row>
    <row r="247" spans="9:11" x14ac:dyDescent="0.2">
      <c r="I247" s="4"/>
      <c r="K247" s="4"/>
    </row>
    <row r="248" spans="9:11" x14ac:dyDescent="0.2">
      <c r="I248" s="4"/>
      <c r="K248" s="4"/>
    </row>
    <row r="249" spans="9:11" x14ac:dyDescent="0.2">
      <c r="I249" s="4"/>
      <c r="K249" s="4"/>
    </row>
    <row r="250" spans="9:11" x14ac:dyDescent="0.2">
      <c r="I250" s="4"/>
      <c r="K250" s="4"/>
    </row>
    <row r="251" spans="9:11" x14ac:dyDescent="0.2">
      <c r="I251" s="4"/>
      <c r="K251" s="4"/>
    </row>
    <row r="252" spans="9:11" x14ac:dyDescent="0.2">
      <c r="I252" s="4"/>
      <c r="K252" s="4"/>
    </row>
    <row r="253" spans="9:11" x14ac:dyDescent="0.2">
      <c r="I253" s="4"/>
      <c r="K253" s="4"/>
    </row>
    <row r="254" spans="9:11" x14ac:dyDescent="0.2">
      <c r="I254" s="4"/>
      <c r="K254" s="4"/>
    </row>
    <row r="255" spans="9:11" x14ac:dyDescent="0.2">
      <c r="I255" s="4"/>
      <c r="K255" s="4"/>
    </row>
    <row r="256" spans="9:11" x14ac:dyDescent="0.2">
      <c r="I256" s="4"/>
      <c r="K256" s="4"/>
    </row>
    <row r="257" spans="9:11" x14ac:dyDescent="0.2">
      <c r="I257" s="4"/>
      <c r="K257" s="4"/>
    </row>
    <row r="258" spans="9:11" x14ac:dyDescent="0.2">
      <c r="I258" s="4"/>
      <c r="K258" s="4"/>
    </row>
    <row r="259" spans="9:11" x14ac:dyDescent="0.2">
      <c r="I259" s="4"/>
      <c r="K259" s="4"/>
    </row>
    <row r="260" spans="9:11" x14ac:dyDescent="0.2">
      <c r="I260" s="4"/>
      <c r="K260" s="4"/>
    </row>
    <row r="261" spans="9:11" x14ac:dyDescent="0.2">
      <c r="I261" s="4"/>
      <c r="K261" s="4"/>
    </row>
    <row r="262" spans="9:11" x14ac:dyDescent="0.2">
      <c r="I262" s="4"/>
      <c r="K262" s="4"/>
    </row>
    <row r="263" spans="9:11" x14ac:dyDescent="0.2">
      <c r="I263" s="4"/>
      <c r="K263" s="4"/>
    </row>
    <row r="264" spans="9:11" x14ac:dyDescent="0.2">
      <c r="I264" s="4"/>
      <c r="K264" s="4"/>
    </row>
    <row r="265" spans="9:11" x14ac:dyDescent="0.2">
      <c r="I265" s="4"/>
      <c r="K265" s="4"/>
    </row>
    <row r="266" spans="9:11" x14ac:dyDescent="0.2">
      <c r="I266" s="4"/>
      <c r="K266" s="4"/>
    </row>
    <row r="267" spans="9:11" x14ac:dyDescent="0.2">
      <c r="I267" s="4"/>
      <c r="K267" s="4"/>
    </row>
    <row r="268" spans="9:11" x14ac:dyDescent="0.2">
      <c r="I268" s="4"/>
      <c r="K268" s="4"/>
    </row>
    <row r="269" spans="9:11" x14ac:dyDescent="0.2">
      <c r="I269" s="4"/>
      <c r="K269" s="4"/>
    </row>
    <row r="270" spans="9:11" x14ac:dyDescent="0.2">
      <c r="I270" s="4"/>
      <c r="K270" s="4"/>
    </row>
    <row r="271" spans="9:11" x14ac:dyDescent="0.2">
      <c r="I271" s="4"/>
      <c r="K271" s="4"/>
    </row>
    <row r="272" spans="9:11" x14ac:dyDescent="0.2">
      <c r="I272" s="4"/>
      <c r="K272" s="4"/>
    </row>
    <row r="273" spans="9:11" x14ac:dyDescent="0.2">
      <c r="I273" s="4"/>
      <c r="K273" s="4"/>
    </row>
    <row r="274" spans="9:11" x14ac:dyDescent="0.2">
      <c r="I274" s="4"/>
      <c r="K274" s="4"/>
    </row>
    <row r="275" spans="9:11" x14ac:dyDescent="0.2">
      <c r="I275" s="4"/>
      <c r="K275" s="4"/>
    </row>
    <row r="276" spans="9:11" x14ac:dyDescent="0.2">
      <c r="I276" s="4"/>
      <c r="K276" s="4"/>
    </row>
    <row r="277" spans="9:11" x14ac:dyDescent="0.2">
      <c r="I277" s="4"/>
      <c r="K277" s="4"/>
    </row>
    <row r="278" spans="9:11" x14ac:dyDescent="0.2">
      <c r="I278" s="4"/>
      <c r="K278" s="4"/>
    </row>
    <row r="279" spans="9:11" x14ac:dyDescent="0.2">
      <c r="I279" s="4"/>
      <c r="K279" s="4"/>
    </row>
    <row r="280" spans="9:11" x14ac:dyDescent="0.2">
      <c r="I280" s="4"/>
      <c r="K280" s="4"/>
    </row>
    <row r="281" spans="9:11" x14ac:dyDescent="0.2">
      <c r="I281" s="4"/>
      <c r="K281" s="4"/>
    </row>
    <row r="282" spans="9:11" x14ac:dyDescent="0.2">
      <c r="I282" s="4"/>
      <c r="K282" s="4"/>
    </row>
    <row r="283" spans="9:11" x14ac:dyDescent="0.2">
      <c r="I283" s="4"/>
      <c r="K283" s="4"/>
    </row>
    <row r="284" spans="9:11" x14ac:dyDescent="0.2">
      <c r="I284" s="4"/>
      <c r="K284" s="4"/>
    </row>
    <row r="285" spans="9:11" x14ac:dyDescent="0.2">
      <c r="I285" s="4"/>
      <c r="K285" s="4"/>
    </row>
    <row r="286" spans="9:11" x14ac:dyDescent="0.2">
      <c r="I286" s="4"/>
      <c r="K286" s="4"/>
    </row>
    <row r="287" spans="9:11" x14ac:dyDescent="0.2">
      <c r="I287" s="4"/>
      <c r="K287" s="4"/>
    </row>
    <row r="288" spans="9:11" x14ac:dyDescent="0.2">
      <c r="I288" s="4"/>
      <c r="K288" s="4"/>
    </row>
    <row r="289" spans="9:11" x14ac:dyDescent="0.2">
      <c r="I289" s="4"/>
      <c r="K289" s="4"/>
    </row>
    <row r="290" spans="9:11" x14ac:dyDescent="0.2">
      <c r="I290" s="4"/>
      <c r="K290" s="4"/>
    </row>
    <row r="291" spans="9:11" x14ac:dyDescent="0.2">
      <c r="I291" s="4"/>
      <c r="K291" s="4"/>
    </row>
    <row r="292" spans="9:11" x14ac:dyDescent="0.2">
      <c r="I292" s="4"/>
      <c r="K292" s="4"/>
    </row>
    <row r="293" spans="9:11" x14ac:dyDescent="0.2">
      <c r="I293" s="4"/>
      <c r="K293" s="4"/>
    </row>
    <row r="294" spans="9:11" x14ac:dyDescent="0.2">
      <c r="I294" s="4"/>
      <c r="K294" s="4"/>
    </row>
    <row r="295" spans="9:11" x14ac:dyDescent="0.2">
      <c r="I295" s="4"/>
      <c r="K295" s="4"/>
    </row>
    <row r="296" spans="9:11" x14ac:dyDescent="0.2">
      <c r="I296" s="4"/>
      <c r="K296" s="4"/>
    </row>
    <row r="297" spans="9:11" x14ac:dyDescent="0.2">
      <c r="I297" s="4"/>
      <c r="K297" s="4"/>
    </row>
    <row r="298" spans="9:11" x14ac:dyDescent="0.2">
      <c r="I298" s="4"/>
      <c r="K298" s="4"/>
    </row>
    <row r="299" spans="9:11" x14ac:dyDescent="0.2">
      <c r="I299" s="4"/>
      <c r="K299" s="4"/>
    </row>
    <row r="300" spans="9:11" x14ac:dyDescent="0.2">
      <c r="I300" s="4"/>
      <c r="K300" s="4"/>
    </row>
    <row r="301" spans="9:11" x14ac:dyDescent="0.2">
      <c r="I301" s="4"/>
      <c r="K301" s="4"/>
    </row>
    <row r="302" spans="9:11" x14ac:dyDescent="0.2">
      <c r="I302" s="4"/>
      <c r="K302" s="4"/>
    </row>
    <row r="303" spans="9:11" x14ac:dyDescent="0.2">
      <c r="I303" s="4"/>
      <c r="K303" s="4"/>
    </row>
    <row r="304" spans="9:11" x14ac:dyDescent="0.2">
      <c r="I304" s="4"/>
      <c r="K304" s="4"/>
    </row>
    <row r="305" spans="9:11" x14ac:dyDescent="0.2">
      <c r="I305" s="4"/>
      <c r="K305" s="4"/>
    </row>
    <row r="306" spans="9:11" x14ac:dyDescent="0.2">
      <c r="I306" s="4"/>
      <c r="K306" s="4"/>
    </row>
    <row r="307" spans="9:11" x14ac:dyDescent="0.2">
      <c r="I307" s="4"/>
      <c r="K307" s="4"/>
    </row>
    <row r="308" spans="9:11" x14ac:dyDescent="0.2">
      <c r="I308" s="4"/>
      <c r="K308" s="4"/>
    </row>
    <row r="309" spans="9:11" x14ac:dyDescent="0.2">
      <c r="I309" s="4"/>
      <c r="K309" s="4"/>
    </row>
    <row r="310" spans="9:11" x14ac:dyDescent="0.2">
      <c r="I310" s="4"/>
      <c r="K310" s="4"/>
    </row>
    <row r="311" spans="9:11" x14ac:dyDescent="0.2">
      <c r="I311" s="4"/>
      <c r="K311" s="4"/>
    </row>
    <row r="312" spans="9:11" x14ac:dyDescent="0.2">
      <c r="I312" s="4"/>
      <c r="K312" s="4"/>
    </row>
    <row r="313" spans="9:11" x14ac:dyDescent="0.2">
      <c r="I313" s="4"/>
      <c r="K313" s="4"/>
    </row>
    <row r="314" spans="9:11" x14ac:dyDescent="0.2">
      <c r="I314" s="4"/>
      <c r="K314" s="4"/>
    </row>
    <row r="315" spans="9:11" x14ac:dyDescent="0.2">
      <c r="I315" s="4"/>
      <c r="K315" s="4"/>
    </row>
    <row r="316" spans="9:11" x14ac:dyDescent="0.2">
      <c r="I316" s="4"/>
      <c r="K316" s="4"/>
    </row>
    <row r="317" spans="9:11" x14ac:dyDescent="0.2">
      <c r="I317" s="4"/>
      <c r="K317" s="4"/>
    </row>
    <row r="318" spans="9:11" x14ac:dyDescent="0.2">
      <c r="I318" s="4"/>
      <c r="K318" s="4"/>
    </row>
    <row r="319" spans="9:11" x14ac:dyDescent="0.2">
      <c r="I319" s="4"/>
      <c r="K319" s="4"/>
    </row>
    <row r="320" spans="9:11" x14ac:dyDescent="0.2">
      <c r="I320" s="4"/>
      <c r="K320" s="4"/>
    </row>
    <row r="321" spans="9:11" x14ac:dyDescent="0.2">
      <c r="I321" s="4"/>
      <c r="K321" s="4"/>
    </row>
    <row r="322" spans="9:11" x14ac:dyDescent="0.2">
      <c r="I322" s="4"/>
      <c r="K322" s="4"/>
    </row>
    <row r="323" spans="9:11" x14ac:dyDescent="0.2">
      <c r="I323" s="4"/>
      <c r="K323" s="4"/>
    </row>
    <row r="324" spans="9:11" x14ac:dyDescent="0.2">
      <c r="I324" s="4"/>
      <c r="K324" s="4"/>
    </row>
    <row r="325" spans="9:11" x14ac:dyDescent="0.2">
      <c r="I325" s="4"/>
      <c r="K325" s="4"/>
    </row>
    <row r="326" spans="9:11" x14ac:dyDescent="0.2">
      <c r="I326" s="4"/>
      <c r="K326" s="4"/>
    </row>
    <row r="327" spans="9:11" x14ac:dyDescent="0.2">
      <c r="I327" s="4"/>
      <c r="K327" s="4"/>
    </row>
    <row r="328" spans="9:11" x14ac:dyDescent="0.2">
      <c r="I328" s="4"/>
      <c r="K328" s="4"/>
    </row>
    <row r="329" spans="9:11" x14ac:dyDescent="0.2">
      <c r="I329" s="4"/>
      <c r="K329" s="4"/>
    </row>
    <row r="330" spans="9:11" x14ac:dyDescent="0.2">
      <c r="I330" s="4"/>
      <c r="K330" s="4"/>
    </row>
    <row r="331" spans="9:11" x14ac:dyDescent="0.2">
      <c r="I331" s="4"/>
      <c r="K331" s="4"/>
    </row>
    <row r="332" spans="9:11" x14ac:dyDescent="0.2">
      <c r="I332" s="4"/>
      <c r="K332" s="4"/>
    </row>
    <row r="333" spans="9:11" x14ac:dyDescent="0.2">
      <c r="I333" s="4"/>
      <c r="K333" s="4"/>
    </row>
    <row r="334" spans="9:11" x14ac:dyDescent="0.2">
      <c r="I334" s="4"/>
      <c r="K334" s="4"/>
    </row>
    <row r="335" spans="9:11" x14ac:dyDescent="0.2">
      <c r="I335" s="4"/>
      <c r="K335" s="4"/>
    </row>
    <row r="336" spans="9:11" x14ac:dyDescent="0.2">
      <c r="I336" s="4"/>
      <c r="K336" s="4"/>
    </row>
    <row r="337" spans="9:11" x14ac:dyDescent="0.2">
      <c r="I337" s="4"/>
      <c r="K337" s="4"/>
    </row>
    <row r="338" spans="9:11" x14ac:dyDescent="0.2">
      <c r="I338" s="4"/>
      <c r="K338" s="4"/>
    </row>
    <row r="339" spans="9:11" x14ac:dyDescent="0.2">
      <c r="I339" s="4"/>
      <c r="K339" s="4"/>
    </row>
    <row r="340" spans="9:11" x14ac:dyDescent="0.2">
      <c r="I340" s="4"/>
      <c r="K340" s="4"/>
    </row>
    <row r="341" spans="9:11" x14ac:dyDescent="0.2">
      <c r="I341" s="4"/>
      <c r="K341" s="4"/>
    </row>
    <row r="342" spans="9:11" x14ac:dyDescent="0.2">
      <c r="I342" s="4"/>
      <c r="K342" s="4"/>
    </row>
    <row r="343" spans="9:11" x14ac:dyDescent="0.2">
      <c r="I343" s="4"/>
      <c r="K343" s="4"/>
    </row>
    <row r="344" spans="9:11" x14ac:dyDescent="0.2">
      <c r="I344" s="4"/>
      <c r="K344" s="4"/>
    </row>
    <row r="345" spans="9:11" x14ac:dyDescent="0.2">
      <c r="I345" s="4"/>
      <c r="K345" s="4"/>
    </row>
    <row r="346" spans="9:11" x14ac:dyDescent="0.2">
      <c r="I346" s="4"/>
      <c r="K346" s="4"/>
    </row>
    <row r="347" spans="9:11" x14ac:dyDescent="0.2">
      <c r="I347" s="4"/>
      <c r="K347" s="4"/>
    </row>
    <row r="348" spans="9:11" x14ac:dyDescent="0.2">
      <c r="I348" s="4"/>
      <c r="K348" s="4"/>
    </row>
    <row r="349" spans="9:11" x14ac:dyDescent="0.2">
      <c r="I349" s="4"/>
      <c r="K349" s="4"/>
    </row>
    <row r="350" spans="9:11" x14ac:dyDescent="0.2">
      <c r="I350" s="4"/>
      <c r="K350" s="4"/>
    </row>
    <row r="351" spans="9:11" x14ac:dyDescent="0.2">
      <c r="I351" s="4"/>
      <c r="K351" s="4"/>
    </row>
    <row r="352" spans="9:11" x14ac:dyDescent="0.2">
      <c r="I352" s="4"/>
      <c r="K352" s="4"/>
    </row>
    <row r="353" spans="9:11" x14ac:dyDescent="0.2">
      <c r="I353" s="4"/>
      <c r="K353" s="4"/>
    </row>
    <row r="354" spans="9:11" x14ac:dyDescent="0.2">
      <c r="I354" s="4"/>
      <c r="K354" s="4"/>
    </row>
    <row r="355" spans="9:11" x14ac:dyDescent="0.2">
      <c r="I355" s="4"/>
      <c r="K355" s="4"/>
    </row>
    <row r="356" spans="9:11" x14ac:dyDescent="0.2">
      <c r="I356" s="4"/>
      <c r="K356" s="4"/>
    </row>
    <row r="357" spans="9:11" x14ac:dyDescent="0.2">
      <c r="I357" s="4"/>
      <c r="K357" s="4"/>
    </row>
    <row r="358" spans="9:11" x14ac:dyDescent="0.2">
      <c r="I358" s="4"/>
      <c r="K358" s="4"/>
    </row>
    <row r="359" spans="9:11" x14ac:dyDescent="0.2">
      <c r="I359" s="4"/>
      <c r="K359" s="4"/>
    </row>
    <row r="360" spans="9:11" x14ac:dyDescent="0.2">
      <c r="I360" s="4"/>
      <c r="K360" s="4"/>
    </row>
    <row r="361" spans="9:11" x14ac:dyDescent="0.2">
      <c r="I361" s="4"/>
      <c r="K361" s="4"/>
    </row>
    <row r="362" spans="9:11" x14ac:dyDescent="0.2">
      <c r="I362" s="4"/>
      <c r="K362" s="4"/>
    </row>
    <row r="363" spans="9:11" x14ac:dyDescent="0.2">
      <c r="I363" s="4"/>
      <c r="K363" s="4"/>
    </row>
    <row r="364" spans="9:11" x14ac:dyDescent="0.2">
      <c r="I364" s="4"/>
      <c r="K364" s="4"/>
    </row>
    <row r="365" spans="9:11" x14ac:dyDescent="0.2">
      <c r="I365" s="4"/>
      <c r="K365" s="4"/>
    </row>
    <row r="366" spans="9:11" x14ac:dyDescent="0.2">
      <c r="I366" s="4"/>
      <c r="K366" s="4"/>
    </row>
    <row r="367" spans="9:11" x14ac:dyDescent="0.2">
      <c r="I367" s="4"/>
      <c r="K367" s="4"/>
    </row>
    <row r="368" spans="9:11" x14ac:dyDescent="0.2">
      <c r="I368" s="4"/>
      <c r="K368" s="4"/>
    </row>
    <row r="369" spans="9:11" x14ac:dyDescent="0.2">
      <c r="I369" s="4"/>
      <c r="K369" s="4"/>
    </row>
    <row r="370" spans="9:11" x14ac:dyDescent="0.2">
      <c r="I370" s="4"/>
      <c r="K370" s="4"/>
    </row>
    <row r="371" spans="9:11" x14ac:dyDescent="0.2">
      <c r="I371" s="4"/>
      <c r="K371" s="4"/>
    </row>
    <row r="372" spans="9:11" x14ac:dyDescent="0.2">
      <c r="I372" s="4"/>
      <c r="K372" s="4"/>
    </row>
    <row r="373" spans="9:11" x14ac:dyDescent="0.2">
      <c r="I373" s="4"/>
      <c r="K373" s="4"/>
    </row>
    <row r="374" spans="9:11" x14ac:dyDescent="0.2">
      <c r="I374" s="4"/>
      <c r="K374" s="4"/>
    </row>
    <row r="375" spans="9:11" x14ac:dyDescent="0.2">
      <c r="I375" s="4"/>
      <c r="K375" s="4"/>
    </row>
    <row r="376" spans="9:11" x14ac:dyDescent="0.2">
      <c r="I376" s="4"/>
      <c r="K376" s="4"/>
    </row>
    <row r="377" spans="9:11" x14ac:dyDescent="0.2">
      <c r="I377" s="4"/>
      <c r="K377" s="4"/>
    </row>
    <row r="378" spans="9:11" x14ac:dyDescent="0.2">
      <c r="I378" s="4"/>
      <c r="K378" s="4"/>
    </row>
    <row r="379" spans="9:11" x14ac:dyDescent="0.2">
      <c r="I379" s="4"/>
      <c r="K379" s="4"/>
    </row>
    <row r="380" spans="9:11" x14ac:dyDescent="0.2">
      <c r="I380" s="4"/>
      <c r="K380" s="4"/>
    </row>
    <row r="381" spans="9:11" x14ac:dyDescent="0.2">
      <c r="I381" s="4"/>
      <c r="K381" s="4"/>
    </row>
    <row r="382" spans="9:11" x14ac:dyDescent="0.2">
      <c r="I382" s="4"/>
      <c r="K382" s="4"/>
    </row>
    <row r="383" spans="9:11" x14ac:dyDescent="0.2">
      <c r="I383" s="4"/>
      <c r="K383" s="4"/>
    </row>
    <row r="384" spans="9:11" x14ac:dyDescent="0.2">
      <c r="I384" s="4"/>
      <c r="K384" s="4"/>
    </row>
    <row r="385" spans="9:11" x14ac:dyDescent="0.2">
      <c r="I385" s="4"/>
      <c r="K385" s="4"/>
    </row>
    <row r="386" spans="9:11" x14ac:dyDescent="0.2">
      <c r="I386" s="4"/>
      <c r="K386" s="4"/>
    </row>
    <row r="387" spans="9:11" x14ac:dyDescent="0.2">
      <c r="I387" s="4"/>
      <c r="K387" s="4"/>
    </row>
    <row r="388" spans="9:11" x14ac:dyDescent="0.2">
      <c r="I388" s="4"/>
      <c r="K388" s="4"/>
    </row>
    <row r="389" spans="9:11" x14ac:dyDescent="0.2">
      <c r="I389" s="4"/>
      <c r="K389" s="4"/>
    </row>
    <row r="390" spans="9:11" x14ac:dyDescent="0.2">
      <c r="I390" s="4"/>
      <c r="K390" s="4"/>
    </row>
    <row r="391" spans="9:11" x14ac:dyDescent="0.2">
      <c r="I391" s="4"/>
      <c r="K391" s="4"/>
    </row>
    <row r="392" spans="9:11" x14ac:dyDescent="0.2">
      <c r="I392" s="4"/>
      <c r="K392" s="4"/>
    </row>
    <row r="393" spans="9:11" x14ac:dyDescent="0.2">
      <c r="I393" s="4"/>
      <c r="K393" s="4"/>
    </row>
    <row r="394" spans="9:11" x14ac:dyDescent="0.2">
      <c r="I394" s="4"/>
      <c r="K394" s="4"/>
    </row>
    <row r="395" spans="9:11" x14ac:dyDescent="0.2">
      <c r="I395" s="4"/>
      <c r="K395" s="4"/>
    </row>
    <row r="396" spans="9:11" x14ac:dyDescent="0.2">
      <c r="I396" s="4"/>
      <c r="K396" s="4"/>
    </row>
    <row r="397" spans="9:11" x14ac:dyDescent="0.2">
      <c r="I397" s="4"/>
      <c r="K397" s="4"/>
    </row>
    <row r="398" spans="9:11" x14ac:dyDescent="0.2">
      <c r="I398" s="4"/>
      <c r="K398" s="4"/>
    </row>
    <row r="399" spans="9:11" x14ac:dyDescent="0.2">
      <c r="I399" s="4"/>
      <c r="K399" s="4"/>
    </row>
    <row r="400" spans="9:11" x14ac:dyDescent="0.2">
      <c r="I400" s="4"/>
      <c r="K400" s="4"/>
    </row>
    <row r="401" spans="9:11" x14ac:dyDescent="0.2">
      <c r="I401" s="4"/>
      <c r="K401" s="4"/>
    </row>
    <row r="402" spans="9:11" x14ac:dyDescent="0.2">
      <c r="I402" s="4"/>
      <c r="K402" s="4"/>
    </row>
    <row r="403" spans="9:11" x14ac:dyDescent="0.2">
      <c r="I403" s="4"/>
      <c r="K403" s="4"/>
    </row>
    <row r="404" spans="9:11" x14ac:dyDescent="0.2">
      <c r="I404" s="4"/>
      <c r="K404" s="4"/>
    </row>
    <row r="405" spans="9:11" x14ac:dyDescent="0.2">
      <c r="I405" s="4"/>
      <c r="K405" s="4"/>
    </row>
    <row r="406" spans="9:11" x14ac:dyDescent="0.2">
      <c r="I406" s="4"/>
      <c r="K406" s="4"/>
    </row>
    <row r="407" spans="9:11" x14ac:dyDescent="0.2">
      <c r="I407" s="4"/>
      <c r="K407" s="4"/>
    </row>
    <row r="408" spans="9:11" x14ac:dyDescent="0.2">
      <c r="I408" s="4"/>
      <c r="K408" s="4"/>
    </row>
    <row r="409" spans="9:11" x14ac:dyDescent="0.2">
      <c r="I409" s="4"/>
      <c r="K409" s="4"/>
    </row>
    <row r="410" spans="9:11" x14ac:dyDescent="0.2">
      <c r="I410" s="4"/>
      <c r="K410" s="4"/>
    </row>
    <row r="411" spans="9:11" x14ac:dyDescent="0.2">
      <c r="I411" s="4"/>
      <c r="K411" s="4"/>
    </row>
    <row r="412" spans="9:11" x14ac:dyDescent="0.2">
      <c r="I412" s="4"/>
      <c r="K412" s="4"/>
    </row>
    <row r="413" spans="9:11" x14ac:dyDescent="0.2">
      <c r="I413" s="4"/>
      <c r="K413" s="4"/>
    </row>
    <row r="414" spans="9:11" x14ac:dyDescent="0.2">
      <c r="I414" s="4"/>
      <c r="K414" s="4"/>
    </row>
    <row r="415" spans="9:11" x14ac:dyDescent="0.2">
      <c r="I415" s="4"/>
      <c r="K415" s="4"/>
    </row>
    <row r="416" spans="9:11" x14ac:dyDescent="0.2">
      <c r="I416" s="4"/>
      <c r="K416" s="4"/>
    </row>
    <row r="417" spans="9:11" x14ac:dyDescent="0.2">
      <c r="I417" s="4"/>
      <c r="K417" s="4"/>
    </row>
    <row r="418" spans="9:11" x14ac:dyDescent="0.2">
      <c r="I418" s="4"/>
      <c r="K418" s="4"/>
    </row>
    <row r="419" spans="9:11" x14ac:dyDescent="0.2">
      <c r="I419" s="4"/>
      <c r="K419" s="4"/>
    </row>
    <row r="420" spans="9:11" x14ac:dyDescent="0.2">
      <c r="I420" s="4"/>
      <c r="K420" s="4"/>
    </row>
    <row r="421" spans="9:11" x14ac:dyDescent="0.2">
      <c r="I421" s="4"/>
      <c r="K421" s="4"/>
    </row>
    <row r="422" spans="9:11" x14ac:dyDescent="0.2">
      <c r="I422" s="4"/>
      <c r="K422" s="4"/>
    </row>
    <row r="423" spans="9:11" x14ac:dyDescent="0.2">
      <c r="I423" s="4"/>
      <c r="K423" s="4"/>
    </row>
    <row r="424" spans="9:11" x14ac:dyDescent="0.2">
      <c r="I424" s="4"/>
      <c r="K424" s="4"/>
    </row>
    <row r="425" spans="9:11" x14ac:dyDescent="0.2">
      <c r="I425" s="4"/>
      <c r="K425" s="4"/>
    </row>
    <row r="426" spans="9:11" x14ac:dyDescent="0.2">
      <c r="I426" s="4"/>
      <c r="K426" s="4"/>
    </row>
    <row r="427" spans="9:11" x14ac:dyDescent="0.2">
      <c r="I427" s="4"/>
      <c r="K427" s="4"/>
    </row>
    <row r="428" spans="9:11" x14ac:dyDescent="0.2">
      <c r="I428" s="4"/>
      <c r="K428" s="4"/>
    </row>
    <row r="429" spans="9:11" x14ac:dyDescent="0.2">
      <c r="I429" s="4"/>
      <c r="K429" s="4"/>
    </row>
    <row r="430" spans="9:11" x14ac:dyDescent="0.2">
      <c r="I430" s="4"/>
      <c r="K430" s="4"/>
    </row>
    <row r="431" spans="9:11" x14ac:dyDescent="0.2">
      <c r="I431" s="4"/>
      <c r="K431" s="4"/>
    </row>
    <row r="432" spans="9:11" x14ac:dyDescent="0.2">
      <c r="I432" s="4"/>
      <c r="K432" s="4"/>
    </row>
    <row r="433" spans="9:11" x14ac:dyDescent="0.2">
      <c r="I433" s="4"/>
      <c r="K433" s="4"/>
    </row>
    <row r="434" spans="9:11" x14ac:dyDescent="0.2">
      <c r="I434" s="4"/>
      <c r="K434" s="4"/>
    </row>
    <row r="435" spans="9:11" x14ac:dyDescent="0.2">
      <c r="I435" s="4"/>
      <c r="K435" s="4"/>
    </row>
    <row r="436" spans="9:11" x14ac:dyDescent="0.2">
      <c r="I436" s="4"/>
      <c r="K436" s="4"/>
    </row>
    <row r="437" spans="9:11" x14ac:dyDescent="0.2">
      <c r="I437" s="4"/>
      <c r="K437" s="4"/>
    </row>
    <row r="438" spans="9:11" x14ac:dyDescent="0.2">
      <c r="I438" s="4"/>
      <c r="K438" s="4"/>
    </row>
    <row r="439" spans="9:11" x14ac:dyDescent="0.2">
      <c r="I439" s="4"/>
      <c r="K439" s="4"/>
    </row>
    <row r="440" spans="9:11" x14ac:dyDescent="0.2">
      <c r="I440" s="4"/>
      <c r="K440" s="4"/>
    </row>
    <row r="441" spans="9:11" x14ac:dyDescent="0.2">
      <c r="I441" s="4"/>
      <c r="K441" s="4"/>
    </row>
    <row r="442" spans="9:11" x14ac:dyDescent="0.2">
      <c r="I442" s="4"/>
      <c r="K442" s="4"/>
    </row>
    <row r="443" spans="9:11" x14ac:dyDescent="0.2">
      <c r="I443" s="4"/>
      <c r="K443" s="4"/>
    </row>
    <row r="444" spans="9:11" x14ac:dyDescent="0.2">
      <c r="I444" s="4"/>
      <c r="K444" s="4"/>
    </row>
    <row r="445" spans="9:11" x14ac:dyDescent="0.2">
      <c r="I445" s="4"/>
      <c r="K445" s="4"/>
    </row>
    <row r="446" spans="9:11" x14ac:dyDescent="0.2">
      <c r="I446" s="4"/>
      <c r="K446" s="4"/>
    </row>
    <row r="447" spans="9:11" x14ac:dyDescent="0.2">
      <c r="I447" s="4"/>
      <c r="K447" s="4"/>
    </row>
    <row r="448" spans="9:11" x14ac:dyDescent="0.2">
      <c r="I448" s="4"/>
      <c r="K448" s="4"/>
    </row>
    <row r="449" spans="9:11" x14ac:dyDescent="0.2">
      <c r="I449" s="4"/>
      <c r="K449" s="4"/>
    </row>
    <row r="450" spans="9:11" x14ac:dyDescent="0.2">
      <c r="I450" s="4"/>
      <c r="K450" s="4"/>
    </row>
    <row r="451" spans="9:11" x14ac:dyDescent="0.2">
      <c r="I451" s="4"/>
      <c r="K451" s="4"/>
    </row>
    <row r="452" spans="9:11" x14ac:dyDescent="0.2">
      <c r="I452" s="4"/>
      <c r="K452" s="4"/>
    </row>
    <row r="453" spans="9:11" x14ac:dyDescent="0.2">
      <c r="I453" s="4"/>
      <c r="K453" s="4"/>
    </row>
    <row r="454" spans="9:11" x14ac:dyDescent="0.2">
      <c r="I454" s="4"/>
      <c r="K454" s="4"/>
    </row>
    <row r="455" spans="9:11" x14ac:dyDescent="0.2">
      <c r="I455" s="4"/>
      <c r="K455" s="4"/>
    </row>
    <row r="456" spans="9:11" x14ac:dyDescent="0.2">
      <c r="I456" s="4"/>
      <c r="K456" s="4"/>
    </row>
    <row r="457" spans="9:11" x14ac:dyDescent="0.2">
      <c r="I457" s="4"/>
      <c r="K457" s="4"/>
    </row>
    <row r="458" spans="9:11" x14ac:dyDescent="0.2">
      <c r="I458" s="4"/>
      <c r="K458" s="4"/>
    </row>
    <row r="459" spans="9:11" x14ac:dyDescent="0.2">
      <c r="I459" s="4"/>
      <c r="K459" s="4"/>
    </row>
    <row r="460" spans="9:11" x14ac:dyDescent="0.2">
      <c r="I460" s="4"/>
      <c r="K460" s="4"/>
    </row>
    <row r="461" spans="9:11" x14ac:dyDescent="0.2">
      <c r="I461" s="4"/>
      <c r="K461" s="4"/>
    </row>
    <row r="462" spans="9:11" x14ac:dyDescent="0.2">
      <c r="I462" s="4"/>
      <c r="K462" s="4"/>
    </row>
    <row r="463" spans="9:11" x14ac:dyDescent="0.2">
      <c r="I463" s="4"/>
      <c r="K463" s="4"/>
    </row>
    <row r="464" spans="9:11" x14ac:dyDescent="0.2">
      <c r="I464" s="4"/>
      <c r="K464" s="4"/>
    </row>
    <row r="465" spans="9:11" x14ac:dyDescent="0.2">
      <c r="I465" s="4"/>
      <c r="K465" s="4"/>
    </row>
    <row r="466" spans="9:11" x14ac:dyDescent="0.2">
      <c r="I466" s="4"/>
      <c r="K466" s="4"/>
    </row>
    <row r="467" spans="9:11" x14ac:dyDescent="0.2">
      <c r="I467" s="4"/>
      <c r="K467" s="4"/>
    </row>
    <row r="468" spans="9:11" x14ac:dyDescent="0.2">
      <c r="I468" s="4"/>
      <c r="K468" s="4"/>
    </row>
    <row r="469" spans="9:11" x14ac:dyDescent="0.2">
      <c r="I469" s="4"/>
      <c r="K469" s="4"/>
    </row>
    <row r="470" spans="9:11" x14ac:dyDescent="0.2">
      <c r="I470" s="4"/>
      <c r="K470" s="4"/>
    </row>
    <row r="471" spans="9:11" x14ac:dyDescent="0.2">
      <c r="I471" s="4"/>
      <c r="K471" s="4"/>
    </row>
    <row r="472" spans="9:11" x14ac:dyDescent="0.2">
      <c r="I472" s="4"/>
      <c r="K472" s="4"/>
    </row>
    <row r="473" spans="9:11" x14ac:dyDescent="0.2">
      <c r="I473" s="4"/>
      <c r="K473" s="4"/>
    </row>
    <row r="474" spans="9:11" x14ac:dyDescent="0.2">
      <c r="I474" s="4"/>
      <c r="K474" s="4"/>
    </row>
    <row r="475" spans="9:11" x14ac:dyDescent="0.2">
      <c r="I475" s="4"/>
      <c r="K475" s="4"/>
    </row>
    <row r="476" spans="9:11" x14ac:dyDescent="0.2">
      <c r="I476" s="4"/>
      <c r="K476" s="4"/>
    </row>
    <row r="477" spans="9:11" x14ac:dyDescent="0.2">
      <c r="I477" s="4"/>
      <c r="K477" s="4"/>
    </row>
    <row r="478" spans="9:11" x14ac:dyDescent="0.2">
      <c r="I478" s="4"/>
      <c r="K478" s="4"/>
    </row>
    <row r="479" spans="9:11" x14ac:dyDescent="0.2">
      <c r="I479" s="4"/>
      <c r="K479" s="4"/>
    </row>
    <row r="480" spans="9:11" x14ac:dyDescent="0.2">
      <c r="I480" s="4"/>
      <c r="K480" s="4"/>
    </row>
    <row r="481" spans="9:11" x14ac:dyDescent="0.2">
      <c r="I481" s="4"/>
      <c r="K481" s="4"/>
    </row>
    <row r="482" spans="9:11" x14ac:dyDescent="0.2">
      <c r="I482" s="4"/>
      <c r="K482" s="4"/>
    </row>
    <row r="483" spans="9:11" x14ac:dyDescent="0.2">
      <c r="I483" s="4"/>
      <c r="K483" s="4"/>
    </row>
    <row r="484" spans="9:11" x14ac:dyDescent="0.2">
      <c r="I484" s="4"/>
      <c r="K484" s="4"/>
    </row>
    <row r="485" spans="9:11" x14ac:dyDescent="0.2">
      <c r="I485" s="4"/>
      <c r="K485" s="4"/>
    </row>
    <row r="486" spans="9:11" x14ac:dyDescent="0.2">
      <c r="I486" s="4"/>
      <c r="K486" s="4"/>
    </row>
    <row r="487" spans="9:11" x14ac:dyDescent="0.2">
      <c r="I487" s="4"/>
      <c r="K487" s="4"/>
    </row>
    <row r="488" spans="9:11" x14ac:dyDescent="0.2">
      <c r="I488" s="4"/>
      <c r="K488" s="4"/>
    </row>
    <row r="489" spans="9:11" x14ac:dyDescent="0.2">
      <c r="I489" s="4"/>
      <c r="K489" s="4"/>
    </row>
    <row r="490" spans="9:11" x14ac:dyDescent="0.2">
      <c r="I490" s="4"/>
      <c r="K490" s="4"/>
    </row>
    <row r="491" spans="9:11" x14ac:dyDescent="0.2">
      <c r="I491" s="4"/>
      <c r="K491" s="4"/>
    </row>
    <row r="492" spans="9:11" x14ac:dyDescent="0.2">
      <c r="I492" s="4"/>
      <c r="K492" s="4"/>
    </row>
    <row r="493" spans="9:11" x14ac:dyDescent="0.2">
      <c r="I493" s="4"/>
      <c r="K493" s="4"/>
    </row>
    <row r="494" spans="9:11" x14ac:dyDescent="0.2">
      <c r="I494" s="4"/>
      <c r="K494" s="4"/>
    </row>
    <row r="495" spans="9:11" x14ac:dyDescent="0.2">
      <c r="I495" s="4"/>
      <c r="K495" s="4"/>
    </row>
    <row r="496" spans="9:11" x14ac:dyDescent="0.2">
      <c r="I496" s="4"/>
      <c r="K496" s="4"/>
    </row>
    <row r="497" spans="9:11" x14ac:dyDescent="0.2">
      <c r="I497" s="4"/>
      <c r="K497" s="4"/>
    </row>
    <row r="498" spans="9:11" x14ac:dyDescent="0.2">
      <c r="I498" s="4"/>
      <c r="K498" s="4"/>
    </row>
    <row r="499" spans="9:11" x14ac:dyDescent="0.2">
      <c r="I499" s="4"/>
      <c r="K499" s="4"/>
    </row>
    <row r="500" spans="9:11" x14ac:dyDescent="0.2">
      <c r="I500" s="4"/>
      <c r="K500" s="4"/>
    </row>
    <row r="501" spans="9:11" x14ac:dyDescent="0.2">
      <c r="I501" s="4"/>
      <c r="K501" s="4"/>
    </row>
    <row r="502" spans="9:11" x14ac:dyDescent="0.2">
      <c r="I502" s="4"/>
      <c r="K502" s="4"/>
    </row>
    <row r="503" spans="9:11" x14ac:dyDescent="0.2">
      <c r="I503" s="4"/>
      <c r="K503" s="4"/>
    </row>
    <row r="504" spans="9:11" x14ac:dyDescent="0.2">
      <c r="I504" s="4"/>
      <c r="K504" s="4"/>
    </row>
    <row r="505" spans="9:11" x14ac:dyDescent="0.2">
      <c r="I505" s="4"/>
      <c r="K505" s="4"/>
    </row>
    <row r="506" spans="9:11" x14ac:dyDescent="0.2">
      <c r="I506" s="4"/>
      <c r="K506" s="4"/>
    </row>
    <row r="507" spans="9:11" x14ac:dyDescent="0.2">
      <c r="I507" s="4"/>
      <c r="K507" s="4"/>
    </row>
    <row r="508" spans="9:11" x14ac:dyDescent="0.2">
      <c r="I508" s="4"/>
      <c r="K508" s="4"/>
    </row>
    <row r="509" spans="9:11" x14ac:dyDescent="0.2">
      <c r="I509" s="4"/>
      <c r="K509" s="4"/>
    </row>
    <row r="510" spans="9:11" x14ac:dyDescent="0.2">
      <c r="I510" s="4"/>
      <c r="K510" s="4"/>
    </row>
    <row r="511" spans="9:11" x14ac:dyDescent="0.2">
      <c r="I511" s="4"/>
      <c r="K511" s="4"/>
    </row>
    <row r="512" spans="9:11" x14ac:dyDescent="0.2">
      <c r="I512" s="4"/>
      <c r="K512" s="4"/>
    </row>
    <row r="513" spans="9:11" x14ac:dyDescent="0.2">
      <c r="I513" s="4"/>
      <c r="K513" s="4"/>
    </row>
    <row r="514" spans="9:11" x14ac:dyDescent="0.2">
      <c r="I514" s="4"/>
      <c r="K514" s="4"/>
    </row>
    <row r="515" spans="9:11" x14ac:dyDescent="0.2">
      <c r="I515" s="4"/>
      <c r="K515" s="4"/>
    </row>
    <row r="516" spans="9:11" x14ac:dyDescent="0.2">
      <c r="I516" s="4"/>
      <c r="K516" s="4"/>
    </row>
    <row r="517" spans="9:11" x14ac:dyDescent="0.2">
      <c r="I517" s="4"/>
      <c r="K517" s="4"/>
    </row>
    <row r="518" spans="9:11" x14ac:dyDescent="0.2">
      <c r="I518" s="4"/>
      <c r="K518" s="4"/>
    </row>
    <row r="519" spans="9:11" x14ac:dyDescent="0.2">
      <c r="I519" s="4"/>
      <c r="K519" s="4"/>
    </row>
    <row r="520" spans="9:11" x14ac:dyDescent="0.2">
      <c r="I520" s="4"/>
      <c r="K520" s="4"/>
    </row>
    <row r="521" spans="9:11" x14ac:dyDescent="0.2">
      <c r="I521" s="4"/>
      <c r="K521" s="4"/>
    </row>
    <row r="522" spans="9:11" x14ac:dyDescent="0.2">
      <c r="I522" s="4"/>
      <c r="K522" s="4"/>
    </row>
    <row r="523" spans="9:11" x14ac:dyDescent="0.2">
      <c r="I523" s="4"/>
      <c r="K523" s="4"/>
    </row>
    <row r="524" spans="9:11" x14ac:dyDescent="0.2">
      <c r="I524" s="4"/>
      <c r="K524" s="4"/>
    </row>
    <row r="525" spans="9:11" x14ac:dyDescent="0.2">
      <c r="I525" s="4"/>
      <c r="K525" s="4"/>
    </row>
    <row r="526" spans="9:11" x14ac:dyDescent="0.2">
      <c r="I526" s="4"/>
      <c r="K526" s="4"/>
    </row>
    <row r="527" spans="9:11" x14ac:dyDescent="0.2">
      <c r="I527" s="4"/>
      <c r="K527" s="4"/>
    </row>
    <row r="528" spans="9:11" x14ac:dyDescent="0.2">
      <c r="I528" s="4"/>
      <c r="K528" s="4"/>
    </row>
    <row r="529" spans="9:11" x14ac:dyDescent="0.2">
      <c r="I529" s="4"/>
      <c r="K529" s="4"/>
    </row>
    <row r="530" spans="9:11" x14ac:dyDescent="0.2">
      <c r="I530" s="4"/>
      <c r="K530" s="4"/>
    </row>
    <row r="531" spans="9:11" x14ac:dyDescent="0.2">
      <c r="I531" s="4"/>
      <c r="K531" s="4"/>
    </row>
    <row r="532" spans="9:11" x14ac:dyDescent="0.2">
      <c r="I532" s="4"/>
      <c r="K532" s="4"/>
    </row>
    <row r="533" spans="9:11" x14ac:dyDescent="0.2">
      <c r="I533" s="4"/>
      <c r="K533" s="4"/>
    </row>
    <row r="534" spans="9:11" x14ac:dyDescent="0.2">
      <c r="I534" s="4"/>
      <c r="K534" s="4"/>
    </row>
    <row r="535" spans="9:11" x14ac:dyDescent="0.2">
      <c r="I535" s="4"/>
      <c r="K535" s="4"/>
    </row>
    <row r="536" spans="9:11" x14ac:dyDescent="0.2">
      <c r="I536" s="4"/>
      <c r="K536" s="4"/>
    </row>
    <row r="537" spans="9:11" x14ac:dyDescent="0.2">
      <c r="I537" s="4"/>
      <c r="K537" s="4"/>
    </row>
    <row r="538" spans="9:11" x14ac:dyDescent="0.2">
      <c r="I538" s="4"/>
      <c r="K538" s="4"/>
    </row>
    <row r="539" spans="9:11" x14ac:dyDescent="0.2">
      <c r="I539" s="4"/>
      <c r="K539" s="4"/>
    </row>
    <row r="540" spans="9:11" x14ac:dyDescent="0.2">
      <c r="I540" s="4"/>
      <c r="K540" s="4"/>
    </row>
    <row r="541" spans="9:11" x14ac:dyDescent="0.2">
      <c r="I541" s="4"/>
      <c r="K541" s="4"/>
    </row>
    <row r="542" spans="9:11" x14ac:dyDescent="0.2">
      <c r="I542" s="4"/>
      <c r="K542" s="4"/>
    </row>
    <row r="543" spans="9:11" x14ac:dyDescent="0.2">
      <c r="I543" s="4"/>
      <c r="K543" s="4"/>
    </row>
    <row r="544" spans="9:11" x14ac:dyDescent="0.2">
      <c r="I544" s="4"/>
      <c r="K544" s="4"/>
    </row>
    <row r="545" spans="9:11" x14ac:dyDescent="0.2">
      <c r="I545" s="4"/>
      <c r="K545" s="4"/>
    </row>
    <row r="546" spans="9:11" x14ac:dyDescent="0.2">
      <c r="I546" s="4"/>
      <c r="K546" s="4"/>
    </row>
    <row r="547" spans="9:11" x14ac:dyDescent="0.2">
      <c r="I547" s="4"/>
      <c r="K547" s="4"/>
    </row>
    <row r="548" spans="9:11" x14ac:dyDescent="0.2">
      <c r="I548" s="4"/>
      <c r="K548" s="4"/>
    </row>
    <row r="549" spans="9:11" x14ac:dyDescent="0.2">
      <c r="I549" s="4"/>
      <c r="K549" s="4"/>
    </row>
    <row r="550" spans="9:11" x14ac:dyDescent="0.2">
      <c r="I550" s="4"/>
      <c r="K550" s="4"/>
    </row>
    <row r="551" spans="9:11" x14ac:dyDescent="0.2">
      <c r="I551" s="4"/>
      <c r="K551" s="4"/>
    </row>
    <row r="552" spans="9:11" x14ac:dyDescent="0.2">
      <c r="I552" s="4"/>
      <c r="K552" s="4"/>
    </row>
    <row r="553" spans="9:11" x14ac:dyDescent="0.2">
      <c r="I553" s="4"/>
      <c r="K553" s="4"/>
    </row>
    <row r="554" spans="9:11" x14ac:dyDescent="0.2">
      <c r="I554" s="4"/>
      <c r="K554" s="4"/>
    </row>
    <row r="555" spans="9:11" x14ac:dyDescent="0.2">
      <c r="I555" s="4"/>
      <c r="K555" s="4"/>
    </row>
    <row r="556" spans="9:11" x14ac:dyDescent="0.2">
      <c r="I556" s="4"/>
      <c r="K556" s="4"/>
    </row>
    <row r="557" spans="9:11" x14ac:dyDescent="0.2">
      <c r="I557" s="4"/>
      <c r="K557" s="4"/>
    </row>
    <row r="558" spans="9:11" x14ac:dyDescent="0.2">
      <c r="I558" s="4"/>
      <c r="K558" s="4"/>
    </row>
    <row r="559" spans="9:11" x14ac:dyDescent="0.2">
      <c r="I559" s="4"/>
      <c r="K559" s="4"/>
    </row>
    <row r="560" spans="9:11" x14ac:dyDescent="0.2">
      <c r="I560" s="4"/>
      <c r="K560" s="4"/>
    </row>
    <row r="561" spans="9:11" x14ac:dyDescent="0.2">
      <c r="I561" s="4"/>
      <c r="K561" s="4"/>
    </row>
    <row r="562" spans="9:11" x14ac:dyDescent="0.2">
      <c r="I562" s="4"/>
      <c r="K562" s="4"/>
    </row>
    <row r="563" spans="9:11" x14ac:dyDescent="0.2">
      <c r="I563" s="4"/>
      <c r="K563" s="4"/>
    </row>
    <row r="564" spans="9:11" x14ac:dyDescent="0.2">
      <c r="I564" s="4"/>
      <c r="K564" s="4"/>
    </row>
    <row r="565" spans="9:11" x14ac:dyDescent="0.2">
      <c r="I565" s="4"/>
      <c r="K565" s="4"/>
    </row>
    <row r="566" spans="9:11" x14ac:dyDescent="0.2">
      <c r="I566" s="4"/>
      <c r="K566" s="4"/>
    </row>
    <row r="567" spans="9:11" x14ac:dyDescent="0.2">
      <c r="I567" s="4"/>
      <c r="K567" s="4"/>
    </row>
    <row r="568" spans="9:11" x14ac:dyDescent="0.2">
      <c r="I568" s="4"/>
      <c r="K568" s="4"/>
    </row>
    <row r="569" spans="9:11" x14ac:dyDescent="0.2">
      <c r="I569" s="4"/>
      <c r="K569" s="4"/>
    </row>
    <row r="570" spans="9:11" x14ac:dyDescent="0.2">
      <c r="I570" s="4"/>
      <c r="K570" s="4"/>
    </row>
    <row r="571" spans="9:11" x14ac:dyDescent="0.2">
      <c r="I571" s="4"/>
      <c r="K571" s="4"/>
    </row>
    <row r="572" spans="9:11" x14ac:dyDescent="0.2">
      <c r="I572" s="4"/>
      <c r="K572" s="4"/>
    </row>
    <row r="573" spans="9:11" x14ac:dyDescent="0.2">
      <c r="I573" s="4"/>
      <c r="K573" s="4"/>
    </row>
    <row r="574" spans="9:11" x14ac:dyDescent="0.2">
      <c r="I574" s="4"/>
      <c r="K574" s="4"/>
    </row>
    <row r="575" spans="9:11" x14ac:dyDescent="0.2">
      <c r="I575" s="4"/>
      <c r="K575" s="4"/>
    </row>
    <row r="576" spans="9:11" x14ac:dyDescent="0.2">
      <c r="I576" s="4"/>
      <c r="K576" s="4"/>
    </row>
    <row r="577" spans="9:11" x14ac:dyDescent="0.2">
      <c r="I577" s="4"/>
      <c r="K577" s="4"/>
    </row>
    <row r="578" spans="9:11" x14ac:dyDescent="0.2">
      <c r="I578" s="4"/>
      <c r="K578" s="4"/>
    </row>
    <row r="579" spans="9:11" x14ac:dyDescent="0.2">
      <c r="I579" s="4"/>
      <c r="K579" s="4"/>
    </row>
    <row r="580" spans="9:11" x14ac:dyDescent="0.2">
      <c r="I580" s="4"/>
      <c r="K580" s="4"/>
    </row>
    <row r="581" spans="9:11" x14ac:dyDescent="0.2">
      <c r="I581" s="4"/>
      <c r="K581" s="4"/>
    </row>
    <row r="582" spans="9:11" x14ac:dyDescent="0.2">
      <c r="I582" s="4"/>
      <c r="K582" s="4"/>
    </row>
    <row r="583" spans="9:11" x14ac:dyDescent="0.2">
      <c r="I583" s="4"/>
      <c r="K583" s="4"/>
    </row>
    <row r="584" spans="9:11" x14ac:dyDescent="0.2">
      <c r="I584" s="4"/>
      <c r="K584" s="4"/>
    </row>
    <row r="585" spans="9:11" x14ac:dyDescent="0.2">
      <c r="I585" s="4"/>
      <c r="K585" s="4"/>
    </row>
    <row r="586" spans="9:11" x14ac:dyDescent="0.2">
      <c r="I586" s="4"/>
      <c r="K586" s="4"/>
    </row>
    <row r="587" spans="9:11" x14ac:dyDescent="0.2">
      <c r="I587" s="4"/>
      <c r="K587" s="4"/>
    </row>
    <row r="588" spans="9:11" x14ac:dyDescent="0.2">
      <c r="I588" s="4"/>
      <c r="K588" s="4"/>
    </row>
    <row r="589" spans="9:11" x14ac:dyDescent="0.2">
      <c r="I589" s="4"/>
      <c r="K589" s="4"/>
    </row>
    <row r="590" spans="9:11" x14ac:dyDescent="0.2">
      <c r="I590" s="4"/>
      <c r="K590" s="4"/>
    </row>
    <row r="591" spans="9:11" x14ac:dyDescent="0.2">
      <c r="I591" s="4"/>
      <c r="K591" s="4"/>
    </row>
    <row r="592" spans="9:11" x14ac:dyDescent="0.2">
      <c r="I592" s="4"/>
      <c r="K592" s="4"/>
    </row>
    <row r="593" spans="9:11" x14ac:dyDescent="0.2">
      <c r="I593" s="4"/>
      <c r="K593" s="4"/>
    </row>
    <row r="594" spans="9:11" x14ac:dyDescent="0.2">
      <c r="I594" s="4"/>
      <c r="K594" s="4"/>
    </row>
    <row r="595" spans="9:11" x14ac:dyDescent="0.2">
      <c r="I595" s="4"/>
      <c r="K595" s="4"/>
    </row>
    <row r="596" spans="9:11" x14ac:dyDescent="0.2">
      <c r="I596" s="4"/>
      <c r="K596" s="4"/>
    </row>
    <row r="597" spans="9:11" x14ac:dyDescent="0.2">
      <c r="I597" s="4"/>
      <c r="K597" s="4"/>
    </row>
    <row r="598" spans="9:11" x14ac:dyDescent="0.2">
      <c r="I598" s="4"/>
      <c r="K598" s="4"/>
    </row>
    <row r="599" spans="9:11" x14ac:dyDescent="0.2">
      <c r="I599" s="4"/>
      <c r="K599" s="4"/>
    </row>
    <row r="600" spans="9:11" x14ac:dyDescent="0.2">
      <c r="I600" s="4"/>
      <c r="K600" s="4"/>
    </row>
    <row r="601" spans="9:11" x14ac:dyDescent="0.2">
      <c r="I601" s="4"/>
      <c r="K601" s="4"/>
    </row>
    <row r="602" spans="9:11" x14ac:dyDescent="0.2">
      <c r="I602" s="4"/>
      <c r="K602" s="4"/>
    </row>
    <row r="603" spans="9:11" x14ac:dyDescent="0.2">
      <c r="I603" s="4"/>
      <c r="K603" s="4"/>
    </row>
    <row r="604" spans="9:11" x14ac:dyDescent="0.2">
      <c r="I604" s="4"/>
      <c r="K604" s="4"/>
    </row>
    <row r="605" spans="9:11" x14ac:dyDescent="0.2">
      <c r="I605" s="4"/>
      <c r="K605" s="4"/>
    </row>
    <row r="606" spans="9:11" x14ac:dyDescent="0.2">
      <c r="I606" s="4"/>
      <c r="K606" s="4"/>
    </row>
    <row r="607" spans="9:11" x14ac:dyDescent="0.2">
      <c r="I607" s="4"/>
      <c r="K607" s="4"/>
    </row>
    <row r="608" spans="9:11" x14ac:dyDescent="0.2">
      <c r="I608" s="4"/>
      <c r="K608" s="4"/>
    </row>
    <row r="609" spans="9:11" x14ac:dyDescent="0.2">
      <c r="I609" s="4"/>
      <c r="K609" s="4"/>
    </row>
    <row r="610" spans="9:11" x14ac:dyDescent="0.2">
      <c r="I610" s="4"/>
      <c r="K610" s="4"/>
    </row>
    <row r="611" spans="9:11" x14ac:dyDescent="0.2">
      <c r="I611" s="4"/>
      <c r="K611" s="4"/>
    </row>
    <row r="612" spans="9:11" x14ac:dyDescent="0.2">
      <c r="I612" s="4"/>
      <c r="K612" s="4"/>
    </row>
    <row r="613" spans="9:11" x14ac:dyDescent="0.2">
      <c r="I613" s="4"/>
      <c r="K613" s="4"/>
    </row>
    <row r="614" spans="9:11" x14ac:dyDescent="0.2">
      <c r="I614" s="4"/>
      <c r="K614" s="4"/>
    </row>
    <row r="615" spans="9:11" x14ac:dyDescent="0.2">
      <c r="I615" s="4"/>
      <c r="K615" s="4"/>
    </row>
    <row r="616" spans="9:11" x14ac:dyDescent="0.2">
      <c r="I616" s="4"/>
      <c r="K616" s="4"/>
    </row>
    <row r="617" spans="9:11" x14ac:dyDescent="0.2">
      <c r="I617" s="4"/>
      <c r="K617" s="4"/>
    </row>
    <row r="618" spans="9:11" x14ac:dyDescent="0.2">
      <c r="I618" s="4"/>
      <c r="K618" s="4"/>
    </row>
    <row r="619" spans="9:11" x14ac:dyDescent="0.2">
      <c r="I619" s="4"/>
      <c r="K619" s="4"/>
    </row>
    <row r="620" spans="9:11" x14ac:dyDescent="0.2">
      <c r="I620" s="4"/>
      <c r="K620" s="4"/>
    </row>
    <row r="621" spans="9:11" x14ac:dyDescent="0.2">
      <c r="I621" s="4"/>
      <c r="K621" s="4"/>
    </row>
    <row r="622" spans="9:11" x14ac:dyDescent="0.2">
      <c r="I622" s="4"/>
      <c r="K622" s="4"/>
    </row>
    <row r="623" spans="9:11" x14ac:dyDescent="0.2">
      <c r="I623" s="4"/>
      <c r="K623" s="4"/>
    </row>
    <row r="624" spans="9:11" x14ac:dyDescent="0.2">
      <c r="I624" s="4"/>
      <c r="K624" s="4"/>
    </row>
    <row r="625" spans="9:11" x14ac:dyDescent="0.2">
      <c r="I625" s="4"/>
      <c r="K625" s="4"/>
    </row>
    <row r="626" spans="9:11" x14ac:dyDescent="0.2">
      <c r="I626" s="4"/>
      <c r="K626" s="4"/>
    </row>
    <row r="627" spans="9:11" x14ac:dyDescent="0.2">
      <c r="I627" s="4"/>
      <c r="K627" s="4"/>
    </row>
    <row r="628" spans="9:11" x14ac:dyDescent="0.2">
      <c r="I628" s="4"/>
      <c r="K628" s="4"/>
    </row>
    <row r="629" spans="9:11" x14ac:dyDescent="0.2">
      <c r="I629" s="4"/>
      <c r="K629" s="4"/>
    </row>
    <row r="630" spans="9:11" x14ac:dyDescent="0.2">
      <c r="I630" s="4"/>
      <c r="K630" s="4"/>
    </row>
    <row r="631" spans="9:11" x14ac:dyDescent="0.2">
      <c r="I631" s="4"/>
      <c r="K631" s="4"/>
    </row>
    <row r="632" spans="9:11" x14ac:dyDescent="0.2">
      <c r="I632" s="4"/>
      <c r="K632" s="4"/>
    </row>
    <row r="633" spans="9:11" x14ac:dyDescent="0.2">
      <c r="I633" s="4"/>
      <c r="K633" s="4"/>
    </row>
    <row r="634" spans="9:11" x14ac:dyDescent="0.2">
      <c r="I634" s="4"/>
      <c r="K634" s="4"/>
    </row>
    <row r="635" spans="9:11" x14ac:dyDescent="0.2">
      <c r="I635" s="4"/>
      <c r="K635" s="4"/>
    </row>
    <row r="636" spans="9:11" x14ac:dyDescent="0.2">
      <c r="I636" s="4"/>
      <c r="K636" s="4"/>
    </row>
    <row r="637" spans="9:11" x14ac:dyDescent="0.2">
      <c r="I637" s="4"/>
      <c r="K637" s="4"/>
    </row>
    <row r="638" spans="9:11" x14ac:dyDescent="0.2">
      <c r="I638" s="4"/>
      <c r="K638" s="4"/>
    </row>
    <row r="639" spans="9:11" x14ac:dyDescent="0.2">
      <c r="I639" s="4"/>
      <c r="K639" s="4"/>
    </row>
    <row r="640" spans="9:11" x14ac:dyDescent="0.2">
      <c r="I640" s="4"/>
      <c r="K640" s="4"/>
    </row>
    <row r="641" spans="9:11" x14ac:dyDescent="0.2">
      <c r="I641" s="4"/>
      <c r="K641" s="4"/>
    </row>
    <row r="642" spans="9:11" x14ac:dyDescent="0.2">
      <c r="I642" s="4"/>
      <c r="K642" s="4"/>
    </row>
    <row r="643" spans="9:11" x14ac:dyDescent="0.2">
      <c r="I643" s="4"/>
      <c r="K643" s="4"/>
    </row>
    <row r="644" spans="9:11" x14ac:dyDescent="0.2">
      <c r="I644" s="4"/>
      <c r="K644" s="4"/>
    </row>
    <row r="645" spans="9:11" x14ac:dyDescent="0.2">
      <c r="I645" s="4"/>
      <c r="K645" s="4"/>
    </row>
    <row r="646" spans="9:11" x14ac:dyDescent="0.2">
      <c r="I646" s="4"/>
      <c r="K646" s="4"/>
    </row>
    <row r="647" spans="9:11" x14ac:dyDescent="0.2">
      <c r="I647" s="4"/>
      <c r="K647" s="4"/>
    </row>
    <row r="648" spans="9:11" x14ac:dyDescent="0.2">
      <c r="I648" s="4"/>
      <c r="K648" s="4"/>
    </row>
    <row r="649" spans="9:11" x14ac:dyDescent="0.2">
      <c r="I649" s="4"/>
      <c r="K649" s="4"/>
    </row>
    <row r="650" spans="9:11" x14ac:dyDescent="0.2">
      <c r="I650" s="4"/>
      <c r="K650" s="4"/>
    </row>
    <row r="651" spans="9:11" x14ac:dyDescent="0.2">
      <c r="I651" s="4"/>
      <c r="K651" s="4"/>
    </row>
    <row r="652" spans="9:11" x14ac:dyDescent="0.2">
      <c r="I652" s="4"/>
      <c r="K652" s="4"/>
    </row>
    <row r="653" spans="9:11" x14ac:dyDescent="0.2">
      <c r="I653" s="4"/>
      <c r="K653" s="4"/>
    </row>
    <row r="654" spans="9:11" x14ac:dyDescent="0.2">
      <c r="I654" s="4"/>
      <c r="K654" s="4"/>
    </row>
    <row r="655" spans="9:11" x14ac:dyDescent="0.2">
      <c r="I655" s="4"/>
      <c r="K655" s="4"/>
    </row>
    <row r="656" spans="9:11" x14ac:dyDescent="0.2">
      <c r="I656" s="4"/>
      <c r="K656" s="4"/>
    </row>
    <row r="657" spans="9:11" x14ac:dyDescent="0.2">
      <c r="I657" s="4"/>
      <c r="K657" s="4"/>
    </row>
    <row r="658" spans="9:11" x14ac:dyDescent="0.2">
      <c r="I658" s="4"/>
      <c r="K658" s="4"/>
    </row>
    <row r="659" spans="9:11" x14ac:dyDescent="0.2">
      <c r="I659" s="4"/>
      <c r="K659" s="4"/>
    </row>
    <row r="660" spans="9:11" x14ac:dyDescent="0.2">
      <c r="I660" s="4"/>
      <c r="K660" s="4"/>
    </row>
    <row r="661" spans="9:11" x14ac:dyDescent="0.2">
      <c r="I661" s="4"/>
      <c r="K661" s="4"/>
    </row>
    <row r="662" spans="9:11" x14ac:dyDescent="0.2">
      <c r="I662" s="4"/>
      <c r="K662" s="4"/>
    </row>
    <row r="663" spans="9:11" x14ac:dyDescent="0.2">
      <c r="I663" s="4"/>
      <c r="K663" s="4"/>
    </row>
    <row r="664" spans="9:11" x14ac:dyDescent="0.2">
      <c r="I664" s="4"/>
      <c r="K664" s="4"/>
    </row>
    <row r="665" spans="9:11" x14ac:dyDescent="0.2">
      <c r="I665" s="4"/>
      <c r="K665" s="4"/>
    </row>
    <row r="666" spans="9:11" x14ac:dyDescent="0.2">
      <c r="I666" s="4"/>
      <c r="K666" s="4"/>
    </row>
    <row r="667" spans="9:11" x14ac:dyDescent="0.2">
      <c r="I667" s="4"/>
      <c r="K667" s="4"/>
    </row>
    <row r="668" spans="9:11" x14ac:dyDescent="0.2">
      <c r="I668" s="4"/>
      <c r="K668" s="4"/>
    </row>
    <row r="669" spans="9:11" x14ac:dyDescent="0.2">
      <c r="I669" s="4"/>
      <c r="K669" s="4"/>
    </row>
    <row r="670" spans="9:11" x14ac:dyDescent="0.2">
      <c r="I670" s="4"/>
      <c r="K670" s="4"/>
    </row>
    <row r="671" spans="9:11" x14ac:dyDescent="0.2">
      <c r="I671" s="4"/>
      <c r="K671" s="4"/>
    </row>
    <row r="672" spans="9:11" x14ac:dyDescent="0.2">
      <c r="I672" s="4"/>
      <c r="K672" s="4"/>
    </row>
    <row r="673" spans="9:11" x14ac:dyDescent="0.2">
      <c r="I673" s="4"/>
      <c r="K673" s="4"/>
    </row>
    <row r="674" spans="9:11" x14ac:dyDescent="0.2">
      <c r="I674" s="4"/>
      <c r="K674" s="4"/>
    </row>
    <row r="675" spans="9:11" x14ac:dyDescent="0.2">
      <c r="I675" s="4"/>
      <c r="K675" s="4"/>
    </row>
    <row r="676" spans="9:11" x14ac:dyDescent="0.2">
      <c r="I676" s="4"/>
      <c r="K676" s="4"/>
    </row>
    <row r="677" spans="9:11" x14ac:dyDescent="0.2">
      <c r="I677" s="4"/>
      <c r="K677" s="4"/>
    </row>
    <row r="678" spans="9:11" x14ac:dyDescent="0.2">
      <c r="I678" s="4"/>
      <c r="K678" s="4"/>
    </row>
    <row r="679" spans="9:11" x14ac:dyDescent="0.2">
      <c r="I679" s="4"/>
      <c r="K679" s="4"/>
    </row>
    <row r="680" spans="9:11" x14ac:dyDescent="0.2">
      <c r="I680" s="4"/>
      <c r="K680" s="4"/>
    </row>
    <row r="681" spans="9:11" x14ac:dyDescent="0.2">
      <c r="I681" s="4"/>
      <c r="K681" s="4"/>
    </row>
    <row r="682" spans="9:11" x14ac:dyDescent="0.2">
      <c r="I682" s="4"/>
      <c r="K682" s="4"/>
    </row>
    <row r="683" spans="9:11" x14ac:dyDescent="0.2">
      <c r="I683" s="4"/>
      <c r="K683" s="4"/>
    </row>
    <row r="684" spans="9:11" x14ac:dyDescent="0.2">
      <c r="I684" s="4"/>
      <c r="K684" s="4"/>
    </row>
    <row r="685" spans="9:11" x14ac:dyDescent="0.2">
      <c r="I685" s="4"/>
      <c r="K685" s="4"/>
    </row>
    <row r="686" spans="9:11" x14ac:dyDescent="0.2">
      <c r="I686" s="4"/>
      <c r="K686" s="4"/>
    </row>
    <row r="687" spans="9:11" x14ac:dyDescent="0.2">
      <c r="I687" s="4"/>
      <c r="K687" s="4"/>
    </row>
    <row r="688" spans="9:11" x14ac:dyDescent="0.2">
      <c r="I688" s="4"/>
      <c r="K688" s="4"/>
    </row>
    <row r="689" spans="9:11" x14ac:dyDescent="0.2">
      <c r="I689" s="4"/>
      <c r="K689" s="4"/>
    </row>
    <row r="690" spans="9:11" x14ac:dyDescent="0.2">
      <c r="I690" s="4"/>
      <c r="K690" s="4"/>
    </row>
    <row r="691" spans="9:11" x14ac:dyDescent="0.2">
      <c r="I691" s="4"/>
      <c r="K691" s="4"/>
    </row>
    <row r="692" spans="9:11" x14ac:dyDescent="0.2">
      <c r="I692" s="4"/>
      <c r="K692" s="4"/>
    </row>
    <row r="693" spans="9:11" x14ac:dyDescent="0.2">
      <c r="I693" s="4"/>
      <c r="K693" s="4"/>
    </row>
    <row r="694" spans="9:11" x14ac:dyDescent="0.2">
      <c r="I694" s="4"/>
      <c r="K694" s="4"/>
    </row>
    <row r="695" spans="9:11" x14ac:dyDescent="0.2">
      <c r="I695" s="4"/>
      <c r="K695" s="4"/>
    </row>
    <row r="696" spans="9:11" x14ac:dyDescent="0.2">
      <c r="I696" s="4"/>
      <c r="K696" s="4"/>
    </row>
    <row r="697" spans="9:11" x14ac:dyDescent="0.2">
      <c r="I697" s="4"/>
      <c r="K697" s="4"/>
    </row>
    <row r="698" spans="9:11" x14ac:dyDescent="0.2">
      <c r="I698" s="4"/>
      <c r="K698" s="4"/>
    </row>
    <row r="699" spans="9:11" x14ac:dyDescent="0.2">
      <c r="I699" s="4"/>
      <c r="K699" s="4"/>
    </row>
    <row r="700" spans="9:11" x14ac:dyDescent="0.2">
      <c r="I700" s="4"/>
      <c r="K700" s="4"/>
    </row>
    <row r="701" spans="9:11" x14ac:dyDescent="0.2">
      <c r="I701" s="4"/>
      <c r="K701" s="4"/>
    </row>
    <row r="702" spans="9:11" x14ac:dyDescent="0.2">
      <c r="I702" s="4"/>
      <c r="K702" s="4"/>
    </row>
    <row r="703" spans="9:11" x14ac:dyDescent="0.2">
      <c r="I703" s="4"/>
      <c r="K703" s="4"/>
    </row>
    <row r="704" spans="9:11" x14ac:dyDescent="0.2">
      <c r="I704" s="4"/>
      <c r="K704" s="4"/>
    </row>
    <row r="705" spans="9:11" x14ac:dyDescent="0.2">
      <c r="I705" s="4"/>
      <c r="K705" s="4"/>
    </row>
    <row r="706" spans="9:11" x14ac:dyDescent="0.2">
      <c r="I706" s="4"/>
      <c r="K706" s="4"/>
    </row>
    <row r="707" spans="9:11" x14ac:dyDescent="0.2">
      <c r="I707" s="4"/>
      <c r="K707" s="4"/>
    </row>
    <row r="708" spans="9:11" x14ac:dyDescent="0.2">
      <c r="I708" s="4"/>
      <c r="K708" s="4"/>
    </row>
    <row r="709" spans="9:11" x14ac:dyDescent="0.2">
      <c r="I709" s="4"/>
      <c r="K709" s="4"/>
    </row>
    <row r="710" spans="9:11" x14ac:dyDescent="0.2">
      <c r="I710" s="4"/>
      <c r="K710" s="4"/>
    </row>
    <row r="711" spans="9:11" x14ac:dyDescent="0.2">
      <c r="I711" s="4"/>
      <c r="K711" s="4"/>
    </row>
    <row r="712" spans="9:11" x14ac:dyDescent="0.2">
      <c r="I712" s="4"/>
      <c r="K712" s="4"/>
    </row>
    <row r="713" spans="9:11" x14ac:dyDescent="0.2">
      <c r="I713" s="4"/>
      <c r="K713" s="4"/>
    </row>
    <row r="714" spans="9:11" x14ac:dyDescent="0.2">
      <c r="I714" s="4"/>
      <c r="K714" s="4"/>
    </row>
    <row r="715" spans="9:11" x14ac:dyDescent="0.2">
      <c r="I715" s="4"/>
      <c r="K715" s="4"/>
    </row>
    <row r="716" spans="9:11" x14ac:dyDescent="0.2">
      <c r="I716" s="4"/>
      <c r="K716" s="4"/>
    </row>
    <row r="717" spans="9:11" x14ac:dyDescent="0.2">
      <c r="I717" s="4"/>
      <c r="K717" s="4"/>
    </row>
    <row r="718" spans="9:11" x14ac:dyDescent="0.2">
      <c r="I718" s="4"/>
      <c r="K718" s="4"/>
    </row>
    <row r="719" spans="9:11" x14ac:dyDescent="0.2">
      <c r="I719" s="4"/>
      <c r="K719" s="4"/>
    </row>
    <row r="720" spans="9:11" x14ac:dyDescent="0.2">
      <c r="I720" s="4"/>
      <c r="K720" s="4"/>
    </row>
    <row r="721" spans="9:11" x14ac:dyDescent="0.2">
      <c r="I721" s="4"/>
      <c r="K721" s="4"/>
    </row>
    <row r="722" spans="9:11" x14ac:dyDescent="0.2">
      <c r="I722" s="4"/>
      <c r="K722" s="4"/>
    </row>
    <row r="723" spans="9:11" x14ac:dyDescent="0.2">
      <c r="I723" s="4"/>
      <c r="K723" s="4"/>
    </row>
    <row r="724" spans="9:11" x14ac:dyDescent="0.2">
      <c r="I724" s="4"/>
      <c r="K724" s="4"/>
    </row>
    <row r="725" spans="9:11" x14ac:dyDescent="0.2">
      <c r="I725" s="4"/>
      <c r="K725" s="4"/>
    </row>
    <row r="726" spans="9:11" x14ac:dyDescent="0.2">
      <c r="I726" s="4"/>
      <c r="K726" s="4"/>
    </row>
    <row r="727" spans="9:11" x14ac:dyDescent="0.2">
      <c r="I727" s="4"/>
      <c r="K727" s="4"/>
    </row>
    <row r="728" spans="9:11" x14ac:dyDescent="0.2">
      <c r="I728" s="4"/>
      <c r="K728" s="4"/>
    </row>
    <row r="729" spans="9:11" x14ac:dyDescent="0.2">
      <c r="I729" s="4"/>
      <c r="K729" s="4"/>
    </row>
    <row r="730" spans="9:11" x14ac:dyDescent="0.2">
      <c r="I730" s="4"/>
      <c r="K730" s="4"/>
    </row>
    <row r="731" spans="9:11" x14ac:dyDescent="0.2">
      <c r="I731" s="4"/>
      <c r="K731" s="4"/>
    </row>
    <row r="732" spans="9:11" x14ac:dyDescent="0.2">
      <c r="I732" s="4"/>
      <c r="K732" s="4"/>
    </row>
    <row r="733" spans="9:11" x14ac:dyDescent="0.2">
      <c r="I733" s="4"/>
      <c r="K733" s="4"/>
    </row>
    <row r="734" spans="9:11" x14ac:dyDescent="0.2">
      <c r="I734" s="4"/>
      <c r="K734" s="4"/>
    </row>
    <row r="735" spans="9:11" x14ac:dyDescent="0.2">
      <c r="I735" s="4"/>
      <c r="K735" s="4"/>
    </row>
    <row r="736" spans="9:11" x14ac:dyDescent="0.2">
      <c r="I736" s="4"/>
      <c r="K736" s="4"/>
    </row>
    <row r="737" spans="9:11" x14ac:dyDescent="0.2">
      <c r="I737" s="4"/>
      <c r="K737" s="4"/>
    </row>
    <row r="738" spans="9:11" x14ac:dyDescent="0.2">
      <c r="I738" s="4"/>
      <c r="K738" s="4"/>
    </row>
    <row r="739" spans="9:11" x14ac:dyDescent="0.2">
      <c r="I739" s="4"/>
      <c r="K739" s="4"/>
    </row>
    <row r="740" spans="9:11" x14ac:dyDescent="0.2">
      <c r="I740" s="4"/>
      <c r="K740" s="4"/>
    </row>
    <row r="741" spans="9:11" x14ac:dyDescent="0.2">
      <c r="I741" s="4"/>
      <c r="K741" s="4"/>
    </row>
    <row r="742" spans="9:11" x14ac:dyDescent="0.2">
      <c r="I742" s="4"/>
      <c r="K742" s="4"/>
    </row>
    <row r="743" spans="9:11" x14ac:dyDescent="0.2">
      <c r="I743" s="4"/>
      <c r="K743" s="4"/>
    </row>
    <row r="744" spans="9:11" x14ac:dyDescent="0.2">
      <c r="I744" s="4"/>
      <c r="K744" s="4"/>
    </row>
    <row r="745" spans="9:11" x14ac:dyDescent="0.2">
      <c r="I745" s="4"/>
      <c r="K745" s="4"/>
    </row>
    <row r="746" spans="9:11" x14ac:dyDescent="0.2">
      <c r="I746" s="4"/>
      <c r="K746" s="4"/>
    </row>
    <row r="747" spans="9:11" x14ac:dyDescent="0.2">
      <c r="I747" s="4"/>
      <c r="K747" s="4"/>
    </row>
    <row r="748" spans="9:11" x14ac:dyDescent="0.2">
      <c r="I748" s="4"/>
      <c r="K748" s="4"/>
    </row>
    <row r="749" spans="9:11" x14ac:dyDescent="0.2">
      <c r="I749" s="4"/>
      <c r="K749" s="4"/>
    </row>
    <row r="750" spans="9:11" x14ac:dyDescent="0.2">
      <c r="I750" s="4"/>
      <c r="K750" s="4"/>
    </row>
    <row r="751" spans="9:11" x14ac:dyDescent="0.2">
      <c r="I751" s="4"/>
      <c r="K751" s="4"/>
    </row>
    <row r="752" spans="9:11" x14ac:dyDescent="0.2">
      <c r="I752" s="4"/>
      <c r="K752" s="4"/>
    </row>
    <row r="753" spans="9:11" x14ac:dyDescent="0.2">
      <c r="I753" s="4"/>
      <c r="K753" s="4"/>
    </row>
    <row r="754" spans="9:11" x14ac:dyDescent="0.2">
      <c r="I754" s="4"/>
      <c r="K754" s="4"/>
    </row>
    <row r="755" spans="9:11" x14ac:dyDescent="0.2">
      <c r="I755" s="4"/>
      <c r="K755" s="4"/>
    </row>
    <row r="756" spans="9:11" x14ac:dyDescent="0.2">
      <c r="I756" s="4"/>
      <c r="K756" s="4"/>
    </row>
    <row r="757" spans="9:11" x14ac:dyDescent="0.2">
      <c r="I757" s="4"/>
      <c r="K757" s="4"/>
    </row>
    <row r="758" spans="9:11" x14ac:dyDescent="0.2">
      <c r="I758" s="4"/>
      <c r="K758" s="4"/>
    </row>
    <row r="759" spans="9:11" x14ac:dyDescent="0.2">
      <c r="I759" s="4"/>
      <c r="K759" s="4"/>
    </row>
    <row r="760" spans="9:11" x14ac:dyDescent="0.2">
      <c r="I760" s="4"/>
      <c r="K760" s="4"/>
    </row>
    <row r="761" spans="9:11" x14ac:dyDescent="0.2">
      <c r="I761" s="4"/>
      <c r="K761" s="4"/>
    </row>
    <row r="762" spans="9:11" x14ac:dyDescent="0.2">
      <c r="I762" s="4"/>
      <c r="K762" s="4"/>
    </row>
    <row r="763" spans="9:11" x14ac:dyDescent="0.2">
      <c r="I763" s="4"/>
      <c r="K763" s="4"/>
    </row>
    <row r="764" spans="9:11" x14ac:dyDescent="0.2">
      <c r="I764" s="4"/>
      <c r="K764" s="4"/>
    </row>
    <row r="765" spans="9:11" x14ac:dyDescent="0.2">
      <c r="I765" s="4"/>
      <c r="K765" s="4"/>
    </row>
    <row r="766" spans="9:11" x14ac:dyDescent="0.2">
      <c r="I766" s="4"/>
      <c r="K766" s="4"/>
    </row>
    <row r="767" spans="9:11" x14ac:dyDescent="0.2">
      <c r="I767" s="4"/>
      <c r="K767" s="4"/>
    </row>
    <row r="768" spans="9:11" x14ac:dyDescent="0.2">
      <c r="I768" s="4"/>
      <c r="K768" s="4"/>
    </row>
    <row r="769" spans="9:11" x14ac:dyDescent="0.2">
      <c r="I769" s="4"/>
      <c r="K769" s="4"/>
    </row>
    <row r="770" spans="9:11" x14ac:dyDescent="0.2">
      <c r="I770" s="4"/>
      <c r="K770" s="4"/>
    </row>
    <row r="771" spans="9:11" x14ac:dyDescent="0.2">
      <c r="I771" s="4"/>
      <c r="K771" s="4"/>
    </row>
    <row r="772" spans="9:11" x14ac:dyDescent="0.2">
      <c r="I772" s="4"/>
      <c r="K772" s="4"/>
    </row>
    <row r="773" spans="9:11" x14ac:dyDescent="0.2">
      <c r="I773" s="4"/>
      <c r="K773" s="4"/>
    </row>
    <row r="774" spans="9:11" x14ac:dyDescent="0.2">
      <c r="I774" s="4"/>
      <c r="K774" s="4"/>
    </row>
    <row r="775" spans="9:11" x14ac:dyDescent="0.2">
      <c r="I775" s="4"/>
      <c r="K775" s="4"/>
    </row>
    <row r="776" spans="9:11" x14ac:dyDescent="0.2">
      <c r="I776" s="4"/>
      <c r="K776" s="4"/>
    </row>
    <row r="777" spans="9:11" x14ac:dyDescent="0.2">
      <c r="I777" s="4"/>
      <c r="K777" s="4"/>
    </row>
    <row r="778" spans="9:11" x14ac:dyDescent="0.2">
      <c r="I778" s="4"/>
      <c r="K778" s="4"/>
    </row>
    <row r="779" spans="9:11" x14ac:dyDescent="0.2">
      <c r="I779" s="4"/>
      <c r="K779" s="4"/>
    </row>
    <row r="780" spans="9:11" x14ac:dyDescent="0.2">
      <c r="I780" s="4"/>
      <c r="K780" s="4"/>
    </row>
    <row r="781" spans="9:11" x14ac:dyDescent="0.2">
      <c r="I781" s="4"/>
      <c r="K781" s="4"/>
    </row>
    <row r="782" spans="9:11" x14ac:dyDescent="0.2">
      <c r="I782" s="4"/>
      <c r="K782" s="4"/>
    </row>
    <row r="783" spans="9:11" x14ac:dyDescent="0.2">
      <c r="I783" s="4"/>
      <c r="K783" s="4"/>
    </row>
    <row r="784" spans="9:11" x14ac:dyDescent="0.2">
      <c r="I784" s="4"/>
      <c r="K784" s="4"/>
    </row>
    <row r="785" spans="9:11" x14ac:dyDescent="0.2">
      <c r="I785" s="4"/>
      <c r="K785" s="4"/>
    </row>
    <row r="786" spans="9:11" x14ac:dyDescent="0.2">
      <c r="I786" s="4"/>
      <c r="K786" s="4"/>
    </row>
    <row r="787" spans="9:11" x14ac:dyDescent="0.2">
      <c r="I787" s="4"/>
      <c r="K787" s="4"/>
    </row>
    <row r="788" spans="9:11" x14ac:dyDescent="0.2">
      <c r="I788" s="4"/>
      <c r="K788" s="4"/>
    </row>
    <row r="789" spans="9:11" x14ac:dyDescent="0.2">
      <c r="I789" s="4"/>
      <c r="K789" s="4"/>
    </row>
    <row r="790" spans="9:11" x14ac:dyDescent="0.2">
      <c r="I790" s="4"/>
      <c r="K790" s="4"/>
    </row>
    <row r="791" spans="9:11" x14ac:dyDescent="0.2">
      <c r="I791" s="4"/>
      <c r="K791" s="4"/>
    </row>
    <row r="792" spans="9:11" x14ac:dyDescent="0.2">
      <c r="I792" s="4"/>
      <c r="K792" s="4"/>
    </row>
    <row r="793" spans="9:11" x14ac:dyDescent="0.2">
      <c r="I793" s="4"/>
      <c r="K793" s="4"/>
    </row>
    <row r="794" spans="9:11" x14ac:dyDescent="0.2">
      <c r="I794" s="4"/>
      <c r="K794" s="4"/>
    </row>
    <row r="795" spans="9:11" x14ac:dyDescent="0.2">
      <c r="I795" s="4"/>
      <c r="K795" s="4"/>
    </row>
    <row r="796" spans="9:11" x14ac:dyDescent="0.2">
      <c r="I796" s="4"/>
      <c r="K796" s="4"/>
    </row>
    <row r="797" spans="9:11" x14ac:dyDescent="0.2">
      <c r="I797" s="4"/>
      <c r="K797" s="4"/>
    </row>
    <row r="798" spans="9:11" x14ac:dyDescent="0.2">
      <c r="I798" s="4"/>
      <c r="K798" s="4"/>
    </row>
    <row r="799" spans="9:11" x14ac:dyDescent="0.2">
      <c r="I799" s="4"/>
      <c r="K799" s="4"/>
    </row>
    <row r="800" spans="9:11" x14ac:dyDescent="0.2">
      <c r="I800" s="4"/>
      <c r="K800" s="4"/>
    </row>
    <row r="801" spans="9:11" x14ac:dyDescent="0.2">
      <c r="I801" s="4"/>
      <c r="K801" s="4"/>
    </row>
    <row r="802" spans="9:11" x14ac:dyDescent="0.2">
      <c r="I802" s="4"/>
      <c r="K802" s="4"/>
    </row>
    <row r="803" spans="9:11" x14ac:dyDescent="0.2">
      <c r="I803" s="4"/>
      <c r="K803" s="4"/>
    </row>
    <row r="804" spans="9:11" x14ac:dyDescent="0.2">
      <c r="I804" s="4"/>
      <c r="K804" s="4"/>
    </row>
    <row r="805" spans="9:11" x14ac:dyDescent="0.2">
      <c r="I805" s="4"/>
      <c r="K805" s="4"/>
    </row>
    <row r="806" spans="9:11" x14ac:dyDescent="0.2">
      <c r="I806" s="4"/>
      <c r="K806" s="4"/>
    </row>
    <row r="807" spans="9:11" x14ac:dyDescent="0.2">
      <c r="I807" s="4"/>
      <c r="K807" s="4"/>
    </row>
    <row r="808" spans="9:11" x14ac:dyDescent="0.2">
      <c r="I808" s="4"/>
      <c r="K808" s="4"/>
    </row>
    <row r="809" spans="9:11" x14ac:dyDescent="0.2">
      <c r="I809" s="4"/>
      <c r="K809" s="4"/>
    </row>
    <row r="810" spans="9:11" x14ac:dyDescent="0.2">
      <c r="I810" s="4"/>
      <c r="K810" s="4"/>
    </row>
    <row r="811" spans="9:11" x14ac:dyDescent="0.2">
      <c r="I811" s="4"/>
      <c r="K811" s="4"/>
    </row>
    <row r="812" spans="9:11" x14ac:dyDescent="0.2">
      <c r="I812" s="4"/>
      <c r="K812" s="4"/>
    </row>
    <row r="813" spans="9:11" x14ac:dyDescent="0.2">
      <c r="I813" s="4"/>
      <c r="K813" s="4"/>
    </row>
    <row r="814" spans="9:11" x14ac:dyDescent="0.2">
      <c r="I814" s="4"/>
      <c r="K814" s="4"/>
    </row>
    <row r="815" spans="9:11" x14ac:dyDescent="0.2">
      <c r="I815" s="4"/>
      <c r="K815" s="4"/>
    </row>
    <row r="816" spans="9:11" x14ac:dyDescent="0.2">
      <c r="I816" s="4"/>
      <c r="K816" s="4"/>
    </row>
    <row r="817" spans="9:11" x14ac:dyDescent="0.2">
      <c r="I817" s="4"/>
      <c r="K817" s="4"/>
    </row>
    <row r="818" spans="9:11" x14ac:dyDescent="0.2">
      <c r="I818" s="4"/>
      <c r="K818" s="4"/>
    </row>
    <row r="819" spans="9:11" x14ac:dyDescent="0.2">
      <c r="I819" s="4"/>
      <c r="K819" s="4"/>
    </row>
    <row r="820" spans="9:11" x14ac:dyDescent="0.2">
      <c r="I820" s="4"/>
      <c r="K820" s="4"/>
    </row>
    <row r="821" spans="9:11" x14ac:dyDescent="0.2">
      <c r="I821" s="4"/>
      <c r="K821" s="4"/>
    </row>
    <row r="822" spans="9:11" x14ac:dyDescent="0.2">
      <c r="I822" s="4"/>
      <c r="K822" s="4"/>
    </row>
    <row r="823" spans="9:11" x14ac:dyDescent="0.2">
      <c r="I823" s="4"/>
      <c r="K823" s="4"/>
    </row>
    <row r="824" spans="9:11" x14ac:dyDescent="0.2">
      <c r="I824" s="4"/>
      <c r="K824" s="4"/>
    </row>
    <row r="825" spans="9:11" x14ac:dyDescent="0.2">
      <c r="I825" s="4"/>
      <c r="K825" s="4"/>
    </row>
    <row r="826" spans="9:11" x14ac:dyDescent="0.2">
      <c r="I826" s="4"/>
      <c r="K826" s="4"/>
    </row>
    <row r="827" spans="9:11" x14ac:dyDescent="0.2">
      <c r="I827" s="4"/>
      <c r="K827" s="4"/>
    </row>
    <row r="828" spans="9:11" x14ac:dyDescent="0.2">
      <c r="I828" s="4"/>
      <c r="K828" s="4"/>
    </row>
    <row r="829" spans="9:11" x14ac:dyDescent="0.2">
      <c r="I829" s="4"/>
      <c r="K829" s="4"/>
    </row>
    <row r="830" spans="9:11" x14ac:dyDescent="0.2">
      <c r="I830" s="4"/>
      <c r="K830" s="4"/>
    </row>
    <row r="831" spans="9:11" x14ac:dyDescent="0.2">
      <c r="I831" s="4"/>
      <c r="K831" s="4"/>
    </row>
    <row r="832" spans="9:11" x14ac:dyDescent="0.2">
      <c r="I832" s="4"/>
      <c r="K832" s="4"/>
    </row>
    <row r="833" spans="9:11" x14ac:dyDescent="0.2">
      <c r="I833" s="4"/>
      <c r="K833" s="4"/>
    </row>
    <row r="834" spans="9:11" x14ac:dyDescent="0.2">
      <c r="I834" s="4"/>
      <c r="K834" s="4"/>
    </row>
    <row r="835" spans="9:11" x14ac:dyDescent="0.2">
      <c r="I835" s="4"/>
      <c r="K835" s="4"/>
    </row>
    <row r="836" spans="9:11" x14ac:dyDescent="0.2">
      <c r="I836" s="4"/>
      <c r="K836" s="4"/>
    </row>
    <row r="837" spans="9:11" x14ac:dyDescent="0.2">
      <c r="I837" s="4"/>
      <c r="K837" s="4"/>
    </row>
    <row r="838" spans="9:11" x14ac:dyDescent="0.2">
      <c r="I838" s="4"/>
      <c r="K838" s="4"/>
    </row>
    <row r="839" spans="9:11" x14ac:dyDescent="0.2">
      <c r="I839" s="4"/>
      <c r="K839" s="4"/>
    </row>
    <row r="840" spans="9:11" x14ac:dyDescent="0.2">
      <c r="I840" s="4"/>
      <c r="K840" s="4"/>
    </row>
    <row r="841" spans="9:11" x14ac:dyDescent="0.2">
      <c r="I841" s="4"/>
      <c r="K841" s="4"/>
    </row>
    <row r="842" spans="9:11" x14ac:dyDescent="0.2">
      <c r="I842" s="4"/>
      <c r="K842" s="4"/>
    </row>
    <row r="843" spans="9:11" x14ac:dyDescent="0.2">
      <c r="I843" s="4"/>
      <c r="K843" s="4"/>
    </row>
    <row r="844" spans="9:11" x14ac:dyDescent="0.2">
      <c r="I844" s="4"/>
      <c r="K844" s="4"/>
    </row>
    <row r="845" spans="9:11" x14ac:dyDescent="0.2">
      <c r="I845" s="4"/>
      <c r="K845" s="4"/>
    </row>
    <row r="846" spans="9:11" x14ac:dyDescent="0.2">
      <c r="I846" s="4"/>
      <c r="K846" s="4"/>
    </row>
    <row r="847" spans="9:11" x14ac:dyDescent="0.2">
      <c r="I847" s="4"/>
      <c r="K847" s="4"/>
    </row>
    <row r="848" spans="9:11" x14ac:dyDescent="0.2">
      <c r="I848" s="4"/>
      <c r="K848" s="4"/>
    </row>
    <row r="849" spans="9:11" x14ac:dyDescent="0.2">
      <c r="I849" s="4"/>
      <c r="K849" s="4"/>
    </row>
    <row r="850" spans="9:11" x14ac:dyDescent="0.2">
      <c r="I850" s="4"/>
      <c r="K850" s="4"/>
    </row>
    <row r="851" spans="9:11" x14ac:dyDescent="0.2">
      <c r="I851" s="4"/>
      <c r="K851" s="4"/>
    </row>
    <row r="852" spans="9:11" x14ac:dyDescent="0.2">
      <c r="I852" s="4"/>
      <c r="K852" s="4"/>
    </row>
    <row r="853" spans="9:11" x14ac:dyDescent="0.2">
      <c r="I853" s="4"/>
      <c r="K853" s="4"/>
    </row>
    <row r="854" spans="9:11" x14ac:dyDescent="0.2">
      <c r="I854" s="4"/>
      <c r="K854" s="4"/>
    </row>
    <row r="855" spans="9:11" x14ac:dyDescent="0.2">
      <c r="I855" s="4"/>
      <c r="K855" s="4"/>
    </row>
    <row r="856" spans="9:11" x14ac:dyDescent="0.2">
      <c r="I856" s="4"/>
      <c r="K856" s="4"/>
    </row>
    <row r="857" spans="9:11" x14ac:dyDescent="0.2">
      <c r="I857" s="4"/>
      <c r="K857" s="4"/>
    </row>
    <row r="858" spans="9:11" x14ac:dyDescent="0.2">
      <c r="I858" s="4"/>
      <c r="K858" s="4"/>
    </row>
    <row r="859" spans="9:11" x14ac:dyDescent="0.2">
      <c r="I859" s="4"/>
      <c r="K859" s="4"/>
    </row>
    <row r="860" spans="9:11" x14ac:dyDescent="0.2">
      <c r="I860" s="4"/>
      <c r="K860" s="4"/>
    </row>
    <row r="861" spans="9:11" x14ac:dyDescent="0.2">
      <c r="I861" s="4"/>
      <c r="K861" s="4"/>
    </row>
    <row r="862" spans="9:11" x14ac:dyDescent="0.2">
      <c r="I862" s="4"/>
      <c r="K862" s="4"/>
    </row>
    <row r="863" spans="9:11" x14ac:dyDescent="0.2">
      <c r="I863" s="4"/>
      <c r="K863" s="4"/>
    </row>
    <row r="864" spans="9:11" x14ac:dyDescent="0.2">
      <c r="I864" s="4"/>
      <c r="K864" s="4"/>
    </row>
    <row r="865" spans="9:11" x14ac:dyDescent="0.2">
      <c r="I865" s="4"/>
      <c r="K865" s="4"/>
    </row>
    <row r="866" spans="9:11" x14ac:dyDescent="0.2">
      <c r="I866" s="4"/>
      <c r="K866" s="4"/>
    </row>
    <row r="867" spans="9:11" x14ac:dyDescent="0.2">
      <c r="I867" s="4"/>
      <c r="K867" s="4"/>
    </row>
    <row r="868" spans="9:11" x14ac:dyDescent="0.2">
      <c r="I868" s="4"/>
      <c r="K868" s="4"/>
    </row>
    <row r="869" spans="9:11" x14ac:dyDescent="0.2">
      <c r="I869" s="4"/>
      <c r="K869" s="4"/>
    </row>
    <row r="870" spans="9:11" x14ac:dyDescent="0.2">
      <c r="I870" s="4"/>
      <c r="K870" s="4"/>
    </row>
    <row r="871" spans="9:11" x14ac:dyDescent="0.2">
      <c r="I871" s="4"/>
      <c r="K871" s="4"/>
    </row>
    <row r="872" spans="9:11" x14ac:dyDescent="0.2">
      <c r="I872" s="4"/>
      <c r="K872" s="4"/>
    </row>
    <row r="873" spans="9:11" x14ac:dyDescent="0.2">
      <c r="I873" s="4"/>
      <c r="K873" s="4"/>
    </row>
    <row r="874" spans="9:11" x14ac:dyDescent="0.2">
      <c r="I874" s="4"/>
      <c r="K874" s="4"/>
    </row>
    <row r="875" spans="9:11" x14ac:dyDescent="0.2">
      <c r="I875" s="4"/>
      <c r="K875" s="4"/>
    </row>
    <row r="876" spans="9:11" x14ac:dyDescent="0.2">
      <c r="I876" s="4"/>
      <c r="K876" s="4"/>
    </row>
    <row r="877" spans="9:11" x14ac:dyDescent="0.2">
      <c r="I877" s="4"/>
      <c r="K877" s="4"/>
    </row>
    <row r="878" spans="9:11" x14ac:dyDescent="0.2">
      <c r="I878" s="4"/>
      <c r="K878" s="4"/>
    </row>
    <row r="879" spans="9:11" x14ac:dyDescent="0.2">
      <c r="I879" s="4"/>
      <c r="K879" s="4"/>
    </row>
    <row r="880" spans="9:11" x14ac:dyDescent="0.2">
      <c r="I880" s="4"/>
      <c r="K880" s="4"/>
    </row>
    <row r="881" spans="9:11" x14ac:dyDescent="0.2">
      <c r="I881" s="4"/>
      <c r="K881" s="4"/>
    </row>
    <row r="882" spans="9:11" x14ac:dyDescent="0.2">
      <c r="I882" s="4"/>
      <c r="K882" s="4"/>
    </row>
    <row r="883" spans="9:11" x14ac:dyDescent="0.2">
      <c r="I883" s="4"/>
      <c r="K883" s="4"/>
    </row>
    <row r="884" spans="9:11" x14ac:dyDescent="0.2">
      <c r="I884" s="4"/>
      <c r="K884" s="4"/>
    </row>
    <row r="885" spans="9:11" x14ac:dyDescent="0.2">
      <c r="I885" s="4"/>
      <c r="K885" s="4"/>
    </row>
    <row r="886" spans="9:11" x14ac:dyDescent="0.2">
      <c r="I886" s="4"/>
      <c r="K886" s="4"/>
    </row>
    <row r="887" spans="9:11" x14ac:dyDescent="0.2">
      <c r="I887" s="4"/>
      <c r="K887" s="4"/>
    </row>
    <row r="888" spans="9:11" x14ac:dyDescent="0.2">
      <c r="I888" s="4"/>
      <c r="K888" s="4"/>
    </row>
    <row r="889" spans="9:11" x14ac:dyDescent="0.2">
      <c r="I889" s="4"/>
      <c r="K889" s="4"/>
    </row>
    <row r="890" spans="9:11" x14ac:dyDescent="0.2">
      <c r="I890" s="4"/>
      <c r="K890" s="4"/>
    </row>
    <row r="891" spans="9:11" x14ac:dyDescent="0.2">
      <c r="I891" s="4"/>
      <c r="K891" s="4"/>
    </row>
    <row r="892" spans="9:11" x14ac:dyDescent="0.2">
      <c r="I892" s="4"/>
      <c r="K892" s="4"/>
    </row>
    <row r="893" spans="9:11" x14ac:dyDescent="0.2">
      <c r="I893" s="4"/>
      <c r="K893" s="4"/>
    </row>
    <row r="894" spans="9:11" x14ac:dyDescent="0.2">
      <c r="I894" s="4"/>
      <c r="K894" s="4"/>
    </row>
    <row r="895" spans="9:11" x14ac:dyDescent="0.2">
      <c r="I895" s="4"/>
      <c r="K895" s="4"/>
    </row>
    <row r="896" spans="9:11" x14ac:dyDescent="0.2">
      <c r="I896" s="4"/>
      <c r="K896" s="4"/>
    </row>
    <row r="897" spans="9:11" x14ac:dyDescent="0.2">
      <c r="I897" s="4"/>
      <c r="K897" s="4"/>
    </row>
    <row r="898" spans="9:11" x14ac:dyDescent="0.2">
      <c r="I898" s="4"/>
      <c r="K898" s="4"/>
    </row>
    <row r="899" spans="9:11" x14ac:dyDescent="0.2">
      <c r="I899" s="4"/>
      <c r="K899" s="4"/>
    </row>
    <row r="900" spans="9:11" x14ac:dyDescent="0.2">
      <c r="I900" s="4"/>
      <c r="K900" s="4"/>
    </row>
    <row r="901" spans="9:11" x14ac:dyDescent="0.2">
      <c r="I901" s="4"/>
      <c r="K901" s="4"/>
    </row>
    <row r="902" spans="9:11" x14ac:dyDescent="0.2">
      <c r="I902" s="4"/>
      <c r="K902" s="4"/>
    </row>
    <row r="903" spans="9:11" x14ac:dyDescent="0.2">
      <c r="I903" s="4"/>
      <c r="K903" s="4"/>
    </row>
    <row r="904" spans="9:11" x14ac:dyDescent="0.2">
      <c r="I904" s="4"/>
      <c r="K904" s="4"/>
    </row>
    <row r="905" spans="9:11" x14ac:dyDescent="0.2">
      <c r="I905" s="4"/>
      <c r="K905" s="4"/>
    </row>
    <row r="906" spans="9:11" x14ac:dyDescent="0.2">
      <c r="I906" s="4"/>
      <c r="K906" s="4"/>
    </row>
    <row r="907" spans="9:11" x14ac:dyDescent="0.2">
      <c r="I907" s="4"/>
      <c r="K907" s="4"/>
    </row>
    <row r="908" spans="9:11" x14ac:dyDescent="0.2">
      <c r="I908" s="4"/>
      <c r="K908" s="4"/>
    </row>
    <row r="909" spans="9:11" x14ac:dyDescent="0.2">
      <c r="I909" s="4"/>
      <c r="K909" s="4"/>
    </row>
    <row r="910" spans="9:11" x14ac:dyDescent="0.2">
      <c r="I910" s="4"/>
      <c r="K910" s="4"/>
    </row>
    <row r="911" spans="9:11" x14ac:dyDescent="0.2">
      <c r="I911" s="4"/>
      <c r="K911" s="4"/>
    </row>
    <row r="912" spans="9:11" x14ac:dyDescent="0.2">
      <c r="I912" s="4"/>
      <c r="K912" s="4"/>
    </row>
    <row r="913" spans="9:11" x14ac:dyDescent="0.2">
      <c r="I913" s="4"/>
      <c r="K913" s="4"/>
    </row>
    <row r="914" spans="9:11" x14ac:dyDescent="0.2">
      <c r="I914" s="4"/>
      <c r="K914" s="4"/>
    </row>
    <row r="915" spans="9:11" x14ac:dyDescent="0.2">
      <c r="I915" s="4"/>
      <c r="K915" s="4"/>
    </row>
    <row r="916" spans="9:11" x14ac:dyDescent="0.2">
      <c r="I916" s="4"/>
      <c r="K916" s="4"/>
    </row>
    <row r="917" spans="9:11" x14ac:dyDescent="0.2">
      <c r="I917" s="4"/>
      <c r="K917" s="4"/>
    </row>
    <row r="918" spans="9:11" x14ac:dyDescent="0.2">
      <c r="I918" s="4"/>
      <c r="K918" s="4"/>
    </row>
    <row r="919" spans="9:11" x14ac:dyDescent="0.2">
      <c r="I919" s="4"/>
      <c r="K919" s="4"/>
    </row>
    <row r="920" spans="9:11" x14ac:dyDescent="0.2">
      <c r="I920" s="4"/>
      <c r="K920" s="4"/>
    </row>
    <row r="921" spans="9:11" x14ac:dyDescent="0.2">
      <c r="I921" s="4"/>
      <c r="K921" s="4"/>
    </row>
    <row r="922" spans="9:11" x14ac:dyDescent="0.2">
      <c r="I922" s="4"/>
      <c r="K922" s="4"/>
    </row>
    <row r="923" spans="9:11" x14ac:dyDescent="0.2">
      <c r="I923" s="4"/>
      <c r="K923" s="4"/>
    </row>
    <row r="924" spans="9:11" x14ac:dyDescent="0.2">
      <c r="I924" s="4"/>
      <c r="K924" s="4"/>
    </row>
    <row r="925" spans="9:11" x14ac:dyDescent="0.2">
      <c r="I925" s="4"/>
      <c r="K925" s="4"/>
    </row>
    <row r="926" spans="9:11" x14ac:dyDescent="0.2">
      <c r="I926" s="4"/>
      <c r="K926" s="4"/>
    </row>
    <row r="927" spans="9:11" x14ac:dyDescent="0.2">
      <c r="I927" s="4"/>
      <c r="K927" s="4"/>
    </row>
    <row r="928" spans="9:11" x14ac:dyDescent="0.2">
      <c r="I928" s="4"/>
      <c r="K928" s="4"/>
    </row>
    <row r="929" spans="9:11" x14ac:dyDescent="0.2">
      <c r="I929" s="4"/>
      <c r="K929" s="4"/>
    </row>
    <row r="930" spans="9:11" x14ac:dyDescent="0.2">
      <c r="I930" s="4"/>
      <c r="K930" s="4"/>
    </row>
    <row r="931" spans="9:11" x14ac:dyDescent="0.2">
      <c r="I931" s="4"/>
      <c r="K931" s="4"/>
    </row>
    <row r="932" spans="9:11" x14ac:dyDescent="0.2">
      <c r="I932" s="4"/>
      <c r="K932" s="4"/>
    </row>
    <row r="933" spans="9:11" x14ac:dyDescent="0.2">
      <c r="I933" s="4"/>
      <c r="K933" s="4"/>
    </row>
    <row r="934" spans="9:11" x14ac:dyDescent="0.2">
      <c r="I934" s="4"/>
      <c r="K934" s="4"/>
    </row>
    <row r="935" spans="9:11" x14ac:dyDescent="0.2">
      <c r="I935" s="4"/>
      <c r="K935" s="4"/>
    </row>
    <row r="936" spans="9:11" x14ac:dyDescent="0.2">
      <c r="I936" s="4"/>
      <c r="K936" s="4"/>
    </row>
    <row r="937" spans="9:11" x14ac:dyDescent="0.2">
      <c r="I937" s="4"/>
      <c r="K937" s="4"/>
    </row>
    <row r="938" spans="9:11" x14ac:dyDescent="0.2">
      <c r="I938" s="4"/>
      <c r="K938" s="4"/>
    </row>
    <row r="939" spans="9:11" x14ac:dyDescent="0.2">
      <c r="I939" s="4"/>
      <c r="K939" s="4"/>
    </row>
    <row r="940" spans="9:11" x14ac:dyDescent="0.2">
      <c r="I940" s="4"/>
      <c r="K940" s="4"/>
    </row>
    <row r="941" spans="9:11" x14ac:dyDescent="0.2">
      <c r="I941" s="4"/>
      <c r="K941" s="4"/>
    </row>
    <row r="942" spans="9:11" x14ac:dyDescent="0.2">
      <c r="I942" s="4"/>
      <c r="K942" s="4"/>
    </row>
    <row r="943" spans="9:11" x14ac:dyDescent="0.2">
      <c r="I943" s="4"/>
      <c r="K943" s="4"/>
    </row>
    <row r="944" spans="9:11" x14ac:dyDescent="0.2">
      <c r="I944" s="4"/>
      <c r="K944" s="4"/>
    </row>
    <row r="945" spans="9:11" x14ac:dyDescent="0.2">
      <c r="I945" s="4"/>
      <c r="K945" s="4"/>
    </row>
    <row r="946" spans="9:11" x14ac:dyDescent="0.2">
      <c r="I946" s="4"/>
      <c r="K946" s="4"/>
    </row>
    <row r="947" spans="9:11" x14ac:dyDescent="0.2">
      <c r="I947" s="4"/>
      <c r="K947" s="4"/>
    </row>
    <row r="948" spans="9:11" x14ac:dyDescent="0.2">
      <c r="I948" s="4"/>
      <c r="K948" s="4"/>
    </row>
    <row r="949" spans="9:11" x14ac:dyDescent="0.2">
      <c r="I949" s="4"/>
      <c r="K949" s="4"/>
    </row>
    <row r="950" spans="9:11" x14ac:dyDescent="0.2">
      <c r="I950" s="4"/>
      <c r="K950" s="4"/>
    </row>
    <row r="951" spans="9:11" x14ac:dyDescent="0.2">
      <c r="I951" s="4"/>
      <c r="K951" s="4"/>
    </row>
    <row r="952" spans="9:11" x14ac:dyDescent="0.2">
      <c r="I952" s="4"/>
      <c r="K952" s="4"/>
    </row>
    <row r="953" spans="9:11" x14ac:dyDescent="0.2">
      <c r="I953" s="4"/>
      <c r="K953" s="4"/>
    </row>
    <row r="954" spans="9:11" x14ac:dyDescent="0.2">
      <c r="I954" s="4"/>
      <c r="K954" s="4"/>
    </row>
    <row r="955" spans="9:11" x14ac:dyDescent="0.2">
      <c r="I955" s="4"/>
      <c r="K955" s="4"/>
    </row>
    <row r="956" spans="9:11" x14ac:dyDescent="0.2">
      <c r="I956" s="4"/>
      <c r="K956" s="4"/>
    </row>
    <row r="957" spans="9:11" x14ac:dyDescent="0.2">
      <c r="I957" s="4"/>
      <c r="K957" s="4"/>
    </row>
    <row r="958" spans="9:11" x14ac:dyDescent="0.2">
      <c r="I958" s="4"/>
      <c r="K958" s="4"/>
    </row>
    <row r="959" spans="9:11" x14ac:dyDescent="0.2">
      <c r="I959" s="4"/>
      <c r="K959" s="4"/>
    </row>
    <row r="960" spans="9:11" x14ac:dyDescent="0.2">
      <c r="I960" s="4"/>
      <c r="K960" s="4"/>
    </row>
    <row r="961" spans="9:11" x14ac:dyDescent="0.2">
      <c r="I961" s="4"/>
      <c r="K961" s="4"/>
    </row>
    <row r="962" spans="9:11" x14ac:dyDescent="0.2">
      <c r="I962" s="4"/>
      <c r="K962" s="4"/>
    </row>
    <row r="963" spans="9:11" x14ac:dyDescent="0.2">
      <c r="I963" s="4"/>
      <c r="K963" s="4"/>
    </row>
    <row r="964" spans="9:11" x14ac:dyDescent="0.2">
      <c r="I964" s="4"/>
      <c r="K964" s="4"/>
    </row>
    <row r="965" spans="9:11" x14ac:dyDescent="0.2">
      <c r="I965" s="4"/>
      <c r="K965" s="4"/>
    </row>
    <row r="966" spans="9:11" x14ac:dyDescent="0.2">
      <c r="I966" s="4"/>
      <c r="K966" s="4"/>
    </row>
    <row r="967" spans="9:11" x14ac:dyDescent="0.2">
      <c r="I967" s="4"/>
      <c r="K967" s="4"/>
    </row>
    <row r="968" spans="9:11" x14ac:dyDescent="0.2">
      <c r="I968" s="4"/>
      <c r="K968" s="4"/>
    </row>
    <row r="969" spans="9:11" x14ac:dyDescent="0.2">
      <c r="I969" s="4"/>
      <c r="K969" s="4"/>
    </row>
    <row r="970" spans="9:11" x14ac:dyDescent="0.2">
      <c r="I970" s="4"/>
      <c r="K970" s="4"/>
    </row>
    <row r="971" spans="9:11" x14ac:dyDescent="0.2">
      <c r="I971" s="4"/>
      <c r="K971" s="4"/>
    </row>
    <row r="972" spans="9:11" x14ac:dyDescent="0.2">
      <c r="I972" s="4"/>
      <c r="K972" s="4"/>
    </row>
    <row r="973" spans="9:11" x14ac:dyDescent="0.2">
      <c r="I973" s="4"/>
      <c r="K973" s="4"/>
    </row>
    <row r="974" spans="9:11" x14ac:dyDescent="0.2">
      <c r="I974" s="4"/>
      <c r="K974" s="4"/>
    </row>
    <row r="975" spans="9:11" x14ac:dyDescent="0.2">
      <c r="I975" s="4"/>
      <c r="K975" s="4"/>
    </row>
    <row r="976" spans="9:11" x14ac:dyDescent="0.2">
      <c r="I976" s="4"/>
      <c r="K976" s="4"/>
    </row>
    <row r="977" spans="9:11" x14ac:dyDescent="0.2">
      <c r="I977" s="4"/>
      <c r="K977" s="4"/>
    </row>
    <row r="978" spans="9:11" x14ac:dyDescent="0.2">
      <c r="I978" s="4"/>
      <c r="K978" s="4"/>
    </row>
    <row r="979" spans="9:11" x14ac:dyDescent="0.2">
      <c r="I979" s="4"/>
      <c r="K979" s="4"/>
    </row>
    <row r="980" spans="9:11" x14ac:dyDescent="0.2">
      <c r="I980" s="4"/>
      <c r="K980" s="4"/>
    </row>
    <row r="981" spans="9:11" x14ac:dyDescent="0.2">
      <c r="I981" s="4"/>
      <c r="K981" s="4"/>
    </row>
    <row r="982" spans="9:11" x14ac:dyDescent="0.2">
      <c r="I982" s="4"/>
      <c r="K982" s="4"/>
    </row>
    <row r="983" spans="9:11" x14ac:dyDescent="0.2">
      <c r="I983" s="4"/>
      <c r="K983" s="4"/>
    </row>
    <row r="984" spans="9:11" x14ac:dyDescent="0.2">
      <c r="I984" s="4"/>
      <c r="K984" s="4"/>
    </row>
    <row r="985" spans="9:11" x14ac:dyDescent="0.2">
      <c r="I985" s="4"/>
      <c r="K985" s="4"/>
    </row>
    <row r="986" spans="9:11" x14ac:dyDescent="0.2">
      <c r="I986" s="4"/>
      <c r="K986" s="4"/>
    </row>
    <row r="987" spans="9:11" x14ac:dyDescent="0.2">
      <c r="I987" s="4"/>
      <c r="K987" s="4"/>
    </row>
    <row r="988" spans="9:11" x14ac:dyDescent="0.2">
      <c r="I988" s="4"/>
      <c r="K988" s="4"/>
    </row>
    <row r="989" spans="9:11" x14ac:dyDescent="0.2">
      <c r="I989" s="4"/>
      <c r="K989" s="4"/>
    </row>
    <row r="990" spans="9:11" x14ac:dyDescent="0.2">
      <c r="I990" s="4"/>
      <c r="K990" s="4"/>
    </row>
    <row r="991" spans="9:11" x14ac:dyDescent="0.2">
      <c r="I991" s="4"/>
      <c r="K991" s="4"/>
    </row>
    <row r="992" spans="9:11" x14ac:dyDescent="0.2">
      <c r="I992" s="4"/>
      <c r="K992" s="4"/>
    </row>
    <row r="993" spans="9:11" x14ac:dyDescent="0.2">
      <c r="I993" s="4"/>
      <c r="K993" s="4"/>
    </row>
    <row r="994" spans="9:11" x14ac:dyDescent="0.2">
      <c r="I994" s="4"/>
      <c r="K994" s="4"/>
    </row>
    <row r="995" spans="9:11" x14ac:dyDescent="0.2">
      <c r="I995" s="4"/>
      <c r="K995" s="4"/>
    </row>
    <row r="996" spans="9:11" x14ac:dyDescent="0.2">
      <c r="I996" s="4"/>
      <c r="K996" s="4"/>
    </row>
    <row r="997" spans="9:11" x14ac:dyDescent="0.2">
      <c r="I997" s="4"/>
      <c r="K997" s="4"/>
    </row>
    <row r="998" spans="9:11" x14ac:dyDescent="0.2">
      <c r="I998" s="4"/>
      <c r="K998" s="4"/>
    </row>
    <row r="999" spans="9:11" x14ac:dyDescent="0.2">
      <c r="I999" s="4"/>
      <c r="K999" s="4"/>
    </row>
    <row r="1000" spans="9:11" x14ac:dyDescent="0.2">
      <c r="I1000" s="4"/>
      <c r="K1000" s="4"/>
    </row>
    <row r="1001" spans="9:11" x14ac:dyDescent="0.2">
      <c r="I1001" s="4"/>
      <c r="K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100</vt:i4>
      </vt:variant>
    </vt:vector>
  </HeadingPairs>
  <TitlesOfParts>
    <vt:vector size="100" baseType="lpstr">
      <vt:lpstr>COSTOS MATERIA PRIMA</vt:lpstr>
      <vt:lpstr>PRECIOS</vt:lpstr>
      <vt:lpstr>ALF MAICENA</vt:lpstr>
      <vt:lpstr>DEVILS CAKE</vt:lpstr>
      <vt:lpstr>MUFFINS DE COCO</vt:lpstr>
      <vt:lpstr>MUFFINS LINO Y COCO</vt:lpstr>
      <vt:lpstr>BAKLAVA</vt:lpstr>
      <vt:lpstr>id de ingredientes</vt:lpstr>
      <vt:lpstr>MOUSSE DE SALMON</vt:lpstr>
      <vt:lpstr>PLETZALEJ</vt:lpstr>
      <vt:lpstr>MOUSSE DE ALBAHACA</vt:lpstr>
      <vt:lpstr>CRACKERS</vt:lpstr>
      <vt:lpstr>BOMBAS</vt:lpstr>
      <vt:lpstr>PARIS BREST</vt:lpstr>
      <vt:lpstr>ECLEARS</vt:lpstr>
      <vt:lpstr>Hoja 10</vt:lpstr>
      <vt:lpstr>STRUDEL</vt:lpstr>
      <vt:lpstr>BOCADO BROWNIE</vt:lpstr>
      <vt:lpstr>Hoja 9</vt:lpstr>
      <vt:lpstr>MINI BROWNIE 9 CM DULCE Y MEREN</vt:lpstr>
      <vt:lpstr>CUADRADO BROWNIE 7X7</vt:lpstr>
      <vt:lpstr>SHOT MOUSSE DE CHOCOLATE</vt:lpstr>
      <vt:lpstr>SHOT MOUSSE DE DULCE DE LECHE</vt:lpstr>
      <vt:lpstr>SHOT CHEESCAKE</vt:lpstr>
      <vt:lpstr>SHOT BORRACHITO</vt:lpstr>
      <vt:lpstr>SHOT OREO</vt:lpstr>
      <vt:lpstr>SHOT TIRAMISU</vt:lpstr>
      <vt:lpstr>MERENGUE</vt:lpstr>
      <vt:lpstr>OREOS BAÑADAS</vt:lpstr>
      <vt:lpstr>POPCAKES</vt:lpstr>
      <vt:lpstr>SHOT MOUSSE LIMON</vt:lpstr>
      <vt:lpstr>SHOT CHOCOTORTA</vt:lpstr>
      <vt:lpstr>MEDIALUNAS JAMON Y QUESO</vt:lpstr>
      <vt:lpstr>CHOCOTORTA BAÑADA</vt:lpstr>
      <vt:lpstr>MINI CHOCOTORTA</vt:lpstr>
      <vt:lpstr>COOKIES HARINA DE ALMENDRAS</vt:lpstr>
      <vt:lpstr>SAVARIN</vt:lpstr>
      <vt:lpstr>ALF NUEZ</vt:lpstr>
      <vt:lpstr>ALF CHOCOLATE</vt:lpstr>
      <vt:lpstr>CRUMBLE</vt:lpstr>
      <vt:lpstr>RELLENO TARTA MANZANA</vt:lpstr>
      <vt:lpstr>LUNETTES</vt:lpstr>
      <vt:lpstr>CUCURUCHITOS</vt:lpstr>
      <vt:lpstr>DONUTS</vt:lpstr>
      <vt:lpstr>MACARONS</vt:lpstr>
      <vt:lpstr>COOKIES</vt:lpstr>
      <vt:lpstr>CONITOS</vt:lpstr>
      <vt:lpstr>BOCADOS VAINILLA</vt:lpstr>
      <vt:lpstr>BOCADOS CHOCOLATE</vt:lpstr>
      <vt:lpstr>RED VELVET</vt:lpstr>
      <vt:lpstr>SCONS DE QUESO</vt:lpstr>
      <vt:lpstr>Hoja 7</vt:lpstr>
      <vt:lpstr>Hoja 8</vt:lpstr>
      <vt:lpstr>CUPCAKES</vt:lpstr>
      <vt:lpstr>BROWNIE</vt:lpstr>
      <vt:lpstr>TORTA BROWNIE</vt:lpstr>
      <vt:lpstr>CHEESCAKE</vt:lpstr>
      <vt:lpstr>ROGEL 1 H</vt:lpstr>
      <vt:lpstr>ROGELITOS</vt:lpstr>
      <vt:lpstr>MINI ROGEL 10 CM</vt:lpstr>
      <vt:lpstr>LINZER</vt:lpstr>
      <vt:lpstr>MINI ROGEL 7 CM</vt:lpstr>
      <vt:lpstr>VAINILLA MASA</vt:lpstr>
      <vt:lpstr>MINI TARTA FRUTOS SECOS</vt:lpstr>
      <vt:lpstr>FIGACITAS J Y Q</vt:lpstr>
      <vt:lpstr>RELLENO FRUTOS SECOS ACARAMELAD</vt:lpstr>
      <vt:lpstr>TRUFAS CHOCO BLANCO</vt:lpstr>
      <vt:lpstr>MINI TARTA MANZANA</vt:lpstr>
      <vt:lpstr>TARTELETA PASTELERA</vt:lpstr>
      <vt:lpstr>TARTELETA LEMON PIE</vt:lpstr>
      <vt:lpstr>SHOT LEMON PIE</vt:lpstr>
      <vt:lpstr>MINI PASTAFROLA</vt:lpstr>
      <vt:lpstr>MINI TARTA RICOTA</vt:lpstr>
      <vt:lpstr>TARTA RICOTA GRANDE</vt:lpstr>
      <vt:lpstr>MINI TARTA DE COCO Y DULCE</vt:lpstr>
      <vt:lpstr>RELLENO TARTA RICOTA</vt:lpstr>
      <vt:lpstr>RELLENO TARTA COCO</vt:lpstr>
      <vt:lpstr>PASTELERA 1 HUEVO</vt:lpstr>
      <vt:lpstr>MINI TARTA LEMON PIE</vt:lpstr>
      <vt:lpstr>TARTA LEMON GRANDE</vt:lpstr>
      <vt:lpstr>MINI TARTA FRUTILLAS</vt:lpstr>
      <vt:lpstr>TARTA FRUTILLAS GRANDE</vt:lpstr>
      <vt:lpstr>TARTA MANZANA GRANDE</vt:lpstr>
      <vt:lpstr>Hoja 6</vt:lpstr>
      <vt:lpstr>MINI TARTA COPITOS</vt:lpstr>
      <vt:lpstr>BUDINCITOS DE LIMON</vt:lpstr>
      <vt:lpstr>BUDINCITOS VAINILLA</vt:lpstr>
      <vt:lpstr>bocaditos banana y avena</vt:lpstr>
      <vt:lpstr>COOKIES DE LIMON</vt:lpstr>
      <vt:lpstr>BUDINCITOS DE MANZANA</vt:lpstr>
      <vt:lpstr>BUDINCITOS MAGIC</vt:lpstr>
      <vt:lpstr>MASA TARTA SABLE</vt:lpstr>
      <vt:lpstr>PAN DULCE CHISPAS</vt:lpstr>
      <vt:lpstr>Hoja 13</vt:lpstr>
      <vt:lpstr>Hoja 14</vt:lpstr>
      <vt:lpstr>MASA SUCRE</vt:lpstr>
      <vt:lpstr>TORTA INDIVIDUAL</vt:lpstr>
      <vt:lpstr>CAKE 5 PORCIONES</vt:lpstr>
      <vt:lpstr>CAKE 10 PORCIONES</vt:lpstr>
      <vt:lpstr>CAKE 20 PORCIONES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colom</cp:lastModifiedBy>
  <dcterms:created xsi:type="dcterms:W3CDTF">2023-02-23T17:47:09Z</dcterms:created>
  <dcterms:modified xsi:type="dcterms:W3CDTF">2023-03-01T17:52:12Z</dcterms:modified>
</cp:coreProperties>
</file>