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mathews/Downloads/"/>
    </mc:Choice>
  </mc:AlternateContent>
  <xr:revisionPtr revIDLastSave="0" documentId="13_ncr:1_{50D7060B-4735-6C4D-AA15-9B57FAD67E5D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Full BOM" sheetId="1" r:id="rId1"/>
    <sheet name="PLRTA BOM" sheetId="2" r:id="rId2"/>
    <sheet name="DIGIKEY BO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D24" i="1"/>
  <c r="M24" i="1"/>
  <c r="M23" i="1"/>
  <c r="M22" i="1"/>
  <c r="M21" i="1"/>
  <c r="M20" i="1"/>
  <c r="M19" i="1"/>
  <c r="M18" i="1"/>
  <c r="M17" i="1"/>
  <c r="M16" i="1"/>
  <c r="M15" i="1"/>
  <c r="M14" i="1"/>
  <c r="M13" i="1"/>
  <c r="M4" i="1"/>
  <c r="M5" i="1"/>
  <c r="M6" i="1"/>
  <c r="M7" i="1"/>
  <c r="M8" i="1"/>
  <c r="M9" i="1"/>
  <c r="M10" i="1"/>
  <c r="M11" i="1"/>
  <c r="M12" i="1"/>
  <c r="M3" i="1"/>
  <c r="P23" i="1"/>
  <c r="F23" i="1"/>
  <c r="D23" i="1"/>
  <c r="P22" i="1"/>
  <c r="F22" i="1"/>
  <c r="D22" i="1"/>
  <c r="P21" i="1"/>
  <c r="F21" i="1"/>
  <c r="D21" i="1"/>
  <c r="P20" i="1"/>
  <c r="F20" i="1"/>
  <c r="D20" i="1"/>
  <c r="P19" i="1"/>
  <c r="F19" i="1"/>
  <c r="D19" i="1"/>
  <c r="P18" i="1"/>
  <c r="F18" i="1"/>
  <c r="D18" i="1"/>
  <c r="P17" i="1"/>
  <c r="F17" i="1"/>
  <c r="D17" i="1"/>
  <c r="P16" i="1"/>
  <c r="F16" i="1"/>
  <c r="D16" i="1"/>
  <c r="P15" i="1"/>
  <c r="F15" i="1"/>
  <c r="D15" i="1"/>
  <c r="P14" i="1"/>
  <c r="F14" i="1"/>
  <c r="D14" i="1"/>
  <c r="P13" i="1"/>
  <c r="F13" i="1"/>
  <c r="D13" i="1"/>
  <c r="P12" i="1"/>
  <c r="F12" i="1"/>
  <c r="D12" i="1"/>
  <c r="P11" i="1"/>
  <c r="F11" i="1"/>
  <c r="D11" i="1"/>
  <c r="P10" i="1"/>
  <c r="F10" i="1"/>
  <c r="D10" i="1"/>
  <c r="P9" i="1"/>
  <c r="F9" i="1"/>
  <c r="D9" i="1"/>
  <c r="P8" i="1"/>
  <c r="F8" i="1"/>
  <c r="D8" i="1"/>
  <c r="P7" i="1"/>
  <c r="F7" i="1"/>
  <c r="D7" i="1"/>
  <c r="P6" i="1"/>
  <c r="F6" i="1"/>
  <c r="D6" i="1"/>
  <c r="P5" i="1"/>
  <c r="F5" i="1"/>
  <c r="D5" i="1"/>
  <c r="P4" i="1"/>
  <c r="D4" i="1"/>
  <c r="P3" i="1"/>
  <c r="F3" i="1"/>
  <c r="D3" i="1"/>
</calcChain>
</file>

<file path=xl/sharedStrings.xml><?xml version="1.0" encoding="utf-8"?>
<sst xmlns="http://schemas.openxmlformats.org/spreadsheetml/2006/main" count="249" uniqueCount="192">
  <si>
    <t>Part Name/Description</t>
  </si>
  <si>
    <t>Unit Quantity</t>
  </si>
  <si>
    <t>Unit Prototype Cost</t>
  </si>
  <si>
    <t>Total Prototype Cost</t>
  </si>
  <si>
    <t>Unit Production Cost</t>
  </si>
  <si>
    <t>Total Production Cost</t>
  </si>
  <si>
    <t>Manufacturer</t>
  </si>
  <si>
    <t>Manufacturer Part #</t>
  </si>
  <si>
    <t>Vendor Link</t>
  </si>
  <si>
    <t>Datasheet Link</t>
  </si>
  <si>
    <t>Supplier</t>
  </si>
  <si>
    <t>Supplier Part #</t>
  </si>
  <si>
    <t># Ordered</t>
  </si>
  <si>
    <t>Date Ordered</t>
  </si>
  <si>
    <t># Received</t>
  </si>
  <si>
    <t>Surplus</t>
  </si>
  <si>
    <t>Schematic Reference Designators</t>
  </si>
  <si>
    <t>U1</t>
  </si>
  <si>
    <t>PRLTA 109</t>
  </si>
  <si>
    <t>Vishay Dale</t>
  </si>
  <si>
    <t>SW1</t>
  </si>
  <si>
    <t>D1</t>
  </si>
  <si>
    <t>Solar Power Sensor System  Revised: Friday, February 28, 2025</t>
  </si>
  <si>
    <t>M_Mathews_2_21_2025          Revision: 2</t>
  </si>
  <si>
    <t>Bill Of Materials       February 28,2025      12:21:45</t>
  </si>
  <si>
    <t>Page1</t>
  </si>
  <si>
    <t>Item</t>
  </si>
  <si>
    <t>Quantity</t>
  </si>
  <si>
    <t>Reference</t>
  </si>
  <si>
    <t>Part</t>
  </si>
  <si>
    <t>______________________________________________</t>
  </si>
  <si>
    <t>C1,C2,C3,C4,C7,C8,C9,C10,C11</t>
  </si>
  <si>
    <t>0.1uF</t>
  </si>
  <si>
    <t>C5</t>
  </si>
  <si>
    <t>100uF</t>
  </si>
  <si>
    <t>C6</t>
  </si>
  <si>
    <t>330uF</t>
  </si>
  <si>
    <t>1N5822</t>
  </si>
  <si>
    <t>D2</t>
  </si>
  <si>
    <t>LED</t>
  </si>
  <si>
    <t>F1,F2</t>
  </si>
  <si>
    <t>500mA</t>
  </si>
  <si>
    <t>J3</t>
  </si>
  <si>
    <t>CONN JACK PWR</t>
  </si>
  <si>
    <t>J4</t>
  </si>
  <si>
    <t>Daisy In</t>
  </si>
  <si>
    <t>J5</t>
  </si>
  <si>
    <t>Daisy Out</t>
  </si>
  <si>
    <t>J6</t>
  </si>
  <si>
    <t>Solar Panel Headers</t>
  </si>
  <si>
    <t>J7</t>
  </si>
  <si>
    <t>Snap</t>
  </si>
  <si>
    <t>J8,J9,J11</t>
  </si>
  <si>
    <t>RA1-7</t>
  </si>
  <si>
    <t>J10</t>
  </si>
  <si>
    <t>JUMPER</t>
  </si>
  <si>
    <t>L1</t>
  </si>
  <si>
    <t>220uH</t>
  </si>
  <si>
    <t>R3,R4,R5,R6,R9,R10,R11,R12,R13,R14</t>
  </si>
  <si>
    <t>5.1k</t>
  </si>
  <si>
    <t>R7</t>
  </si>
  <si>
    <t>R8</t>
  </si>
  <si>
    <t>R15,R17</t>
  </si>
  <si>
    <t>R16</t>
  </si>
  <si>
    <t>1K</t>
  </si>
  <si>
    <t>R18,R19</t>
  </si>
  <si>
    <t>10k</t>
  </si>
  <si>
    <t>SW PUSHBUTTON</t>
  </si>
  <si>
    <t>TP1,TP2,TP3,TP4,TP5,TP6,TP7,TP8</t>
  </si>
  <si>
    <t>TEST POINT</t>
  </si>
  <si>
    <t>INA226_DGS_10</t>
  </si>
  <si>
    <t>U2,U5,U6,U7</t>
  </si>
  <si>
    <t>VCNL4035X01-GS08</t>
  </si>
  <si>
    <t>U3</t>
  </si>
  <si>
    <t>PIC18F27Q10</t>
  </si>
  <si>
    <t>U4</t>
  </si>
  <si>
    <t>LM2575</t>
  </si>
  <si>
    <t>U8</t>
  </si>
  <si>
    <t>TCA9548ADGSR</t>
  </si>
  <si>
    <t>40 Pin 2.54mm Single Row Straight Female PCB Header</t>
  </si>
  <si>
    <t>Qunqi</t>
  </si>
  <si>
    <t>MK-197</t>
  </si>
  <si>
    <t>https://www.amazon.com/Qunqi-2-54mm-Straight-Connector-Arduino/dp/B07CGGSDWF/ref=sr_1_17?dchild=1&amp;keywords=female+header+strips&amp;qid=1595380282&amp;sr=8-17</t>
  </si>
  <si>
    <t>N/A</t>
  </si>
  <si>
    <t>J3-J11</t>
  </si>
  <si>
    <t>100 µF 50 V Aluminum Electrolytic Capacitors Radial, Can 3000 Hrs @ 105°C</t>
  </si>
  <si>
    <t>Nichicon</t>
  </si>
  <si>
    <t>UPW1H101MPD</t>
  </si>
  <si>
    <t>https://www.digikey.com/en/products/detail/nichicon/UPW1H101MPD/589640?gclsrc=aw.ds&amp;&amp;utm_adgroup=&amp;utm_source=google&amp;utm_medium=cpc&amp;utm_campaign=PMax%20Shopping_Product_Medium%20ROAS%20Categories&amp;utm_term=&amp;utm_content=&amp;utm_id=go_cmp-20223376311_adg-_ad-__dev-c_ext-_prd-589640_sig-CjwKCAiAlPu9BhAjEiwA5NDSAxQXM9bS0h4xB4h52tJNU96R1mbqO_29Kcu0NgNw2bosvY6SHRMtnxoCVIUQAvD_BwE&amp;gad_source=1&amp;gclid=CjwKCAiAlPu9BhAjEiwA5NDSAxQXM9bS0h4xB4h52tJNU96R1mbqO_29Kcu0NgNw2bosvY6SHRMtnxoCVIUQAvD_BwE&amp;gclsrc=aw.ds</t>
  </si>
  <si>
    <t>https://www.nichicon.co.jp/english/series_items/catalog_pdf/e-upw.pdf</t>
  </si>
  <si>
    <t>DigiKey</t>
  </si>
  <si>
    <t>493-1899-ND</t>
  </si>
  <si>
    <t>330 µF 10 V Aluminum Electrolytic Capacitors Radial, Can 2000 Hrs @ 105°C</t>
  </si>
  <si>
    <t>Würth Elektronik</t>
  </si>
  <si>
    <t>https://www.digikey.com/en/products/detail/w%C3%BCrth-elektronik/860020273010/5727147</t>
  </si>
  <si>
    <t>https://www.we-online.com/components/products/datasheet/860020273010.pdf</t>
  </si>
  <si>
    <t>732-8912-1-ND</t>
  </si>
  <si>
    <t>0.1 µF ±10% 50V Ceramic Capacitor X7R Radial</t>
  </si>
  <si>
    <t>Vishay Beyschlag/Draloric/BC Components</t>
  </si>
  <si>
    <t>K104K10X7RF5UH5</t>
  </si>
  <si>
    <t>https://www.digikey.com/en/products/detail/vishay-beyschlag-draloric-bc-components/K104K10X7RF5UH5/2356879</t>
  </si>
  <si>
    <t>https://www.vishay.com/docs/45171/kseries.pdf</t>
  </si>
  <si>
    <t>BC2665CT-ND</t>
  </si>
  <si>
    <t>Resistor Kit (10K, 5.1K, 1K, 220)</t>
  </si>
  <si>
    <t>White, Cool 9000K LED Indication - Discrete 3.2V Radial</t>
  </si>
  <si>
    <t>Cree LED</t>
  </si>
  <si>
    <t>C503B-WAN-CBBDB151</t>
  </si>
  <si>
    <t>https://www.digikey.com/en/products/detail/cree-led/C503B-WAN-CBBDB151/5824241?gclsrc=aw.ds&amp;&amp;utm_adgroup=&amp;utm_source=google&amp;utm_medium=cpc&amp;utm_campaign=PMax%20Shopping_Product_Medium%20ROAS%20Categories&amp;utm_term=&amp;utm_content=&amp;utm_id=go_cmp-20223376311_adg-_ad-__dev-c_ext-_prd-5824241_sig-CjwKCAiAlPu9BhAjEiwA5NDSA8z4fE8LbGnArh0_ItNKKUuYQxMFTiPGONT_gDVCauDFlNFjsNpeEBoCHt4QAvD_BwE&amp;gad_source=1&amp;gclid=CjwKCAiAlPu9BhAjEiwA5NDSA8z4fE8LbGnArh0_ItNKKUuYQxMFTiPGONT_gDVCauDFlNFjsNpeEBoCHt4QAvD_BwE&amp;gclsrc=aw.ds</t>
  </si>
  <si>
    <t>https://downloads.cree-led.com/files/ds/h/HB-C503B-WAN.pdf</t>
  </si>
  <si>
    <t>C503B-WAN-CBBDB151-ND</t>
  </si>
  <si>
    <t>Diode 40 V 3A Through Hole DO-201AD</t>
  </si>
  <si>
    <t>Vishay General Semiconductor - Diodes Division</t>
  </si>
  <si>
    <t>1N5822-E3/54</t>
  </si>
  <si>
    <t>https://www.digikey.com/en/products/detail/vishay-general-semiconductor-diodes-division/1N5822-E3-54/1023526?gclsrc=aw.ds&amp;&amp;utm_adgroup=General&amp;utm_source=google&amp;utm_medium=cpc&amp;utm_campaign=PMax%20Shopping_Product_Zombie%20SKUs&amp;utm_term=&amp;utm_content=General&amp;utm_id=go_cmp-17815035045_adg-_ad-__dev-c_ext-_prd-_sig-Cj0KCQiA2oW-BhC2ARIsADSIAWrnif3Pb8QSd_OvQM0hN7JANXck60Dk_0SzS52eRIABnQYbpgTyS70aApP2EALw_wcB&amp;gad_source=1&amp;gclid=Cj0KCQiA2oW-BhC2ARIsADSIAWrnif3Pb8QSd_OvQM0hN7JANXck60Dk_0SzS52eRIABnQYbpgTyS70aApP2EALw_wcB&amp;gclsrc=aw.ds</t>
  </si>
  <si>
    <t>https://www.vishay.com/docs/88526/1n5820.pdf</t>
  </si>
  <si>
    <t>1N5822-E3/54GICT-ND</t>
  </si>
  <si>
    <t>Fuse Block 15 A 600V 1 Circuit Cartridge Through Hole</t>
  </si>
  <si>
    <t>Littelfuse Inc.</t>
  </si>
  <si>
    <t>03540101ZXGY</t>
  </si>
  <si>
    <t>https://www.digikey.com/en/products/detail/littelfuse-inc/03540101ZXGY/553974</t>
  </si>
  <si>
    <t>https://www.littelfuse.com/assetdocs/littelfuse_fuse_block_354_datasheet.pdf?assetguid=6e94c133-ad48-47b7-8fff-80ea6c66704d</t>
  </si>
  <si>
    <t xml:space="preserve">500 mA 250 V AC DC Fuse Cartridge, Glass </t>
  </si>
  <si>
    <t>0217.500MXP</t>
  </si>
  <si>
    <t>https://www.digikey.com/en/products/detail/littelfuse-inc/0217.500MXP/777537?gclsrc=aw.ds&amp;&amp;utm_adgroup=&amp;utm_source=google&amp;utm_medium=cpc&amp;utm_campaign=Pmax%20Shopping_Supplier_Littelfuse&amp;utm_term=&amp;utm_content=&amp;utm_id=go_cmp-20747813920_adg-_ad-__dev-c_ext-_prd-777537_sig-CjwKCAiAlPu9BhAjEiwA5NDSA8BYCzGlhykL9Amp8tGEuaYxLEuPj67SjxVPP2m5LtlKVjOpu9tsbRoCqmYQAvD_BwE&amp;gad_source=1&amp;gclid=CjwKCAiAlPu9BhAjEiwA5NDSA8BYCzGlhykL9Amp8tGEuaYxLEuPj67SjxVPP2m5LtlKVjOpu9tsbRoCqmYQAvD_BwE&amp;gclsrc=aw.ds\</t>
  </si>
  <si>
    <t>https://www.littelfuse.com/assetdocs/littelfuse-fuse-217-datasheet?assetguid=af55be94-c42e-41b1-ad43-e070e09443fe</t>
  </si>
  <si>
    <t>F1720-ND</t>
  </si>
  <si>
    <t>Power Barrel Connector Jack 2.50mm ID (0.098"), 5.50mm OD (0.217") Through Hole, Right Angle</t>
  </si>
  <si>
    <t>https://www.digikey.com/en/products/detail/w-rth-elektronik/694108301002/5047524?gclsrc=aw.ds&amp;&amp;utm_adgroup=&amp;utm_source=google&amp;utm_medium=cpc&amp;utm_campaign=PMax%20Supplier_Focus%20Supplier&amp;utm_term=&amp;utm_content=&amp;utm_id=go_cmp-20243063242_adg-_ad-__dev-c_ext-_prd-5047524_sig-CjwKCAiAlPu9BhAjEiwA5NDSA7T-ZANd_wE-CtZ_kWJkl6CjNUYDCGt3gncgXJSXJqwdPXRHSsNRChoC_zMQAvD_BwE&amp;gad_source=1&amp;gclid=CjwKCAiAlPu9BhAjEiwA5NDSA7T-ZANd_wE-CtZ_kWJkl6CjNUYDCGt3gncgXJSXJqwdPXRHSsNRChoC_zMQAvD_BwE&amp;gclsrc=aw.ds</t>
  </si>
  <si>
    <t>https://www.we-online.com/components/products/datasheet/6941xx301002.pdf</t>
  </si>
  <si>
    <t>732-5934-ND</t>
  </si>
  <si>
    <t>Connector Header Through Hole 8 position 0.100" (2.54mm)</t>
  </si>
  <si>
    <t>Molex</t>
  </si>
  <si>
    <t>https://www.digikey.com/en/products/detail/molex/0702460801/760165</t>
  </si>
  <si>
    <t>https://www.molex.com/en-us/products/part-detail/702460801?display=pdf</t>
  </si>
  <si>
    <t>900-0702460801-ND</t>
  </si>
  <si>
    <t>PC TEST POINT MULTIPURPOSE BLACK</t>
  </si>
  <si>
    <t>Keystone Electronics</t>
  </si>
  <si>
    <t>https://www.digikey.com/en/products/detail/keystone-electronics/5011/255333?gclsrc=aw.ds&amp;&amp;utm_adgroup=&amp;utm_source=google&amp;utm_medium=cpc&amp;utm_campaign=PMax%20Shopping_Product_Medium%20ROAS%20Categories&amp;utm_term=&amp;utm_content=&amp;utm_id=go_cmp-20223376311_adg-_ad-__dev-c_ext-_prd-255333_sig-CjwKCAiAlPu9BhAjEiwA5NDSA8TUx04YxPopTGa7jYQQJyWZN7Hyo5UoOw--EulGNBDgaZwMmuPJABoCZT8QAvD_BwE&amp;gad_source=1&amp;gclid=CjwKCAiAlPu9BhAjEiwA5NDSA8TUx04YxPopTGa7jYQQJyWZN7Hyo5UoOw--EulGNBDgaZwMmuPJABoCZT8QAvD_BwE&amp;gclsrc=aw.ds</t>
  </si>
  <si>
    <t>https://www.keyelco.com/userAssets/file/M65p56.pdf</t>
  </si>
  <si>
    <t>36-5011-ND</t>
  </si>
  <si>
    <t>220 µH Unshielded Drum Core, Wirewound Inductor 1 A 650mOhm Max Radial, Vertical Cylinder</t>
  </si>
  <si>
    <t>Bourns Inc.</t>
  </si>
  <si>
    <t>RLB9012-221KL</t>
  </si>
  <si>
    <t>https://www.digikey.com/en/products/detail/bourns-inc/RLB9012-221KL/1969608</t>
  </si>
  <si>
    <t>https://www.bourns.com/docs/Product-Datasheets/RLB9012.pdf</t>
  </si>
  <si>
    <t>RLB9012-221KL-ND</t>
  </si>
  <si>
    <t>Push Buttons</t>
  </si>
  <si>
    <t>8-CHANNEL 1.65- TO 5.5-V I2C/SMB</t>
  </si>
  <si>
    <t>Texas Instruments</t>
  </si>
  <si>
    <t>https://www.digikey.com/en/products/detail/texas-instruments/TCA9548ADGSR/25649573</t>
  </si>
  <si>
    <t>https://www.ti.com/lit/ds/symlink/tca9548a.pdf?ts=1737020231248&amp;ref_url=https%253A%252F%252Fwww.ti.com%252Fproduct%252FTCA9548A%252Fpart-details%252FTCA9548ADGSR</t>
  </si>
  <si>
    <t>296-TCA9548ADGSRCT-ND</t>
  </si>
  <si>
    <t>500 mOhms ±1% 0.5W, 1/2W Chip Resistor 1206 (3216 Metric) Current Sense Thick Film</t>
  </si>
  <si>
    <t>Stackpole Electronics Inc</t>
  </si>
  <si>
    <t>CSR1206FTR500</t>
  </si>
  <si>
    <t>https://www.digikey.com/en/products/detail/stackpole-electronics-inc/CSR1206FTR500/1742401?_gl=1*1ec8ldw*_up*MQ..*_gs*MQ..&amp;gclid=CjwKCAiAlPu9BhAjEiwA5NDSA0Gwflyk8iLuLSoI6wL5B7XpUSqnp51r4s_fy4P6I0sBRGG4HDyoAxoC85sQAvD_BwE&amp;gclsrc=aw.ds</t>
  </si>
  <si>
    <t>https://www.seielect.com/catalog/sei-csr_csrn.pdf</t>
  </si>
  <si>
    <t>CSR1206FTR500CT-ND</t>
  </si>
  <si>
    <t>59 Ohms ±1% 1W Chip Resistor 2512 (6432 Metric) Automotive AEC-Q200 Thick Film</t>
  </si>
  <si>
    <t>CRCW251259R0FKEG</t>
  </si>
  <si>
    <t>https://www.digikey.com/en/products/detail/vishay-dale/CRCW251259R0FKEG/1173554</t>
  </si>
  <si>
    <t>https://www.vishay.com/docs/20035/dcrcwe3.pdf</t>
  </si>
  <si>
    <t>541-59.0AFCT-ND</t>
  </si>
  <si>
    <t>Monocrystalline Solar Cell 500 mW 8.2 V</t>
  </si>
  <si>
    <t>Seeed Technology Co., Ltd</t>
  </si>
  <si>
    <t>https://www.digikey.com/en/products/detail/seeed-technology-co-ltd/313070004/5488049?gclsrc=aw.ds&amp;&amp;utm_adgroup=&amp;utm_source=google&amp;utm_medium=cpc&amp;utm_campaign=PMax%20Shopping_Product_High%20ROAS%20Categories&amp;utm_term=&amp;utm_content=&amp;utm_id=go_cmp-20222717502_adg-_ad-__dev-c_ext-_prd-5488049_sig-CjwKCAiAzvC9BhADEiwAEhtlN_tvt74jlg-HR0fpzG0Wq39aCEAzOnPJG8PzxIHHglCNvXw1_lAkGxoC56cQAvD_BwE&amp;gad_source=1&amp;gclid=CjwKCAiAzvC9BhADEiwAEhtlN_tvt74jlg-HR0fpzG0Wq39aCEAzOnPJG8PzxIHHglCNvXw1_lAkGxoC56cQAvD_BwE&amp;gclsrc=aw.ds</t>
  </si>
  <si>
    <t>https://mm.digikey.com/Volume0/opasdata/d220001/medias/docus/1193/0.5w_Solar_Panel_55_70_Web.pdf?_gl=1*1ywfnqx*_up*MQ..*_gs*MQ..&amp;gclid=CjwKCAiAzvC9BhADEiwAEhtlN_tvt74jlg-HR0fpzG0Wq39aCEAzOnPJG8PzxIHHglCNvXw1_lAkGxoC56cQAvD_BwE&amp;gclsrc=aw.ds</t>
  </si>
  <si>
    <t>1597-1417-ND</t>
  </si>
  <si>
    <t>Optical Sensor Ambient 550nm I2C 8-SMD Module</t>
  </si>
  <si>
    <t>Vishay Semiconductor Opto Division</t>
  </si>
  <si>
    <t>https://www.digikey.com/en/products/detail/vishay-semiconductor-opto-division/VCNL4035X01-GS08/6596530</t>
  </si>
  <si>
    <t>https://www.vishay.com/docs/84251/vcnl4035x01.pdf</t>
  </si>
  <si>
    <t>VCNL4035X01-GS08CT-ND</t>
  </si>
  <si>
    <t>Current Monitor Regulator High/Low-Side 10mA 10-VSSOP</t>
  </si>
  <si>
    <t>INA226AIDGSR</t>
  </si>
  <si>
    <t>https://www.digikey.com/en/products/detail/texas-instruments/INA226AIDGSR/2687236</t>
  </si>
  <si>
    <t>https://www.ti.com/lit/ds/symlink/ina226.pdf?HQS=dis-dk-null-digikeymode-dsf-pf-null-wwe&amp;ts=1740712455419&amp;ref_url=https%253A%252F%252Fwww.ti.com%252Fgeneral%252Fdocs%252Fsuppproductinfo.tsp%253FdistId%253D10%2526gotoUrl%253Dhttps%253A%252F%252Fwww.ti.com%252Flit%252Fgpn%252Fina226</t>
  </si>
  <si>
    <t>296-29034-1-ND</t>
  </si>
  <si>
    <t>Microchip Technology</t>
  </si>
  <si>
    <t>PIC18F27Q10-I/SO</t>
  </si>
  <si>
    <t>https://www.digikey.com/en/products/detail/microchip-technology/PIC18F27Q10-I-SO/10064343</t>
  </si>
  <si>
    <t>https://ww1.microchip.com/downloads/en/DeviceDoc/PIC18F27-47Q10-Data-Sheet-40002043E.pdf</t>
  </si>
  <si>
    <t>PIC18F27Q10-I/SO-ND</t>
  </si>
  <si>
    <t>R3,R4,R5,R6,R9,R10,R11,R12,R13,R14, R15, R16, R17, R18, R19</t>
  </si>
  <si>
    <t>J4, J5</t>
  </si>
  <si>
    <t>LM2575-3.3WU-TR</t>
  </si>
  <si>
    <t>Buck Switching Regulator IC Positive Fixed 3.3V 1 Output 1A TO-263-6, D2PAK (5 Leads + Tab), TO-263BA</t>
  </si>
  <si>
    <t>https://www.digikey.com/en/products/detail/microchip-technology/LM2575-3-3WU-TR/1027646</t>
  </si>
  <si>
    <t>https://ww1.microchip.com/downloads/en/DeviceDoc/lm2575.pdf</t>
  </si>
  <si>
    <t>150-LM2575-3.3WU-TRCT-ND</t>
  </si>
  <si>
    <t>Sensor System - Bill of Materials</t>
  </si>
  <si>
    <t>PIC® XLP™ 18Q Microcontroller IC 8-Bit 64MHz 128KB (128K x 8) FLASH 28-SOIC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</si>
</sst>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yy"/>
  </numFmts>
  <fonts count="8" x14ac:knownFonts="1">
    <font>
      <sz val="10"/>
      <color rgb="FF000000"/>
      <name val="Arial"/>
    </font>
    <font>
      <b/>
      <sz val="2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Aptos Narrow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3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4" fillId="0" borderId="0" xfId="0" applyFont="1"/>
    <xf numFmtId="0" fontId="6" fillId="0" borderId="0" xfId="1"/>
    <xf numFmtId="0" fontId="4" fillId="3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6" fillId="0" borderId="0" xfId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1" fontId="0" fillId="0" borderId="0" xfId="0" applyNumberFormat="1" applyAlignment="1">
      <alignment vertical="center"/>
    </xf>
    <xf numFmtId="0" fontId="5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ttelfuse.com/assetdocs/littelfuse_fuse_block_354_datasheet.pdf?assetguid=6e94c133-ad48-47b7-8fff-80ea6c66704d" TargetMode="External"/><Relationship Id="rId18" Type="http://schemas.openxmlformats.org/officeDocument/2006/relationships/hyperlink" Target="https://www.digikey.com/en/products/detail/molex/0702460801/760165" TargetMode="External"/><Relationship Id="rId26" Type="http://schemas.openxmlformats.org/officeDocument/2006/relationships/hyperlink" Target="https://www.digikey.com/en/products/detail/stackpole-electronics-inc/CSR1206FTR500/1742401?_gl=1*1ec8ldw*_up*MQ..*_gs*MQ..&amp;gclid=CjwKCAiAlPu9BhAjEiwA5NDSA0Gwflyk8iLuLSoI6wL5B7XpUSqnp51r4s_fy4P6I0sBRGG4HDyoAxoC85sQAvD_BwE&amp;gclsrc=aw.ds" TargetMode="External"/><Relationship Id="rId39" Type="http://schemas.openxmlformats.org/officeDocument/2006/relationships/hyperlink" Target="https://ww1.microchip.com/downloads/en/DeviceDoc/lm2575.pdf" TargetMode="External"/><Relationship Id="rId21" Type="http://schemas.openxmlformats.org/officeDocument/2006/relationships/hyperlink" Target="https://www.keyelco.com/userAssets/file/M65p56.pdf" TargetMode="External"/><Relationship Id="rId34" Type="http://schemas.openxmlformats.org/officeDocument/2006/relationships/hyperlink" Target="https://www.digikey.com/en/products/detail/texas-instruments/INA226AIDGSR/2687236" TargetMode="External"/><Relationship Id="rId7" Type="http://schemas.openxmlformats.org/officeDocument/2006/relationships/hyperlink" Target="https://www.vishay.com/docs/45171/kseries.pdf" TargetMode="External"/><Relationship Id="rId12" Type="http://schemas.openxmlformats.org/officeDocument/2006/relationships/hyperlink" Target="https://www.digikey.com/en/products/detail/littelfuse-inc/03540101ZXGY/553974" TargetMode="External"/><Relationship Id="rId17" Type="http://schemas.openxmlformats.org/officeDocument/2006/relationships/hyperlink" Target="https://www.we-online.com/components/products/datasheet/6941xx301002.pdf" TargetMode="External"/><Relationship Id="rId25" Type="http://schemas.openxmlformats.org/officeDocument/2006/relationships/hyperlink" Target="https://www.ti.com/lit/ds/symlink/tca9548a.pdf?ts=1737020231248&amp;ref_url=https%253A%252F%252Fwww.ti.com%252Fproduct%252FTCA9548A%252Fpart-details%252FTCA9548ADGSR" TargetMode="External"/><Relationship Id="rId33" Type="http://schemas.openxmlformats.org/officeDocument/2006/relationships/hyperlink" Target="https://www.vishay.com/docs/84251/vcnl4035x01.pdf" TargetMode="External"/><Relationship Id="rId38" Type="http://schemas.openxmlformats.org/officeDocument/2006/relationships/hyperlink" Target="https://www.digikey.com/en/products/detail/microchip-technology/LM2575-3-3WU-TR/1027646" TargetMode="External"/><Relationship Id="rId2" Type="http://schemas.openxmlformats.org/officeDocument/2006/relationships/hyperlink" Target="https://www.digikey.com/en/products/detail/nichicon/UPW1H101MPD/589640?gclsrc=aw.ds&amp;&amp;utm_adgroup=&amp;utm_source=google&amp;utm_medium=cpc&amp;utm_campaign=PMax%20Shopping_Product_Medium%20ROAS%20Categories&amp;utm_term=&amp;utm_content=&amp;utm_id=go_cmp-20223376311_adg-_ad-__dev-c_ext-_prd-589640_sig-CjwKCAiAlPu9BhAjEiwA5NDSAxQXM9bS0h4xB4h52tJNU96R1mbqO_29Kcu0NgNw2bosvY6SHRMtnxoCVIUQAvD_BwE&amp;gad_source=1&amp;gclid=CjwKCAiAlPu9BhAjEiwA5NDSAxQXM9bS0h4xB4h52tJNU96R1mbqO_29Kcu0NgNw2bosvY6SHRMtnxoCVIUQAvD_BwE&amp;gclsrc=aw.ds" TargetMode="External"/><Relationship Id="rId16" Type="http://schemas.openxmlformats.org/officeDocument/2006/relationships/hyperlink" Target="https://www.digikey.com/en/products/detail/w-rth-elektronik/694108301002/5047524?gclsrc=aw.ds&amp;&amp;utm_adgroup=&amp;utm_source=google&amp;utm_medium=cpc&amp;utm_campaign=PMax%20Supplier_Focus%20Supplier&amp;utm_term=&amp;utm_content=&amp;utm_id=go_cmp-20243063242_adg-_ad-__dev-c_ext-_prd-5047524_sig-CjwKCAiAlPu9BhAjEiwA5NDSA7T-ZANd_wE-CtZ_kWJkl6CjNUYDCGt3gncgXJSXJqwdPXRHSsNRChoC_zMQAvD_BwE&amp;gad_source=1&amp;gclid=CjwKCAiAlPu9BhAjEiwA5NDSA7T-ZANd_wE-CtZ_kWJkl6CjNUYDCGt3gncgXJSXJqwdPXRHSsNRChoC_zMQAvD_BwE&amp;gclsrc=aw.ds" TargetMode="External"/><Relationship Id="rId20" Type="http://schemas.openxmlformats.org/officeDocument/2006/relationships/hyperlink" Target="https://www.digikey.com/en/products/detail/keystone-electronics/5011/255333?gclsrc=aw.ds&amp;&amp;utm_adgroup=&amp;utm_source=google&amp;utm_medium=cpc&amp;utm_campaign=PMax%20Shopping_Product_Medium%20ROAS%20Categories&amp;utm_term=&amp;utm_content=&amp;utm_id=go_cmp-20223376311_adg-_ad-__dev-c_ext-_prd-255333_sig-CjwKCAiAlPu9BhAjEiwA5NDSA8TUx04YxPopTGa7jYQQJyWZN7Hyo5UoOw--EulGNBDgaZwMmuPJABoCZT8QAvD_BwE&amp;gad_source=1&amp;gclid=CjwKCAiAlPu9BhAjEiwA5NDSA8TUx04YxPopTGa7jYQQJyWZN7Hyo5UoOw--EulGNBDgaZwMmuPJABoCZT8QAvD_BwE&amp;gclsrc=aw.ds" TargetMode="External"/><Relationship Id="rId29" Type="http://schemas.openxmlformats.org/officeDocument/2006/relationships/hyperlink" Target="https://www.vishay.com/docs/20035/dcrcwe3.pdf" TargetMode="External"/><Relationship Id="rId1" Type="http://schemas.openxmlformats.org/officeDocument/2006/relationships/hyperlink" Target="https://www.amazon.com/Qunqi-2-54mm-Straight-Connector-Arduino/dp/B07CGGSDWF/ref=sr_1_17?dchild=1&amp;keywords=female+header+strips&amp;qid=1595380282&amp;sr=8-17" TargetMode="External"/><Relationship Id="rId6" Type="http://schemas.openxmlformats.org/officeDocument/2006/relationships/hyperlink" Target="https://www.digikey.com/en/products/detail/vishay-beyschlag-draloric-bc-components/K104K10X7RF5UH5/2356879" TargetMode="External"/><Relationship Id="rId11" Type="http://schemas.openxmlformats.org/officeDocument/2006/relationships/hyperlink" Target="https://www.vishay.com/docs/88526/1n5820.pdf" TargetMode="External"/><Relationship Id="rId24" Type="http://schemas.openxmlformats.org/officeDocument/2006/relationships/hyperlink" Target="https://www.digikey.com/en/products/detail/texas-instruments/TCA9548ADGSR/25649573" TargetMode="External"/><Relationship Id="rId32" Type="http://schemas.openxmlformats.org/officeDocument/2006/relationships/hyperlink" Target="https://www.digikey.com/en/products/detail/vishay-semiconductor-opto-division/VCNL4035X01-GS08/6596530" TargetMode="External"/><Relationship Id="rId37" Type="http://schemas.openxmlformats.org/officeDocument/2006/relationships/hyperlink" Target="https://ww1.microchip.com/downloads/en/DeviceDoc/PIC18F27-47Q10-Data-Sheet-40002043E.pdf" TargetMode="External"/><Relationship Id="rId5" Type="http://schemas.openxmlformats.org/officeDocument/2006/relationships/hyperlink" Target="https://www.we-online.com/components/products/datasheet/860020273010.pdf" TargetMode="External"/><Relationship Id="rId15" Type="http://schemas.openxmlformats.org/officeDocument/2006/relationships/hyperlink" Target="https://www.littelfuse.com/assetdocs/littelfuse-fuse-217-datasheet?assetguid=af55be94-c42e-41b1-ad43-e070e09443fe" TargetMode="External"/><Relationship Id="rId23" Type="http://schemas.openxmlformats.org/officeDocument/2006/relationships/hyperlink" Target="https://www.bourns.com/docs/Product-Datasheets/RLB9012.pdf" TargetMode="External"/><Relationship Id="rId28" Type="http://schemas.openxmlformats.org/officeDocument/2006/relationships/hyperlink" Target="https://www.digikey.com/en/products/detail/vishay-dale/CRCW251259R0FKEG/1173554" TargetMode="External"/><Relationship Id="rId36" Type="http://schemas.openxmlformats.org/officeDocument/2006/relationships/hyperlink" Target="https://www.digikey.com/en/products/detail/microchip-technology/PIC18F27Q10-I-SO/10064343" TargetMode="External"/><Relationship Id="rId10" Type="http://schemas.openxmlformats.org/officeDocument/2006/relationships/hyperlink" Target="https://www.digikey.com/en/products/detail/vishay-general-semiconductor-diodes-division/1N5822-E3-54/1023526?gclsrc=aw.ds&amp;&amp;utm_adgroup=General&amp;utm_source=google&amp;utm_medium=cpc&amp;utm_campaign=PMax%20Shopping_Product_Zombie%20SKUs&amp;utm_term=&amp;utm_content=General&amp;utm_id=go_cmp-17815035045_adg-_ad-__dev-c_ext-_prd-_sig-Cj0KCQiA2oW-BhC2ARIsADSIAWrnif3Pb8QSd_OvQM0hN7JANXck60Dk_0SzS52eRIABnQYbpgTyS70aApP2EALw_wcB&amp;gad_source=1&amp;gclid=Cj0KCQiA2oW-BhC2ARIsADSIAWrnif3Pb8QSd_OvQM0hN7JANXck60Dk_0SzS52eRIABnQYbpgTyS70aApP2EALw_wcB&amp;gclsrc=aw.ds" TargetMode="External"/><Relationship Id="rId19" Type="http://schemas.openxmlformats.org/officeDocument/2006/relationships/hyperlink" Target="https://www.molex.com/en-us/products/part-detail/702460801?display=pdf" TargetMode="External"/><Relationship Id="rId31" Type="http://schemas.openxmlformats.org/officeDocument/2006/relationships/hyperlink" Target="https://mm.digikey.com/Volume0/opasdata/d220001/medias/docus/1193/0.5w_Solar_Panel_55_70_Web.pdf?_gl=1*1ywfnqx*_up*MQ..*_gs*MQ..&amp;gclid=CjwKCAiAzvC9BhADEiwAEhtlN_tvt74jlg-HR0fpzG0Wq39aCEAzOnPJG8PzxIHHglCNvXw1_lAkGxoC56cQAvD_BwE&amp;gclsrc=aw.ds" TargetMode="External"/><Relationship Id="rId4" Type="http://schemas.openxmlformats.org/officeDocument/2006/relationships/hyperlink" Target="https://www.digikey.com/en/products/detail/w%C3%BCrth-elektronik/860020273010/5727147" TargetMode="External"/><Relationship Id="rId9" Type="http://schemas.openxmlformats.org/officeDocument/2006/relationships/hyperlink" Target="https://downloads.cree-led.com/files/ds/h/HB-C503B-WAN.pdf" TargetMode="External"/><Relationship Id="rId14" Type="http://schemas.openxmlformats.org/officeDocument/2006/relationships/hyperlink" Target="https://www.digikey.com/en/products/detail/littelfuse-inc/0217.500MXP/777537?gclsrc=aw.ds&amp;&amp;utm_adgroup=&amp;utm_source=google&amp;utm_medium=cpc&amp;utm_campaign=Pmax%20Shopping_Supplier_Littelfuse&amp;utm_term=&amp;utm_content=&amp;utm_id=go_cmp-20747813920_adg-_ad-__dev-c_ext-_prd-777537_sig-CjwKCAiAlPu9BhAjEiwA5NDSA8BYCzGlhykL9Amp8tGEuaYxLEuPj67SjxVPP2m5LtlKVjOpu9tsbRoCqmYQAvD_BwE&amp;gad_source=1&amp;gclid=CjwKCAiAlPu9BhAjEiwA5NDSA8BYCzGlhykL9Amp8tGEuaYxLEuPj67SjxVPP2m5LtlKVjOpu9tsbRoCqmYQAvD_BwE&amp;gclsrc=aw.ds\" TargetMode="External"/><Relationship Id="rId22" Type="http://schemas.openxmlformats.org/officeDocument/2006/relationships/hyperlink" Target="https://www.digikey.com/en/products/detail/bourns-inc/RLB9012-221KL/1969608" TargetMode="External"/><Relationship Id="rId27" Type="http://schemas.openxmlformats.org/officeDocument/2006/relationships/hyperlink" Target="https://www.seielect.com/catalog/sei-csr_csrn.pdf" TargetMode="External"/><Relationship Id="rId30" Type="http://schemas.openxmlformats.org/officeDocument/2006/relationships/hyperlink" Target="https://www.digikey.com/en/products/detail/seeed-technology-co-ltd/313070004/5488049?gclsrc=aw.ds&amp;&amp;utm_adgroup=&amp;utm_source=google&amp;utm_medium=cpc&amp;utm_campaign=PMax%20Shopping_Product_High%20ROAS%20Categories&amp;utm_term=&amp;utm_content=&amp;utm_id=go_cmp-20222717502_adg-_ad-__dev-c_ext-_prd-5488049_sig-CjwKCAiAzvC9BhADEiwAEhtlN_tvt74jlg-HR0fpzG0Wq39aCEAzOnPJG8PzxIHHglCNvXw1_lAkGxoC56cQAvD_BwE&amp;gad_source=1&amp;gclid=CjwKCAiAzvC9BhADEiwAEhtlN_tvt74jlg-HR0fpzG0Wq39aCEAzOnPJG8PzxIHHglCNvXw1_lAkGxoC56cQAvD_BwE&amp;gclsrc=aw.ds" TargetMode="External"/><Relationship Id="rId35" Type="http://schemas.openxmlformats.org/officeDocument/2006/relationships/hyperlink" Target="https://www.ti.com/lit/ds/symlink/ina226.pdf?HQS=dis-dk-null-digikeymode-dsf-pf-null-wwe&amp;ts=1740712455419&amp;ref_url=https%253A%252F%252Fwww.ti.com%252Fgeneral%252Fdocs%252Fsuppproductinfo.tsp%253FdistId%253D10%2526gotoUrl%253Dhttps%253A%252F%252Fwww.ti.com%252Flit%252Fgpn%252Fina226" TargetMode="External"/><Relationship Id="rId8" Type="http://schemas.openxmlformats.org/officeDocument/2006/relationships/hyperlink" Target="https://www.digikey.com/en/products/detail/cree-led/C503B-WAN-CBBDB151/5824241?gclsrc=aw.ds&amp;&amp;utm_adgroup=&amp;utm_source=google&amp;utm_medium=cpc&amp;utm_campaign=PMax%20Shopping_Product_Medium%20ROAS%20Categories&amp;utm_term=&amp;utm_content=&amp;utm_id=go_cmp-20223376311_adg-_ad-__dev-c_ext-_prd-5824241_sig-CjwKCAiAlPu9BhAjEiwA5NDSA8z4fE8LbGnArh0_ItNKKUuYQxMFTiPGONT_gDVCauDFlNFjsNpeEBoCHt4QAvD_BwE&amp;gad_source=1&amp;gclid=CjwKCAiAlPu9BhAjEiwA5NDSA8z4fE8LbGnArh0_ItNKKUuYQxMFTiPGONT_gDVCauDFlNFjsNpeEBoCHt4QAvD_BwE&amp;gclsrc=aw.ds" TargetMode="External"/><Relationship Id="rId3" Type="http://schemas.openxmlformats.org/officeDocument/2006/relationships/hyperlink" Target="https://www.nichicon.co.jp/english/series_items/catalog_pdf/e-upw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1"/>
  <sheetViews>
    <sheetView tabSelected="1" workbookViewId="0">
      <selection activeCell="O31" sqref="O31"/>
    </sheetView>
  </sheetViews>
  <sheetFormatPr baseColWidth="10" defaultColWidth="12.6640625" defaultRowHeight="15.75" customHeight="1" x14ac:dyDescent="0.15"/>
  <cols>
    <col min="1" max="1" width="47.33203125" customWidth="1"/>
    <col min="2" max="2" width="11.1640625" customWidth="1"/>
    <col min="3" max="3" width="16.1640625" customWidth="1"/>
    <col min="4" max="4" width="16.83203125" customWidth="1"/>
    <col min="5" max="5" width="17.1640625" customWidth="1"/>
    <col min="6" max="6" width="17.83203125" customWidth="1"/>
    <col min="7" max="7" width="16.6640625" bestFit="1" customWidth="1"/>
    <col min="8" max="8" width="18.83203125" bestFit="1" customWidth="1"/>
    <col min="9" max="10" width="16.1640625" customWidth="1"/>
    <col min="11" max="11" width="16.6640625" bestFit="1" customWidth="1"/>
    <col min="12" max="12" width="12.33203125" customWidth="1"/>
    <col min="13" max="13" width="8.5" customWidth="1"/>
    <col min="14" max="14" width="11.1640625" customWidth="1"/>
    <col min="15" max="15" width="9.33203125" customWidth="1"/>
    <col min="16" max="16" width="6.83203125" customWidth="1"/>
    <col min="17" max="17" width="33.33203125" customWidth="1"/>
  </cols>
  <sheetData>
    <row r="1" spans="1:17" ht="30" x14ac:dyDescent="0.15">
      <c r="A1" s="7" t="s">
        <v>190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5.75" customHeight="1" x14ac:dyDescent="0.1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</row>
    <row r="3" spans="1:17" ht="15.75" customHeight="1" x14ac:dyDescent="0.15">
      <c r="A3" s="10" t="s">
        <v>79</v>
      </c>
      <c r="B3" s="11">
        <v>2</v>
      </c>
      <c r="C3" s="12">
        <v>0</v>
      </c>
      <c r="D3" s="12">
        <f t="shared" ref="D3:D101" si="0">B3*C3</f>
        <v>0</v>
      </c>
      <c r="E3" s="12">
        <v>0</v>
      </c>
      <c r="F3" s="12">
        <f t="shared" ref="F3:F101" si="1">B3*E3</f>
        <v>0</v>
      </c>
      <c r="G3" s="10" t="s">
        <v>80</v>
      </c>
      <c r="H3" s="10" t="s">
        <v>81</v>
      </c>
      <c r="I3" s="13" t="s">
        <v>82</v>
      </c>
      <c r="J3" s="10" t="s">
        <v>83</v>
      </c>
      <c r="K3" s="10" t="s">
        <v>18</v>
      </c>
      <c r="L3" s="10" t="s">
        <v>83</v>
      </c>
      <c r="M3" s="11">
        <f>B3</f>
        <v>2</v>
      </c>
      <c r="N3" s="14">
        <v>45716</v>
      </c>
      <c r="O3" s="10">
        <v>0</v>
      </c>
      <c r="P3" s="11">
        <f t="shared" ref="P3:P101" si="2">O3-B3</f>
        <v>-2</v>
      </c>
      <c r="Q3" s="15" t="s">
        <v>84</v>
      </c>
    </row>
    <row r="4" spans="1:17" ht="32" x14ac:dyDescent="0.15">
      <c r="A4" s="10" t="s">
        <v>103</v>
      </c>
      <c r="B4" s="11">
        <v>1</v>
      </c>
      <c r="C4" s="12">
        <v>0</v>
      </c>
      <c r="D4" s="12">
        <f t="shared" si="0"/>
        <v>0</v>
      </c>
      <c r="E4" s="12">
        <v>0</v>
      </c>
      <c r="F4" s="12">
        <v>0</v>
      </c>
      <c r="G4" s="10" t="s">
        <v>83</v>
      </c>
      <c r="H4" s="10" t="s">
        <v>83</v>
      </c>
      <c r="I4" s="10" t="s">
        <v>83</v>
      </c>
      <c r="J4" s="10" t="s">
        <v>83</v>
      </c>
      <c r="K4" s="10" t="s">
        <v>18</v>
      </c>
      <c r="L4" s="10" t="s">
        <v>83</v>
      </c>
      <c r="M4" s="11">
        <f t="shared" ref="M4:M24" si="3">B4</f>
        <v>1</v>
      </c>
      <c r="N4" s="14">
        <v>45716</v>
      </c>
      <c r="O4" s="10">
        <v>0</v>
      </c>
      <c r="P4" s="11">
        <f t="shared" si="2"/>
        <v>-1</v>
      </c>
      <c r="Q4" s="16" t="s">
        <v>183</v>
      </c>
    </row>
    <row r="5" spans="1:17" ht="15" x14ac:dyDescent="0.2">
      <c r="A5" s="10" t="s">
        <v>85</v>
      </c>
      <c r="B5" s="11">
        <v>3</v>
      </c>
      <c r="C5" s="12">
        <v>0.42</v>
      </c>
      <c r="D5" s="12">
        <f t="shared" si="0"/>
        <v>1.26</v>
      </c>
      <c r="E5" s="12">
        <v>0.42</v>
      </c>
      <c r="F5" s="12">
        <f t="shared" si="1"/>
        <v>1.26</v>
      </c>
      <c r="G5" s="10" t="s">
        <v>86</v>
      </c>
      <c r="H5" s="10" t="s">
        <v>87</v>
      </c>
      <c r="I5" s="13" t="s">
        <v>88</v>
      </c>
      <c r="J5" s="13" t="s">
        <v>89</v>
      </c>
      <c r="K5" s="10" t="s">
        <v>90</v>
      </c>
      <c r="L5" s="10" t="s">
        <v>91</v>
      </c>
      <c r="M5" s="11">
        <f t="shared" si="3"/>
        <v>3</v>
      </c>
      <c r="N5" s="14">
        <v>45716</v>
      </c>
      <c r="O5" s="10">
        <v>0</v>
      </c>
      <c r="P5" s="11">
        <f t="shared" si="2"/>
        <v>-3</v>
      </c>
      <c r="Q5" s="4" t="s">
        <v>33</v>
      </c>
    </row>
    <row r="6" spans="1:17" ht="15.75" customHeight="1" x14ac:dyDescent="0.2">
      <c r="A6" s="10" t="s">
        <v>92</v>
      </c>
      <c r="B6" s="11">
        <v>3</v>
      </c>
      <c r="C6" s="12">
        <v>0.14000000000000001</v>
      </c>
      <c r="D6" s="12">
        <f t="shared" si="0"/>
        <v>0.42000000000000004</v>
      </c>
      <c r="E6" s="12">
        <v>0.14000000000000001</v>
      </c>
      <c r="F6" s="12">
        <f t="shared" si="1"/>
        <v>0.42000000000000004</v>
      </c>
      <c r="G6" s="10" t="s">
        <v>93</v>
      </c>
      <c r="H6" s="17">
        <v>860020273010</v>
      </c>
      <c r="I6" s="13" t="s">
        <v>94</v>
      </c>
      <c r="J6" s="13" t="s">
        <v>95</v>
      </c>
      <c r="K6" s="10" t="s">
        <v>90</v>
      </c>
      <c r="L6" s="10" t="s">
        <v>96</v>
      </c>
      <c r="M6" s="11">
        <f t="shared" si="3"/>
        <v>3</v>
      </c>
      <c r="N6" s="14">
        <v>45716</v>
      </c>
      <c r="O6" s="10">
        <v>0</v>
      </c>
      <c r="P6" s="11">
        <f t="shared" si="2"/>
        <v>-3</v>
      </c>
      <c r="Q6" s="4" t="s">
        <v>35</v>
      </c>
    </row>
    <row r="7" spans="1:17" ht="15.75" customHeight="1" x14ac:dyDescent="0.15">
      <c r="A7" s="10" t="s">
        <v>97</v>
      </c>
      <c r="B7" s="11">
        <v>15</v>
      </c>
      <c r="C7" s="12">
        <v>0.22</v>
      </c>
      <c r="D7" s="12">
        <f t="shared" si="0"/>
        <v>3.3</v>
      </c>
      <c r="E7" s="12">
        <v>0.14099999999999999</v>
      </c>
      <c r="F7" s="12">
        <f t="shared" si="1"/>
        <v>2.1149999999999998</v>
      </c>
      <c r="G7" s="10" t="s">
        <v>98</v>
      </c>
      <c r="H7" s="10" t="s">
        <v>99</v>
      </c>
      <c r="I7" s="13" t="s">
        <v>100</v>
      </c>
      <c r="J7" s="13" t="s">
        <v>101</v>
      </c>
      <c r="K7" s="10" t="s">
        <v>90</v>
      </c>
      <c r="L7" s="10" t="s">
        <v>102</v>
      </c>
      <c r="M7" s="11">
        <f t="shared" si="3"/>
        <v>15</v>
      </c>
      <c r="N7" s="14">
        <v>45716</v>
      </c>
      <c r="O7" s="10">
        <v>0</v>
      </c>
      <c r="P7" s="11">
        <f t="shared" si="2"/>
        <v>-15</v>
      </c>
      <c r="Q7" s="16" t="s">
        <v>31</v>
      </c>
    </row>
    <row r="8" spans="1:17" ht="15.75" customHeight="1" x14ac:dyDescent="0.2">
      <c r="A8" s="10" t="s">
        <v>104</v>
      </c>
      <c r="B8" s="11">
        <v>3</v>
      </c>
      <c r="C8" s="12">
        <v>0.26</v>
      </c>
      <c r="D8" s="12">
        <f t="shared" si="0"/>
        <v>0.78</v>
      </c>
      <c r="E8" s="12">
        <v>0.26</v>
      </c>
      <c r="F8" s="12">
        <f t="shared" si="1"/>
        <v>0.78</v>
      </c>
      <c r="G8" s="10" t="s">
        <v>105</v>
      </c>
      <c r="H8" s="10" t="s">
        <v>106</v>
      </c>
      <c r="I8" s="13" t="s">
        <v>107</v>
      </c>
      <c r="J8" s="13" t="s">
        <v>108</v>
      </c>
      <c r="K8" s="10" t="s">
        <v>90</v>
      </c>
      <c r="L8" s="10" t="s">
        <v>109</v>
      </c>
      <c r="M8" s="11">
        <f t="shared" si="3"/>
        <v>3</v>
      </c>
      <c r="N8" s="14">
        <v>45716</v>
      </c>
      <c r="O8" s="10">
        <v>0</v>
      </c>
      <c r="P8" s="11">
        <f t="shared" si="2"/>
        <v>-3</v>
      </c>
      <c r="Q8" s="4" t="s">
        <v>38</v>
      </c>
    </row>
    <row r="9" spans="1:17" ht="15.75" customHeight="1" x14ac:dyDescent="0.2">
      <c r="A9" s="10" t="s">
        <v>110</v>
      </c>
      <c r="B9" s="11">
        <v>3</v>
      </c>
      <c r="C9" s="12">
        <v>0.46</v>
      </c>
      <c r="D9" s="12">
        <f t="shared" si="0"/>
        <v>1.3800000000000001</v>
      </c>
      <c r="E9" s="12">
        <v>0.46</v>
      </c>
      <c r="F9" s="12">
        <f t="shared" si="1"/>
        <v>1.3800000000000001</v>
      </c>
      <c r="G9" s="10" t="s">
        <v>111</v>
      </c>
      <c r="H9" s="10" t="s">
        <v>112</v>
      </c>
      <c r="I9" s="13" t="s">
        <v>113</v>
      </c>
      <c r="J9" s="13" t="s">
        <v>114</v>
      </c>
      <c r="K9" s="10" t="s">
        <v>90</v>
      </c>
      <c r="L9" s="10" t="s">
        <v>115</v>
      </c>
      <c r="M9" s="11">
        <f t="shared" si="3"/>
        <v>3</v>
      </c>
      <c r="N9" s="14">
        <v>45716</v>
      </c>
      <c r="O9" s="10">
        <v>0</v>
      </c>
      <c r="P9" s="11">
        <f t="shared" si="2"/>
        <v>-3</v>
      </c>
      <c r="Q9" s="4" t="s">
        <v>21</v>
      </c>
    </row>
    <row r="10" spans="1:17" ht="15.75" customHeight="1" x14ac:dyDescent="0.2">
      <c r="A10" s="18" t="s">
        <v>116</v>
      </c>
      <c r="B10" s="11">
        <v>2</v>
      </c>
      <c r="C10" s="12">
        <v>1.49</v>
      </c>
      <c r="D10" s="12">
        <f t="shared" si="0"/>
        <v>2.98</v>
      </c>
      <c r="E10" s="12">
        <v>1.49</v>
      </c>
      <c r="F10" s="12">
        <f t="shared" si="1"/>
        <v>2.98</v>
      </c>
      <c r="G10" s="18" t="s">
        <v>117</v>
      </c>
      <c r="H10" s="18" t="s">
        <v>118</v>
      </c>
      <c r="I10" s="13" t="s">
        <v>119</v>
      </c>
      <c r="J10" s="13" t="s">
        <v>120</v>
      </c>
      <c r="K10" s="10" t="s">
        <v>90</v>
      </c>
      <c r="L10" s="18" t="s">
        <v>118</v>
      </c>
      <c r="M10" s="11">
        <f t="shared" si="3"/>
        <v>2</v>
      </c>
      <c r="N10" s="14">
        <v>45716</v>
      </c>
      <c r="O10" s="10">
        <v>0</v>
      </c>
      <c r="P10" s="11">
        <f t="shared" si="2"/>
        <v>-2</v>
      </c>
      <c r="Q10" s="4" t="s">
        <v>40</v>
      </c>
    </row>
    <row r="11" spans="1:17" ht="15.75" customHeight="1" x14ac:dyDescent="0.2">
      <c r="A11" s="19" t="s">
        <v>121</v>
      </c>
      <c r="B11" s="11">
        <v>6</v>
      </c>
      <c r="C11" s="12">
        <v>0.44</v>
      </c>
      <c r="D11" s="12">
        <f t="shared" si="0"/>
        <v>2.64</v>
      </c>
      <c r="E11" s="12">
        <v>0.36199999999999999</v>
      </c>
      <c r="F11" s="12">
        <f t="shared" si="1"/>
        <v>2.1719999999999997</v>
      </c>
      <c r="G11" s="18" t="s">
        <v>117</v>
      </c>
      <c r="H11" s="18" t="s">
        <v>122</v>
      </c>
      <c r="I11" s="13" t="s">
        <v>123</v>
      </c>
      <c r="J11" s="13" t="s">
        <v>124</v>
      </c>
      <c r="K11" s="10" t="s">
        <v>90</v>
      </c>
      <c r="L11" s="18" t="s">
        <v>125</v>
      </c>
      <c r="M11" s="11">
        <f t="shared" si="3"/>
        <v>6</v>
      </c>
      <c r="N11" s="14">
        <v>45716</v>
      </c>
      <c r="O11" s="10">
        <v>0</v>
      </c>
      <c r="P11" s="11">
        <f t="shared" si="2"/>
        <v>-6</v>
      </c>
      <c r="Q11" s="4" t="s">
        <v>40</v>
      </c>
    </row>
    <row r="12" spans="1:17" ht="15.75" customHeight="1" x14ac:dyDescent="0.2">
      <c r="A12" s="18" t="s">
        <v>126</v>
      </c>
      <c r="B12" s="11">
        <v>2</v>
      </c>
      <c r="C12" s="12">
        <v>0.92</v>
      </c>
      <c r="D12" s="12">
        <f t="shared" si="0"/>
        <v>1.84</v>
      </c>
      <c r="E12" s="12">
        <v>0.92</v>
      </c>
      <c r="F12" s="12">
        <f t="shared" si="1"/>
        <v>1.84</v>
      </c>
      <c r="G12" s="18" t="s">
        <v>93</v>
      </c>
      <c r="H12" s="20">
        <v>694108301002</v>
      </c>
      <c r="I12" s="13" t="s">
        <v>127</v>
      </c>
      <c r="J12" s="13" t="s">
        <v>128</v>
      </c>
      <c r="K12" s="10" t="s">
        <v>90</v>
      </c>
      <c r="L12" s="18" t="s">
        <v>129</v>
      </c>
      <c r="M12" s="11">
        <f t="shared" si="3"/>
        <v>2</v>
      </c>
      <c r="N12" s="14">
        <v>45716</v>
      </c>
      <c r="O12" s="10">
        <v>0</v>
      </c>
      <c r="P12" s="11">
        <f t="shared" si="2"/>
        <v>-2</v>
      </c>
      <c r="Q12" s="4" t="s">
        <v>42</v>
      </c>
    </row>
    <row r="13" spans="1:17" ht="15.75" customHeight="1" x14ac:dyDescent="0.2">
      <c r="A13" s="18" t="s">
        <v>130</v>
      </c>
      <c r="B13" s="11">
        <v>3</v>
      </c>
      <c r="C13" s="12">
        <v>0.95</v>
      </c>
      <c r="D13" s="12">
        <f t="shared" si="0"/>
        <v>2.8499999999999996</v>
      </c>
      <c r="E13" s="12">
        <v>0.95</v>
      </c>
      <c r="F13" s="12">
        <f t="shared" si="1"/>
        <v>2.8499999999999996</v>
      </c>
      <c r="G13" s="18" t="s">
        <v>131</v>
      </c>
      <c r="H13" s="18">
        <v>702460801</v>
      </c>
      <c r="I13" s="13" t="s">
        <v>132</v>
      </c>
      <c r="J13" s="13" t="s">
        <v>133</v>
      </c>
      <c r="K13" s="10" t="s">
        <v>90</v>
      </c>
      <c r="L13" s="18" t="s">
        <v>134</v>
      </c>
      <c r="M13" s="11">
        <f t="shared" si="3"/>
        <v>3</v>
      </c>
      <c r="N13" s="14">
        <v>45716</v>
      </c>
      <c r="O13" s="10">
        <v>0</v>
      </c>
      <c r="P13" s="11">
        <f t="shared" si="2"/>
        <v>-3</v>
      </c>
      <c r="Q13" s="4" t="s">
        <v>184</v>
      </c>
    </row>
    <row r="14" spans="1:17" ht="15.75" customHeight="1" x14ac:dyDescent="0.2">
      <c r="A14" s="18" t="s">
        <v>135</v>
      </c>
      <c r="B14" s="11">
        <v>10</v>
      </c>
      <c r="C14" s="12">
        <v>0.39</v>
      </c>
      <c r="D14" s="12">
        <f t="shared" si="0"/>
        <v>3.9000000000000004</v>
      </c>
      <c r="E14" s="12">
        <v>0.29299999999999998</v>
      </c>
      <c r="F14" s="12">
        <f t="shared" si="1"/>
        <v>2.9299999999999997</v>
      </c>
      <c r="G14" s="18" t="s">
        <v>136</v>
      </c>
      <c r="H14" s="18">
        <v>5011</v>
      </c>
      <c r="I14" s="13" t="s">
        <v>137</v>
      </c>
      <c r="J14" s="13" t="s">
        <v>138</v>
      </c>
      <c r="K14" s="10" t="s">
        <v>90</v>
      </c>
      <c r="L14" s="18" t="s">
        <v>139</v>
      </c>
      <c r="M14" s="11">
        <f t="shared" si="3"/>
        <v>10</v>
      </c>
      <c r="N14" s="14">
        <v>45716</v>
      </c>
      <c r="O14" s="10">
        <v>0</v>
      </c>
      <c r="P14" s="11">
        <f t="shared" si="2"/>
        <v>-10</v>
      </c>
      <c r="Q14" s="4" t="s">
        <v>68</v>
      </c>
    </row>
    <row r="15" spans="1:17" ht="15.75" customHeight="1" x14ac:dyDescent="0.2">
      <c r="A15" s="18" t="s">
        <v>140</v>
      </c>
      <c r="B15" s="11">
        <v>3</v>
      </c>
      <c r="C15" s="12">
        <v>0.57999999999999996</v>
      </c>
      <c r="D15" s="12">
        <f t="shared" si="0"/>
        <v>1.7399999999999998</v>
      </c>
      <c r="E15" s="12">
        <v>0.57999999999999996</v>
      </c>
      <c r="F15" s="12">
        <f t="shared" si="1"/>
        <v>1.7399999999999998</v>
      </c>
      <c r="G15" s="18" t="s">
        <v>141</v>
      </c>
      <c r="H15" s="18" t="s">
        <v>142</v>
      </c>
      <c r="I15" s="13" t="s">
        <v>143</v>
      </c>
      <c r="J15" s="13" t="s">
        <v>144</v>
      </c>
      <c r="K15" s="10" t="s">
        <v>90</v>
      </c>
      <c r="L15" s="18" t="s">
        <v>145</v>
      </c>
      <c r="M15" s="11">
        <f t="shared" si="3"/>
        <v>3</v>
      </c>
      <c r="N15" s="14">
        <v>45716</v>
      </c>
      <c r="O15" s="10">
        <v>0</v>
      </c>
      <c r="P15" s="11">
        <f t="shared" si="2"/>
        <v>-3</v>
      </c>
      <c r="Q15" s="4" t="s">
        <v>56</v>
      </c>
    </row>
    <row r="16" spans="1:17" ht="15.75" customHeight="1" x14ac:dyDescent="0.2">
      <c r="A16" s="19" t="s">
        <v>146</v>
      </c>
      <c r="B16" s="11">
        <v>2</v>
      </c>
      <c r="C16" s="12">
        <v>0</v>
      </c>
      <c r="D16" s="12">
        <f t="shared" si="0"/>
        <v>0</v>
      </c>
      <c r="E16" s="12">
        <v>0</v>
      </c>
      <c r="F16" s="12">
        <f t="shared" si="1"/>
        <v>0</v>
      </c>
      <c r="G16" s="19" t="s">
        <v>83</v>
      </c>
      <c r="H16" s="19" t="s">
        <v>83</v>
      </c>
      <c r="I16" s="19" t="s">
        <v>83</v>
      </c>
      <c r="J16" s="19" t="s">
        <v>83</v>
      </c>
      <c r="K16" s="10" t="s">
        <v>18</v>
      </c>
      <c r="L16" s="19" t="s">
        <v>83</v>
      </c>
      <c r="M16" s="11">
        <f t="shared" si="3"/>
        <v>2</v>
      </c>
      <c r="N16" s="14">
        <v>45716</v>
      </c>
      <c r="O16" s="10">
        <v>0</v>
      </c>
      <c r="P16" s="11">
        <f t="shared" si="2"/>
        <v>-2</v>
      </c>
      <c r="Q16" s="4" t="s">
        <v>20</v>
      </c>
    </row>
    <row r="17" spans="1:17" ht="15.75" customHeight="1" x14ac:dyDescent="0.2">
      <c r="A17" s="18" t="s">
        <v>147</v>
      </c>
      <c r="B17" s="11">
        <v>3</v>
      </c>
      <c r="C17" s="12">
        <v>0.96</v>
      </c>
      <c r="D17" s="12">
        <f t="shared" si="0"/>
        <v>2.88</v>
      </c>
      <c r="E17" s="12">
        <v>0.96</v>
      </c>
      <c r="F17" s="12">
        <f t="shared" si="1"/>
        <v>2.88</v>
      </c>
      <c r="G17" s="18" t="s">
        <v>148</v>
      </c>
      <c r="H17" s="18" t="s">
        <v>78</v>
      </c>
      <c r="I17" s="13" t="s">
        <v>149</v>
      </c>
      <c r="J17" s="13" t="s">
        <v>150</v>
      </c>
      <c r="K17" s="10" t="s">
        <v>90</v>
      </c>
      <c r="L17" s="18" t="s">
        <v>151</v>
      </c>
      <c r="M17" s="11">
        <f t="shared" si="3"/>
        <v>3</v>
      </c>
      <c r="N17" s="14">
        <v>45716</v>
      </c>
      <c r="O17" s="10">
        <v>0</v>
      </c>
      <c r="P17" s="11">
        <f t="shared" si="2"/>
        <v>-3</v>
      </c>
      <c r="Q17" s="4" t="s">
        <v>77</v>
      </c>
    </row>
    <row r="18" spans="1:17" ht="15.75" customHeight="1" x14ac:dyDescent="0.2">
      <c r="A18" s="18" t="s">
        <v>152</v>
      </c>
      <c r="B18" s="11">
        <v>3</v>
      </c>
      <c r="C18" s="12">
        <v>0.22</v>
      </c>
      <c r="D18" s="12">
        <f t="shared" si="0"/>
        <v>0.66</v>
      </c>
      <c r="E18" s="12">
        <v>0.22</v>
      </c>
      <c r="F18" s="12">
        <f t="shared" si="1"/>
        <v>0.66</v>
      </c>
      <c r="G18" s="18" t="s">
        <v>153</v>
      </c>
      <c r="H18" s="18" t="s">
        <v>154</v>
      </c>
      <c r="I18" s="13" t="s">
        <v>155</v>
      </c>
      <c r="J18" s="13" t="s">
        <v>156</v>
      </c>
      <c r="K18" s="10" t="s">
        <v>90</v>
      </c>
      <c r="L18" s="18" t="s">
        <v>157</v>
      </c>
      <c r="M18" s="11">
        <f t="shared" si="3"/>
        <v>3</v>
      </c>
      <c r="N18" s="14">
        <v>45716</v>
      </c>
      <c r="O18" s="10">
        <v>0</v>
      </c>
      <c r="P18" s="11">
        <f t="shared" si="2"/>
        <v>-3</v>
      </c>
      <c r="Q18" s="4" t="s">
        <v>61</v>
      </c>
    </row>
    <row r="19" spans="1:17" ht="15.75" customHeight="1" x14ac:dyDescent="0.15">
      <c r="A19" s="18" t="s">
        <v>158</v>
      </c>
      <c r="B19" s="11">
        <v>3</v>
      </c>
      <c r="C19" s="12">
        <v>0.27</v>
      </c>
      <c r="D19" s="12">
        <f t="shared" si="0"/>
        <v>0.81</v>
      </c>
      <c r="E19" s="12">
        <v>0.27</v>
      </c>
      <c r="F19" s="12">
        <f t="shared" si="1"/>
        <v>0.81</v>
      </c>
      <c r="G19" s="18" t="s">
        <v>19</v>
      </c>
      <c r="H19" s="18" t="s">
        <v>159</v>
      </c>
      <c r="I19" s="13" t="s">
        <v>160</v>
      </c>
      <c r="J19" s="13" t="s">
        <v>161</v>
      </c>
      <c r="K19" s="10" t="s">
        <v>90</v>
      </c>
      <c r="L19" s="18" t="s">
        <v>162</v>
      </c>
      <c r="M19" s="11">
        <f t="shared" si="3"/>
        <v>3</v>
      </c>
      <c r="N19" s="14">
        <v>45716</v>
      </c>
      <c r="O19" s="10">
        <v>0</v>
      </c>
      <c r="P19" s="11">
        <f t="shared" si="2"/>
        <v>-3</v>
      </c>
      <c r="Q19" s="21" t="s">
        <v>60</v>
      </c>
    </row>
    <row r="20" spans="1:17" ht="15.75" customHeight="1" x14ac:dyDescent="0.2">
      <c r="A20" s="18" t="s">
        <v>163</v>
      </c>
      <c r="B20" s="11">
        <v>1</v>
      </c>
      <c r="C20" s="12">
        <v>6.07</v>
      </c>
      <c r="D20" s="12">
        <f t="shared" si="0"/>
        <v>6.07</v>
      </c>
      <c r="E20" s="12">
        <v>6.07</v>
      </c>
      <c r="F20" s="12">
        <f t="shared" si="1"/>
        <v>6.07</v>
      </c>
      <c r="G20" s="18" t="s">
        <v>164</v>
      </c>
      <c r="H20" s="18">
        <v>313070004</v>
      </c>
      <c r="I20" s="13" t="s">
        <v>165</v>
      </c>
      <c r="J20" s="13" t="s">
        <v>166</v>
      </c>
      <c r="K20" s="10" t="s">
        <v>90</v>
      </c>
      <c r="L20" s="18" t="s">
        <v>167</v>
      </c>
      <c r="M20" s="11">
        <f t="shared" si="3"/>
        <v>1</v>
      </c>
      <c r="N20" s="14">
        <v>45716</v>
      </c>
      <c r="O20" s="10">
        <v>0</v>
      </c>
      <c r="P20" s="11">
        <f t="shared" si="2"/>
        <v>-1</v>
      </c>
      <c r="Q20" s="4" t="s">
        <v>48</v>
      </c>
    </row>
    <row r="21" spans="1:17" ht="15.75" customHeight="1" x14ac:dyDescent="0.2">
      <c r="A21" s="18" t="s">
        <v>168</v>
      </c>
      <c r="B21" s="11">
        <v>8</v>
      </c>
      <c r="C21" s="12">
        <v>1.95</v>
      </c>
      <c r="D21" s="12">
        <f t="shared" si="0"/>
        <v>15.6</v>
      </c>
      <c r="E21" s="12">
        <v>1.65</v>
      </c>
      <c r="F21" s="12">
        <f t="shared" si="1"/>
        <v>13.2</v>
      </c>
      <c r="G21" s="18" t="s">
        <v>169</v>
      </c>
      <c r="H21" s="18" t="s">
        <v>72</v>
      </c>
      <c r="I21" s="13" t="s">
        <v>170</v>
      </c>
      <c r="J21" s="13" t="s">
        <v>171</v>
      </c>
      <c r="K21" s="10" t="s">
        <v>90</v>
      </c>
      <c r="L21" s="18" t="s">
        <v>172</v>
      </c>
      <c r="M21" s="11">
        <f t="shared" si="3"/>
        <v>8</v>
      </c>
      <c r="N21" s="14">
        <v>45716</v>
      </c>
      <c r="O21" s="10">
        <v>0</v>
      </c>
      <c r="P21" s="11">
        <f t="shared" si="2"/>
        <v>-8</v>
      </c>
      <c r="Q21" s="4" t="s">
        <v>71</v>
      </c>
    </row>
    <row r="22" spans="1:17" ht="15.75" customHeight="1" x14ac:dyDescent="0.2">
      <c r="A22" s="18" t="s">
        <v>173</v>
      </c>
      <c r="B22" s="11">
        <v>3</v>
      </c>
      <c r="C22" s="12">
        <v>2.37</v>
      </c>
      <c r="D22" s="12">
        <f t="shared" si="0"/>
        <v>7.11</v>
      </c>
      <c r="E22" s="12">
        <v>2.37</v>
      </c>
      <c r="F22" s="12">
        <f t="shared" si="1"/>
        <v>7.11</v>
      </c>
      <c r="G22" s="19" t="s">
        <v>148</v>
      </c>
      <c r="H22" s="18" t="s">
        <v>174</v>
      </c>
      <c r="I22" s="13" t="s">
        <v>175</v>
      </c>
      <c r="J22" s="13" t="s">
        <v>176</v>
      </c>
      <c r="K22" s="10" t="s">
        <v>90</v>
      </c>
      <c r="L22" s="18" t="s">
        <v>177</v>
      </c>
      <c r="M22" s="11">
        <f t="shared" si="3"/>
        <v>3</v>
      </c>
      <c r="N22" s="14">
        <v>45716</v>
      </c>
      <c r="O22" s="10">
        <v>0</v>
      </c>
      <c r="P22" s="11">
        <f t="shared" si="2"/>
        <v>-3</v>
      </c>
      <c r="Q22" s="4" t="s">
        <v>17</v>
      </c>
    </row>
    <row r="23" spans="1:17" ht="15.75" customHeight="1" x14ac:dyDescent="0.2">
      <c r="A23" s="19" t="s">
        <v>191</v>
      </c>
      <c r="B23" s="11">
        <v>3</v>
      </c>
      <c r="C23" s="12">
        <v>1.31</v>
      </c>
      <c r="D23" s="12">
        <f t="shared" si="0"/>
        <v>3.93</v>
      </c>
      <c r="E23" s="12">
        <v>1.31</v>
      </c>
      <c r="F23" s="12">
        <f t="shared" si="1"/>
        <v>3.93</v>
      </c>
      <c r="G23" s="19" t="s">
        <v>178</v>
      </c>
      <c r="H23" s="18" t="s">
        <v>179</v>
      </c>
      <c r="I23" s="13" t="s">
        <v>180</v>
      </c>
      <c r="J23" s="13" t="s">
        <v>181</v>
      </c>
      <c r="K23" s="10" t="s">
        <v>90</v>
      </c>
      <c r="L23" s="18" t="s">
        <v>182</v>
      </c>
      <c r="M23" s="11">
        <f t="shared" si="3"/>
        <v>3</v>
      </c>
      <c r="N23" s="14">
        <v>45716</v>
      </c>
      <c r="O23" s="10">
        <v>0</v>
      </c>
      <c r="P23" s="11">
        <f t="shared" si="2"/>
        <v>-3</v>
      </c>
      <c r="Q23" s="4" t="s">
        <v>73</v>
      </c>
    </row>
    <row r="24" spans="1:17" ht="15.75" customHeight="1" x14ac:dyDescent="0.2">
      <c r="A24" t="s">
        <v>186</v>
      </c>
      <c r="B24" s="1">
        <v>2</v>
      </c>
      <c r="C24" s="2">
        <v>1.75</v>
      </c>
      <c r="D24" s="2">
        <f t="shared" si="0"/>
        <v>3.5</v>
      </c>
      <c r="E24" s="2">
        <v>1.75</v>
      </c>
      <c r="F24" s="2">
        <f t="shared" si="1"/>
        <v>3.5</v>
      </c>
      <c r="G24" s="19" t="s">
        <v>178</v>
      </c>
      <c r="H24" t="s">
        <v>185</v>
      </c>
      <c r="I24" s="5" t="s">
        <v>187</v>
      </c>
      <c r="J24" s="5" t="s">
        <v>188</v>
      </c>
      <c r="K24" s="10" t="s">
        <v>90</v>
      </c>
      <c r="L24" t="s">
        <v>189</v>
      </c>
      <c r="M24" s="11">
        <f t="shared" si="3"/>
        <v>2</v>
      </c>
      <c r="N24" s="14">
        <v>45716</v>
      </c>
      <c r="O24" s="10">
        <v>0</v>
      </c>
      <c r="P24" s="1"/>
      <c r="Q24" s="4" t="s">
        <v>75</v>
      </c>
    </row>
    <row r="25" spans="1:17" ht="15.75" customHeight="1" x14ac:dyDescent="0.15">
      <c r="B25" s="1"/>
      <c r="C25" s="2"/>
      <c r="D25" s="2"/>
      <c r="E25" s="2"/>
      <c r="F25" s="2"/>
      <c r="N25" s="3"/>
      <c r="P25" s="1"/>
    </row>
    <row r="26" spans="1:17" ht="15.75" customHeight="1" x14ac:dyDescent="0.15">
      <c r="B26" s="1"/>
      <c r="C26" s="2"/>
      <c r="D26" s="2"/>
      <c r="E26" s="2"/>
      <c r="F26" s="2"/>
      <c r="N26" s="3"/>
      <c r="P26" s="1"/>
    </row>
    <row r="27" spans="1:17" ht="15.75" customHeight="1" x14ac:dyDescent="0.15">
      <c r="B27" s="1"/>
      <c r="C27" s="2"/>
      <c r="D27" s="2"/>
      <c r="E27" s="2"/>
      <c r="F27" s="2"/>
      <c r="N27" s="3"/>
      <c r="P27" s="1"/>
    </row>
    <row r="28" spans="1:17" ht="15.75" customHeight="1" x14ac:dyDescent="0.15">
      <c r="B28" s="1"/>
      <c r="C28" s="2"/>
      <c r="D28" s="2"/>
      <c r="E28" s="2"/>
      <c r="F28" s="2"/>
      <c r="N28" s="3"/>
      <c r="P28" s="1"/>
    </row>
    <row r="29" spans="1:17" ht="15.75" customHeight="1" x14ac:dyDescent="0.15">
      <c r="B29" s="1"/>
      <c r="C29" s="2"/>
      <c r="D29" s="2"/>
      <c r="E29" s="2"/>
      <c r="F29" s="2"/>
      <c r="N29" s="3"/>
      <c r="P29" s="1"/>
    </row>
    <row r="30" spans="1:17" ht="15.75" customHeight="1" x14ac:dyDescent="0.15">
      <c r="B30" s="1"/>
      <c r="C30" s="2"/>
      <c r="D30" s="2"/>
      <c r="E30" s="2"/>
      <c r="F30" s="2"/>
      <c r="N30" s="3"/>
      <c r="P30" s="1"/>
    </row>
    <row r="31" spans="1:17" ht="15.75" customHeight="1" x14ac:dyDescent="0.15">
      <c r="B31" s="1"/>
      <c r="C31" s="2"/>
      <c r="D31" s="2"/>
      <c r="E31" s="2"/>
      <c r="F31" s="2"/>
      <c r="N31" s="3"/>
      <c r="P31" s="1"/>
    </row>
    <row r="32" spans="1:17" ht="15.75" customHeight="1" x14ac:dyDescent="0.15">
      <c r="B32" s="1"/>
      <c r="C32" s="2"/>
      <c r="D32" s="2"/>
      <c r="E32" s="2"/>
      <c r="F32" s="2"/>
      <c r="N32" s="3"/>
      <c r="P32" s="1"/>
    </row>
    <row r="33" spans="2:16" ht="15.75" customHeight="1" x14ac:dyDescent="0.15">
      <c r="B33" s="1"/>
      <c r="C33" s="2"/>
      <c r="D33" s="2"/>
      <c r="E33" s="2"/>
      <c r="F33" s="2"/>
      <c r="N33" s="3"/>
      <c r="P33" s="1"/>
    </row>
    <row r="34" spans="2:16" ht="15.75" customHeight="1" x14ac:dyDescent="0.15">
      <c r="B34" s="1"/>
      <c r="C34" s="2"/>
      <c r="D34" s="2"/>
      <c r="E34" s="2"/>
      <c r="F34" s="2"/>
      <c r="N34" s="3"/>
      <c r="P34" s="1"/>
    </row>
    <row r="35" spans="2:16" ht="15.75" customHeight="1" x14ac:dyDescent="0.15">
      <c r="B35" s="1"/>
      <c r="C35" s="2"/>
      <c r="D35" s="2"/>
      <c r="E35" s="2"/>
      <c r="F35" s="2"/>
      <c r="N35" s="3"/>
      <c r="P35" s="1"/>
    </row>
    <row r="36" spans="2:16" ht="15.75" customHeight="1" x14ac:dyDescent="0.15">
      <c r="B36" s="1"/>
      <c r="C36" s="2"/>
      <c r="D36" s="2"/>
      <c r="E36" s="2"/>
      <c r="F36" s="2"/>
      <c r="N36" s="3"/>
      <c r="P36" s="1"/>
    </row>
    <row r="37" spans="2:16" ht="15.75" customHeight="1" x14ac:dyDescent="0.15">
      <c r="B37" s="1"/>
      <c r="C37" s="2"/>
      <c r="D37" s="2"/>
      <c r="E37" s="2"/>
      <c r="F37" s="2"/>
      <c r="N37" s="3"/>
      <c r="P37" s="1"/>
    </row>
    <row r="38" spans="2:16" ht="15.75" customHeight="1" x14ac:dyDescent="0.15">
      <c r="B38" s="1"/>
      <c r="C38" s="2"/>
      <c r="D38" s="2"/>
      <c r="E38" s="2"/>
      <c r="F38" s="2"/>
      <c r="N38" s="3"/>
      <c r="P38" s="1"/>
    </row>
    <row r="39" spans="2:16" ht="15.75" customHeight="1" x14ac:dyDescent="0.15">
      <c r="B39" s="1"/>
      <c r="C39" s="2"/>
      <c r="D39" s="2"/>
      <c r="E39" s="2"/>
      <c r="F39" s="2"/>
      <c r="N39" s="3"/>
      <c r="P39" s="1"/>
    </row>
    <row r="40" spans="2:16" ht="15.75" customHeight="1" x14ac:dyDescent="0.15">
      <c r="B40" s="1"/>
      <c r="C40" s="2"/>
      <c r="D40" s="2"/>
      <c r="E40" s="2"/>
      <c r="F40" s="2"/>
      <c r="N40" s="3"/>
      <c r="P40" s="1"/>
    </row>
    <row r="41" spans="2:16" ht="15.75" customHeight="1" x14ac:dyDescent="0.15">
      <c r="B41" s="1"/>
      <c r="C41" s="2"/>
      <c r="D41" s="2"/>
      <c r="E41" s="2"/>
      <c r="F41" s="2"/>
      <c r="N41" s="3"/>
      <c r="P41" s="1"/>
    </row>
    <row r="42" spans="2:16" ht="15.75" customHeight="1" x14ac:dyDescent="0.15">
      <c r="B42" s="1"/>
      <c r="C42" s="2"/>
      <c r="D42" s="2"/>
      <c r="E42" s="2"/>
      <c r="F42" s="2"/>
      <c r="N42" s="3"/>
      <c r="P42" s="1"/>
    </row>
    <row r="43" spans="2:16" ht="15.75" customHeight="1" x14ac:dyDescent="0.15">
      <c r="B43" s="1"/>
      <c r="C43" s="2"/>
      <c r="D43" s="2"/>
      <c r="E43" s="2"/>
      <c r="F43" s="2"/>
      <c r="N43" s="3"/>
      <c r="P43" s="1"/>
    </row>
    <row r="44" spans="2:16" ht="15.75" customHeight="1" x14ac:dyDescent="0.15">
      <c r="B44" s="1"/>
      <c r="C44" s="2"/>
      <c r="D44" s="2"/>
      <c r="E44" s="2"/>
      <c r="F44" s="2"/>
      <c r="N44" s="3"/>
      <c r="P44" s="1"/>
    </row>
    <row r="45" spans="2:16" ht="15.75" customHeight="1" x14ac:dyDescent="0.15">
      <c r="B45" s="1"/>
      <c r="C45" s="2"/>
      <c r="D45" s="2"/>
      <c r="E45" s="2"/>
      <c r="F45" s="2"/>
      <c r="N45" s="3"/>
      <c r="P45" s="1"/>
    </row>
    <row r="46" spans="2:16" ht="15.75" customHeight="1" x14ac:dyDescent="0.15">
      <c r="B46" s="1"/>
      <c r="C46" s="2"/>
      <c r="D46" s="2"/>
      <c r="E46" s="2"/>
      <c r="F46" s="2"/>
      <c r="N46" s="3"/>
      <c r="P46" s="1"/>
    </row>
    <row r="47" spans="2:16" ht="15.75" customHeight="1" x14ac:dyDescent="0.15">
      <c r="B47" s="1"/>
      <c r="C47" s="2"/>
      <c r="D47" s="2"/>
      <c r="E47" s="2"/>
      <c r="F47" s="2"/>
      <c r="N47" s="3"/>
      <c r="P47" s="1"/>
    </row>
    <row r="48" spans="2:16" ht="15.75" customHeight="1" x14ac:dyDescent="0.15">
      <c r="B48" s="1"/>
      <c r="C48" s="2"/>
      <c r="D48" s="2"/>
      <c r="E48" s="2"/>
      <c r="F48" s="2"/>
      <c r="N48" s="3"/>
      <c r="P48" s="1"/>
    </row>
    <row r="49" spans="2:16" ht="15.75" customHeight="1" x14ac:dyDescent="0.15">
      <c r="B49" s="1"/>
      <c r="C49" s="2"/>
      <c r="D49" s="2"/>
      <c r="E49" s="2"/>
      <c r="F49" s="2"/>
      <c r="N49" s="3"/>
      <c r="P49" s="1"/>
    </row>
    <row r="50" spans="2:16" ht="15.75" customHeight="1" x14ac:dyDescent="0.15">
      <c r="B50" s="1"/>
      <c r="C50" s="2"/>
      <c r="D50" s="2"/>
      <c r="E50" s="2"/>
      <c r="F50" s="2"/>
      <c r="N50" s="3"/>
      <c r="P50" s="1"/>
    </row>
    <row r="51" spans="2:16" ht="15.75" customHeight="1" x14ac:dyDescent="0.15">
      <c r="B51" s="1"/>
      <c r="C51" s="2"/>
      <c r="D51" s="2"/>
      <c r="E51" s="2"/>
      <c r="F51" s="2"/>
      <c r="N51" s="3"/>
      <c r="P51" s="1"/>
    </row>
    <row r="52" spans="2:16" ht="15.75" customHeight="1" x14ac:dyDescent="0.15">
      <c r="B52" s="1"/>
      <c r="C52" s="2"/>
      <c r="D52" s="2"/>
      <c r="E52" s="2"/>
      <c r="F52" s="2"/>
      <c r="N52" s="3"/>
      <c r="P52" s="1"/>
    </row>
    <row r="53" spans="2:16" ht="15.75" customHeight="1" x14ac:dyDescent="0.15">
      <c r="B53" s="1"/>
      <c r="C53" s="2"/>
      <c r="D53" s="2"/>
      <c r="E53" s="2"/>
      <c r="F53" s="2"/>
      <c r="N53" s="3"/>
      <c r="P53" s="1"/>
    </row>
    <row r="54" spans="2:16" ht="15.75" customHeight="1" x14ac:dyDescent="0.15">
      <c r="B54" s="1"/>
      <c r="C54" s="2"/>
      <c r="D54" s="2"/>
      <c r="E54" s="2"/>
      <c r="F54" s="2"/>
      <c r="N54" s="3"/>
      <c r="P54" s="1"/>
    </row>
    <row r="55" spans="2:16" ht="15.75" customHeight="1" x14ac:dyDescent="0.15">
      <c r="B55" s="1"/>
      <c r="C55" s="2"/>
      <c r="D55" s="2"/>
      <c r="E55" s="2"/>
      <c r="F55" s="2"/>
      <c r="N55" s="3"/>
      <c r="P55" s="1"/>
    </row>
    <row r="56" spans="2:16" ht="15.75" customHeight="1" x14ac:dyDescent="0.15">
      <c r="B56" s="1"/>
      <c r="C56" s="2"/>
      <c r="D56" s="2"/>
      <c r="E56" s="2"/>
      <c r="F56" s="2"/>
      <c r="N56" s="3"/>
      <c r="P56" s="1"/>
    </row>
    <row r="57" spans="2:16" ht="15.75" customHeight="1" x14ac:dyDescent="0.15">
      <c r="B57" s="1"/>
      <c r="C57" s="2"/>
      <c r="D57" s="2"/>
      <c r="E57" s="2"/>
      <c r="F57" s="2"/>
      <c r="N57" s="3"/>
      <c r="P57" s="1"/>
    </row>
    <row r="58" spans="2:16" ht="15.75" customHeight="1" x14ac:dyDescent="0.15">
      <c r="B58" s="1"/>
      <c r="C58" s="2"/>
      <c r="D58" s="2"/>
      <c r="E58" s="2"/>
      <c r="F58" s="2"/>
      <c r="N58" s="3"/>
      <c r="P58" s="1"/>
    </row>
    <row r="59" spans="2:16" ht="13" x14ac:dyDescent="0.15">
      <c r="B59" s="1"/>
      <c r="C59" s="2"/>
      <c r="D59" s="2"/>
      <c r="E59" s="2"/>
      <c r="F59" s="2"/>
      <c r="N59" s="3"/>
      <c r="P59" s="1"/>
    </row>
    <row r="60" spans="2:16" ht="13" x14ac:dyDescent="0.15">
      <c r="B60" s="1"/>
      <c r="C60" s="2"/>
      <c r="D60" s="2"/>
      <c r="E60" s="2"/>
      <c r="F60" s="2"/>
      <c r="N60" s="3"/>
      <c r="P60" s="1"/>
    </row>
    <row r="61" spans="2:16" ht="13" x14ac:dyDescent="0.15">
      <c r="B61" s="1"/>
      <c r="C61" s="2"/>
      <c r="D61" s="2"/>
      <c r="E61" s="2"/>
      <c r="F61" s="2"/>
      <c r="N61" s="3"/>
      <c r="P61" s="1"/>
    </row>
    <row r="62" spans="2:16" ht="13" x14ac:dyDescent="0.15">
      <c r="B62" s="1"/>
      <c r="C62" s="2"/>
      <c r="D62" s="2"/>
      <c r="E62" s="2"/>
      <c r="F62" s="2"/>
      <c r="N62" s="3"/>
      <c r="P62" s="1"/>
    </row>
    <row r="63" spans="2:16" ht="13" x14ac:dyDescent="0.15">
      <c r="B63" s="1"/>
      <c r="C63" s="2"/>
      <c r="D63" s="2"/>
      <c r="E63" s="2"/>
      <c r="F63" s="2"/>
      <c r="N63" s="3"/>
      <c r="P63" s="1"/>
    </row>
    <row r="64" spans="2:16" ht="13" x14ac:dyDescent="0.15">
      <c r="B64" s="1"/>
      <c r="C64" s="2"/>
      <c r="D64" s="2"/>
      <c r="E64" s="2"/>
      <c r="F64" s="2"/>
      <c r="N64" s="3"/>
      <c r="P64" s="1"/>
    </row>
    <row r="65" spans="2:16" ht="13" x14ac:dyDescent="0.15">
      <c r="B65" s="1"/>
      <c r="C65" s="2"/>
      <c r="D65" s="2"/>
      <c r="E65" s="2"/>
      <c r="F65" s="2"/>
      <c r="N65" s="3"/>
      <c r="P65" s="1"/>
    </row>
    <row r="66" spans="2:16" ht="13" x14ac:dyDescent="0.15">
      <c r="B66" s="1"/>
      <c r="C66" s="2"/>
      <c r="D66" s="2"/>
      <c r="E66" s="2"/>
      <c r="F66" s="2"/>
      <c r="N66" s="3"/>
      <c r="P66" s="1"/>
    </row>
    <row r="67" spans="2:16" ht="13" x14ac:dyDescent="0.15">
      <c r="B67" s="1"/>
      <c r="C67" s="2"/>
      <c r="D67" s="2"/>
      <c r="E67" s="2"/>
      <c r="F67" s="2"/>
      <c r="N67" s="3"/>
      <c r="P67" s="1"/>
    </row>
    <row r="68" spans="2:16" ht="13" x14ac:dyDescent="0.15">
      <c r="B68" s="1"/>
      <c r="C68" s="2"/>
      <c r="D68" s="2"/>
      <c r="E68" s="2"/>
      <c r="F68" s="2"/>
      <c r="N68" s="3"/>
      <c r="P68" s="1"/>
    </row>
    <row r="69" spans="2:16" ht="13" x14ac:dyDescent="0.15">
      <c r="B69" s="1"/>
      <c r="C69" s="2"/>
      <c r="D69" s="2"/>
      <c r="E69" s="2"/>
      <c r="F69" s="2"/>
      <c r="N69" s="3"/>
      <c r="P69" s="1"/>
    </row>
    <row r="70" spans="2:16" ht="13" x14ac:dyDescent="0.15">
      <c r="B70" s="1"/>
      <c r="C70" s="2"/>
      <c r="D70" s="2"/>
      <c r="E70" s="2"/>
      <c r="F70" s="2"/>
      <c r="N70" s="3"/>
      <c r="P70" s="1"/>
    </row>
    <row r="71" spans="2:16" ht="13" x14ac:dyDescent="0.15">
      <c r="B71" s="1"/>
      <c r="C71" s="2"/>
      <c r="D71" s="2"/>
      <c r="E71" s="2"/>
      <c r="F71" s="2"/>
      <c r="N71" s="3"/>
      <c r="P71" s="1"/>
    </row>
    <row r="72" spans="2:16" ht="13" x14ac:dyDescent="0.15">
      <c r="B72" s="1"/>
      <c r="C72" s="2"/>
      <c r="D72" s="2"/>
      <c r="E72" s="2"/>
      <c r="F72" s="2"/>
      <c r="N72" s="3"/>
      <c r="P72" s="1"/>
    </row>
    <row r="73" spans="2:16" ht="13" x14ac:dyDescent="0.15">
      <c r="B73" s="1"/>
      <c r="C73" s="2"/>
      <c r="D73" s="2"/>
      <c r="E73" s="2"/>
      <c r="F73" s="2"/>
      <c r="N73" s="3"/>
      <c r="P73" s="1"/>
    </row>
    <row r="74" spans="2:16" ht="13" x14ac:dyDescent="0.15">
      <c r="B74" s="1"/>
      <c r="C74" s="2"/>
      <c r="D74" s="2"/>
      <c r="E74" s="2"/>
      <c r="F74" s="2"/>
      <c r="N74" s="3"/>
      <c r="P74" s="1"/>
    </row>
    <row r="75" spans="2:16" ht="13" x14ac:dyDescent="0.15">
      <c r="B75" s="1"/>
      <c r="C75" s="2"/>
      <c r="D75" s="2"/>
      <c r="E75" s="2"/>
      <c r="F75" s="2"/>
      <c r="N75" s="3"/>
      <c r="P75" s="1"/>
    </row>
    <row r="76" spans="2:16" ht="13" x14ac:dyDescent="0.15">
      <c r="B76" s="1"/>
      <c r="C76" s="2"/>
      <c r="D76" s="2"/>
      <c r="E76" s="2"/>
      <c r="F76" s="2"/>
      <c r="N76" s="3"/>
      <c r="P76" s="1"/>
    </row>
    <row r="77" spans="2:16" ht="13" x14ac:dyDescent="0.15">
      <c r="B77" s="1"/>
      <c r="C77" s="2"/>
      <c r="D77" s="2"/>
      <c r="E77" s="2"/>
      <c r="F77" s="2"/>
      <c r="N77" s="3"/>
      <c r="P77" s="1"/>
    </row>
    <row r="78" spans="2:16" ht="13" x14ac:dyDescent="0.15">
      <c r="B78" s="1"/>
      <c r="C78" s="2"/>
      <c r="D78" s="2"/>
      <c r="E78" s="2"/>
      <c r="F78" s="2"/>
      <c r="N78" s="3"/>
      <c r="P78" s="1"/>
    </row>
    <row r="79" spans="2:16" ht="13" x14ac:dyDescent="0.15">
      <c r="B79" s="1"/>
      <c r="C79" s="2"/>
      <c r="D79" s="2"/>
      <c r="E79" s="2"/>
      <c r="F79" s="2"/>
      <c r="N79" s="3"/>
      <c r="P79" s="1"/>
    </row>
    <row r="80" spans="2:16" ht="13" x14ac:dyDescent="0.15">
      <c r="B80" s="1"/>
      <c r="C80" s="2"/>
      <c r="D80" s="2"/>
      <c r="E80" s="2"/>
      <c r="F80" s="2"/>
      <c r="N80" s="3"/>
      <c r="P80" s="1"/>
    </row>
    <row r="81" spans="2:16" ht="13" x14ac:dyDescent="0.15">
      <c r="B81" s="1"/>
      <c r="C81" s="2"/>
      <c r="D81" s="2"/>
      <c r="E81" s="2"/>
      <c r="F81" s="2"/>
      <c r="N81" s="3"/>
      <c r="P81" s="1"/>
    </row>
    <row r="82" spans="2:16" ht="13" x14ac:dyDescent="0.15">
      <c r="B82" s="1"/>
      <c r="C82" s="2"/>
      <c r="D82" s="2"/>
      <c r="E82" s="2"/>
      <c r="F82" s="2"/>
      <c r="N82" s="3"/>
      <c r="P82" s="1"/>
    </row>
    <row r="83" spans="2:16" ht="13" x14ac:dyDescent="0.15">
      <c r="B83" s="1"/>
      <c r="C83" s="2"/>
      <c r="D83" s="2"/>
      <c r="E83" s="2"/>
      <c r="F83" s="2"/>
      <c r="N83" s="3"/>
      <c r="P83" s="1"/>
    </row>
    <row r="84" spans="2:16" ht="13" x14ac:dyDescent="0.15">
      <c r="B84" s="1"/>
      <c r="C84" s="2"/>
      <c r="D84" s="2"/>
      <c r="E84" s="2"/>
      <c r="F84" s="2"/>
      <c r="N84" s="3"/>
      <c r="P84" s="1"/>
    </row>
    <row r="85" spans="2:16" ht="13" x14ac:dyDescent="0.15">
      <c r="B85" s="1"/>
      <c r="C85" s="2"/>
      <c r="D85" s="2"/>
      <c r="E85" s="2"/>
      <c r="F85" s="2"/>
      <c r="N85" s="3"/>
      <c r="P85" s="1"/>
    </row>
    <row r="86" spans="2:16" ht="13" x14ac:dyDescent="0.15">
      <c r="B86" s="1"/>
      <c r="C86" s="2"/>
      <c r="D86" s="2"/>
      <c r="E86" s="2"/>
      <c r="F86" s="2"/>
      <c r="N86" s="3"/>
      <c r="P86" s="1"/>
    </row>
    <row r="87" spans="2:16" ht="13" x14ac:dyDescent="0.15">
      <c r="B87" s="1"/>
      <c r="C87" s="2"/>
      <c r="D87" s="2"/>
      <c r="E87" s="2"/>
      <c r="F87" s="2"/>
      <c r="N87" s="3"/>
      <c r="P87" s="1"/>
    </row>
    <row r="88" spans="2:16" ht="13" x14ac:dyDescent="0.15">
      <c r="B88" s="1"/>
      <c r="C88" s="2"/>
      <c r="D88" s="2"/>
      <c r="E88" s="2"/>
      <c r="F88" s="2"/>
      <c r="N88" s="3"/>
      <c r="P88" s="1"/>
    </row>
    <row r="89" spans="2:16" ht="13" x14ac:dyDescent="0.15">
      <c r="B89" s="1"/>
      <c r="C89" s="2"/>
      <c r="D89" s="2"/>
      <c r="E89" s="2"/>
      <c r="F89" s="2"/>
      <c r="N89" s="3"/>
      <c r="P89" s="1"/>
    </row>
    <row r="90" spans="2:16" ht="13" x14ac:dyDescent="0.15">
      <c r="B90" s="1"/>
      <c r="C90" s="2"/>
      <c r="D90" s="2"/>
      <c r="E90" s="2"/>
      <c r="F90" s="2"/>
      <c r="N90" s="3"/>
      <c r="P90" s="1"/>
    </row>
    <row r="91" spans="2:16" ht="13" x14ac:dyDescent="0.15">
      <c r="B91" s="1"/>
      <c r="C91" s="2"/>
      <c r="D91" s="2"/>
      <c r="E91" s="2"/>
      <c r="F91" s="2"/>
      <c r="N91" s="3"/>
      <c r="P91" s="1"/>
    </row>
    <row r="92" spans="2:16" ht="13" x14ac:dyDescent="0.15">
      <c r="B92" s="1"/>
      <c r="C92" s="2"/>
      <c r="D92" s="2"/>
      <c r="E92" s="2"/>
      <c r="F92" s="2"/>
      <c r="N92" s="3"/>
      <c r="P92" s="1"/>
    </row>
    <row r="93" spans="2:16" ht="13" x14ac:dyDescent="0.15">
      <c r="B93" s="1"/>
      <c r="C93" s="2"/>
      <c r="D93" s="2"/>
      <c r="E93" s="2"/>
      <c r="F93" s="2"/>
      <c r="N93" s="3"/>
      <c r="P93" s="1"/>
    </row>
    <row r="94" spans="2:16" ht="13" x14ac:dyDescent="0.15">
      <c r="B94" s="1"/>
      <c r="C94" s="2"/>
      <c r="D94" s="2"/>
      <c r="E94" s="2"/>
      <c r="F94" s="2"/>
      <c r="N94" s="3"/>
      <c r="P94" s="1"/>
    </row>
    <row r="95" spans="2:16" ht="13" x14ac:dyDescent="0.15">
      <c r="B95" s="1"/>
      <c r="C95" s="2"/>
      <c r="D95" s="2"/>
      <c r="E95" s="2"/>
      <c r="F95" s="2"/>
      <c r="N95" s="3"/>
      <c r="P95" s="1"/>
    </row>
    <row r="96" spans="2:16" ht="13" x14ac:dyDescent="0.15">
      <c r="B96" s="1"/>
      <c r="C96" s="2"/>
      <c r="D96" s="2"/>
      <c r="E96" s="2"/>
      <c r="F96" s="2"/>
      <c r="N96" s="3"/>
      <c r="P96" s="1"/>
    </row>
    <row r="97" spans="2:16" ht="13" x14ac:dyDescent="0.15">
      <c r="B97" s="1"/>
      <c r="C97" s="2"/>
      <c r="D97" s="2"/>
      <c r="E97" s="2"/>
      <c r="F97" s="2"/>
      <c r="N97" s="3"/>
      <c r="P97" s="1"/>
    </row>
    <row r="98" spans="2:16" ht="13" x14ac:dyDescent="0.15">
      <c r="B98" s="1"/>
      <c r="C98" s="2"/>
      <c r="D98" s="2"/>
      <c r="E98" s="2"/>
      <c r="F98" s="2"/>
      <c r="N98" s="3"/>
      <c r="P98" s="1"/>
    </row>
    <row r="99" spans="2:16" ht="13" x14ac:dyDescent="0.15">
      <c r="B99" s="1"/>
      <c r="C99" s="2"/>
      <c r="D99" s="2"/>
      <c r="E99" s="2"/>
      <c r="F99" s="2"/>
      <c r="N99" s="3"/>
      <c r="P99" s="1"/>
    </row>
    <row r="100" spans="2:16" ht="13" x14ac:dyDescent="0.15">
      <c r="B100" s="1"/>
      <c r="C100" s="2"/>
      <c r="D100" s="2"/>
      <c r="E100" s="2"/>
      <c r="F100" s="2"/>
      <c r="N100" s="3"/>
      <c r="P100" s="1"/>
    </row>
    <row r="101" spans="2:16" ht="13" x14ac:dyDescent="0.15">
      <c r="B101" s="1"/>
      <c r="C101" s="2"/>
      <c r="D101" s="2"/>
      <c r="E101" s="2"/>
      <c r="F101" s="2"/>
      <c r="N101" s="3"/>
      <c r="P101" s="1"/>
    </row>
  </sheetData>
  <mergeCells count="1">
    <mergeCell ref="A1:Q1"/>
  </mergeCells>
  <phoneticPr fontId="7" type="noConversion"/>
  <hyperlinks>
    <hyperlink ref="I3" r:id="rId1" xr:uid="{B0A3179E-4B25-5742-AACB-512AA0F5AF05}"/>
    <hyperlink ref="I5" r:id="rId2" display="https://www.digikey.com/en/products/detail/nichicon/UPW1H101MPD/589640?gclsrc=aw.ds&amp;&amp;utm_adgroup=&amp;utm_source=google&amp;utm_medium=cpc&amp;utm_campaign=PMax%20Shopping_Product_Medium%20ROAS%20Categories&amp;utm_term=&amp;utm_content=&amp;utm_id=go_cmp-20223376311_adg-_ad-__dev-c_ext-_prd-589640_sig-CjwKCAiAlPu9BhAjEiwA5NDSAxQXM9bS0h4xB4h52tJNU96R1mbqO_29Kcu0NgNw2bosvY6SHRMtnxoCVIUQAvD_BwE&amp;gad_source=1&amp;gclid=CjwKCAiAlPu9BhAjEiwA5NDSAxQXM9bS0h4xB4h52tJNU96R1mbqO_29Kcu0NgNw2bosvY6SHRMtnxoCVIUQAvD_BwE&amp;gclsrc=aw.ds" xr:uid="{3EF51DEE-55C3-7C47-8E1A-9EB344F8776C}"/>
    <hyperlink ref="J5" r:id="rId3" xr:uid="{779FD6A6-AB77-AA46-B2ED-BFA733C0DBBF}"/>
    <hyperlink ref="I6" r:id="rId4" xr:uid="{4A1B0C3B-3A5C-1F4B-951E-B3E84A8A70EF}"/>
    <hyperlink ref="J6" r:id="rId5" xr:uid="{D3027D4D-7B26-0744-8B66-E5FC7993669B}"/>
    <hyperlink ref="I7" r:id="rId6" xr:uid="{1FB2BBC0-E6D8-0943-88ED-79967B98175E}"/>
    <hyperlink ref="J7" r:id="rId7" xr:uid="{D8659CB6-590D-2746-9919-86A20DAC95F7}"/>
    <hyperlink ref="I8" r:id="rId8" display="https://www.digikey.com/en/products/detail/cree-led/C503B-WAN-CBBDB151/5824241?gclsrc=aw.ds&amp;&amp;utm_adgroup=&amp;utm_source=google&amp;utm_medium=cpc&amp;utm_campaign=PMax%20Shopping_Product_Medium%20ROAS%20Categories&amp;utm_term=&amp;utm_content=&amp;utm_id=go_cmp-20223376311_adg-_ad-__dev-c_ext-_prd-5824241_sig-CjwKCAiAlPu9BhAjEiwA5NDSA8z4fE8LbGnArh0_ItNKKUuYQxMFTiPGONT_gDVCauDFlNFjsNpeEBoCHt4QAvD_BwE&amp;gad_source=1&amp;gclid=CjwKCAiAlPu9BhAjEiwA5NDSA8z4fE8LbGnArh0_ItNKKUuYQxMFTiPGONT_gDVCauDFlNFjsNpeEBoCHt4QAvD_BwE&amp;gclsrc=aw.ds" xr:uid="{F2EEEE43-D054-C94C-9B77-0D7E6E816C91}"/>
    <hyperlink ref="J8" r:id="rId9" xr:uid="{9BAFD8EB-E14E-C947-B9C6-CA68F1AAA965}"/>
    <hyperlink ref="I9" r:id="rId10" display="https://www.digikey.com/en/products/detail/vishay-general-semiconductor-diodes-division/1N5822-E3-54/1023526?gclsrc=aw.ds&amp;&amp;utm_adgroup=General&amp;utm_source=google&amp;utm_medium=cpc&amp;utm_campaign=PMax%20Shopping_Product_Zombie%20SKUs&amp;utm_term=&amp;utm_content=General&amp;utm_id=go_cmp-17815035045_adg-_ad-__dev-c_ext-_prd-_sig-Cj0KCQiA2oW-BhC2ARIsADSIAWrnif3Pb8QSd_OvQM0hN7JANXck60Dk_0SzS52eRIABnQYbpgTyS70aApP2EALw_wcB&amp;gad_source=1&amp;gclid=Cj0KCQiA2oW-BhC2ARIsADSIAWrnif3Pb8QSd_OvQM0hN7JANXck60Dk_0SzS52eRIABnQYbpgTyS70aApP2EALw_wcB&amp;gclsrc=aw.ds" xr:uid="{DE0C5A24-664D-0F45-9BCB-3259C41FDB75}"/>
    <hyperlink ref="J9" r:id="rId11" xr:uid="{45C79685-C900-444B-8618-B1A489B4ECBA}"/>
    <hyperlink ref="I10" r:id="rId12" xr:uid="{FF270750-80B1-7345-87A5-97F4400FB389}"/>
    <hyperlink ref="J10" r:id="rId13" xr:uid="{E62DE568-5BCF-3642-A46C-FE55D3132706}"/>
    <hyperlink ref="I11" r:id="rId14" display="https://www.digikey.com/en/products/detail/littelfuse-inc/0217.500MXP/777537?gclsrc=aw.ds&amp;&amp;utm_adgroup=&amp;utm_source=google&amp;utm_medium=cpc&amp;utm_campaign=Pmax%20Shopping_Supplier_Littelfuse&amp;utm_term=&amp;utm_content=&amp;utm_id=go_cmp-20747813920_adg-_ad-__dev-c_ext-_prd-777537_sig-CjwKCAiAlPu9BhAjEiwA5NDSA8BYCzGlhykL9Amp8tGEuaYxLEuPj67SjxVPP2m5LtlKVjOpu9tsbRoCqmYQAvD_BwE&amp;gad_source=1&amp;gclid=CjwKCAiAlPu9BhAjEiwA5NDSA8BYCzGlhykL9Amp8tGEuaYxLEuPj67SjxVPP2m5LtlKVjOpu9tsbRoCqmYQAvD_BwE&amp;gclsrc=aw.ds\" xr:uid="{8D37B407-DAA0-784C-90F6-9B4CF27830CF}"/>
    <hyperlink ref="J11" r:id="rId15" xr:uid="{76BDC35B-470C-5243-9202-0DA82BEBF195}"/>
    <hyperlink ref="I12" r:id="rId16" display="https://www.digikey.com/en/products/detail/w-rth-elektronik/694108301002/5047524?gclsrc=aw.ds&amp;&amp;utm_adgroup=&amp;utm_source=google&amp;utm_medium=cpc&amp;utm_campaign=PMax%20Supplier_Focus%20Supplier&amp;utm_term=&amp;utm_content=&amp;utm_id=go_cmp-20243063242_adg-_ad-__dev-c_ext-_prd-5047524_sig-CjwKCAiAlPu9BhAjEiwA5NDSA7T-ZANd_wE-CtZ_kWJkl6CjNUYDCGt3gncgXJSXJqwdPXRHSsNRChoC_zMQAvD_BwE&amp;gad_source=1&amp;gclid=CjwKCAiAlPu9BhAjEiwA5NDSA7T-ZANd_wE-CtZ_kWJkl6CjNUYDCGt3gncgXJSXJqwdPXRHSsNRChoC_zMQAvD_BwE&amp;gclsrc=aw.ds" xr:uid="{5002141F-4EB5-2347-B8FA-C6039BD3CF26}"/>
    <hyperlink ref="J12" r:id="rId17" xr:uid="{35DF816F-6C00-7945-B3B1-D93C3C22A90E}"/>
    <hyperlink ref="I13" r:id="rId18" xr:uid="{9D648BE1-5896-A54E-8A56-C42FE3D3CE96}"/>
    <hyperlink ref="J13" r:id="rId19" xr:uid="{D9DCCDE5-9114-B040-8549-F7DF994F08E9}"/>
    <hyperlink ref="I14" r:id="rId20" display="https://www.digikey.com/en/products/detail/keystone-electronics/5011/255333?gclsrc=aw.ds&amp;&amp;utm_adgroup=&amp;utm_source=google&amp;utm_medium=cpc&amp;utm_campaign=PMax%20Shopping_Product_Medium%20ROAS%20Categories&amp;utm_term=&amp;utm_content=&amp;utm_id=go_cmp-20223376311_adg-_ad-__dev-c_ext-_prd-255333_sig-CjwKCAiAlPu9BhAjEiwA5NDSA8TUx04YxPopTGa7jYQQJyWZN7Hyo5UoOw--EulGNBDgaZwMmuPJABoCZT8QAvD_BwE&amp;gad_source=1&amp;gclid=CjwKCAiAlPu9BhAjEiwA5NDSA8TUx04YxPopTGa7jYQQJyWZN7Hyo5UoOw--EulGNBDgaZwMmuPJABoCZT8QAvD_BwE&amp;gclsrc=aw.ds" xr:uid="{E5F997D6-6E9C-5344-9480-11CEA108C204}"/>
    <hyperlink ref="J14" r:id="rId21" xr:uid="{B490DEE2-9748-8645-93AC-FCA98279165D}"/>
    <hyperlink ref="I15" r:id="rId22" xr:uid="{DD83FB55-AFB8-4E41-A620-503495F958A1}"/>
    <hyperlink ref="J15" r:id="rId23" xr:uid="{49FDEB68-2CD3-8F41-88D9-CDF4A096DC47}"/>
    <hyperlink ref="I17" r:id="rId24" xr:uid="{84629546-9188-AF42-9349-58BB50E768C4}"/>
    <hyperlink ref="J17" r:id="rId25" xr:uid="{F68A59AB-A8D2-FE41-BA75-E3F017275F1A}"/>
    <hyperlink ref="I18" r:id="rId26" xr:uid="{D79FE881-EB3A-934C-B94A-884037017C07}"/>
    <hyperlink ref="J18" r:id="rId27" xr:uid="{0FDBA089-DDFA-5341-8EB7-0DF4EE3AE315}"/>
    <hyperlink ref="I19" r:id="rId28" xr:uid="{13AB1D91-3E93-E642-8FFC-B0D2B555CA28}"/>
    <hyperlink ref="J19" r:id="rId29" xr:uid="{EABFE182-53FE-784E-BA21-89628F8A8949}"/>
    <hyperlink ref="I20" r:id="rId30" display="https://www.digikey.com/en/products/detail/seeed-technology-co-ltd/313070004/5488049?gclsrc=aw.ds&amp;&amp;utm_adgroup=&amp;utm_source=google&amp;utm_medium=cpc&amp;utm_campaign=PMax%20Shopping_Product_High%20ROAS%20Categories&amp;utm_term=&amp;utm_content=&amp;utm_id=go_cmp-20222717502_adg-_ad-__dev-c_ext-_prd-5488049_sig-CjwKCAiAzvC9BhADEiwAEhtlN_tvt74jlg-HR0fpzG0Wq39aCEAzOnPJG8PzxIHHglCNvXw1_lAkGxoC56cQAvD_BwE&amp;gad_source=1&amp;gclid=CjwKCAiAzvC9BhADEiwAEhtlN_tvt74jlg-HR0fpzG0Wq39aCEAzOnPJG8PzxIHHglCNvXw1_lAkGxoC56cQAvD_BwE&amp;gclsrc=aw.ds" xr:uid="{05461779-4131-5049-B6D2-0FDF92ADB014}"/>
    <hyperlink ref="J20" r:id="rId31" xr:uid="{E8B15BCF-F70E-CE49-85BA-22ECB5652341}"/>
    <hyperlink ref="I21" r:id="rId32" xr:uid="{75FFB495-EBD9-2344-B2BF-D6E3DC248A2F}"/>
    <hyperlink ref="J21" r:id="rId33" xr:uid="{D2198D39-89AB-9242-800F-38A690E3BB25}"/>
    <hyperlink ref="I22" r:id="rId34" xr:uid="{A0396A6A-D86A-B846-9379-5F232CDB4625}"/>
    <hyperlink ref="J22" r:id="rId35" display="https://www.ti.com/lit/ds/symlink/ina226.pdf?HQS=dis-dk-null-digikeymode-dsf-pf-null-wwe&amp;ts=1740712455419&amp;ref_url=https%253A%252F%252Fwww.ti.com%252Fgeneral%252Fdocs%252Fsuppproductinfo.tsp%253FdistId%253D10%2526gotoUrl%253Dhttps%253A%252F%252Fwww.ti.com%252Flit%252Fgpn%252Fina226" xr:uid="{83323B34-50D3-754C-868D-2A8360908C98}"/>
    <hyperlink ref="I23" r:id="rId36" xr:uid="{DF5FB3A0-5A40-A54A-9A91-DE1376B2740D}"/>
    <hyperlink ref="J23" r:id="rId37" xr:uid="{A77590E3-17EF-5049-BB45-A3BD713D6CA6}"/>
    <hyperlink ref="I24" r:id="rId38" xr:uid="{02247665-0316-1C47-A970-541A587AA340}"/>
    <hyperlink ref="J24" r:id="rId39" xr:uid="{5DC5BF9F-85F7-6E44-879A-7A85C0DB597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1568-D248-7E41-A39F-DCD2243EF94B}">
  <dimension ref="A1:F41"/>
  <sheetViews>
    <sheetView workbookViewId="0">
      <selection activeCell="K13" sqref="K13"/>
    </sheetView>
  </sheetViews>
  <sheetFormatPr baseColWidth="10" defaultRowHeight="13" x14ac:dyDescent="0.15"/>
  <sheetData>
    <row r="1" spans="1:6" ht="15" x14ac:dyDescent="0.2">
      <c r="A1" s="4" t="s">
        <v>22</v>
      </c>
    </row>
    <row r="2" spans="1:6" ht="15" x14ac:dyDescent="0.2">
      <c r="A2" s="4" t="s">
        <v>23</v>
      </c>
      <c r="B2" s="4"/>
      <c r="C2" s="4"/>
    </row>
    <row r="3" spans="1:6" ht="15" x14ac:dyDescent="0.2">
      <c r="A3" s="4"/>
      <c r="B3" s="4"/>
      <c r="C3" s="4"/>
      <c r="D3" s="4"/>
      <c r="E3" s="4"/>
      <c r="F3" s="4"/>
    </row>
    <row r="4" spans="1:6" ht="15" x14ac:dyDescent="0.2">
      <c r="A4" s="4"/>
      <c r="B4" s="4"/>
      <c r="C4" s="4"/>
      <c r="D4" s="4"/>
      <c r="E4" s="4"/>
      <c r="F4" s="4"/>
    </row>
    <row r="5" spans="1:6" ht="15" x14ac:dyDescent="0.2">
      <c r="A5" s="4"/>
      <c r="B5" s="4"/>
      <c r="C5" s="4"/>
      <c r="D5" s="4"/>
      <c r="E5" s="4"/>
      <c r="F5" s="4"/>
    </row>
    <row r="6" spans="1:6" ht="15" x14ac:dyDescent="0.2">
      <c r="A6" s="4"/>
      <c r="B6" s="4"/>
      <c r="C6" s="4"/>
      <c r="D6" s="4"/>
      <c r="E6" s="4"/>
      <c r="F6" s="4"/>
    </row>
    <row r="7" spans="1:6" ht="15" x14ac:dyDescent="0.2">
      <c r="A7" s="4"/>
      <c r="B7" s="4"/>
      <c r="C7" s="4"/>
      <c r="D7" s="4"/>
      <c r="E7" s="4"/>
      <c r="F7" s="4"/>
    </row>
    <row r="8" spans="1:6" ht="15" x14ac:dyDescent="0.2">
      <c r="A8" s="4"/>
      <c r="B8" s="4"/>
      <c r="C8" s="4"/>
      <c r="D8" s="4"/>
      <c r="E8" s="4"/>
      <c r="F8" s="4"/>
    </row>
    <row r="9" spans="1:6" ht="15" x14ac:dyDescent="0.2">
      <c r="A9" s="4"/>
      <c r="B9" s="4"/>
      <c r="C9" s="4"/>
      <c r="D9" s="4"/>
      <c r="E9" s="4"/>
      <c r="F9" s="4"/>
    </row>
    <row r="10" spans="1:6" ht="15" x14ac:dyDescent="0.2">
      <c r="A10" s="4" t="s">
        <v>24</v>
      </c>
      <c r="B10" s="4"/>
      <c r="C10" s="4" t="s">
        <v>25</v>
      </c>
    </row>
    <row r="11" spans="1:6" ht="15" x14ac:dyDescent="0.2">
      <c r="A11" s="4"/>
      <c r="B11" s="4"/>
      <c r="C11" s="4"/>
      <c r="D11" s="4"/>
      <c r="E11" s="4"/>
      <c r="F11" s="4"/>
    </row>
    <row r="12" spans="1:6" ht="15" x14ac:dyDescent="0.2">
      <c r="A12" s="4" t="s">
        <v>26</v>
      </c>
      <c r="B12" s="4" t="s">
        <v>27</v>
      </c>
      <c r="C12" s="4" t="s">
        <v>28</v>
      </c>
      <c r="D12" s="4" t="s">
        <v>29</v>
      </c>
      <c r="E12" s="4"/>
      <c r="F12" s="4"/>
    </row>
    <row r="13" spans="1:6" ht="15" x14ac:dyDescent="0.2">
      <c r="A13" s="4" t="s">
        <v>30</v>
      </c>
      <c r="B13" s="4"/>
      <c r="C13" s="4"/>
    </row>
    <row r="14" spans="1:6" ht="15" x14ac:dyDescent="0.2">
      <c r="A14" s="4"/>
      <c r="B14" s="4"/>
      <c r="C14" s="4"/>
      <c r="D14" s="4"/>
      <c r="E14" s="4"/>
      <c r="F14" s="4"/>
    </row>
    <row r="15" spans="1:6" ht="15" x14ac:dyDescent="0.2">
      <c r="A15" s="4">
        <v>1</v>
      </c>
      <c r="B15" s="4">
        <v>9</v>
      </c>
      <c r="C15" s="4" t="s">
        <v>31</v>
      </c>
      <c r="D15" s="4" t="s">
        <v>32</v>
      </c>
      <c r="E15" s="4"/>
      <c r="F15" s="6"/>
    </row>
    <row r="16" spans="1:6" ht="15" x14ac:dyDescent="0.2">
      <c r="A16" s="4">
        <v>2</v>
      </c>
      <c r="B16" s="4">
        <v>1</v>
      </c>
      <c r="C16" s="4" t="s">
        <v>33</v>
      </c>
      <c r="D16" s="4" t="s">
        <v>34</v>
      </c>
      <c r="E16" s="4"/>
      <c r="F16" s="6"/>
    </row>
    <row r="17" spans="1:6" ht="15" x14ac:dyDescent="0.2">
      <c r="A17" s="4">
        <v>3</v>
      </c>
      <c r="B17" s="4">
        <v>1</v>
      </c>
      <c r="C17" s="4" t="s">
        <v>35</v>
      </c>
      <c r="D17" s="4" t="s">
        <v>36</v>
      </c>
      <c r="E17" s="4"/>
      <c r="F17" s="6"/>
    </row>
    <row r="18" spans="1:6" ht="15" x14ac:dyDescent="0.2">
      <c r="A18" s="4">
        <v>4</v>
      </c>
      <c r="B18" s="4">
        <v>1</v>
      </c>
      <c r="C18" s="4" t="s">
        <v>21</v>
      </c>
      <c r="D18" s="4" t="s">
        <v>37</v>
      </c>
      <c r="E18" s="4"/>
      <c r="F18" s="6"/>
    </row>
    <row r="19" spans="1:6" ht="15" x14ac:dyDescent="0.2">
      <c r="A19" s="4">
        <v>5</v>
      </c>
      <c r="B19" s="4">
        <v>1</v>
      </c>
      <c r="C19" s="4" t="s">
        <v>38</v>
      </c>
      <c r="D19" s="4" t="s">
        <v>39</v>
      </c>
      <c r="E19" s="4"/>
      <c r="F19" s="6"/>
    </row>
    <row r="20" spans="1:6" ht="15" x14ac:dyDescent="0.2">
      <c r="A20" s="4">
        <v>6</v>
      </c>
      <c r="B20" s="4">
        <v>2</v>
      </c>
      <c r="C20" s="4" t="s">
        <v>40</v>
      </c>
      <c r="D20" s="4" t="s">
        <v>41</v>
      </c>
      <c r="E20" s="4"/>
      <c r="F20" s="6"/>
    </row>
    <row r="21" spans="1:6" ht="15" x14ac:dyDescent="0.2">
      <c r="A21" s="4">
        <v>7</v>
      </c>
      <c r="B21" s="4">
        <v>1</v>
      </c>
      <c r="C21" s="4" t="s">
        <v>42</v>
      </c>
      <c r="D21" s="4" t="s">
        <v>43</v>
      </c>
      <c r="E21" s="4"/>
      <c r="F21" s="6"/>
    </row>
    <row r="22" spans="1:6" ht="15" x14ac:dyDescent="0.2">
      <c r="A22" s="4">
        <v>8</v>
      </c>
      <c r="B22" s="4">
        <v>1</v>
      </c>
      <c r="C22" s="4" t="s">
        <v>44</v>
      </c>
      <c r="D22" s="4" t="s">
        <v>45</v>
      </c>
      <c r="E22" s="4"/>
      <c r="F22" s="6"/>
    </row>
    <row r="23" spans="1:6" ht="15" x14ac:dyDescent="0.2">
      <c r="A23" s="4">
        <v>9</v>
      </c>
      <c r="B23" s="4">
        <v>1</v>
      </c>
      <c r="C23" s="4" t="s">
        <v>46</v>
      </c>
      <c r="D23" s="4" t="s">
        <v>47</v>
      </c>
      <c r="E23" s="4"/>
      <c r="F23" s="6"/>
    </row>
    <row r="24" spans="1:6" ht="15" x14ac:dyDescent="0.2">
      <c r="A24" s="4">
        <v>10</v>
      </c>
      <c r="B24" s="4">
        <v>1</v>
      </c>
      <c r="C24" s="4" t="s">
        <v>48</v>
      </c>
      <c r="D24" s="4" t="s">
        <v>49</v>
      </c>
      <c r="E24" s="4"/>
      <c r="F24" s="6"/>
    </row>
    <row r="25" spans="1:6" ht="15" x14ac:dyDescent="0.2">
      <c r="A25" s="4">
        <v>11</v>
      </c>
      <c r="B25" s="4">
        <v>1</v>
      </c>
      <c r="C25" s="4" t="s">
        <v>50</v>
      </c>
      <c r="D25" s="4" t="s">
        <v>51</v>
      </c>
      <c r="E25" s="4"/>
      <c r="F25" s="6"/>
    </row>
    <row r="26" spans="1:6" ht="15" x14ac:dyDescent="0.2">
      <c r="A26" s="4">
        <v>12</v>
      </c>
      <c r="B26" s="4">
        <v>3</v>
      </c>
      <c r="C26" s="4" t="s">
        <v>52</v>
      </c>
      <c r="D26" s="4" t="s">
        <v>53</v>
      </c>
      <c r="E26" s="4"/>
      <c r="F26" s="6"/>
    </row>
    <row r="27" spans="1:6" ht="15" x14ac:dyDescent="0.2">
      <c r="A27" s="4">
        <v>13</v>
      </c>
      <c r="B27" s="4">
        <v>1</v>
      </c>
      <c r="C27" s="4" t="s">
        <v>54</v>
      </c>
      <c r="D27" s="4" t="s">
        <v>55</v>
      </c>
      <c r="E27" s="4"/>
      <c r="F27" s="6"/>
    </row>
    <row r="28" spans="1:6" ht="15" x14ac:dyDescent="0.2">
      <c r="A28" s="4">
        <v>14</v>
      </c>
      <c r="B28" s="4">
        <v>1</v>
      </c>
      <c r="C28" s="4" t="s">
        <v>56</v>
      </c>
      <c r="D28" s="4" t="s">
        <v>57</v>
      </c>
      <c r="E28" s="4"/>
      <c r="F28" s="6"/>
    </row>
    <row r="29" spans="1:6" ht="15" x14ac:dyDescent="0.2">
      <c r="A29" s="4">
        <v>15</v>
      </c>
      <c r="B29" s="4">
        <v>10</v>
      </c>
      <c r="C29" s="4" t="s">
        <v>58</v>
      </c>
      <c r="D29" s="4" t="s">
        <v>59</v>
      </c>
      <c r="E29" s="4"/>
      <c r="F29" s="6"/>
    </row>
    <row r="30" spans="1:6" ht="15" x14ac:dyDescent="0.2">
      <c r="A30" s="4">
        <v>16</v>
      </c>
      <c r="B30" s="4">
        <v>1</v>
      </c>
      <c r="C30" s="4" t="s">
        <v>60</v>
      </c>
      <c r="D30" s="4">
        <v>59</v>
      </c>
      <c r="E30" s="4"/>
      <c r="F30" s="6"/>
    </row>
    <row r="31" spans="1:6" ht="15" x14ac:dyDescent="0.2">
      <c r="A31" s="4">
        <v>17</v>
      </c>
      <c r="B31" s="4">
        <v>1</v>
      </c>
      <c r="C31" s="4" t="s">
        <v>61</v>
      </c>
      <c r="D31" s="4">
        <v>0.5</v>
      </c>
      <c r="E31" s="4"/>
      <c r="F31" s="6"/>
    </row>
    <row r="32" spans="1:6" ht="15" x14ac:dyDescent="0.2">
      <c r="A32" s="4">
        <v>18</v>
      </c>
      <c r="B32" s="4">
        <v>2</v>
      </c>
      <c r="C32" s="4" t="s">
        <v>62</v>
      </c>
      <c r="D32" s="4">
        <v>220</v>
      </c>
      <c r="E32" s="4"/>
      <c r="F32" s="6"/>
    </row>
    <row r="33" spans="1:6" ht="15" x14ac:dyDescent="0.2">
      <c r="A33" s="4">
        <v>19</v>
      </c>
      <c r="B33" s="4">
        <v>1</v>
      </c>
      <c r="C33" s="4" t="s">
        <v>63</v>
      </c>
      <c r="D33" s="4" t="s">
        <v>64</v>
      </c>
      <c r="E33" s="4"/>
      <c r="F33" s="6"/>
    </row>
    <row r="34" spans="1:6" ht="15" x14ac:dyDescent="0.2">
      <c r="A34" s="4">
        <v>20</v>
      </c>
      <c r="B34" s="4">
        <v>2</v>
      </c>
      <c r="C34" s="4" t="s">
        <v>65</v>
      </c>
      <c r="D34" s="4" t="s">
        <v>66</v>
      </c>
      <c r="E34" s="4"/>
      <c r="F34" s="6"/>
    </row>
    <row r="35" spans="1:6" ht="15" x14ac:dyDescent="0.2">
      <c r="A35" s="4">
        <v>21</v>
      </c>
      <c r="B35" s="4">
        <v>1</v>
      </c>
      <c r="C35" s="4" t="s">
        <v>20</v>
      </c>
      <c r="D35" s="4" t="s">
        <v>67</v>
      </c>
      <c r="E35" s="4"/>
      <c r="F35" s="6"/>
    </row>
    <row r="36" spans="1:6" ht="15" x14ac:dyDescent="0.2">
      <c r="A36" s="4">
        <v>22</v>
      </c>
      <c r="B36" s="4">
        <v>8</v>
      </c>
      <c r="C36" s="4" t="s">
        <v>68</v>
      </c>
      <c r="D36" s="4" t="s">
        <v>69</v>
      </c>
      <c r="E36" s="4"/>
      <c r="F36" s="6"/>
    </row>
    <row r="37" spans="1:6" ht="15" x14ac:dyDescent="0.2">
      <c r="A37" s="4">
        <v>23</v>
      </c>
      <c r="B37" s="4">
        <v>1</v>
      </c>
      <c r="C37" s="4" t="s">
        <v>17</v>
      </c>
      <c r="D37" s="4" t="s">
        <v>70</v>
      </c>
      <c r="E37" s="4"/>
      <c r="F37" s="6"/>
    </row>
    <row r="38" spans="1:6" ht="15" x14ac:dyDescent="0.2">
      <c r="A38" s="4">
        <v>24</v>
      </c>
      <c r="B38" s="4">
        <v>4</v>
      </c>
      <c r="C38" s="4" t="s">
        <v>71</v>
      </c>
      <c r="D38" s="4" t="s">
        <v>72</v>
      </c>
      <c r="E38" s="4"/>
      <c r="F38" s="6"/>
    </row>
    <row r="39" spans="1:6" ht="15" x14ac:dyDescent="0.2">
      <c r="A39" s="4">
        <v>25</v>
      </c>
      <c r="B39" s="4">
        <v>1</v>
      </c>
      <c r="C39" s="4" t="s">
        <v>73</v>
      </c>
      <c r="D39" s="4" t="s">
        <v>74</v>
      </c>
      <c r="E39" s="4"/>
      <c r="F39" s="6"/>
    </row>
    <row r="40" spans="1:6" ht="15" x14ac:dyDescent="0.2">
      <c r="A40" s="4">
        <v>26</v>
      </c>
      <c r="B40" s="4">
        <v>1</v>
      </c>
      <c r="C40" s="4" t="s">
        <v>75</v>
      </c>
      <c r="D40" s="4" t="s">
        <v>76</v>
      </c>
      <c r="E40" s="4"/>
      <c r="F40" s="6"/>
    </row>
    <row r="41" spans="1:6" ht="15" x14ac:dyDescent="0.2">
      <c r="A41" s="4">
        <v>27</v>
      </c>
      <c r="B41" s="4">
        <v>1</v>
      </c>
      <c r="C41" s="4" t="s">
        <v>77</v>
      </c>
      <c r="D41" s="4" t="s">
        <v>78</v>
      </c>
      <c r="E41" s="4"/>
      <c r="F41" s="6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0AC9C-27DD-F249-9857-25B56E0E083A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BOM</vt:lpstr>
      <vt:lpstr>PLRTA BOM</vt:lpstr>
      <vt:lpstr>DIGIKEY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Maximus Mathews (Student)</cp:lastModifiedBy>
  <dcterms:created xsi:type="dcterms:W3CDTF">2025-02-28T19:32:10Z</dcterms:created>
  <dcterms:modified xsi:type="dcterms:W3CDTF">2025-02-28T23:39:46Z</dcterms:modified>
</cp:coreProperties>
</file>