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mmathews/Downloads/"/>
    </mc:Choice>
  </mc:AlternateContent>
  <xr:revisionPtr revIDLastSave="0" documentId="13_ncr:1_{9CC69164-7890-AD49-87B7-B39BDCF2CE5C}" xr6:coauthVersionLast="47" xr6:coauthVersionMax="47" xr10:uidLastSave="{00000000-0000-0000-0000-000000000000}"/>
  <bookViews>
    <workbookView xWindow="0" yWindow="500" windowWidth="38400" windowHeight="21100"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9" i="1"/>
  <c r="G17" i="1"/>
  <c r="G36" i="1"/>
  <c r="G37" i="1"/>
  <c r="G25" i="1"/>
  <c r="G13" i="1"/>
  <c r="G12" i="1"/>
  <c r="G11" i="1"/>
  <c r="G10" i="1"/>
  <c r="G9" i="1"/>
  <c r="G21" i="1" l="1"/>
  <c r="G23" i="1" s="1"/>
  <c r="G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family val="2"/>
          </rPr>
          <t>For inductive loads (e.g., motors, solenoids) this is often called "stall current" on the data sheet</t>
        </r>
      </text>
    </comment>
  </commentList>
</comments>
</file>

<file path=xl/sharedStrings.xml><?xml version="1.0" encoding="utf-8"?>
<sst xmlns="http://schemas.openxmlformats.org/spreadsheetml/2006/main" count="90" uniqueCount="46">
  <si>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</si>
  <si>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</si>
  <si>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</si>
  <si>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</si>
  <si>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</si>
  <si>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</si>
  <si>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</si>
  <si>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</si>
  <si>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</si>
  <si>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</si>
  <si>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</si>
  <si>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</si>
  <si>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</si>
  <si>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</si>
  <si>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 xml:space="preserve">Subtotal </t>
  </si>
  <si>
    <t>Safety Margin</t>
  </si>
  <si>
    <t xml:space="preserve"> +3.3V Power Rail</t>
  </si>
  <si>
    <t>Total Current Required on +3.3V Rail</t>
  </si>
  <si>
    <t>c4. Regulator or Source Choice</t>
  </si>
  <si>
    <t xml:space="preserve"> +5V - 20V</t>
  </si>
  <si>
    <t>Total Remaining Current Available on 3.3V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</si>
  <si>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</si>
  <si>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</si>
  <si>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</si>
  <si>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</si>
  <si>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</si>
  <si>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</si>
  <si>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Power Rails Connected to External Power Source 1</t>
  </si>
  <si>
    <t>Total Remaining Current Available on External Power Source 1</t>
  </si>
  <si>
    <t xml:space="preserve"> +12V</t>
  </si>
  <si>
    <t>Auto Panel</t>
  </si>
  <si>
    <t>Rohan Fernandez, Shelton Larance &amp; Shon Ha</t>
  </si>
  <si>
    <t>LM2575-3.3WU</t>
  </si>
  <si>
    <t xml:space="preserve"> +3.3V Switching Regulator</t>
  </si>
  <si>
    <t>L6R24-120</t>
  </si>
  <si>
    <t>90-264VAC</t>
  </si>
  <si>
    <t>Voltage Sensor</t>
  </si>
  <si>
    <t>INA226AIDGSR</t>
  </si>
  <si>
    <t xml:space="preserve"> +0V - 36V</t>
  </si>
  <si>
    <t>Optical Sensor</t>
  </si>
  <si>
    <t>PIC microcontroller</t>
  </si>
  <si>
    <t>VCNL4035X01-GS08</t>
  </si>
  <si>
    <t xml:space="preserve"> +2.5V - 3.6V</t>
  </si>
  <si>
    <t>PIC18F27Q10-I/SO</t>
  </si>
  <si>
    <t xml:space="preserve"> +1.8V - 5.5V</t>
  </si>
  <si>
    <t>Sensor System Power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</si>
</sst>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rgb="FF000000"/>
      <name val="Calibri"/>
    </font>
    <font>
      <b/>
      <sz val="24"/>
      <color rgb="FF000000"/>
      <name val="Calibri"/>
      <family val="2"/>
    </font>
    <font>
      <b/>
      <sz val="12"/>
      <color rgb="FF000000"/>
      <name val="Calibri"/>
      <family val="2"/>
    </font>
    <font>
      <sz val="12"/>
      <name val="Calibri"/>
      <family val="2"/>
    </font>
    <font>
      <b/>
      <sz val="12"/>
      <color rgb="FF000000"/>
      <name val="Arial"/>
      <family val="2"/>
    </font>
    <font>
      <b/>
      <i/>
      <sz val="12"/>
      <color rgb="FF000000"/>
      <name val="Arial"/>
      <family val="2"/>
    </font>
    <font>
      <sz val="12"/>
      <color rgb="FF000000"/>
      <name val="Arial"/>
      <family val="2"/>
    </font>
    <font>
      <b/>
      <i/>
      <sz val="12"/>
      <color rgb="FF000000"/>
      <name val="Calibri"/>
      <family val="2"/>
    </font>
    <font>
      <sz val="12"/>
      <color rgb="FF000000"/>
      <name val="Arial"/>
      <family val="2"/>
    </font>
    <font>
      <sz val="12"/>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indexed="64"/>
      </top>
      <bottom/>
      <diagonal/>
    </border>
  </borders>
  <cellStyleXfs count="1">
    <xf numFmtId="0" fontId="0" fillId="0" borderId="0"/>
  </cellStyleXfs>
  <cellXfs count="56">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0" fontId="2" fillId="0" borderId="8" xfId="0" applyFont="1" applyBorder="1"/>
    <xf numFmtId="0" fontId="4" fillId="0" borderId="0" xfId="0" applyFont="1" applyAlignment="1">
      <alignment horizontal="center"/>
    </xf>
    <xf numFmtId="0" fontId="2" fillId="0" borderId="9" xfId="0" applyFont="1" applyBorder="1"/>
    <xf numFmtId="0" fontId="5" fillId="3" borderId="10" xfId="0" applyFont="1" applyFill="1" applyBorder="1"/>
    <xf numFmtId="9" fontId="0" fillId="0" borderId="9" xfId="0" applyNumberForma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4" fillId="3" borderId="1" xfId="0" applyFont="1" applyFill="1" applyBorder="1" applyAlignment="1">
      <alignment horizontal="center"/>
    </xf>
    <xf numFmtId="0" fontId="5" fillId="0" borderId="8" xfId="0" applyFont="1" applyBorder="1" applyAlignment="1">
      <alignment wrapText="1"/>
    </xf>
    <xf numFmtId="0" fontId="5" fillId="0" borderId="0" xfId="0" applyFont="1" applyAlignment="1">
      <alignment wrapText="1"/>
    </xf>
    <xf numFmtId="0" fontId="5" fillId="0" borderId="8" xfId="0" applyFont="1" applyBorder="1"/>
    <xf numFmtId="0" fontId="5" fillId="0" borderId="9" xfId="0" applyFont="1" applyBorder="1"/>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4" xfId="0" applyFont="1" applyBorder="1" applyAlignment="1">
      <alignment horizontal="left"/>
    </xf>
    <xf numFmtId="0" fontId="4" fillId="0" borderId="8" xfId="0" applyFont="1" applyBorder="1" applyAlignment="1">
      <alignment horizontal="center"/>
    </xf>
    <xf numFmtId="0" fontId="6" fillId="0" borderId="14" xfId="0" applyFont="1" applyBorder="1"/>
    <xf numFmtId="0" fontId="4" fillId="0" borderId="9" xfId="0" applyFont="1" applyBorder="1" applyAlignment="1">
      <alignment horizontal="center"/>
    </xf>
    <xf numFmtId="0" fontId="4" fillId="0" borderId="14" xfId="0" applyFont="1" applyBorder="1" applyAlignment="1">
      <alignment horizontal="center"/>
    </xf>
    <xf numFmtId="0" fontId="9" fillId="0" borderId="0" xfId="0" applyFont="1"/>
    <xf numFmtId="0" fontId="8" fillId="4" borderId="0" xfId="0" applyFont="1" applyFill="1" applyAlignment="1">
      <alignment horizontal="left" wrapText="1"/>
    </xf>
    <xf numFmtId="0" fontId="6" fillId="0" borderId="15" xfId="0" applyFont="1" applyBorder="1" applyAlignment="1">
      <alignment wrapText="1"/>
    </xf>
    <xf numFmtId="0" fontId="5" fillId="0" borderId="11" xfId="0" applyFont="1" applyBorder="1" applyAlignment="1">
      <alignment wrapText="1"/>
    </xf>
    <xf numFmtId="0" fontId="3" fillId="0" borderId="12" xfId="0" applyFont="1" applyBorder="1"/>
    <xf numFmtId="0" fontId="3" fillId="0" borderId="13" xfId="0" applyFont="1" applyBorder="1"/>
    <xf numFmtId="0" fontId="5" fillId="2" borderId="2" xfId="0" applyFont="1" applyFill="1" applyBorder="1" applyAlignment="1">
      <alignment wrapText="1"/>
    </xf>
    <xf numFmtId="0" fontId="3" fillId="0" borderId="3" xfId="0" applyFont="1" applyBorder="1"/>
    <xf numFmtId="0" fontId="3" fillId="0" borderId="4" xfId="0" applyFont="1" applyBorder="1"/>
    <xf numFmtId="0" fontId="4" fillId="0" borderId="8" xfId="0" applyFont="1" applyBorder="1" applyAlignment="1">
      <alignment horizontal="left" vertical="center" wrapText="1"/>
    </xf>
    <xf numFmtId="0" fontId="3" fillId="0" borderId="8" xfId="0" applyFont="1" applyBorder="1"/>
    <xf numFmtId="49" fontId="5" fillId="0" borderId="0" xfId="0" applyNumberFormat="1" applyFont="1" applyAlignment="1">
      <alignment horizontal="right"/>
    </xf>
    <xf numFmtId="0" fontId="0" fillId="0" borderId="0" xfId="0"/>
    <xf numFmtId="0" fontId="7" fillId="0" borderId="0" xfId="0" applyFont="1" applyAlignment="1">
      <alignment horizontal="right"/>
    </xf>
    <xf numFmtId="0" fontId="5" fillId="0" borderId="0" xfId="0" applyFont="1" applyAlignment="1">
      <alignment horizontal="right"/>
    </xf>
    <xf numFmtId="0" fontId="1" fillId="0" borderId="0" xfId="0" applyFont="1" applyAlignment="1">
      <alignment horizontal="center"/>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9"/>
  <sheetViews>
    <sheetView tabSelected="1" workbookViewId="0">
      <selection activeCell="N30" sqref="N30"/>
    </sheetView>
  </sheetViews>
  <sheetFormatPr baseColWidth="10" defaultColWidth="13.5" defaultRowHeight="15.75" customHeight="1" x14ac:dyDescent="0.2"/>
  <cols>
    <col min="1" max="1" width="32.1640625" bestFit="1" customWidth="1"/>
    <col min="2" max="2" width="39.33203125" bestFit="1" customWidth="1"/>
    <col min="3" max="3" width="17.6640625" bestFit="1" customWidth="1"/>
    <col min="4" max="4" width="22.6640625" bestFit="1" customWidth="1"/>
    <col min="5" max="5" width="6.83203125" customWidth="1"/>
    <col min="6" max="6" width="33" bestFit="1" customWidth="1"/>
    <col min="7" max="7" width="19" bestFit="1" customWidth="1"/>
    <col min="8" max="8" width="5" bestFit="1" customWidth="1"/>
  </cols>
  <sheetData>
    <row r="1" spans="1:8" ht="30" customHeight="1" x14ac:dyDescent="0.35">
      <c r="A1" s="55" t="s">
        <v>45</v>
      </c>
      <c r="B1" s="52"/>
      <c r="C1" s="52"/>
      <c r="D1" s="52"/>
      <c r="E1" s="52"/>
      <c r="F1" s="52"/>
      <c r="G1" s="52"/>
      <c r="H1" s="52"/>
    </row>
    <row r="2" spans="1:8" ht="15" customHeight="1" x14ac:dyDescent="0.2">
      <c r="A2" s="1" t="s">
        <v>0</v>
      </c>
      <c r="B2" s="2">
        <v>311</v>
      </c>
      <c r="D2" s="3"/>
      <c r="E2" s="3"/>
    </row>
    <row r="3" spans="1:8" ht="15" customHeight="1" x14ac:dyDescent="0.2">
      <c r="A3" s="4" t="s">
        <v>1</v>
      </c>
      <c r="B3" s="1" t="s">
        <v>30</v>
      </c>
      <c r="C3" s="5"/>
      <c r="D3" s="3"/>
      <c r="E3" s="3"/>
      <c r="F3" s="5"/>
      <c r="G3" s="5"/>
      <c r="H3" s="5"/>
    </row>
    <row r="4" spans="1:8" ht="15" customHeight="1" x14ac:dyDescent="0.2">
      <c r="A4" s="4" t="s">
        <v>2</v>
      </c>
      <c r="B4" s="1" t="s">
        <v>31</v>
      </c>
      <c r="C4" s="5"/>
      <c r="D4" s="3"/>
      <c r="E4" s="3"/>
      <c r="F4" s="5"/>
      <c r="G4" s="5"/>
      <c r="H4" s="5"/>
    </row>
    <row r="5" spans="1:8" ht="15" customHeight="1" x14ac:dyDescent="0.2">
      <c r="A5" s="4" t="s">
        <v>3</v>
      </c>
      <c r="B5" s="1">
        <v>2</v>
      </c>
      <c r="C5" s="5"/>
      <c r="D5" s="3"/>
      <c r="E5" s="3"/>
      <c r="F5" s="5"/>
      <c r="G5" s="5"/>
      <c r="H5" s="5"/>
    </row>
    <row r="6" spans="1:8" ht="15" customHeight="1" x14ac:dyDescent="0.2">
      <c r="A6" s="6"/>
      <c r="B6" s="5"/>
      <c r="C6" s="5"/>
      <c r="D6" s="3"/>
      <c r="E6" s="3"/>
      <c r="F6" s="5"/>
      <c r="G6" s="5"/>
      <c r="H6" s="5"/>
    </row>
    <row r="7" spans="1:8" ht="15" customHeight="1" x14ac:dyDescent="0.2">
      <c r="A7" s="46" t="s">
        <v>4</v>
      </c>
      <c r="B7" s="47"/>
      <c r="C7" s="47"/>
      <c r="D7" s="47"/>
      <c r="E7" s="47"/>
      <c r="F7" s="47"/>
      <c r="G7" s="47"/>
      <c r="H7" s="48"/>
    </row>
    <row r="8" spans="1:8" ht="15" customHeight="1" x14ac:dyDescent="0.2">
      <c r="A8" s="7" t="s">
        <v>5</v>
      </c>
      <c r="B8" s="8" t="s">
        <v>6</v>
      </c>
      <c r="C8" s="8" t="s">
        <v>7</v>
      </c>
      <c r="D8" s="9" t="s">
        <v>8</v>
      </c>
      <c r="E8" s="9" t="s">
        <v>9</v>
      </c>
      <c r="F8" s="10" t="s">
        <v>10</v>
      </c>
      <c r="G8" s="11" t="s">
        <v>11</v>
      </c>
      <c r="H8" s="11" t="s">
        <v>12</v>
      </c>
    </row>
    <row r="9" spans="1:8" ht="15" customHeight="1" x14ac:dyDescent="0.2">
      <c r="A9" s="12"/>
      <c r="B9" s="40" t="s">
        <v>36</v>
      </c>
      <c r="C9" t="s">
        <v>37</v>
      </c>
      <c r="D9" s="13" t="s">
        <v>38</v>
      </c>
      <c r="E9" s="14">
        <v>0</v>
      </c>
      <c r="F9">
        <v>10</v>
      </c>
      <c r="G9" s="15">
        <f t="shared" ref="G9:G13" si="0">E9*F9</f>
        <v>0</v>
      </c>
      <c r="H9" s="16" t="s">
        <v>13</v>
      </c>
    </row>
    <row r="10" spans="1:8" ht="15" customHeight="1" x14ac:dyDescent="0.2">
      <c r="A10" s="12"/>
      <c r="B10" s="40" t="s">
        <v>39</v>
      </c>
      <c r="C10" t="s">
        <v>41</v>
      </c>
      <c r="D10" s="13" t="s">
        <v>42</v>
      </c>
      <c r="E10" s="14">
        <v>1</v>
      </c>
      <c r="F10">
        <v>1</v>
      </c>
      <c r="G10" s="15">
        <f t="shared" si="0"/>
        <v>1</v>
      </c>
      <c r="H10" s="16" t="s">
        <v>13</v>
      </c>
    </row>
    <row r="11" spans="1:8" ht="15" customHeight="1" x14ac:dyDescent="0.2">
      <c r="A11" s="12"/>
      <c r="B11" s="40" t="s">
        <v>40</v>
      </c>
      <c r="C11" t="s">
        <v>43</v>
      </c>
      <c r="D11" s="13" t="s">
        <v>44</v>
      </c>
      <c r="E11" s="14">
        <v>1</v>
      </c>
      <c r="F11">
        <v>350</v>
      </c>
      <c r="G11" s="15">
        <f t="shared" si="0"/>
        <v>350</v>
      </c>
      <c r="H11" s="16" t="s">
        <v>13</v>
      </c>
    </row>
    <row r="12" spans="1:8" ht="15" customHeight="1" x14ac:dyDescent="0.2">
      <c r="A12" s="12"/>
      <c r="B12" s="17" t="s">
        <v>33</v>
      </c>
      <c r="C12" t="s">
        <v>32</v>
      </c>
      <c r="D12" s="13" t="s">
        <v>19</v>
      </c>
      <c r="E12" s="14">
        <v>1</v>
      </c>
      <c r="F12">
        <v>1000</v>
      </c>
      <c r="G12" s="15">
        <f t="shared" si="0"/>
        <v>1000</v>
      </c>
      <c r="H12" s="16" t="s">
        <v>13</v>
      </c>
    </row>
    <row r="13" spans="1:8" ht="15" customHeight="1" x14ac:dyDescent="0.2">
      <c r="A13" s="12"/>
      <c r="C13" s="17"/>
      <c r="D13" s="13"/>
      <c r="E13" s="14"/>
      <c r="G13" s="15">
        <f t="shared" si="0"/>
        <v>0</v>
      </c>
      <c r="H13" s="16" t="s">
        <v>13</v>
      </c>
    </row>
    <row r="14" spans="1:8" ht="15" customHeight="1" x14ac:dyDescent="0.2">
      <c r="A14" s="12"/>
      <c r="B14" s="17"/>
      <c r="D14" s="13"/>
      <c r="E14" s="14"/>
      <c r="G14" s="15">
        <v>350</v>
      </c>
      <c r="H14" s="16" t="s">
        <v>13</v>
      </c>
    </row>
    <row r="15" spans="1:8" ht="15" customHeight="1" x14ac:dyDescent="0.2">
      <c r="A15" s="18"/>
      <c r="B15" s="6"/>
      <c r="C15" s="5"/>
      <c r="D15" s="19"/>
      <c r="E15" s="3"/>
      <c r="F15" s="5"/>
      <c r="G15" s="20"/>
      <c r="H15" s="20"/>
    </row>
    <row r="16" spans="1:8" ht="15" customHeight="1" x14ac:dyDescent="0.2">
      <c r="A16" s="21" t="s">
        <v>16</v>
      </c>
      <c r="B16" s="8" t="s">
        <v>6</v>
      </c>
      <c r="C16" s="8" t="s">
        <v>7</v>
      </c>
      <c r="D16" s="9" t="s">
        <v>8</v>
      </c>
      <c r="E16" s="9" t="s">
        <v>9</v>
      </c>
      <c r="F16" s="10" t="s">
        <v>10</v>
      </c>
      <c r="G16" s="27" t="s">
        <v>11</v>
      </c>
      <c r="H16" s="27" t="s">
        <v>12</v>
      </c>
    </row>
    <row r="17" spans="1:8" ht="15" customHeight="1" x14ac:dyDescent="0.2">
      <c r="A17" s="12"/>
      <c r="B17" s="40" t="s">
        <v>36</v>
      </c>
      <c r="C17" t="s">
        <v>37</v>
      </c>
      <c r="D17" s="13" t="s">
        <v>38</v>
      </c>
      <c r="E17" s="14">
        <v>0</v>
      </c>
      <c r="F17">
        <v>10</v>
      </c>
      <c r="G17" s="15">
        <f>E17*F17</f>
        <v>0</v>
      </c>
      <c r="H17" s="16" t="s">
        <v>13</v>
      </c>
    </row>
    <row r="18" spans="1:8" ht="15" customHeight="1" x14ac:dyDescent="0.2">
      <c r="A18" s="12"/>
      <c r="B18" s="40" t="s">
        <v>39</v>
      </c>
      <c r="C18" t="s">
        <v>41</v>
      </c>
      <c r="D18" s="13" t="s">
        <v>42</v>
      </c>
      <c r="E18" s="14">
        <v>2</v>
      </c>
      <c r="F18">
        <v>1</v>
      </c>
      <c r="G18" s="15">
        <f t="shared" ref="G18:G19" si="1">E18*F18</f>
        <v>2</v>
      </c>
      <c r="H18" s="16" t="s">
        <v>13</v>
      </c>
    </row>
    <row r="19" spans="1:8" ht="15" customHeight="1" x14ac:dyDescent="0.2">
      <c r="A19" s="12"/>
      <c r="B19" s="40" t="s">
        <v>40</v>
      </c>
      <c r="C19" t="s">
        <v>43</v>
      </c>
      <c r="D19" s="13" t="s">
        <v>44</v>
      </c>
      <c r="E19" s="14">
        <v>1</v>
      </c>
      <c r="F19">
        <v>350</v>
      </c>
      <c r="G19" s="15">
        <f t="shared" si="1"/>
        <v>350</v>
      </c>
      <c r="H19" s="16" t="s">
        <v>13</v>
      </c>
    </row>
    <row r="20" spans="1:8" ht="15" customHeight="1" x14ac:dyDescent="0.2">
      <c r="A20" s="12"/>
      <c r="D20" s="14"/>
      <c r="E20" s="14"/>
      <c r="G20" s="15"/>
      <c r="H20" s="16" t="s">
        <v>13</v>
      </c>
    </row>
    <row r="21" spans="1:8" ht="15" customHeight="1" x14ac:dyDescent="0.2">
      <c r="A21" s="12"/>
      <c r="B21" s="53" t="s">
        <v>14</v>
      </c>
      <c r="C21" s="52"/>
      <c r="D21" s="52"/>
      <c r="E21" s="52"/>
      <c r="F21" s="52"/>
      <c r="G21" s="15">
        <f>SUM(G16:G20)</f>
        <v>352</v>
      </c>
      <c r="H21" s="16" t="s">
        <v>13</v>
      </c>
    </row>
    <row r="22" spans="1:8" ht="15" customHeight="1" x14ac:dyDescent="0.2">
      <c r="A22" s="12"/>
      <c r="B22" s="53" t="s">
        <v>15</v>
      </c>
      <c r="C22" s="52"/>
      <c r="D22" s="52"/>
      <c r="E22" s="52"/>
      <c r="F22" s="52"/>
      <c r="G22" s="22">
        <v>0.25</v>
      </c>
      <c r="H22" s="22"/>
    </row>
    <row r="23" spans="1:8" ht="15" customHeight="1" x14ac:dyDescent="0.2">
      <c r="A23" s="12"/>
      <c r="B23" s="54" t="s">
        <v>17</v>
      </c>
      <c r="C23" s="52"/>
      <c r="D23" s="52"/>
      <c r="E23" s="52"/>
      <c r="F23" s="52"/>
      <c r="G23" s="15">
        <f>G21*(1+G22)</f>
        <v>440</v>
      </c>
      <c r="H23" s="16" t="s">
        <v>13</v>
      </c>
    </row>
    <row r="24" spans="1:8" ht="15" customHeight="1" x14ac:dyDescent="0.2">
      <c r="A24" s="23"/>
      <c r="B24" s="17"/>
      <c r="D24" s="13"/>
      <c r="E24" s="14"/>
      <c r="G24" s="15"/>
      <c r="H24" s="20"/>
    </row>
    <row r="25" spans="1:8" ht="15" customHeight="1" x14ac:dyDescent="0.2">
      <c r="A25" s="23" t="s">
        <v>18</v>
      </c>
      <c r="B25" s="17" t="s">
        <v>33</v>
      </c>
      <c r="C25" t="s">
        <v>32</v>
      </c>
      <c r="D25" s="13" t="s">
        <v>19</v>
      </c>
      <c r="E25" s="14">
        <v>1</v>
      </c>
      <c r="F25">
        <v>1000</v>
      </c>
      <c r="G25" s="15">
        <f>E25*F25</f>
        <v>1000</v>
      </c>
      <c r="H25" s="16" t="s">
        <v>13</v>
      </c>
    </row>
    <row r="26" spans="1:8" ht="15" customHeight="1" x14ac:dyDescent="0.2">
      <c r="A26" s="12"/>
      <c r="B26" s="51" t="s">
        <v>20</v>
      </c>
      <c r="C26" s="52"/>
      <c r="D26" s="52"/>
      <c r="E26" s="52"/>
      <c r="F26" s="52"/>
      <c r="G26" s="26">
        <f>G25-G23</f>
        <v>560</v>
      </c>
      <c r="H26" s="16" t="s">
        <v>13</v>
      </c>
    </row>
    <row r="27" spans="1:8" ht="15" customHeight="1" x14ac:dyDescent="0.2">
      <c r="A27" s="28"/>
      <c r="B27" s="29"/>
      <c r="C27" s="29"/>
      <c r="D27" s="29"/>
      <c r="E27" s="29"/>
      <c r="F27" s="29"/>
      <c r="G27" s="30"/>
      <c r="H27" s="31"/>
    </row>
    <row r="28" spans="1:8" ht="15" customHeight="1" x14ac:dyDescent="0.2">
      <c r="A28" s="46" t="s">
        <v>21</v>
      </c>
      <c r="B28" s="47"/>
      <c r="C28" s="47"/>
      <c r="D28" s="47"/>
      <c r="E28" s="47"/>
      <c r="F28" s="47"/>
      <c r="G28" s="47"/>
      <c r="H28" s="48"/>
    </row>
    <row r="29" spans="1:8" ht="15" customHeight="1" x14ac:dyDescent="0.2">
      <c r="A29" s="43"/>
      <c r="B29" s="44"/>
      <c r="C29" s="44"/>
      <c r="D29" s="44"/>
      <c r="E29" s="44"/>
      <c r="F29" s="44"/>
      <c r="G29" s="44"/>
      <c r="H29" s="45"/>
    </row>
    <row r="30" spans="1:8" ht="15" customHeight="1" x14ac:dyDescent="0.2">
      <c r="A30" s="46" t="s">
        <v>22</v>
      </c>
      <c r="B30" s="47"/>
      <c r="C30" s="47"/>
      <c r="D30" s="47"/>
      <c r="E30" s="47"/>
      <c r="F30" s="47"/>
      <c r="G30" s="47"/>
      <c r="H30" s="48"/>
    </row>
    <row r="31" spans="1:8" ht="15" customHeight="1" x14ac:dyDescent="0.2">
      <c r="A31" s="21" t="s">
        <v>23</v>
      </c>
      <c r="B31" s="8" t="s">
        <v>6</v>
      </c>
      <c r="C31" s="8" t="s">
        <v>7</v>
      </c>
      <c r="D31" s="9" t="s">
        <v>8</v>
      </c>
      <c r="E31" s="32" t="s">
        <v>24</v>
      </c>
      <c r="F31" s="10" t="s">
        <v>10</v>
      </c>
      <c r="G31" s="27" t="s">
        <v>11</v>
      </c>
      <c r="H31" s="27" t="s">
        <v>12</v>
      </c>
    </row>
    <row r="32" spans="1:8" ht="15" customHeight="1" x14ac:dyDescent="0.2">
      <c r="A32" s="33" t="s">
        <v>25</v>
      </c>
      <c r="B32" s="24" t="s">
        <v>26</v>
      </c>
      <c r="C32" s="13" t="s">
        <v>34</v>
      </c>
      <c r="D32" s="13" t="s">
        <v>35</v>
      </c>
      <c r="E32" s="13" t="s">
        <v>29</v>
      </c>
      <c r="F32" s="25">
        <v>2000</v>
      </c>
      <c r="G32" s="34">
        <v>2000</v>
      </c>
      <c r="H32" s="35" t="s">
        <v>13</v>
      </c>
    </row>
    <row r="33" spans="1:8" ht="15" customHeight="1" x14ac:dyDescent="0.2">
      <c r="A33" s="36"/>
      <c r="B33" s="24"/>
      <c r="C33" s="24"/>
      <c r="D33" s="13"/>
      <c r="E33" s="13"/>
      <c r="F33" s="25"/>
      <c r="G33" s="26"/>
      <c r="H33" s="37"/>
    </row>
    <row r="34" spans="1:8" ht="15" customHeight="1" x14ac:dyDescent="0.2">
      <c r="A34" s="49" t="s">
        <v>27</v>
      </c>
      <c r="B34" s="24"/>
      <c r="C34" s="24"/>
      <c r="D34" s="13"/>
      <c r="E34" s="13"/>
      <c r="F34" s="25"/>
      <c r="G34" s="26"/>
      <c r="H34" s="16"/>
    </row>
    <row r="35" spans="1:8" ht="15" customHeight="1" x14ac:dyDescent="0.2">
      <c r="A35" s="50"/>
      <c r="B35" s="24"/>
      <c r="C35" s="24"/>
      <c r="D35" s="13"/>
      <c r="E35" s="13"/>
      <c r="F35" s="25"/>
      <c r="G35" s="26"/>
      <c r="H35" s="16"/>
    </row>
    <row r="36" spans="1:8" ht="15" customHeight="1" x14ac:dyDescent="0.2">
      <c r="A36" s="50"/>
      <c r="B36" s="17" t="s">
        <v>33</v>
      </c>
      <c r="C36" t="s">
        <v>32</v>
      </c>
      <c r="D36" s="13" t="s">
        <v>19</v>
      </c>
      <c r="E36" s="14">
        <v>1</v>
      </c>
      <c r="F36">
        <v>1000</v>
      </c>
      <c r="G36" s="15">
        <f t="shared" ref="G36" si="2">E36*F36</f>
        <v>1000</v>
      </c>
      <c r="H36" s="16" t="s">
        <v>13</v>
      </c>
    </row>
    <row r="37" spans="1:8" ht="15" customHeight="1" x14ac:dyDescent="0.2">
      <c r="A37" s="36"/>
      <c r="B37" s="51" t="s">
        <v>28</v>
      </c>
      <c r="C37" s="52"/>
      <c r="D37" s="52"/>
      <c r="E37" s="52"/>
      <c r="F37" s="52"/>
      <c r="G37" s="34">
        <f>G32-SUM(G34:G36)</f>
        <v>1000</v>
      </c>
      <c r="H37" s="35" t="s">
        <v>13</v>
      </c>
    </row>
    <row r="38" spans="1:8" ht="15" customHeight="1" x14ac:dyDescent="0.2">
      <c r="A38" s="36"/>
      <c r="B38" s="3"/>
      <c r="C38" s="3"/>
      <c r="D38" s="19"/>
      <c r="E38" s="19"/>
      <c r="F38" s="19"/>
      <c r="G38" s="38"/>
      <c r="H38" s="39"/>
    </row>
    <row r="39" spans="1:8" ht="15" customHeight="1" x14ac:dyDescent="0.2">
      <c r="A39" s="42"/>
      <c r="B39" s="42"/>
      <c r="C39" s="42"/>
      <c r="D39" s="42"/>
      <c r="E39" s="42"/>
      <c r="F39" s="42"/>
      <c r="G39" s="42"/>
      <c r="H39" s="42"/>
    </row>
    <row r="40" spans="1:8" ht="15" customHeight="1" x14ac:dyDescent="0.2">
      <c r="A40" s="41"/>
      <c r="B40" s="41"/>
      <c r="C40" s="41"/>
      <c r="D40" s="41"/>
      <c r="E40" s="41"/>
      <c r="F40" s="41"/>
      <c r="G40" s="41"/>
      <c r="H40" s="41"/>
    </row>
    <row r="41" spans="1:8" ht="15" customHeight="1" x14ac:dyDescent="0.2"/>
    <row r="42" spans="1:8" ht="15" customHeight="1" x14ac:dyDescent="0.2"/>
    <row r="43" spans="1:8" ht="15" customHeight="1" x14ac:dyDescent="0.2"/>
    <row r="44" spans="1:8" ht="15" customHeight="1" x14ac:dyDescent="0.2"/>
    <row r="45" spans="1:8" ht="15" customHeight="1" x14ac:dyDescent="0.2"/>
    <row r="46" spans="1:8" ht="15" customHeight="1" x14ac:dyDescent="0.2"/>
    <row r="47" spans="1:8" ht="15" customHeight="1" x14ac:dyDescent="0.2"/>
    <row r="48" spans="1: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sheetData>
  <mergeCells count="13">
    <mergeCell ref="A1:H1"/>
    <mergeCell ref="A7:H7"/>
    <mergeCell ref="B21:F21"/>
    <mergeCell ref="B22:F22"/>
    <mergeCell ref="B23:F23"/>
    <mergeCell ref="B26:F26"/>
    <mergeCell ref="A28:H28"/>
    <mergeCell ref="A40:H40"/>
    <mergeCell ref="A39:H39"/>
    <mergeCell ref="A29:H29"/>
    <mergeCell ref="A30:H30"/>
    <mergeCell ref="A34:A36"/>
    <mergeCell ref="B37:F37"/>
  </mergeCells>
  <conditionalFormatting sqref="G26">
    <cfRule type="cellIs" dxfId="0" priority="1" operator="less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Maximus Mathews</cp:lastModifiedBy>
  <dcterms:modified xsi:type="dcterms:W3CDTF">2025-05-05T05:11:00Z</dcterms:modified>
  <cp:category/>
</cp:coreProperties>
</file>