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00" sheetId="1" r:id="rId4"/>
    <sheet state="visible" name="Ex01" sheetId="2" r:id="rId5"/>
    <sheet state="visible" name="Ex02" sheetId="3" r:id="rId6"/>
    <sheet state="visible" name="Ex03" sheetId="4" r:id="rId7"/>
    <sheet state="visible" name="Ex04" sheetId="5" r:id="rId8"/>
    <sheet state="visible" name="Ex05" sheetId="6" r:id="rId9"/>
    <sheet state="visible" name="Ex06" sheetId="7" r:id="rId10"/>
    <sheet state="visible" name="Ex07" sheetId="8" r:id="rId11"/>
  </sheets>
  <definedNames/>
  <calcPr/>
</workbook>
</file>

<file path=xl/sharedStrings.xml><?xml version="1.0" encoding="utf-8"?>
<sst xmlns="http://schemas.openxmlformats.org/spreadsheetml/2006/main" count="64" uniqueCount="46">
  <si>
    <t xml:space="preserve">Hello World ! </t>
  </si>
  <si>
    <t>Nom</t>
  </si>
  <si>
    <t>Prenom</t>
  </si>
  <si>
    <t>Nom complet</t>
  </si>
  <si>
    <t>Stasiak</t>
  </si>
  <si>
    <t>Maxence</t>
  </si>
  <si>
    <t>Bias</t>
  </si>
  <si>
    <t>JM</t>
  </si>
  <si>
    <t>formule qui permet de fusionner les colonnes Prénom et Nom dans la colonne Nom Complet, en séparant les deux valeurs par une virgule.</t>
  </si>
  <si>
    <t>annee de naissance</t>
  </si>
  <si>
    <t>identifiant</t>
  </si>
  <si>
    <t>formule qui permet de créer un identifiant unique dans la colonne Identifiant pour chaque ligne en fusionnant le prénom et le nom, tout en ajoutant l’année de naissance en fin, le tout en minuscules et séparé par un tiret bas (_).</t>
  </si>
  <si>
    <t>Identifiant</t>
  </si>
  <si>
    <t>Jean</t>
  </si>
  <si>
    <t>Dupont</t>
  </si>
  <si>
    <t>Jacques</t>
  </si>
  <si>
    <t>Durant</t>
  </si>
  <si>
    <t>Marie</t>
  </si>
  <si>
    <t>Dupuit</t>
  </si>
  <si>
    <t>formule pour générer un identifiant unique dans la colonne Identifiants, qui suit ces règles : Si la personne est née avant 1990, l’identifiant doit commencer par « OLD_ » suivi du Prénom et du Nom, tout en majuscules et séparés par une barre verticale (|). Si la personne est née en 1990 ou après, l’identifiant doit commencer par « NEW_ » suivi du Nom et du Prénom, en minuscules et séparés par un tiret (-) sur google sheet version francais.</t>
  </si>
  <si>
    <t>Date de naissance</t>
  </si>
  <si>
    <t>Poste</t>
  </si>
  <si>
    <t>Date d’embauche</t>
  </si>
  <si>
    <t>Salaire annuel</t>
  </si>
  <si>
    <t>créer des données fictives d'employés en fournissant les détails suivants : Demande : Génère 100 employés fictifs avec les informations suivantes : - Nom - Prénom - Date de naissance (format : YYYY-MM-DD) - Poste - Date d’embauche (format : YYYY-MM-DD) - Salaire annuel (en chiffre, entre 30,000 et 100,000) Assure-toi que les noms et prénoms soient réalistes. Voici un exemple du format attendu : Prénom | Nom | Date de naissance | Poste | Date d’embauche | Salaire annuel Jean | Dupont | 1985-01-01 | Développeur | 2010-01-01 | 50000 Jacques | Durant | 1990-01-01 | Chef de projet | 2015-01-01 | 70000 Génère les données pour 100 employés, s'il te plaît avec une commande sur google sheet francais.</t>
  </si>
  <si>
    <t>Age</t>
  </si>
  <si>
    <t>Ancienneté</t>
  </si>
  <si>
    <t>Bonus d’ancienneté annuel</t>
  </si>
  <si>
    <t>fourni moi les formules suivantes :</t>
  </si>
  <si>
    <t>Calculer l'âge de chaque employé dans la colonne Age, en fonction de la date de naissance.</t>
  </si>
  <si>
    <t>Calculer l'ancienneté de chaque employé dans la colonne Ancienneté, en fonction de la date d’embauche.</t>
  </si>
  <si>
    <t>Calculer le bonus annuel d’ancienneté de chaque employé dans la colonne Bonus annuel d’ancienneté en fonction de l’ancienneté de l’employé :</t>
  </si>
  <si>
    <t>0-5 ans : 0%,</t>
  </si>
  <si>
    <t>5-10 ans : 5%,</t>
  </si>
  <si>
    <t>10-15 ans : 10%,</t>
  </si>
  <si>
    <t>15-20 ans : 15%.</t>
  </si>
  <si>
    <t>Je souhaite que vous fournissiez les formules adaptées pour Google Sheets version française.</t>
  </si>
  <si>
    <t>comment extraire les données des colonnes 'Poste' et 'Salaire annuel' dans mon tableau de l'onglet 'Ex05' vers un autre onglet nommer 'Ex06', afin d’obtenir la liste des postes et le salaire annuel moyen par poste dans l’entreprise, en utilisant Google Sheets version française. Comment générer un graphique à barres du salaire annuel moyen par poste.</t>
  </si>
  <si>
    <t>Année</t>
  </si>
  <si>
    <t>CO2 (ppm)</t>
  </si>
  <si>
    <t>Déforestation (km²/an)</t>
  </si>
  <si>
    <t>Température (°C)</t>
  </si>
  <si>
    <t>CO2 (ppm) normalisé</t>
  </si>
  <si>
    <t>Déforestation (km²/an) normalisé</t>
  </si>
  <si>
    <t>Température (°C) normalisé</t>
  </si>
  <si>
    <t>généres des données réalistes pour modéliser le changement climatique sur une période de 30 ans (1990-2020) avec les variables suivantes : CO2 (en ppm), Déforestation (en km²/an), et Température moyenne globale (en °C au-dessus de la moyenne préindustrielle). fournis moi les formules nécessaires pour normaliser ces données. comment créer un graphique pour représenter ces données normalisées.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</si>
</sst>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9.0"/>
      <color rgb="FFF7981D"/>
      <name val="Arial"/>
      <scheme val="minor"/>
    </font>
    <font>
      <b/>
      <color theme="1"/>
      <name val="Arial"/>
      <scheme val="minor"/>
    </font>
    <font>
      <sz val="9.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Font="1"/>
    <xf borderId="0" fillId="0" fontId="3" numFmtId="0" xfId="0" applyAlignment="1" applyFont="1">
      <alignment horizontal="center" readingOrder="0"/>
    </xf>
    <xf borderId="0" fillId="0" fontId="4"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CO2 (ppm) normalisé, Déforestation (km²/an) normalisé et Température (°C) normalisé</a:t>
            </a:r>
          </a:p>
        </c:rich>
      </c:tx>
      <c:overlay val="0"/>
    </c:title>
    <c:plotArea>
      <c:layout/>
      <c:lineChart>
        <c:ser>
          <c:idx val="0"/>
          <c:order val="0"/>
          <c:tx>
            <c:strRef>
              <c:f>'Ex07'!$G$1</c:f>
            </c:strRef>
          </c:tx>
          <c:spPr>
            <a:ln cmpd="sng">
              <a:solidFill>
                <a:srgbClr val="4285F4"/>
              </a:solidFill>
            </a:ln>
          </c:spPr>
          <c:marker>
            <c:symbol val="none"/>
          </c:marker>
          <c:cat>
            <c:strRef>
              <c:f>'Ex07'!$F$2:$F$32</c:f>
            </c:strRef>
          </c:cat>
          <c:val>
            <c:numRef>
              <c:f>'Ex07'!$G$2:$G$32</c:f>
              <c:numCache/>
            </c:numRef>
          </c:val>
          <c:smooth val="0"/>
        </c:ser>
        <c:ser>
          <c:idx val="1"/>
          <c:order val="1"/>
          <c:tx>
            <c:strRef>
              <c:f>'Ex07'!$H$1</c:f>
            </c:strRef>
          </c:tx>
          <c:spPr>
            <a:ln cmpd="sng">
              <a:solidFill>
                <a:srgbClr val="EA4335"/>
              </a:solidFill>
            </a:ln>
          </c:spPr>
          <c:marker>
            <c:symbol val="none"/>
          </c:marker>
          <c:cat>
            <c:strRef>
              <c:f>'Ex07'!$F$2:$F$32</c:f>
            </c:strRef>
          </c:cat>
          <c:val>
            <c:numRef>
              <c:f>'Ex07'!$H$2:$H$32</c:f>
              <c:numCache/>
            </c:numRef>
          </c:val>
          <c:smooth val="0"/>
        </c:ser>
        <c:ser>
          <c:idx val="2"/>
          <c:order val="2"/>
          <c:tx>
            <c:strRef>
              <c:f>'Ex07'!$I$1</c:f>
            </c:strRef>
          </c:tx>
          <c:spPr>
            <a:ln cmpd="sng">
              <a:solidFill>
                <a:srgbClr val="FBBC04"/>
              </a:solidFill>
            </a:ln>
          </c:spPr>
          <c:marker>
            <c:symbol val="none"/>
          </c:marker>
          <c:cat>
            <c:strRef>
              <c:f>'Ex07'!$F$2:$F$32</c:f>
            </c:strRef>
          </c:cat>
          <c:val>
            <c:numRef>
              <c:f>'Ex07'!$I$2:$I$32</c:f>
              <c:numCache/>
            </c:numRef>
          </c:val>
          <c:smooth val="0"/>
        </c:ser>
        <c:axId val="1111064449"/>
        <c:axId val="212399223"/>
      </c:lineChart>
      <c:catAx>
        <c:axId val="11110644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Année</a:t>
                </a:r>
              </a:p>
            </c:rich>
          </c:tx>
          <c:overlay val="0"/>
        </c:title>
        <c:numFmt formatCode="General" sourceLinked="1"/>
        <c:majorTickMark val="none"/>
        <c:minorTickMark val="none"/>
        <c:spPr/>
        <c:txPr>
          <a:bodyPr/>
          <a:lstStyle/>
          <a:p>
            <a:pPr lvl="0">
              <a:defRPr b="0">
                <a:solidFill>
                  <a:srgbClr val="000000"/>
                </a:solidFill>
                <a:latin typeface="+mn-lt"/>
              </a:defRPr>
            </a:pPr>
          </a:p>
        </c:txPr>
        <c:crossAx val="212399223"/>
      </c:catAx>
      <c:valAx>
        <c:axId val="21239922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11064449"/>
      </c:valAx>
    </c:plotArea>
    <c:legend>
      <c:legendPos val="r"/>
      <c:overlay val="0"/>
      <c:txPr>
        <a:bodyPr/>
        <a:lstStyle/>
        <a:p>
          <a:pPr lvl="0">
            <a:defRPr b="0">
              <a:solidFill>
                <a:srgbClr val="1A1A1A"/>
              </a:solidFill>
              <a:latin typeface="+mn-lt"/>
            </a:defRPr>
          </a:pPr>
        </a:p>
      </c:txPr>
    </c:legend>
    <c:plotVisOnly val="1"/>
  </c:chart>
</c:chartSpace>
</file>

<file path=xl/drawings/_rels/drawing8.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581025</xdr:colOff>
      <xdr:row>3</xdr:row>
      <xdr:rowOff>123825</xdr:rowOff>
    </xdr:from>
    <xdr:ext cx="5715000" cy="3533775"/>
    <xdr:graphicFrame>
      <xdr:nvGraphicFramePr>
        <xdr:cNvPr id="1" name="Chart 1"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t="s">
        <v>1</v>
      </c>
      <c r="C1" s="1" t="s">
        <v>2</v>
      </c>
      <c r="D1" s="1" t="s">
        <v>3</v>
      </c>
    </row>
    <row r="2">
      <c r="A2" s="1">
        <v>1.0</v>
      </c>
      <c r="B2" s="1" t="s">
        <v>4</v>
      </c>
      <c r="C2" s="1" t="s">
        <v>5</v>
      </c>
      <c r="D2" s="2" t="str">
        <f t="shared" ref="D2:D9" si="1">$B2 &amp; ", " &amp; $C2</f>
        <v>Stasiak, Maxence</v>
      </c>
    </row>
    <row r="3">
      <c r="A3" s="1">
        <v>2.0</v>
      </c>
      <c r="B3" s="1" t="s">
        <v>6</v>
      </c>
      <c r="C3" s="1" t="s">
        <v>7</v>
      </c>
      <c r="D3" s="2" t="str">
        <f t="shared" si="1"/>
        <v>Bias, JM</v>
      </c>
    </row>
    <row r="4">
      <c r="A4" s="1">
        <v>3.0</v>
      </c>
      <c r="D4" s="2" t="str">
        <f t="shared" si="1"/>
        <v>, </v>
      </c>
    </row>
    <row r="5">
      <c r="A5" s="1">
        <v>4.0</v>
      </c>
      <c r="D5" s="2" t="str">
        <f t="shared" si="1"/>
        <v>, </v>
      </c>
    </row>
    <row r="6">
      <c r="A6" s="1">
        <v>5.0</v>
      </c>
      <c r="D6" s="2" t="str">
        <f t="shared" si="1"/>
        <v>, </v>
      </c>
    </row>
    <row r="7">
      <c r="A7" s="1">
        <v>6.0</v>
      </c>
      <c r="D7" s="2" t="str">
        <f t="shared" si="1"/>
        <v>, </v>
      </c>
    </row>
    <row r="8">
      <c r="A8" s="1">
        <v>7.0</v>
      </c>
      <c r="D8" s="2" t="str">
        <f t="shared" si="1"/>
        <v>, </v>
      </c>
    </row>
    <row r="9">
      <c r="A9" s="1">
        <v>8.0</v>
      </c>
      <c r="D9" s="2" t="str">
        <f t="shared" si="1"/>
        <v>, </v>
      </c>
    </row>
    <row r="11">
      <c r="A11" s="1" t="s">
        <v>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5.75"/>
  </cols>
  <sheetData>
    <row r="1">
      <c r="A1" s="1"/>
      <c r="B1" s="1" t="s">
        <v>2</v>
      </c>
      <c r="C1" s="1" t="s">
        <v>1</v>
      </c>
      <c r="D1" s="1" t="s">
        <v>9</v>
      </c>
      <c r="E1" s="1" t="s">
        <v>10</v>
      </c>
    </row>
    <row r="2">
      <c r="A2" s="1">
        <v>1.0</v>
      </c>
      <c r="B2" s="1" t="s">
        <v>5</v>
      </c>
      <c r="C2" s="1" t="s">
        <v>4</v>
      </c>
      <c r="D2" s="1">
        <v>2006.0</v>
      </c>
      <c r="E2" s="2" t="str">
        <f t="shared" ref="E2:E9" si="1">LOWER($B2 &amp; "_" &amp; $C2 &amp; "_" &amp; $D2)</f>
        <v>maxence_stasiak_2006</v>
      </c>
    </row>
    <row r="3">
      <c r="A3" s="1">
        <v>2.0</v>
      </c>
      <c r="B3" s="1" t="s">
        <v>7</v>
      </c>
      <c r="C3" s="1" t="s">
        <v>6</v>
      </c>
      <c r="D3" s="1">
        <v>1563.0</v>
      </c>
      <c r="E3" s="2" t="str">
        <f t="shared" si="1"/>
        <v>jm_bias_1563</v>
      </c>
    </row>
    <row r="4">
      <c r="A4" s="1">
        <v>3.0</v>
      </c>
      <c r="E4" s="2" t="str">
        <f t="shared" si="1"/>
        <v>__</v>
      </c>
    </row>
    <row r="5">
      <c r="A5" s="1">
        <v>4.0</v>
      </c>
      <c r="E5" s="2" t="str">
        <f t="shared" si="1"/>
        <v>__</v>
      </c>
    </row>
    <row r="6">
      <c r="A6" s="1">
        <v>5.0</v>
      </c>
      <c r="E6" s="2" t="str">
        <f t="shared" si="1"/>
        <v>__</v>
      </c>
    </row>
    <row r="7">
      <c r="A7" s="1">
        <v>6.0</v>
      </c>
      <c r="E7" s="2" t="str">
        <f t="shared" si="1"/>
        <v>__</v>
      </c>
    </row>
    <row r="8">
      <c r="A8" s="1">
        <v>7.0</v>
      </c>
      <c r="E8" s="2" t="str">
        <f t="shared" si="1"/>
        <v>__</v>
      </c>
    </row>
    <row r="9">
      <c r="A9" s="1">
        <v>8.0</v>
      </c>
      <c r="E9" s="2" t="str">
        <f t="shared" si="1"/>
        <v>__</v>
      </c>
    </row>
    <row r="11">
      <c r="A11" s="1" t="s">
        <v>11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8.38"/>
  </cols>
  <sheetData>
    <row r="1">
      <c r="A1" s="1"/>
      <c r="B1" s="1" t="s">
        <v>2</v>
      </c>
      <c r="C1" s="1" t="s">
        <v>1</v>
      </c>
      <c r="D1" s="1" t="s">
        <v>9</v>
      </c>
      <c r="E1" s="1" t="s">
        <v>12</v>
      </c>
    </row>
    <row r="2">
      <c r="A2" s="1">
        <v>1.0</v>
      </c>
      <c r="B2" s="1" t="s">
        <v>13</v>
      </c>
      <c r="C2" s="1" t="s">
        <v>14</v>
      </c>
      <c r="D2" s="1">
        <v>1985.0</v>
      </c>
      <c r="E2" s="2" t="str">
        <f t="shared" ref="E2:E4" si="1">IF(D2 &lt; 1990, "OLD_" &amp; UPPER(B2) &amp; "|" &amp; UPPER(C2), "NEW_" &amp; LOWER(C2) &amp; "-" &amp; LOWER(B2))</f>
        <v>OLD_JEAN|DUPONT</v>
      </c>
    </row>
    <row r="3">
      <c r="A3" s="1">
        <v>2.0</v>
      </c>
      <c r="B3" s="1" t="s">
        <v>15</v>
      </c>
      <c r="C3" s="1" t="s">
        <v>16</v>
      </c>
      <c r="D3" s="1">
        <v>1990.0</v>
      </c>
      <c r="E3" s="2" t="str">
        <f t="shared" si="1"/>
        <v>NEW_durant-jacques</v>
      </c>
    </row>
    <row r="4">
      <c r="A4" s="1">
        <v>3.0</v>
      </c>
      <c r="B4" s="1" t="s">
        <v>17</v>
      </c>
      <c r="C4" s="1" t="s">
        <v>18</v>
      </c>
      <c r="D4" s="1">
        <v>1980.0</v>
      </c>
      <c r="E4" s="2" t="str">
        <f t="shared" si="1"/>
        <v>OLD_MARIE|DUPUIT</v>
      </c>
    </row>
    <row r="5">
      <c r="A5" s="1">
        <v>4.0</v>
      </c>
    </row>
    <row r="6">
      <c r="A6" s="1">
        <v>5.0</v>
      </c>
    </row>
    <row r="7">
      <c r="A7" s="1">
        <v>6.0</v>
      </c>
    </row>
    <row r="8">
      <c r="A8" s="1">
        <v>7.0</v>
      </c>
    </row>
    <row r="9">
      <c r="A9" s="1">
        <v>8.0</v>
      </c>
    </row>
    <row r="11" ht="19.5" customHeight="1">
      <c r="A11" s="1" t="s">
        <v>19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25"/>
    <col customWidth="1" min="5" max="5" width="22.5"/>
    <col customWidth="1" min="6" max="6" width="15.38"/>
  </cols>
  <sheetData>
    <row r="1">
      <c r="B1" s="1" t="s">
        <v>2</v>
      </c>
      <c r="C1" s="1" t="s">
        <v>1</v>
      </c>
      <c r="D1" s="1" t="s">
        <v>20</v>
      </c>
      <c r="E1" s="1" t="s">
        <v>21</v>
      </c>
      <c r="F1" s="1" t="s">
        <v>22</v>
      </c>
      <c r="G1" s="1" t="s">
        <v>23</v>
      </c>
    </row>
    <row r="2">
      <c r="A2" s="1">
        <v>1.0</v>
      </c>
      <c r="B2" s="2" t="str">
        <f t="shared" ref="B2:B101" si="1">CHOOSE(RANDBETWEEN(1,10),"Jean","Jacques","Marie","Sophie","David","Olivier","Lucie","Thierry","Audrey","Philippe")</f>
        <v>Audrey</v>
      </c>
      <c r="C2" s="2" t="str">
        <f t="shared" ref="C2:C101" si="2">CHOOSE(RANDBETWEEN(1,10),"Dupont","Durant","Dupuis","Lemoine","Dubois","Martin","Girard","Bernard","Petit","Lefevre")</f>
        <v>Durant</v>
      </c>
      <c r="D2" s="2" t="str">
        <f t="shared" ref="D2:D101" si="3">TEXT(RANDBETWEEN(DATE(1980,1,1), DATE(2000,12,31)), "yyyy-mm-dd")</f>
        <v>1991-08-26</v>
      </c>
      <c r="E2" s="2" t="str">
        <f t="shared" ref="E2:E101" si="4">CHOOSE(RANDBETWEEN(1,10),"Développeur","Chef de projet","Designer","Analyste","Responsable RH","Développeur backend","Responsable IT","Comptable","Ingénieur","Chef de produit")</f>
        <v>Développeur</v>
      </c>
      <c r="F2" s="2" t="str">
        <f t="shared" ref="F2:F101" si="5">TEXT(RANDBETWEEN(DATE(2000,1,1), TODAY()), "yyyy-mm-dd")</f>
        <v>2016-02-25</v>
      </c>
      <c r="G2" s="2">
        <f t="shared" ref="G2:G101" si="6">RANDBETWEEN(30000,100000)</f>
        <v>34299</v>
      </c>
    </row>
    <row r="3">
      <c r="A3" s="1">
        <v>2.0</v>
      </c>
      <c r="B3" s="2" t="str">
        <f t="shared" si="1"/>
        <v>David</v>
      </c>
      <c r="C3" s="2" t="str">
        <f t="shared" si="2"/>
        <v>Lefevre</v>
      </c>
      <c r="D3" s="2" t="str">
        <f t="shared" si="3"/>
        <v>1982-06-09</v>
      </c>
      <c r="E3" s="2" t="str">
        <f t="shared" si="4"/>
        <v>Développeur backend</v>
      </c>
      <c r="F3" s="2" t="str">
        <f t="shared" si="5"/>
        <v>2006-03-25</v>
      </c>
      <c r="G3" s="2">
        <f t="shared" si="6"/>
        <v>95440</v>
      </c>
    </row>
    <row r="4">
      <c r="A4" s="1">
        <v>3.0</v>
      </c>
      <c r="B4" s="2" t="str">
        <f t="shared" si="1"/>
        <v>Olivier</v>
      </c>
      <c r="C4" s="2" t="str">
        <f t="shared" si="2"/>
        <v>Martin</v>
      </c>
      <c r="D4" s="2" t="str">
        <f t="shared" si="3"/>
        <v>2000-03-11</v>
      </c>
      <c r="E4" s="2" t="str">
        <f t="shared" si="4"/>
        <v>Responsable IT</v>
      </c>
      <c r="F4" s="2" t="str">
        <f t="shared" si="5"/>
        <v>2015-07-26</v>
      </c>
      <c r="G4" s="2">
        <f t="shared" si="6"/>
        <v>82836</v>
      </c>
    </row>
    <row r="5">
      <c r="A5" s="1">
        <v>4.0</v>
      </c>
      <c r="B5" s="2" t="str">
        <f t="shared" si="1"/>
        <v>Sophie</v>
      </c>
      <c r="C5" s="2" t="str">
        <f t="shared" si="2"/>
        <v>Lemoine</v>
      </c>
      <c r="D5" s="2" t="str">
        <f t="shared" si="3"/>
        <v>2000-09-20</v>
      </c>
      <c r="E5" s="2" t="str">
        <f t="shared" si="4"/>
        <v>Analyste</v>
      </c>
      <c r="F5" s="2" t="str">
        <f t="shared" si="5"/>
        <v>2010-09-28</v>
      </c>
      <c r="G5" s="2">
        <f t="shared" si="6"/>
        <v>79705</v>
      </c>
    </row>
    <row r="6">
      <c r="A6" s="1">
        <v>5.0</v>
      </c>
      <c r="B6" s="2" t="str">
        <f t="shared" si="1"/>
        <v>Jean</v>
      </c>
      <c r="C6" s="2" t="str">
        <f t="shared" si="2"/>
        <v>Martin</v>
      </c>
      <c r="D6" s="2" t="str">
        <f t="shared" si="3"/>
        <v>1991-03-31</v>
      </c>
      <c r="E6" s="2" t="str">
        <f t="shared" si="4"/>
        <v>Chef de produit</v>
      </c>
      <c r="F6" s="2" t="str">
        <f t="shared" si="5"/>
        <v>2010-06-23</v>
      </c>
      <c r="G6" s="2">
        <f t="shared" si="6"/>
        <v>52152</v>
      </c>
    </row>
    <row r="7">
      <c r="A7" s="1">
        <v>6.0</v>
      </c>
      <c r="B7" s="2" t="str">
        <f t="shared" si="1"/>
        <v>Marie</v>
      </c>
      <c r="C7" s="2" t="str">
        <f t="shared" si="2"/>
        <v>Lemoine</v>
      </c>
      <c r="D7" s="2" t="str">
        <f t="shared" si="3"/>
        <v>1998-04-08</v>
      </c>
      <c r="E7" s="2" t="str">
        <f t="shared" si="4"/>
        <v>Comptable</v>
      </c>
      <c r="F7" s="2" t="str">
        <f t="shared" si="5"/>
        <v>2021-11-23</v>
      </c>
      <c r="G7" s="2">
        <f t="shared" si="6"/>
        <v>48834</v>
      </c>
    </row>
    <row r="8">
      <c r="A8" s="1">
        <v>7.0</v>
      </c>
      <c r="B8" s="2" t="str">
        <f t="shared" si="1"/>
        <v>Audrey</v>
      </c>
      <c r="C8" s="2" t="str">
        <f t="shared" si="2"/>
        <v>Dupuis</v>
      </c>
      <c r="D8" s="2" t="str">
        <f t="shared" si="3"/>
        <v>1988-08-15</v>
      </c>
      <c r="E8" s="2" t="str">
        <f t="shared" si="4"/>
        <v>Responsable RH</v>
      </c>
      <c r="F8" s="2" t="str">
        <f t="shared" si="5"/>
        <v>2016-08-11</v>
      </c>
      <c r="G8" s="2">
        <f t="shared" si="6"/>
        <v>94259</v>
      </c>
    </row>
    <row r="9">
      <c r="A9" s="1">
        <v>8.0</v>
      </c>
      <c r="B9" s="2" t="str">
        <f t="shared" si="1"/>
        <v>Marie</v>
      </c>
      <c r="C9" s="2" t="str">
        <f t="shared" si="2"/>
        <v>Durant</v>
      </c>
      <c r="D9" s="2" t="str">
        <f t="shared" si="3"/>
        <v>1995-08-17</v>
      </c>
      <c r="E9" s="2" t="str">
        <f t="shared" si="4"/>
        <v>Responsable RH</v>
      </c>
      <c r="F9" s="2" t="str">
        <f t="shared" si="5"/>
        <v>2000-06-09</v>
      </c>
      <c r="G9" s="2">
        <f t="shared" si="6"/>
        <v>60833</v>
      </c>
    </row>
    <row r="10">
      <c r="A10" s="1">
        <v>9.0</v>
      </c>
      <c r="B10" s="2" t="str">
        <f t="shared" si="1"/>
        <v>David</v>
      </c>
      <c r="C10" s="2" t="str">
        <f t="shared" si="2"/>
        <v>Dupuis</v>
      </c>
      <c r="D10" s="2" t="str">
        <f t="shared" si="3"/>
        <v>1989-10-06</v>
      </c>
      <c r="E10" s="2" t="str">
        <f t="shared" si="4"/>
        <v>Ingénieur</v>
      </c>
      <c r="F10" s="2" t="str">
        <f t="shared" si="5"/>
        <v>2010-08-28</v>
      </c>
      <c r="G10" s="2">
        <f t="shared" si="6"/>
        <v>93136</v>
      </c>
    </row>
    <row r="11">
      <c r="A11" s="1">
        <v>10.0</v>
      </c>
      <c r="B11" s="2" t="str">
        <f t="shared" si="1"/>
        <v>Jacques</v>
      </c>
      <c r="C11" s="2" t="str">
        <f t="shared" si="2"/>
        <v>Lefevre</v>
      </c>
      <c r="D11" s="2" t="str">
        <f t="shared" si="3"/>
        <v>1998-03-27</v>
      </c>
      <c r="E11" s="2" t="str">
        <f t="shared" si="4"/>
        <v>Comptable</v>
      </c>
      <c r="F11" s="2" t="str">
        <f t="shared" si="5"/>
        <v>2012-12-07</v>
      </c>
      <c r="G11" s="2">
        <f t="shared" si="6"/>
        <v>78444</v>
      </c>
    </row>
    <row r="12" ht="16.5" customHeight="1">
      <c r="B12" s="2" t="str">
        <f t="shared" si="1"/>
        <v>Audrey</v>
      </c>
      <c r="C12" s="2" t="str">
        <f t="shared" si="2"/>
        <v>Dubois</v>
      </c>
      <c r="D12" s="2" t="str">
        <f t="shared" si="3"/>
        <v>1995-10-14</v>
      </c>
      <c r="E12" s="2" t="str">
        <f t="shared" si="4"/>
        <v>Chef de produit</v>
      </c>
      <c r="F12" s="2" t="str">
        <f t="shared" si="5"/>
        <v>2016-07-16</v>
      </c>
      <c r="G12" s="2">
        <f t="shared" si="6"/>
        <v>43444</v>
      </c>
    </row>
    <row r="13">
      <c r="B13" s="2" t="str">
        <f t="shared" si="1"/>
        <v>Jacques</v>
      </c>
      <c r="C13" s="2" t="str">
        <f t="shared" si="2"/>
        <v>Dupont</v>
      </c>
      <c r="D13" s="2" t="str">
        <f t="shared" si="3"/>
        <v>1993-08-22</v>
      </c>
      <c r="E13" s="2" t="str">
        <f t="shared" si="4"/>
        <v>Responsable IT</v>
      </c>
      <c r="F13" s="2" t="str">
        <f t="shared" si="5"/>
        <v>2000-12-05</v>
      </c>
      <c r="G13" s="2">
        <f t="shared" si="6"/>
        <v>74830</v>
      </c>
    </row>
    <row r="14">
      <c r="B14" s="2" t="str">
        <f t="shared" si="1"/>
        <v>Lucie</v>
      </c>
      <c r="C14" s="2" t="str">
        <f t="shared" si="2"/>
        <v>Durant</v>
      </c>
      <c r="D14" s="2" t="str">
        <f t="shared" si="3"/>
        <v>1997-03-13</v>
      </c>
      <c r="E14" s="2" t="str">
        <f t="shared" si="4"/>
        <v>Ingénieur</v>
      </c>
      <c r="F14" s="2" t="str">
        <f t="shared" si="5"/>
        <v>2010-10-17</v>
      </c>
      <c r="G14" s="2">
        <f t="shared" si="6"/>
        <v>36759</v>
      </c>
    </row>
    <row r="15">
      <c r="B15" s="2" t="str">
        <f t="shared" si="1"/>
        <v>Audrey</v>
      </c>
      <c r="C15" s="2" t="str">
        <f t="shared" si="2"/>
        <v>Dupont</v>
      </c>
      <c r="D15" s="2" t="str">
        <f t="shared" si="3"/>
        <v>1990-09-29</v>
      </c>
      <c r="E15" s="2" t="str">
        <f t="shared" si="4"/>
        <v>Développeur backend</v>
      </c>
      <c r="F15" s="2" t="str">
        <f t="shared" si="5"/>
        <v>2017-12-23</v>
      </c>
      <c r="G15" s="2">
        <f t="shared" si="6"/>
        <v>69673</v>
      </c>
    </row>
    <row r="16">
      <c r="B16" s="2" t="str">
        <f t="shared" si="1"/>
        <v>David</v>
      </c>
      <c r="C16" s="2" t="str">
        <f t="shared" si="2"/>
        <v>Petit</v>
      </c>
      <c r="D16" s="2" t="str">
        <f t="shared" si="3"/>
        <v>1983-06-17</v>
      </c>
      <c r="E16" s="2" t="str">
        <f t="shared" si="4"/>
        <v>Comptable</v>
      </c>
      <c r="F16" s="2" t="str">
        <f t="shared" si="5"/>
        <v>2015-08-19</v>
      </c>
      <c r="G16" s="2">
        <f t="shared" si="6"/>
        <v>84210</v>
      </c>
    </row>
    <row r="17">
      <c r="B17" s="2" t="str">
        <f t="shared" si="1"/>
        <v>Jean</v>
      </c>
      <c r="C17" s="2" t="str">
        <f t="shared" si="2"/>
        <v>Durant</v>
      </c>
      <c r="D17" s="2" t="str">
        <f t="shared" si="3"/>
        <v>1991-10-21</v>
      </c>
      <c r="E17" s="2" t="str">
        <f t="shared" si="4"/>
        <v>Développeur</v>
      </c>
      <c r="F17" s="2" t="str">
        <f t="shared" si="5"/>
        <v>2006-12-01</v>
      </c>
      <c r="G17" s="2">
        <f t="shared" si="6"/>
        <v>93833</v>
      </c>
    </row>
    <row r="18">
      <c r="B18" s="2" t="str">
        <f t="shared" si="1"/>
        <v>Jean</v>
      </c>
      <c r="C18" s="2" t="str">
        <f t="shared" si="2"/>
        <v>Dubois</v>
      </c>
      <c r="D18" s="2" t="str">
        <f t="shared" si="3"/>
        <v>1986-04-09</v>
      </c>
      <c r="E18" s="2" t="str">
        <f t="shared" si="4"/>
        <v>Développeur</v>
      </c>
      <c r="F18" s="2" t="str">
        <f t="shared" si="5"/>
        <v>2023-01-25</v>
      </c>
      <c r="G18" s="2">
        <f t="shared" si="6"/>
        <v>36280</v>
      </c>
    </row>
    <row r="19">
      <c r="B19" s="2" t="str">
        <f t="shared" si="1"/>
        <v>Sophie</v>
      </c>
      <c r="C19" s="2" t="str">
        <f t="shared" si="2"/>
        <v>Durant</v>
      </c>
      <c r="D19" s="2" t="str">
        <f t="shared" si="3"/>
        <v>1986-06-24</v>
      </c>
      <c r="E19" s="2" t="str">
        <f t="shared" si="4"/>
        <v>Analyste</v>
      </c>
      <c r="F19" s="2" t="str">
        <f t="shared" si="5"/>
        <v>2010-01-15</v>
      </c>
      <c r="G19" s="2">
        <f t="shared" si="6"/>
        <v>46270</v>
      </c>
    </row>
    <row r="20">
      <c r="B20" s="2" t="str">
        <f t="shared" si="1"/>
        <v>Jean</v>
      </c>
      <c r="C20" s="2" t="str">
        <f t="shared" si="2"/>
        <v>Dupont</v>
      </c>
      <c r="D20" s="2" t="str">
        <f t="shared" si="3"/>
        <v>1996-11-02</v>
      </c>
      <c r="E20" s="2" t="str">
        <f t="shared" si="4"/>
        <v>Développeur backend</v>
      </c>
      <c r="F20" s="2" t="str">
        <f t="shared" si="5"/>
        <v>2004-07-05</v>
      </c>
      <c r="G20" s="2">
        <f t="shared" si="6"/>
        <v>51601</v>
      </c>
    </row>
    <row r="21">
      <c r="B21" s="2" t="str">
        <f t="shared" si="1"/>
        <v>Thierry</v>
      </c>
      <c r="C21" s="2" t="str">
        <f t="shared" si="2"/>
        <v>Dubois</v>
      </c>
      <c r="D21" s="2" t="str">
        <f t="shared" si="3"/>
        <v>1982-07-20</v>
      </c>
      <c r="E21" s="2" t="str">
        <f t="shared" si="4"/>
        <v>Chef de produit</v>
      </c>
      <c r="F21" s="2" t="str">
        <f t="shared" si="5"/>
        <v>2010-06-01</v>
      </c>
      <c r="G21" s="2">
        <f t="shared" si="6"/>
        <v>81452</v>
      </c>
    </row>
    <row r="22">
      <c r="B22" s="2" t="str">
        <f t="shared" si="1"/>
        <v>Jacques</v>
      </c>
      <c r="C22" s="2" t="str">
        <f t="shared" si="2"/>
        <v>Dupont</v>
      </c>
      <c r="D22" s="2" t="str">
        <f t="shared" si="3"/>
        <v>2000-06-12</v>
      </c>
      <c r="E22" s="2" t="str">
        <f t="shared" si="4"/>
        <v>Responsable RH</v>
      </c>
      <c r="F22" s="2" t="str">
        <f t="shared" si="5"/>
        <v>2018-02-25</v>
      </c>
      <c r="G22" s="2">
        <f t="shared" si="6"/>
        <v>76562</v>
      </c>
    </row>
    <row r="23">
      <c r="B23" s="2" t="str">
        <f t="shared" si="1"/>
        <v>Thierry</v>
      </c>
      <c r="C23" s="2" t="str">
        <f t="shared" si="2"/>
        <v>Durant</v>
      </c>
      <c r="D23" s="2" t="str">
        <f t="shared" si="3"/>
        <v>1999-06-10</v>
      </c>
      <c r="E23" s="2" t="str">
        <f t="shared" si="4"/>
        <v>Développeur backend</v>
      </c>
      <c r="F23" s="2" t="str">
        <f t="shared" si="5"/>
        <v>2009-08-12</v>
      </c>
      <c r="G23" s="2">
        <f t="shared" si="6"/>
        <v>54068</v>
      </c>
    </row>
    <row r="24">
      <c r="B24" s="2" t="str">
        <f t="shared" si="1"/>
        <v>Sophie</v>
      </c>
      <c r="C24" s="2" t="str">
        <f t="shared" si="2"/>
        <v>Dupuis</v>
      </c>
      <c r="D24" s="2" t="str">
        <f t="shared" si="3"/>
        <v>1981-03-02</v>
      </c>
      <c r="E24" s="2" t="str">
        <f t="shared" si="4"/>
        <v>Développeur</v>
      </c>
      <c r="F24" s="2" t="str">
        <f t="shared" si="5"/>
        <v>2008-04-18</v>
      </c>
      <c r="G24" s="2">
        <f t="shared" si="6"/>
        <v>74281</v>
      </c>
    </row>
    <row r="25">
      <c r="B25" s="2" t="str">
        <f t="shared" si="1"/>
        <v>David</v>
      </c>
      <c r="C25" s="2" t="str">
        <f t="shared" si="2"/>
        <v>Dupont</v>
      </c>
      <c r="D25" s="2" t="str">
        <f t="shared" si="3"/>
        <v>1991-06-09</v>
      </c>
      <c r="E25" s="2" t="str">
        <f t="shared" si="4"/>
        <v>Développeur</v>
      </c>
      <c r="F25" s="2" t="str">
        <f t="shared" si="5"/>
        <v>2002-06-06</v>
      </c>
      <c r="G25" s="2">
        <f t="shared" si="6"/>
        <v>52633</v>
      </c>
    </row>
    <row r="26">
      <c r="B26" s="2" t="str">
        <f t="shared" si="1"/>
        <v>David</v>
      </c>
      <c r="C26" s="2" t="str">
        <f t="shared" si="2"/>
        <v>Lemoine</v>
      </c>
      <c r="D26" s="2" t="str">
        <f t="shared" si="3"/>
        <v>1983-01-16</v>
      </c>
      <c r="E26" s="2" t="str">
        <f t="shared" si="4"/>
        <v>Développeur</v>
      </c>
      <c r="F26" s="2" t="str">
        <f t="shared" si="5"/>
        <v>2007-01-07</v>
      </c>
      <c r="G26" s="2">
        <f t="shared" si="6"/>
        <v>47867</v>
      </c>
    </row>
    <row r="27">
      <c r="B27" s="2" t="str">
        <f t="shared" si="1"/>
        <v>Jean</v>
      </c>
      <c r="C27" s="2" t="str">
        <f t="shared" si="2"/>
        <v>Girard</v>
      </c>
      <c r="D27" s="2" t="str">
        <f t="shared" si="3"/>
        <v>1995-05-19</v>
      </c>
      <c r="E27" s="2" t="str">
        <f t="shared" si="4"/>
        <v>Développeur backend</v>
      </c>
      <c r="F27" s="2" t="str">
        <f t="shared" si="5"/>
        <v>2023-12-29</v>
      </c>
      <c r="G27" s="2">
        <f t="shared" si="6"/>
        <v>30601</v>
      </c>
    </row>
    <row r="28">
      <c r="B28" s="2" t="str">
        <f t="shared" si="1"/>
        <v>David</v>
      </c>
      <c r="C28" s="2" t="str">
        <f t="shared" si="2"/>
        <v>Dupuis</v>
      </c>
      <c r="D28" s="2" t="str">
        <f t="shared" si="3"/>
        <v>1981-07-04</v>
      </c>
      <c r="E28" s="2" t="str">
        <f t="shared" si="4"/>
        <v>Chef de produit</v>
      </c>
      <c r="F28" s="2" t="str">
        <f t="shared" si="5"/>
        <v>2014-01-27</v>
      </c>
      <c r="G28" s="2">
        <f t="shared" si="6"/>
        <v>95291</v>
      </c>
    </row>
    <row r="29">
      <c r="B29" s="2" t="str">
        <f t="shared" si="1"/>
        <v>Audrey</v>
      </c>
      <c r="C29" s="2" t="str">
        <f t="shared" si="2"/>
        <v>Lemoine</v>
      </c>
      <c r="D29" s="2" t="str">
        <f t="shared" si="3"/>
        <v>1994-01-15</v>
      </c>
      <c r="E29" s="2" t="str">
        <f t="shared" si="4"/>
        <v>Ingénieur</v>
      </c>
      <c r="F29" s="2" t="str">
        <f t="shared" si="5"/>
        <v>2014-12-30</v>
      </c>
      <c r="G29" s="2">
        <f t="shared" si="6"/>
        <v>90947</v>
      </c>
    </row>
    <row r="30">
      <c r="B30" s="2" t="str">
        <f t="shared" si="1"/>
        <v>Jean</v>
      </c>
      <c r="C30" s="2" t="str">
        <f t="shared" si="2"/>
        <v>Durant</v>
      </c>
      <c r="D30" s="2" t="str">
        <f t="shared" si="3"/>
        <v>1982-12-06</v>
      </c>
      <c r="E30" s="2" t="str">
        <f t="shared" si="4"/>
        <v>Chef de projet</v>
      </c>
      <c r="F30" s="2" t="str">
        <f t="shared" si="5"/>
        <v>2008-10-27</v>
      </c>
      <c r="G30" s="2">
        <f t="shared" si="6"/>
        <v>98027</v>
      </c>
    </row>
    <row r="31">
      <c r="B31" s="2" t="str">
        <f t="shared" si="1"/>
        <v>Lucie</v>
      </c>
      <c r="C31" s="2" t="str">
        <f t="shared" si="2"/>
        <v>Lefevre</v>
      </c>
      <c r="D31" s="2" t="str">
        <f t="shared" si="3"/>
        <v>1984-11-22</v>
      </c>
      <c r="E31" s="2" t="str">
        <f t="shared" si="4"/>
        <v>Chef de produit</v>
      </c>
      <c r="F31" s="2" t="str">
        <f t="shared" si="5"/>
        <v>2000-12-19</v>
      </c>
      <c r="G31" s="2">
        <f t="shared" si="6"/>
        <v>54812</v>
      </c>
    </row>
    <row r="32">
      <c r="B32" s="2" t="str">
        <f t="shared" si="1"/>
        <v>Jean</v>
      </c>
      <c r="C32" s="2" t="str">
        <f t="shared" si="2"/>
        <v>Girard</v>
      </c>
      <c r="D32" s="2" t="str">
        <f t="shared" si="3"/>
        <v>1989-04-17</v>
      </c>
      <c r="E32" s="2" t="str">
        <f t="shared" si="4"/>
        <v>Responsable IT</v>
      </c>
      <c r="F32" s="2" t="str">
        <f t="shared" si="5"/>
        <v>2014-07-30</v>
      </c>
      <c r="G32" s="2">
        <f t="shared" si="6"/>
        <v>47565</v>
      </c>
    </row>
    <row r="33">
      <c r="B33" s="2" t="str">
        <f t="shared" si="1"/>
        <v>Sophie</v>
      </c>
      <c r="C33" s="2" t="str">
        <f t="shared" si="2"/>
        <v>Dubois</v>
      </c>
      <c r="D33" s="2" t="str">
        <f t="shared" si="3"/>
        <v>1997-09-26</v>
      </c>
      <c r="E33" s="2" t="str">
        <f t="shared" si="4"/>
        <v>Responsable IT</v>
      </c>
      <c r="F33" s="2" t="str">
        <f t="shared" si="5"/>
        <v>2002-11-01</v>
      </c>
      <c r="G33" s="2">
        <f t="shared" si="6"/>
        <v>30793</v>
      </c>
    </row>
    <row r="34">
      <c r="B34" s="2" t="str">
        <f t="shared" si="1"/>
        <v>Philippe</v>
      </c>
      <c r="C34" s="2" t="str">
        <f t="shared" si="2"/>
        <v>Dupont</v>
      </c>
      <c r="D34" s="2" t="str">
        <f t="shared" si="3"/>
        <v>1997-01-06</v>
      </c>
      <c r="E34" s="2" t="str">
        <f t="shared" si="4"/>
        <v>Développeur backend</v>
      </c>
      <c r="F34" s="2" t="str">
        <f t="shared" si="5"/>
        <v>2019-09-06</v>
      </c>
      <c r="G34" s="2">
        <f t="shared" si="6"/>
        <v>82882</v>
      </c>
    </row>
    <row r="35">
      <c r="B35" s="2" t="str">
        <f t="shared" si="1"/>
        <v>Jean</v>
      </c>
      <c r="C35" s="2" t="str">
        <f t="shared" si="2"/>
        <v>Girard</v>
      </c>
      <c r="D35" s="2" t="str">
        <f t="shared" si="3"/>
        <v>1998-03-05</v>
      </c>
      <c r="E35" s="2" t="str">
        <f t="shared" si="4"/>
        <v>Responsable IT</v>
      </c>
      <c r="F35" s="2" t="str">
        <f t="shared" si="5"/>
        <v>2006-11-16</v>
      </c>
      <c r="G35" s="2">
        <f t="shared" si="6"/>
        <v>96616</v>
      </c>
    </row>
    <row r="36">
      <c r="B36" s="2" t="str">
        <f t="shared" si="1"/>
        <v>Sophie</v>
      </c>
      <c r="C36" s="2" t="str">
        <f t="shared" si="2"/>
        <v>Bernard</v>
      </c>
      <c r="D36" s="2" t="str">
        <f t="shared" si="3"/>
        <v>1988-10-25</v>
      </c>
      <c r="E36" s="2" t="str">
        <f t="shared" si="4"/>
        <v>Développeur</v>
      </c>
      <c r="F36" s="2" t="str">
        <f t="shared" si="5"/>
        <v>2021-01-12</v>
      </c>
      <c r="G36" s="2">
        <f t="shared" si="6"/>
        <v>41061</v>
      </c>
    </row>
    <row r="37">
      <c r="B37" s="2" t="str">
        <f t="shared" si="1"/>
        <v>Marie</v>
      </c>
      <c r="C37" s="2" t="str">
        <f t="shared" si="2"/>
        <v>Dupont</v>
      </c>
      <c r="D37" s="2" t="str">
        <f t="shared" si="3"/>
        <v>1986-07-22</v>
      </c>
      <c r="E37" s="2" t="str">
        <f t="shared" si="4"/>
        <v>Responsable RH</v>
      </c>
      <c r="F37" s="2" t="str">
        <f t="shared" si="5"/>
        <v>2006-04-03</v>
      </c>
      <c r="G37" s="2">
        <f t="shared" si="6"/>
        <v>69332</v>
      </c>
    </row>
    <row r="38">
      <c r="B38" s="2" t="str">
        <f t="shared" si="1"/>
        <v>Olivier</v>
      </c>
      <c r="C38" s="2" t="str">
        <f t="shared" si="2"/>
        <v>Dubois</v>
      </c>
      <c r="D38" s="2" t="str">
        <f t="shared" si="3"/>
        <v>2000-10-20</v>
      </c>
      <c r="E38" s="2" t="str">
        <f t="shared" si="4"/>
        <v>Ingénieur</v>
      </c>
      <c r="F38" s="2" t="str">
        <f t="shared" si="5"/>
        <v>2017-01-14</v>
      </c>
      <c r="G38" s="2">
        <f t="shared" si="6"/>
        <v>45947</v>
      </c>
    </row>
    <row r="39">
      <c r="B39" s="2" t="str">
        <f t="shared" si="1"/>
        <v>Jacques</v>
      </c>
      <c r="C39" s="2" t="str">
        <f t="shared" si="2"/>
        <v>Lemoine</v>
      </c>
      <c r="D39" s="2" t="str">
        <f t="shared" si="3"/>
        <v>1998-03-14</v>
      </c>
      <c r="E39" s="2" t="str">
        <f t="shared" si="4"/>
        <v>Chef de produit</v>
      </c>
      <c r="F39" s="2" t="str">
        <f t="shared" si="5"/>
        <v>2019-12-29</v>
      </c>
      <c r="G39" s="2">
        <f t="shared" si="6"/>
        <v>62632</v>
      </c>
    </row>
    <row r="40">
      <c r="B40" s="2" t="str">
        <f t="shared" si="1"/>
        <v>Sophie</v>
      </c>
      <c r="C40" s="2" t="str">
        <f t="shared" si="2"/>
        <v>Dubois</v>
      </c>
      <c r="D40" s="2" t="str">
        <f t="shared" si="3"/>
        <v>1996-07-16</v>
      </c>
      <c r="E40" s="2" t="str">
        <f t="shared" si="4"/>
        <v>Responsable RH</v>
      </c>
      <c r="F40" s="2" t="str">
        <f t="shared" si="5"/>
        <v>2000-04-09</v>
      </c>
      <c r="G40" s="2">
        <f t="shared" si="6"/>
        <v>77309</v>
      </c>
    </row>
    <row r="41">
      <c r="B41" s="2" t="str">
        <f t="shared" si="1"/>
        <v>Sophie</v>
      </c>
      <c r="C41" s="2" t="str">
        <f t="shared" si="2"/>
        <v>Dupont</v>
      </c>
      <c r="D41" s="2" t="str">
        <f t="shared" si="3"/>
        <v>1987-11-15</v>
      </c>
      <c r="E41" s="2" t="str">
        <f t="shared" si="4"/>
        <v>Designer</v>
      </c>
      <c r="F41" s="2" t="str">
        <f t="shared" si="5"/>
        <v>2005-04-27</v>
      </c>
      <c r="G41" s="2">
        <f t="shared" si="6"/>
        <v>66151</v>
      </c>
    </row>
    <row r="42">
      <c r="B42" s="2" t="str">
        <f t="shared" si="1"/>
        <v>Lucie</v>
      </c>
      <c r="C42" s="2" t="str">
        <f t="shared" si="2"/>
        <v>Dupuis</v>
      </c>
      <c r="D42" s="2" t="str">
        <f t="shared" si="3"/>
        <v>1991-03-29</v>
      </c>
      <c r="E42" s="2" t="str">
        <f t="shared" si="4"/>
        <v>Chef de produit</v>
      </c>
      <c r="F42" s="2" t="str">
        <f t="shared" si="5"/>
        <v>2001-12-18</v>
      </c>
      <c r="G42" s="2">
        <f t="shared" si="6"/>
        <v>42582</v>
      </c>
    </row>
    <row r="43">
      <c r="B43" s="2" t="str">
        <f t="shared" si="1"/>
        <v>Olivier</v>
      </c>
      <c r="C43" s="2" t="str">
        <f t="shared" si="2"/>
        <v>Dupuis</v>
      </c>
      <c r="D43" s="2" t="str">
        <f t="shared" si="3"/>
        <v>1986-04-14</v>
      </c>
      <c r="E43" s="2" t="str">
        <f t="shared" si="4"/>
        <v>Développeur</v>
      </c>
      <c r="F43" s="2" t="str">
        <f t="shared" si="5"/>
        <v>2002-10-07</v>
      </c>
      <c r="G43" s="2">
        <f t="shared" si="6"/>
        <v>31822</v>
      </c>
    </row>
    <row r="44">
      <c r="B44" s="2" t="str">
        <f t="shared" si="1"/>
        <v>Jacques</v>
      </c>
      <c r="C44" s="2" t="str">
        <f t="shared" si="2"/>
        <v>Girard</v>
      </c>
      <c r="D44" s="2" t="str">
        <f t="shared" si="3"/>
        <v>1995-06-27</v>
      </c>
      <c r="E44" s="2" t="str">
        <f t="shared" si="4"/>
        <v>Designer</v>
      </c>
      <c r="F44" s="2" t="str">
        <f t="shared" si="5"/>
        <v>2002-06-11</v>
      </c>
      <c r="G44" s="2">
        <f t="shared" si="6"/>
        <v>44561</v>
      </c>
    </row>
    <row r="45">
      <c r="B45" s="2" t="str">
        <f t="shared" si="1"/>
        <v>Sophie</v>
      </c>
      <c r="C45" s="2" t="str">
        <f t="shared" si="2"/>
        <v>Dupuis</v>
      </c>
      <c r="D45" s="2" t="str">
        <f t="shared" si="3"/>
        <v>1980-08-10</v>
      </c>
      <c r="E45" s="2" t="str">
        <f t="shared" si="4"/>
        <v>Designer</v>
      </c>
      <c r="F45" s="2" t="str">
        <f t="shared" si="5"/>
        <v>2022-06-20</v>
      </c>
      <c r="G45" s="2">
        <f t="shared" si="6"/>
        <v>87888</v>
      </c>
    </row>
    <row r="46">
      <c r="B46" s="2" t="str">
        <f t="shared" si="1"/>
        <v>Marie</v>
      </c>
      <c r="C46" s="2" t="str">
        <f t="shared" si="2"/>
        <v>Girard</v>
      </c>
      <c r="D46" s="2" t="str">
        <f t="shared" si="3"/>
        <v>1998-01-23</v>
      </c>
      <c r="E46" s="2" t="str">
        <f t="shared" si="4"/>
        <v>Responsable IT</v>
      </c>
      <c r="F46" s="2" t="str">
        <f t="shared" si="5"/>
        <v>2021-12-16</v>
      </c>
      <c r="G46" s="2">
        <f t="shared" si="6"/>
        <v>91823</v>
      </c>
    </row>
    <row r="47">
      <c r="B47" s="2" t="str">
        <f t="shared" si="1"/>
        <v>Sophie</v>
      </c>
      <c r="C47" s="2" t="str">
        <f t="shared" si="2"/>
        <v>Dubois</v>
      </c>
      <c r="D47" s="2" t="str">
        <f t="shared" si="3"/>
        <v>1998-06-01</v>
      </c>
      <c r="E47" s="2" t="str">
        <f t="shared" si="4"/>
        <v>Responsable IT</v>
      </c>
      <c r="F47" s="2" t="str">
        <f t="shared" si="5"/>
        <v>2005-09-07</v>
      </c>
      <c r="G47" s="2">
        <f t="shared" si="6"/>
        <v>33164</v>
      </c>
    </row>
    <row r="48">
      <c r="B48" s="2" t="str">
        <f t="shared" si="1"/>
        <v>Olivier</v>
      </c>
      <c r="C48" s="2" t="str">
        <f t="shared" si="2"/>
        <v>Martin</v>
      </c>
      <c r="D48" s="2" t="str">
        <f t="shared" si="3"/>
        <v>1994-12-02</v>
      </c>
      <c r="E48" s="2" t="str">
        <f t="shared" si="4"/>
        <v>Responsable RH</v>
      </c>
      <c r="F48" s="2" t="str">
        <f t="shared" si="5"/>
        <v>2023-02-01</v>
      </c>
      <c r="G48" s="2">
        <f t="shared" si="6"/>
        <v>52532</v>
      </c>
    </row>
    <row r="49">
      <c r="B49" s="2" t="str">
        <f t="shared" si="1"/>
        <v>Lucie</v>
      </c>
      <c r="C49" s="2" t="str">
        <f t="shared" si="2"/>
        <v>Lemoine</v>
      </c>
      <c r="D49" s="2" t="str">
        <f t="shared" si="3"/>
        <v>1994-10-25</v>
      </c>
      <c r="E49" s="2" t="str">
        <f t="shared" si="4"/>
        <v>Responsable IT</v>
      </c>
      <c r="F49" s="2" t="str">
        <f t="shared" si="5"/>
        <v>2006-12-19</v>
      </c>
      <c r="G49" s="2">
        <f t="shared" si="6"/>
        <v>80095</v>
      </c>
    </row>
    <row r="50">
      <c r="B50" s="2" t="str">
        <f t="shared" si="1"/>
        <v>Sophie</v>
      </c>
      <c r="C50" s="2" t="str">
        <f t="shared" si="2"/>
        <v>Martin</v>
      </c>
      <c r="D50" s="2" t="str">
        <f t="shared" si="3"/>
        <v>1981-11-23</v>
      </c>
      <c r="E50" s="2" t="str">
        <f t="shared" si="4"/>
        <v>Comptable</v>
      </c>
      <c r="F50" s="2" t="str">
        <f t="shared" si="5"/>
        <v>2005-02-26</v>
      </c>
      <c r="G50" s="2">
        <f t="shared" si="6"/>
        <v>70325</v>
      </c>
    </row>
    <row r="51">
      <c r="B51" s="2" t="str">
        <f t="shared" si="1"/>
        <v>Jean</v>
      </c>
      <c r="C51" s="2" t="str">
        <f t="shared" si="2"/>
        <v>Petit</v>
      </c>
      <c r="D51" s="2" t="str">
        <f t="shared" si="3"/>
        <v>1999-05-11</v>
      </c>
      <c r="E51" s="2" t="str">
        <f t="shared" si="4"/>
        <v>Chef de produit</v>
      </c>
      <c r="F51" s="2" t="str">
        <f t="shared" si="5"/>
        <v>2018-07-07</v>
      </c>
      <c r="G51" s="2">
        <f t="shared" si="6"/>
        <v>76834</v>
      </c>
    </row>
    <row r="52">
      <c r="B52" s="2" t="str">
        <f t="shared" si="1"/>
        <v>Philippe</v>
      </c>
      <c r="C52" s="2" t="str">
        <f t="shared" si="2"/>
        <v>Girard</v>
      </c>
      <c r="D52" s="2" t="str">
        <f t="shared" si="3"/>
        <v>1983-11-29</v>
      </c>
      <c r="E52" s="2" t="str">
        <f t="shared" si="4"/>
        <v>Chef de projet</v>
      </c>
      <c r="F52" s="2" t="str">
        <f t="shared" si="5"/>
        <v>2021-06-12</v>
      </c>
      <c r="G52" s="2">
        <f t="shared" si="6"/>
        <v>79952</v>
      </c>
    </row>
    <row r="53">
      <c r="B53" s="2" t="str">
        <f t="shared" si="1"/>
        <v>Thierry</v>
      </c>
      <c r="C53" s="2" t="str">
        <f t="shared" si="2"/>
        <v>Girard</v>
      </c>
      <c r="D53" s="2" t="str">
        <f t="shared" si="3"/>
        <v>1988-12-29</v>
      </c>
      <c r="E53" s="2" t="str">
        <f t="shared" si="4"/>
        <v>Développeur</v>
      </c>
      <c r="F53" s="2" t="str">
        <f t="shared" si="5"/>
        <v>2015-07-13</v>
      </c>
      <c r="G53" s="2">
        <f t="shared" si="6"/>
        <v>39713</v>
      </c>
    </row>
    <row r="54">
      <c r="B54" s="2" t="str">
        <f t="shared" si="1"/>
        <v>Olivier</v>
      </c>
      <c r="C54" s="2" t="str">
        <f t="shared" si="2"/>
        <v>Petit</v>
      </c>
      <c r="D54" s="2" t="str">
        <f t="shared" si="3"/>
        <v>1980-06-19</v>
      </c>
      <c r="E54" s="2" t="str">
        <f t="shared" si="4"/>
        <v>Analyste</v>
      </c>
      <c r="F54" s="2" t="str">
        <f t="shared" si="5"/>
        <v>2017-07-20</v>
      </c>
      <c r="G54" s="2">
        <f t="shared" si="6"/>
        <v>67543</v>
      </c>
    </row>
    <row r="55">
      <c r="B55" s="2" t="str">
        <f t="shared" si="1"/>
        <v>David</v>
      </c>
      <c r="C55" s="2" t="str">
        <f t="shared" si="2"/>
        <v>Dubois</v>
      </c>
      <c r="D55" s="2" t="str">
        <f t="shared" si="3"/>
        <v>1993-08-25</v>
      </c>
      <c r="E55" s="2" t="str">
        <f t="shared" si="4"/>
        <v>Designer</v>
      </c>
      <c r="F55" s="2" t="str">
        <f t="shared" si="5"/>
        <v>2022-03-03</v>
      </c>
      <c r="G55" s="2">
        <f t="shared" si="6"/>
        <v>70606</v>
      </c>
    </row>
    <row r="56">
      <c r="B56" s="2" t="str">
        <f t="shared" si="1"/>
        <v>Thierry</v>
      </c>
      <c r="C56" s="2" t="str">
        <f t="shared" si="2"/>
        <v>Girard</v>
      </c>
      <c r="D56" s="2" t="str">
        <f t="shared" si="3"/>
        <v>1997-05-09</v>
      </c>
      <c r="E56" s="2" t="str">
        <f t="shared" si="4"/>
        <v>Analyste</v>
      </c>
      <c r="F56" s="2" t="str">
        <f t="shared" si="5"/>
        <v>2013-05-29</v>
      </c>
      <c r="G56" s="2">
        <f t="shared" si="6"/>
        <v>70868</v>
      </c>
    </row>
    <row r="57">
      <c r="B57" s="2" t="str">
        <f t="shared" si="1"/>
        <v>Audrey</v>
      </c>
      <c r="C57" s="2" t="str">
        <f t="shared" si="2"/>
        <v>Durant</v>
      </c>
      <c r="D57" s="2" t="str">
        <f t="shared" si="3"/>
        <v>1980-03-17</v>
      </c>
      <c r="E57" s="2" t="str">
        <f t="shared" si="4"/>
        <v>Analyste</v>
      </c>
      <c r="F57" s="2" t="str">
        <f t="shared" si="5"/>
        <v>2013-05-20</v>
      </c>
      <c r="G57" s="2">
        <f t="shared" si="6"/>
        <v>68467</v>
      </c>
    </row>
    <row r="58">
      <c r="B58" s="2" t="str">
        <f t="shared" si="1"/>
        <v>Olivier</v>
      </c>
      <c r="C58" s="2" t="str">
        <f t="shared" si="2"/>
        <v>Girard</v>
      </c>
      <c r="D58" s="2" t="str">
        <f t="shared" si="3"/>
        <v>1982-05-11</v>
      </c>
      <c r="E58" s="2" t="str">
        <f t="shared" si="4"/>
        <v>Responsable RH</v>
      </c>
      <c r="F58" s="2" t="str">
        <f t="shared" si="5"/>
        <v>2021-09-05</v>
      </c>
      <c r="G58" s="2">
        <f t="shared" si="6"/>
        <v>39469</v>
      </c>
    </row>
    <row r="59">
      <c r="B59" s="2" t="str">
        <f t="shared" si="1"/>
        <v>Philippe</v>
      </c>
      <c r="C59" s="2" t="str">
        <f t="shared" si="2"/>
        <v>Dupuis</v>
      </c>
      <c r="D59" s="2" t="str">
        <f t="shared" si="3"/>
        <v>2000-10-13</v>
      </c>
      <c r="E59" s="2" t="str">
        <f t="shared" si="4"/>
        <v>Designer</v>
      </c>
      <c r="F59" s="2" t="str">
        <f t="shared" si="5"/>
        <v>2018-12-02</v>
      </c>
      <c r="G59" s="2">
        <f t="shared" si="6"/>
        <v>74416</v>
      </c>
    </row>
    <row r="60">
      <c r="B60" s="2" t="str">
        <f t="shared" si="1"/>
        <v>Philippe</v>
      </c>
      <c r="C60" s="2" t="str">
        <f t="shared" si="2"/>
        <v>Dupuis</v>
      </c>
      <c r="D60" s="2" t="str">
        <f t="shared" si="3"/>
        <v>1984-06-25</v>
      </c>
      <c r="E60" s="2" t="str">
        <f t="shared" si="4"/>
        <v>Développeur backend</v>
      </c>
      <c r="F60" s="2" t="str">
        <f t="shared" si="5"/>
        <v>2011-11-17</v>
      </c>
      <c r="G60" s="2">
        <f t="shared" si="6"/>
        <v>96738</v>
      </c>
    </row>
    <row r="61">
      <c r="B61" s="2" t="str">
        <f t="shared" si="1"/>
        <v>David</v>
      </c>
      <c r="C61" s="2" t="str">
        <f t="shared" si="2"/>
        <v>Dupont</v>
      </c>
      <c r="D61" s="2" t="str">
        <f t="shared" si="3"/>
        <v>1998-02-24</v>
      </c>
      <c r="E61" s="2" t="str">
        <f t="shared" si="4"/>
        <v>Responsable IT</v>
      </c>
      <c r="F61" s="2" t="str">
        <f t="shared" si="5"/>
        <v>2006-06-23</v>
      </c>
      <c r="G61" s="2">
        <f t="shared" si="6"/>
        <v>50462</v>
      </c>
    </row>
    <row r="62">
      <c r="B62" s="2" t="str">
        <f t="shared" si="1"/>
        <v>Olivier</v>
      </c>
      <c r="C62" s="2" t="str">
        <f t="shared" si="2"/>
        <v>Petit</v>
      </c>
      <c r="D62" s="2" t="str">
        <f t="shared" si="3"/>
        <v>1992-11-16</v>
      </c>
      <c r="E62" s="2" t="str">
        <f t="shared" si="4"/>
        <v>Développeur backend</v>
      </c>
      <c r="F62" s="2" t="str">
        <f t="shared" si="5"/>
        <v>2010-05-25</v>
      </c>
      <c r="G62" s="2">
        <f t="shared" si="6"/>
        <v>39812</v>
      </c>
    </row>
    <row r="63">
      <c r="B63" s="2" t="str">
        <f t="shared" si="1"/>
        <v>Philippe</v>
      </c>
      <c r="C63" s="2" t="str">
        <f t="shared" si="2"/>
        <v>Petit</v>
      </c>
      <c r="D63" s="2" t="str">
        <f t="shared" si="3"/>
        <v>1986-06-07</v>
      </c>
      <c r="E63" s="2" t="str">
        <f t="shared" si="4"/>
        <v>Responsable IT</v>
      </c>
      <c r="F63" s="2" t="str">
        <f t="shared" si="5"/>
        <v>2017-03-10</v>
      </c>
      <c r="G63" s="2">
        <f t="shared" si="6"/>
        <v>78134</v>
      </c>
    </row>
    <row r="64">
      <c r="B64" s="2" t="str">
        <f t="shared" si="1"/>
        <v>Thierry</v>
      </c>
      <c r="C64" s="2" t="str">
        <f t="shared" si="2"/>
        <v>Dupuis</v>
      </c>
      <c r="D64" s="2" t="str">
        <f t="shared" si="3"/>
        <v>1994-01-17</v>
      </c>
      <c r="E64" s="2" t="str">
        <f t="shared" si="4"/>
        <v>Analyste</v>
      </c>
      <c r="F64" s="2" t="str">
        <f t="shared" si="5"/>
        <v>2023-09-07</v>
      </c>
      <c r="G64" s="2">
        <f t="shared" si="6"/>
        <v>40905</v>
      </c>
    </row>
    <row r="65">
      <c r="B65" s="2" t="str">
        <f t="shared" si="1"/>
        <v>Thierry</v>
      </c>
      <c r="C65" s="2" t="str">
        <f t="shared" si="2"/>
        <v>Lemoine</v>
      </c>
      <c r="D65" s="2" t="str">
        <f t="shared" si="3"/>
        <v>1993-07-13</v>
      </c>
      <c r="E65" s="2" t="str">
        <f t="shared" si="4"/>
        <v>Développeur</v>
      </c>
      <c r="F65" s="2" t="str">
        <f t="shared" si="5"/>
        <v>2008-05-25</v>
      </c>
      <c r="G65" s="2">
        <f t="shared" si="6"/>
        <v>86064</v>
      </c>
    </row>
    <row r="66">
      <c r="B66" s="2" t="str">
        <f t="shared" si="1"/>
        <v>Olivier</v>
      </c>
      <c r="C66" s="2" t="str">
        <f t="shared" si="2"/>
        <v>Martin</v>
      </c>
      <c r="D66" s="2" t="str">
        <f t="shared" si="3"/>
        <v>1996-09-29</v>
      </c>
      <c r="E66" s="2" t="str">
        <f t="shared" si="4"/>
        <v>Designer</v>
      </c>
      <c r="F66" s="2" t="str">
        <f t="shared" si="5"/>
        <v>2000-09-13</v>
      </c>
      <c r="G66" s="2">
        <f t="shared" si="6"/>
        <v>52548</v>
      </c>
    </row>
    <row r="67">
      <c r="B67" s="2" t="str">
        <f t="shared" si="1"/>
        <v>Audrey</v>
      </c>
      <c r="C67" s="2" t="str">
        <f t="shared" si="2"/>
        <v>Martin</v>
      </c>
      <c r="D67" s="2" t="str">
        <f t="shared" si="3"/>
        <v>1995-06-08</v>
      </c>
      <c r="E67" s="2" t="str">
        <f t="shared" si="4"/>
        <v>Responsable IT</v>
      </c>
      <c r="F67" s="2" t="str">
        <f t="shared" si="5"/>
        <v>2000-02-17</v>
      </c>
      <c r="G67" s="2">
        <f t="shared" si="6"/>
        <v>30696</v>
      </c>
    </row>
    <row r="68">
      <c r="B68" s="2" t="str">
        <f t="shared" si="1"/>
        <v>Lucie</v>
      </c>
      <c r="C68" s="2" t="str">
        <f t="shared" si="2"/>
        <v>Dubois</v>
      </c>
      <c r="D68" s="2" t="str">
        <f t="shared" si="3"/>
        <v>1985-08-28</v>
      </c>
      <c r="E68" s="2" t="str">
        <f t="shared" si="4"/>
        <v>Développeur backend</v>
      </c>
      <c r="F68" s="2" t="str">
        <f t="shared" si="5"/>
        <v>2012-09-29</v>
      </c>
      <c r="G68" s="2">
        <f t="shared" si="6"/>
        <v>90083</v>
      </c>
    </row>
    <row r="69">
      <c r="B69" s="2" t="str">
        <f t="shared" si="1"/>
        <v>Jean</v>
      </c>
      <c r="C69" s="2" t="str">
        <f t="shared" si="2"/>
        <v>Lefevre</v>
      </c>
      <c r="D69" s="2" t="str">
        <f t="shared" si="3"/>
        <v>1983-12-14</v>
      </c>
      <c r="E69" s="2" t="str">
        <f t="shared" si="4"/>
        <v>Designer</v>
      </c>
      <c r="F69" s="2" t="str">
        <f t="shared" si="5"/>
        <v>2018-12-18</v>
      </c>
      <c r="G69" s="2">
        <f t="shared" si="6"/>
        <v>48992</v>
      </c>
    </row>
    <row r="70">
      <c r="B70" s="2" t="str">
        <f t="shared" si="1"/>
        <v>Sophie</v>
      </c>
      <c r="C70" s="2" t="str">
        <f t="shared" si="2"/>
        <v>Bernard</v>
      </c>
      <c r="D70" s="2" t="str">
        <f t="shared" si="3"/>
        <v>1999-08-13</v>
      </c>
      <c r="E70" s="2" t="str">
        <f t="shared" si="4"/>
        <v>Analyste</v>
      </c>
      <c r="F70" s="2" t="str">
        <f t="shared" si="5"/>
        <v>2019-08-23</v>
      </c>
      <c r="G70" s="2">
        <f t="shared" si="6"/>
        <v>38232</v>
      </c>
    </row>
    <row r="71">
      <c r="B71" s="2" t="str">
        <f t="shared" si="1"/>
        <v>Jean</v>
      </c>
      <c r="C71" s="2" t="str">
        <f t="shared" si="2"/>
        <v>Lemoine</v>
      </c>
      <c r="D71" s="2" t="str">
        <f t="shared" si="3"/>
        <v>1986-04-29</v>
      </c>
      <c r="E71" s="2" t="str">
        <f t="shared" si="4"/>
        <v>Responsable IT</v>
      </c>
      <c r="F71" s="2" t="str">
        <f t="shared" si="5"/>
        <v>2014-01-23</v>
      </c>
      <c r="G71" s="2">
        <f t="shared" si="6"/>
        <v>92746</v>
      </c>
    </row>
    <row r="72">
      <c r="B72" s="2" t="str">
        <f t="shared" si="1"/>
        <v>Jean</v>
      </c>
      <c r="C72" s="2" t="str">
        <f t="shared" si="2"/>
        <v>Bernard</v>
      </c>
      <c r="D72" s="2" t="str">
        <f t="shared" si="3"/>
        <v>1985-03-13</v>
      </c>
      <c r="E72" s="2" t="str">
        <f t="shared" si="4"/>
        <v>Chef de projet</v>
      </c>
      <c r="F72" s="2" t="str">
        <f t="shared" si="5"/>
        <v>2021-11-03</v>
      </c>
      <c r="G72" s="2">
        <f t="shared" si="6"/>
        <v>63857</v>
      </c>
    </row>
    <row r="73">
      <c r="B73" s="2" t="str">
        <f t="shared" si="1"/>
        <v>Jacques</v>
      </c>
      <c r="C73" s="2" t="str">
        <f t="shared" si="2"/>
        <v>Petit</v>
      </c>
      <c r="D73" s="2" t="str">
        <f t="shared" si="3"/>
        <v>1983-12-20</v>
      </c>
      <c r="E73" s="2" t="str">
        <f t="shared" si="4"/>
        <v>Chef de projet</v>
      </c>
      <c r="F73" s="2" t="str">
        <f t="shared" si="5"/>
        <v>2011-01-26</v>
      </c>
      <c r="G73" s="2">
        <f t="shared" si="6"/>
        <v>74247</v>
      </c>
    </row>
    <row r="74">
      <c r="B74" s="2" t="str">
        <f t="shared" si="1"/>
        <v>Lucie</v>
      </c>
      <c r="C74" s="2" t="str">
        <f t="shared" si="2"/>
        <v>Dubois</v>
      </c>
      <c r="D74" s="2" t="str">
        <f t="shared" si="3"/>
        <v>1986-06-29</v>
      </c>
      <c r="E74" s="2" t="str">
        <f t="shared" si="4"/>
        <v>Développeur backend</v>
      </c>
      <c r="F74" s="2" t="str">
        <f t="shared" si="5"/>
        <v>2014-02-22</v>
      </c>
      <c r="G74" s="2">
        <f t="shared" si="6"/>
        <v>78371</v>
      </c>
    </row>
    <row r="75">
      <c r="B75" s="2" t="str">
        <f t="shared" si="1"/>
        <v>Thierry</v>
      </c>
      <c r="C75" s="2" t="str">
        <f t="shared" si="2"/>
        <v>Petit</v>
      </c>
      <c r="D75" s="2" t="str">
        <f t="shared" si="3"/>
        <v>1993-08-29</v>
      </c>
      <c r="E75" s="2" t="str">
        <f t="shared" si="4"/>
        <v>Responsable RH</v>
      </c>
      <c r="F75" s="2" t="str">
        <f t="shared" si="5"/>
        <v>2001-12-29</v>
      </c>
      <c r="G75" s="2">
        <f t="shared" si="6"/>
        <v>59896</v>
      </c>
    </row>
    <row r="76">
      <c r="B76" s="2" t="str">
        <f t="shared" si="1"/>
        <v>Marie</v>
      </c>
      <c r="C76" s="2" t="str">
        <f t="shared" si="2"/>
        <v>Dupont</v>
      </c>
      <c r="D76" s="2" t="str">
        <f t="shared" si="3"/>
        <v>1988-06-30</v>
      </c>
      <c r="E76" s="2" t="str">
        <f t="shared" si="4"/>
        <v>Responsable RH</v>
      </c>
      <c r="F76" s="2" t="str">
        <f t="shared" si="5"/>
        <v>2017-12-28</v>
      </c>
      <c r="G76" s="2">
        <f t="shared" si="6"/>
        <v>88151</v>
      </c>
    </row>
    <row r="77">
      <c r="B77" s="2" t="str">
        <f t="shared" si="1"/>
        <v>Jean</v>
      </c>
      <c r="C77" s="2" t="str">
        <f t="shared" si="2"/>
        <v>Lefevre</v>
      </c>
      <c r="D77" s="2" t="str">
        <f t="shared" si="3"/>
        <v>1992-08-17</v>
      </c>
      <c r="E77" s="2" t="str">
        <f t="shared" si="4"/>
        <v>Développeur backend</v>
      </c>
      <c r="F77" s="2" t="str">
        <f t="shared" si="5"/>
        <v>2007-02-18</v>
      </c>
      <c r="G77" s="2">
        <f t="shared" si="6"/>
        <v>61183</v>
      </c>
    </row>
    <row r="78">
      <c r="B78" s="2" t="str">
        <f t="shared" si="1"/>
        <v>Marie</v>
      </c>
      <c r="C78" s="2" t="str">
        <f t="shared" si="2"/>
        <v>Lefevre</v>
      </c>
      <c r="D78" s="2" t="str">
        <f t="shared" si="3"/>
        <v>1982-07-18</v>
      </c>
      <c r="E78" s="2" t="str">
        <f t="shared" si="4"/>
        <v>Développeur backend</v>
      </c>
      <c r="F78" s="2" t="str">
        <f t="shared" si="5"/>
        <v>2010-06-27</v>
      </c>
      <c r="G78" s="2">
        <f t="shared" si="6"/>
        <v>47478</v>
      </c>
    </row>
    <row r="79">
      <c r="B79" s="2" t="str">
        <f t="shared" si="1"/>
        <v>Audrey</v>
      </c>
      <c r="C79" s="2" t="str">
        <f t="shared" si="2"/>
        <v>Dupuis</v>
      </c>
      <c r="D79" s="2" t="str">
        <f t="shared" si="3"/>
        <v>2000-11-28</v>
      </c>
      <c r="E79" s="2" t="str">
        <f t="shared" si="4"/>
        <v>Chef de projet</v>
      </c>
      <c r="F79" s="2" t="str">
        <f t="shared" si="5"/>
        <v>2016-10-04</v>
      </c>
      <c r="G79" s="2">
        <f t="shared" si="6"/>
        <v>89600</v>
      </c>
    </row>
    <row r="80">
      <c r="B80" s="2" t="str">
        <f t="shared" si="1"/>
        <v>David</v>
      </c>
      <c r="C80" s="2" t="str">
        <f t="shared" si="2"/>
        <v>Lefevre</v>
      </c>
      <c r="D80" s="2" t="str">
        <f t="shared" si="3"/>
        <v>1980-11-11</v>
      </c>
      <c r="E80" s="2" t="str">
        <f t="shared" si="4"/>
        <v>Développeur</v>
      </c>
      <c r="F80" s="2" t="str">
        <f t="shared" si="5"/>
        <v>2000-06-28</v>
      </c>
      <c r="G80" s="2">
        <f t="shared" si="6"/>
        <v>31845</v>
      </c>
    </row>
    <row r="81">
      <c r="B81" s="2" t="str">
        <f t="shared" si="1"/>
        <v>Olivier</v>
      </c>
      <c r="C81" s="2" t="str">
        <f t="shared" si="2"/>
        <v>Dubois</v>
      </c>
      <c r="D81" s="2" t="str">
        <f t="shared" si="3"/>
        <v>1980-10-09</v>
      </c>
      <c r="E81" s="2" t="str">
        <f t="shared" si="4"/>
        <v>Développeur backend</v>
      </c>
      <c r="F81" s="2" t="str">
        <f t="shared" si="5"/>
        <v>2004-08-19</v>
      </c>
      <c r="G81" s="2">
        <f t="shared" si="6"/>
        <v>88648</v>
      </c>
    </row>
    <row r="82">
      <c r="B82" s="2" t="str">
        <f t="shared" si="1"/>
        <v>Thierry</v>
      </c>
      <c r="C82" s="2" t="str">
        <f t="shared" si="2"/>
        <v>Petit</v>
      </c>
      <c r="D82" s="2" t="str">
        <f t="shared" si="3"/>
        <v>1990-12-15</v>
      </c>
      <c r="E82" s="2" t="str">
        <f t="shared" si="4"/>
        <v>Chef de produit</v>
      </c>
      <c r="F82" s="2" t="str">
        <f t="shared" si="5"/>
        <v>2022-10-23</v>
      </c>
      <c r="G82" s="2">
        <f t="shared" si="6"/>
        <v>91257</v>
      </c>
    </row>
    <row r="83">
      <c r="B83" s="2" t="str">
        <f t="shared" si="1"/>
        <v>Jacques</v>
      </c>
      <c r="C83" s="2" t="str">
        <f t="shared" si="2"/>
        <v>Bernard</v>
      </c>
      <c r="D83" s="2" t="str">
        <f t="shared" si="3"/>
        <v>1997-11-14</v>
      </c>
      <c r="E83" s="2" t="str">
        <f t="shared" si="4"/>
        <v>Chef de produit</v>
      </c>
      <c r="F83" s="2" t="str">
        <f t="shared" si="5"/>
        <v>2000-10-09</v>
      </c>
      <c r="G83" s="2">
        <f t="shared" si="6"/>
        <v>81450</v>
      </c>
    </row>
    <row r="84">
      <c r="B84" s="2" t="str">
        <f t="shared" si="1"/>
        <v>Lucie</v>
      </c>
      <c r="C84" s="2" t="str">
        <f t="shared" si="2"/>
        <v>Durant</v>
      </c>
      <c r="D84" s="2" t="str">
        <f t="shared" si="3"/>
        <v>1983-08-16</v>
      </c>
      <c r="E84" s="2" t="str">
        <f t="shared" si="4"/>
        <v>Développeur</v>
      </c>
      <c r="F84" s="2" t="str">
        <f t="shared" si="5"/>
        <v>2005-03-29</v>
      </c>
      <c r="G84" s="2">
        <f t="shared" si="6"/>
        <v>77541</v>
      </c>
    </row>
    <row r="85">
      <c r="B85" s="2" t="str">
        <f t="shared" si="1"/>
        <v>David</v>
      </c>
      <c r="C85" s="2" t="str">
        <f t="shared" si="2"/>
        <v>Lefevre</v>
      </c>
      <c r="D85" s="2" t="str">
        <f t="shared" si="3"/>
        <v>1986-07-14</v>
      </c>
      <c r="E85" s="2" t="str">
        <f t="shared" si="4"/>
        <v>Analyste</v>
      </c>
      <c r="F85" s="2" t="str">
        <f t="shared" si="5"/>
        <v>2000-07-03</v>
      </c>
      <c r="G85" s="2">
        <f t="shared" si="6"/>
        <v>77645</v>
      </c>
    </row>
    <row r="86">
      <c r="B86" s="2" t="str">
        <f t="shared" si="1"/>
        <v>Jacques</v>
      </c>
      <c r="C86" s="2" t="str">
        <f t="shared" si="2"/>
        <v>Dubois</v>
      </c>
      <c r="D86" s="2" t="str">
        <f t="shared" si="3"/>
        <v>1988-11-26</v>
      </c>
      <c r="E86" s="2" t="str">
        <f t="shared" si="4"/>
        <v>Responsable IT</v>
      </c>
      <c r="F86" s="2" t="str">
        <f t="shared" si="5"/>
        <v>2021-11-19</v>
      </c>
      <c r="G86" s="2">
        <f t="shared" si="6"/>
        <v>61504</v>
      </c>
    </row>
    <row r="87">
      <c r="B87" s="2" t="str">
        <f t="shared" si="1"/>
        <v>Philippe</v>
      </c>
      <c r="C87" s="2" t="str">
        <f t="shared" si="2"/>
        <v>Dupont</v>
      </c>
      <c r="D87" s="2" t="str">
        <f t="shared" si="3"/>
        <v>1984-07-20</v>
      </c>
      <c r="E87" s="2" t="str">
        <f t="shared" si="4"/>
        <v>Développeur</v>
      </c>
      <c r="F87" s="2" t="str">
        <f t="shared" si="5"/>
        <v>2007-08-26</v>
      </c>
      <c r="G87" s="2">
        <f t="shared" si="6"/>
        <v>88500</v>
      </c>
    </row>
    <row r="88">
      <c r="B88" s="2" t="str">
        <f t="shared" si="1"/>
        <v>Sophie</v>
      </c>
      <c r="C88" s="2" t="str">
        <f t="shared" si="2"/>
        <v>Martin</v>
      </c>
      <c r="D88" s="2" t="str">
        <f t="shared" si="3"/>
        <v>1990-01-14</v>
      </c>
      <c r="E88" s="2" t="str">
        <f t="shared" si="4"/>
        <v>Chef de produit</v>
      </c>
      <c r="F88" s="2" t="str">
        <f t="shared" si="5"/>
        <v>2011-09-24</v>
      </c>
      <c r="G88" s="2">
        <f t="shared" si="6"/>
        <v>47618</v>
      </c>
    </row>
    <row r="89">
      <c r="B89" s="2" t="str">
        <f t="shared" si="1"/>
        <v>Marie</v>
      </c>
      <c r="C89" s="2" t="str">
        <f t="shared" si="2"/>
        <v>Martin</v>
      </c>
      <c r="D89" s="2" t="str">
        <f t="shared" si="3"/>
        <v>1998-01-12</v>
      </c>
      <c r="E89" s="2" t="str">
        <f t="shared" si="4"/>
        <v>Développeur backend</v>
      </c>
      <c r="F89" s="2" t="str">
        <f t="shared" si="5"/>
        <v>2000-05-12</v>
      </c>
      <c r="G89" s="2">
        <f t="shared" si="6"/>
        <v>31453</v>
      </c>
    </row>
    <row r="90">
      <c r="B90" s="2" t="str">
        <f t="shared" si="1"/>
        <v>Sophie</v>
      </c>
      <c r="C90" s="2" t="str">
        <f t="shared" si="2"/>
        <v>Lemoine</v>
      </c>
      <c r="D90" s="2" t="str">
        <f t="shared" si="3"/>
        <v>2000-01-13</v>
      </c>
      <c r="E90" s="2" t="str">
        <f t="shared" si="4"/>
        <v>Ingénieur</v>
      </c>
      <c r="F90" s="2" t="str">
        <f t="shared" si="5"/>
        <v>2016-01-16</v>
      </c>
      <c r="G90" s="2">
        <f t="shared" si="6"/>
        <v>64066</v>
      </c>
    </row>
    <row r="91">
      <c r="B91" s="2" t="str">
        <f t="shared" si="1"/>
        <v>Jean</v>
      </c>
      <c r="C91" s="2" t="str">
        <f t="shared" si="2"/>
        <v>Durant</v>
      </c>
      <c r="D91" s="2" t="str">
        <f t="shared" si="3"/>
        <v>1983-03-06</v>
      </c>
      <c r="E91" s="2" t="str">
        <f t="shared" si="4"/>
        <v>Chef de projet</v>
      </c>
      <c r="F91" s="2" t="str">
        <f t="shared" si="5"/>
        <v>2002-09-25</v>
      </c>
      <c r="G91" s="2">
        <f t="shared" si="6"/>
        <v>75880</v>
      </c>
    </row>
    <row r="92">
      <c r="B92" s="2" t="str">
        <f t="shared" si="1"/>
        <v>Marie</v>
      </c>
      <c r="C92" s="2" t="str">
        <f t="shared" si="2"/>
        <v>Lemoine</v>
      </c>
      <c r="D92" s="2" t="str">
        <f t="shared" si="3"/>
        <v>1990-10-08</v>
      </c>
      <c r="E92" s="2" t="str">
        <f t="shared" si="4"/>
        <v>Développeur backend</v>
      </c>
      <c r="F92" s="2" t="str">
        <f t="shared" si="5"/>
        <v>2017-05-12</v>
      </c>
      <c r="G92" s="2">
        <f t="shared" si="6"/>
        <v>45360</v>
      </c>
    </row>
    <row r="93">
      <c r="B93" s="2" t="str">
        <f t="shared" si="1"/>
        <v>Marie</v>
      </c>
      <c r="C93" s="2" t="str">
        <f t="shared" si="2"/>
        <v>Lemoine</v>
      </c>
      <c r="D93" s="2" t="str">
        <f t="shared" si="3"/>
        <v>1999-12-25</v>
      </c>
      <c r="E93" s="2" t="str">
        <f t="shared" si="4"/>
        <v>Chef de projet</v>
      </c>
      <c r="F93" s="2" t="str">
        <f t="shared" si="5"/>
        <v>2023-08-25</v>
      </c>
      <c r="G93" s="2">
        <f t="shared" si="6"/>
        <v>43587</v>
      </c>
    </row>
    <row r="94">
      <c r="B94" s="2" t="str">
        <f t="shared" si="1"/>
        <v>Jean</v>
      </c>
      <c r="C94" s="2" t="str">
        <f t="shared" si="2"/>
        <v>Dupuis</v>
      </c>
      <c r="D94" s="2" t="str">
        <f t="shared" si="3"/>
        <v>1992-02-17</v>
      </c>
      <c r="E94" s="2" t="str">
        <f t="shared" si="4"/>
        <v>Développeur backend</v>
      </c>
      <c r="F94" s="2" t="str">
        <f t="shared" si="5"/>
        <v>2009-09-09</v>
      </c>
      <c r="G94" s="2">
        <f t="shared" si="6"/>
        <v>85192</v>
      </c>
    </row>
    <row r="95">
      <c r="B95" s="2" t="str">
        <f t="shared" si="1"/>
        <v>Olivier</v>
      </c>
      <c r="C95" s="2" t="str">
        <f t="shared" si="2"/>
        <v>Lemoine</v>
      </c>
      <c r="D95" s="2" t="str">
        <f t="shared" si="3"/>
        <v>1981-08-23</v>
      </c>
      <c r="E95" s="2" t="str">
        <f t="shared" si="4"/>
        <v>Analyste</v>
      </c>
      <c r="F95" s="2" t="str">
        <f t="shared" si="5"/>
        <v>2001-02-28</v>
      </c>
      <c r="G95" s="2">
        <f t="shared" si="6"/>
        <v>82638</v>
      </c>
    </row>
    <row r="96">
      <c r="B96" s="2" t="str">
        <f t="shared" si="1"/>
        <v>David</v>
      </c>
      <c r="C96" s="2" t="str">
        <f t="shared" si="2"/>
        <v>Lefevre</v>
      </c>
      <c r="D96" s="2" t="str">
        <f t="shared" si="3"/>
        <v>1984-04-09</v>
      </c>
      <c r="E96" s="2" t="str">
        <f t="shared" si="4"/>
        <v>Designer</v>
      </c>
      <c r="F96" s="2" t="str">
        <f t="shared" si="5"/>
        <v>2016-11-29</v>
      </c>
      <c r="G96" s="2">
        <f t="shared" si="6"/>
        <v>67999</v>
      </c>
    </row>
    <row r="97">
      <c r="B97" s="2" t="str">
        <f t="shared" si="1"/>
        <v>Sophie</v>
      </c>
      <c r="C97" s="2" t="str">
        <f t="shared" si="2"/>
        <v>Durant</v>
      </c>
      <c r="D97" s="2" t="str">
        <f t="shared" si="3"/>
        <v>1991-02-07</v>
      </c>
      <c r="E97" s="2" t="str">
        <f t="shared" si="4"/>
        <v>Responsable RH</v>
      </c>
      <c r="F97" s="2" t="str">
        <f t="shared" si="5"/>
        <v>2008-06-28</v>
      </c>
      <c r="G97" s="2">
        <f t="shared" si="6"/>
        <v>40282</v>
      </c>
    </row>
    <row r="98">
      <c r="B98" s="2" t="str">
        <f t="shared" si="1"/>
        <v>Philippe</v>
      </c>
      <c r="C98" s="2" t="str">
        <f t="shared" si="2"/>
        <v>Lemoine</v>
      </c>
      <c r="D98" s="2" t="str">
        <f t="shared" si="3"/>
        <v>1980-04-20</v>
      </c>
      <c r="E98" s="2" t="str">
        <f t="shared" si="4"/>
        <v>Analyste</v>
      </c>
      <c r="F98" s="2" t="str">
        <f t="shared" si="5"/>
        <v>2011-12-05</v>
      </c>
      <c r="G98" s="2">
        <f t="shared" si="6"/>
        <v>94209</v>
      </c>
    </row>
    <row r="99">
      <c r="B99" s="2" t="str">
        <f t="shared" si="1"/>
        <v>Thierry</v>
      </c>
      <c r="C99" s="2" t="str">
        <f t="shared" si="2"/>
        <v>Dupuis</v>
      </c>
      <c r="D99" s="2" t="str">
        <f t="shared" si="3"/>
        <v>1995-12-05</v>
      </c>
      <c r="E99" s="2" t="str">
        <f t="shared" si="4"/>
        <v>Développeur</v>
      </c>
      <c r="F99" s="2" t="str">
        <f t="shared" si="5"/>
        <v>2019-02-03</v>
      </c>
      <c r="G99" s="2">
        <f t="shared" si="6"/>
        <v>43303</v>
      </c>
    </row>
    <row r="100">
      <c r="B100" s="2" t="str">
        <f t="shared" si="1"/>
        <v>Sophie</v>
      </c>
      <c r="C100" s="2" t="str">
        <f t="shared" si="2"/>
        <v>Dupuis</v>
      </c>
      <c r="D100" s="2" t="str">
        <f t="shared" si="3"/>
        <v>1991-05-08</v>
      </c>
      <c r="E100" s="2" t="str">
        <f t="shared" si="4"/>
        <v>Développeur backend</v>
      </c>
      <c r="F100" s="2" t="str">
        <f t="shared" si="5"/>
        <v>2002-12-08</v>
      </c>
      <c r="G100" s="2">
        <f t="shared" si="6"/>
        <v>53998</v>
      </c>
    </row>
    <row r="101">
      <c r="B101" s="2" t="str">
        <f t="shared" si="1"/>
        <v>Audrey</v>
      </c>
      <c r="C101" s="2" t="str">
        <f t="shared" si="2"/>
        <v>Martin</v>
      </c>
      <c r="D101" s="2" t="str">
        <f t="shared" si="3"/>
        <v>2000-05-25</v>
      </c>
      <c r="E101" s="2" t="str">
        <f t="shared" si="4"/>
        <v>Chef de projet</v>
      </c>
      <c r="F101" s="2" t="str">
        <f t="shared" si="5"/>
        <v>2000-10-11</v>
      </c>
      <c r="G101" s="2">
        <f t="shared" si="6"/>
        <v>46566</v>
      </c>
    </row>
    <row r="104">
      <c r="A104" s="1" t="s">
        <v>24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23.63"/>
  </cols>
  <sheetData>
    <row r="1">
      <c r="B1" s="1" t="s">
        <v>2</v>
      </c>
      <c r="C1" s="1" t="s">
        <v>1</v>
      </c>
      <c r="D1" s="1" t="s">
        <v>20</v>
      </c>
      <c r="E1" s="1" t="s">
        <v>21</v>
      </c>
      <c r="F1" s="1" t="s">
        <v>22</v>
      </c>
      <c r="G1" s="1" t="s">
        <v>23</v>
      </c>
      <c r="H1" s="1" t="s">
        <v>25</v>
      </c>
      <c r="I1" s="1" t="s">
        <v>26</v>
      </c>
      <c r="J1" s="1" t="s">
        <v>27</v>
      </c>
    </row>
    <row r="2">
      <c r="A2" s="1">
        <v>1.0</v>
      </c>
      <c r="B2" s="2" t="str">
        <f t="shared" ref="B2:B101" si="1">CHOOSE(RANDBETWEEN(1,10),"Jean","Jacques","Marie","Sophie","David","Olivier","Lucie","Thierry","Audrey","Philippe")</f>
        <v>Sophie</v>
      </c>
      <c r="C2" s="2" t="str">
        <f t="shared" ref="C2:C101" si="2">CHOOSE(RANDBETWEEN(1,10),"Dupont","Durant","Dupuis","Lemoine","Dubois","Martin","Girard","Bernard","Petit","Lefevre")</f>
        <v>Dupuis</v>
      </c>
      <c r="D2" s="2" t="str">
        <f t="shared" ref="D2:D101" si="3">TEXT(RANDBETWEEN(DATE(1980,1,1), DATE(2000,12,31)), "yyyy-mm-dd")</f>
        <v>1991-06-26</v>
      </c>
      <c r="E2" s="2" t="str">
        <f t="shared" ref="E2:E101" si="4">CHOOSE(RANDBETWEEN(1,10),"Développeur","Chef de projet","Designer","Analyste","Responsable RH","Développeur backend","Responsable IT","Comptable","Ingénieur","Chef de produit")</f>
        <v>Responsable IT</v>
      </c>
      <c r="F2" s="2" t="str">
        <f t="shared" ref="F2:F101" si="5">TEXT(RANDBETWEEN(DATE(2000,1,1), TODAY()), "yyyy-mm-dd")</f>
        <v>2018-08-31</v>
      </c>
      <c r="G2" s="2">
        <f t="shared" ref="G2:G101" si="6">RANDBETWEEN(30000,100000)</f>
        <v>92962</v>
      </c>
      <c r="H2" s="2">
        <f t="shared" ref="H2:H101" si="7">DATEDIF(D2, TODAY(), "Y")</f>
        <v>33</v>
      </c>
      <c r="I2" s="2">
        <f t="shared" ref="I2:I101" si="8">DATEDIF(F2, TODAY(), "Y")</f>
        <v>6</v>
      </c>
      <c r="J2" s="2">
        <f t="shared" ref="J2:J101" si="9">IF(I2&lt;=5, 0, IF(I2&lt;=10, G2*0.05, IF(I2&lt;=15, G2*0.1, G2*0.15)))</f>
        <v>4648.1</v>
      </c>
    </row>
    <row r="3">
      <c r="A3" s="1">
        <v>2.0</v>
      </c>
      <c r="B3" s="2" t="str">
        <f t="shared" si="1"/>
        <v>Philippe</v>
      </c>
      <c r="C3" s="2" t="str">
        <f t="shared" si="2"/>
        <v>Durant</v>
      </c>
      <c r="D3" s="2" t="str">
        <f t="shared" si="3"/>
        <v>1992-06-22</v>
      </c>
      <c r="E3" s="2" t="str">
        <f t="shared" si="4"/>
        <v>Ingénieur</v>
      </c>
      <c r="F3" s="2" t="str">
        <f t="shared" si="5"/>
        <v>2022-10-28</v>
      </c>
      <c r="G3" s="2">
        <f t="shared" si="6"/>
        <v>39139</v>
      </c>
      <c r="H3" s="2">
        <f t="shared" si="7"/>
        <v>32</v>
      </c>
      <c r="I3" s="2">
        <f t="shared" si="8"/>
        <v>2</v>
      </c>
      <c r="J3" s="2">
        <f t="shared" si="9"/>
        <v>0</v>
      </c>
    </row>
    <row r="4">
      <c r="A4" s="1">
        <v>3.0</v>
      </c>
      <c r="B4" s="2" t="str">
        <f t="shared" si="1"/>
        <v>David</v>
      </c>
      <c r="C4" s="2" t="str">
        <f t="shared" si="2"/>
        <v>Dupuis</v>
      </c>
      <c r="D4" s="2" t="str">
        <f t="shared" si="3"/>
        <v>1982-03-28</v>
      </c>
      <c r="E4" s="2" t="str">
        <f t="shared" si="4"/>
        <v>Développeur backend</v>
      </c>
      <c r="F4" s="2" t="str">
        <f t="shared" si="5"/>
        <v>2023-01-17</v>
      </c>
      <c r="G4" s="2">
        <f t="shared" si="6"/>
        <v>41958</v>
      </c>
      <c r="H4" s="2">
        <f t="shared" si="7"/>
        <v>42</v>
      </c>
      <c r="I4" s="2">
        <f t="shared" si="8"/>
        <v>1</v>
      </c>
      <c r="J4" s="2">
        <f t="shared" si="9"/>
        <v>0</v>
      </c>
    </row>
    <row r="5">
      <c r="A5" s="1">
        <v>4.0</v>
      </c>
      <c r="B5" s="2" t="str">
        <f t="shared" si="1"/>
        <v>Jacques</v>
      </c>
      <c r="C5" s="2" t="str">
        <f t="shared" si="2"/>
        <v>Bernard</v>
      </c>
      <c r="D5" s="2" t="str">
        <f t="shared" si="3"/>
        <v>1982-10-13</v>
      </c>
      <c r="E5" s="2" t="str">
        <f t="shared" si="4"/>
        <v>Designer</v>
      </c>
      <c r="F5" s="2" t="str">
        <f t="shared" si="5"/>
        <v>2001-04-13</v>
      </c>
      <c r="G5" s="2">
        <f t="shared" si="6"/>
        <v>68661</v>
      </c>
      <c r="H5" s="2">
        <f t="shared" si="7"/>
        <v>42</v>
      </c>
      <c r="I5" s="2">
        <f t="shared" si="8"/>
        <v>23</v>
      </c>
      <c r="J5" s="2">
        <f t="shared" si="9"/>
        <v>10299.15</v>
      </c>
    </row>
    <row r="6">
      <c r="A6" s="1">
        <v>5.0</v>
      </c>
      <c r="B6" s="2" t="str">
        <f t="shared" si="1"/>
        <v>Marie</v>
      </c>
      <c r="C6" s="2" t="str">
        <f t="shared" si="2"/>
        <v>Dupont</v>
      </c>
      <c r="D6" s="2" t="str">
        <f t="shared" si="3"/>
        <v>1989-08-27</v>
      </c>
      <c r="E6" s="2" t="str">
        <f t="shared" si="4"/>
        <v>Designer</v>
      </c>
      <c r="F6" s="2" t="str">
        <f t="shared" si="5"/>
        <v>2013-04-15</v>
      </c>
      <c r="G6" s="2">
        <f t="shared" si="6"/>
        <v>40338</v>
      </c>
      <c r="H6" s="2">
        <f t="shared" si="7"/>
        <v>35</v>
      </c>
      <c r="I6" s="2">
        <f t="shared" si="8"/>
        <v>11</v>
      </c>
      <c r="J6" s="2">
        <f t="shared" si="9"/>
        <v>4033.8</v>
      </c>
    </row>
    <row r="7">
      <c r="A7" s="1">
        <v>6.0</v>
      </c>
      <c r="B7" s="2" t="str">
        <f t="shared" si="1"/>
        <v>Thierry</v>
      </c>
      <c r="C7" s="2" t="str">
        <f t="shared" si="2"/>
        <v>Durant</v>
      </c>
      <c r="D7" s="2" t="str">
        <f t="shared" si="3"/>
        <v>1994-01-22</v>
      </c>
      <c r="E7" s="2" t="str">
        <f t="shared" si="4"/>
        <v>Analyste</v>
      </c>
      <c r="F7" s="2" t="str">
        <f t="shared" si="5"/>
        <v>2009-04-25</v>
      </c>
      <c r="G7" s="2">
        <f t="shared" si="6"/>
        <v>42433</v>
      </c>
      <c r="H7" s="2">
        <f t="shared" si="7"/>
        <v>30</v>
      </c>
      <c r="I7" s="2">
        <f t="shared" si="8"/>
        <v>15</v>
      </c>
      <c r="J7" s="2">
        <f t="shared" si="9"/>
        <v>4243.3</v>
      </c>
    </row>
    <row r="8">
      <c r="A8" s="1">
        <v>7.0</v>
      </c>
      <c r="B8" s="2" t="str">
        <f t="shared" si="1"/>
        <v>Lucie</v>
      </c>
      <c r="C8" s="2" t="str">
        <f t="shared" si="2"/>
        <v>Lemoine</v>
      </c>
      <c r="D8" s="2" t="str">
        <f t="shared" si="3"/>
        <v>1997-01-06</v>
      </c>
      <c r="E8" s="2" t="str">
        <f t="shared" si="4"/>
        <v>Comptable</v>
      </c>
      <c r="F8" s="2" t="str">
        <f t="shared" si="5"/>
        <v>2018-07-31</v>
      </c>
      <c r="G8" s="2">
        <f t="shared" si="6"/>
        <v>84494</v>
      </c>
      <c r="H8" s="2">
        <f t="shared" si="7"/>
        <v>27</v>
      </c>
      <c r="I8" s="2">
        <f t="shared" si="8"/>
        <v>6</v>
      </c>
      <c r="J8" s="2">
        <f t="shared" si="9"/>
        <v>4224.7</v>
      </c>
    </row>
    <row r="9">
      <c r="A9" s="1">
        <v>8.0</v>
      </c>
      <c r="B9" s="2" t="str">
        <f t="shared" si="1"/>
        <v>Philippe</v>
      </c>
      <c r="C9" s="2" t="str">
        <f t="shared" si="2"/>
        <v>Martin</v>
      </c>
      <c r="D9" s="2" t="str">
        <f t="shared" si="3"/>
        <v>1982-02-03</v>
      </c>
      <c r="E9" s="2" t="str">
        <f t="shared" si="4"/>
        <v>Designer</v>
      </c>
      <c r="F9" s="2" t="str">
        <f t="shared" si="5"/>
        <v>2006-12-21</v>
      </c>
      <c r="G9" s="2">
        <f t="shared" si="6"/>
        <v>77677</v>
      </c>
      <c r="H9" s="2">
        <f t="shared" si="7"/>
        <v>42</v>
      </c>
      <c r="I9" s="2">
        <f t="shared" si="8"/>
        <v>17</v>
      </c>
      <c r="J9" s="2">
        <f t="shared" si="9"/>
        <v>11651.55</v>
      </c>
    </row>
    <row r="10">
      <c r="A10" s="1">
        <v>9.0</v>
      </c>
      <c r="B10" s="2" t="str">
        <f t="shared" si="1"/>
        <v>Philippe</v>
      </c>
      <c r="C10" s="2" t="str">
        <f t="shared" si="2"/>
        <v>Petit</v>
      </c>
      <c r="D10" s="2" t="str">
        <f t="shared" si="3"/>
        <v>1989-11-12</v>
      </c>
      <c r="E10" s="2" t="str">
        <f t="shared" si="4"/>
        <v>Responsable RH</v>
      </c>
      <c r="F10" s="2" t="str">
        <f t="shared" si="5"/>
        <v>2019-05-18</v>
      </c>
      <c r="G10" s="2">
        <f t="shared" si="6"/>
        <v>34516</v>
      </c>
      <c r="H10" s="2">
        <f t="shared" si="7"/>
        <v>34</v>
      </c>
      <c r="I10" s="2">
        <f t="shared" si="8"/>
        <v>5</v>
      </c>
      <c r="J10" s="2">
        <f t="shared" si="9"/>
        <v>0</v>
      </c>
    </row>
    <row r="11">
      <c r="A11" s="1">
        <v>10.0</v>
      </c>
      <c r="B11" s="2" t="str">
        <f t="shared" si="1"/>
        <v>Lucie</v>
      </c>
      <c r="C11" s="2" t="str">
        <f t="shared" si="2"/>
        <v>Dupuis</v>
      </c>
      <c r="D11" s="2" t="str">
        <f t="shared" si="3"/>
        <v>1986-03-01</v>
      </c>
      <c r="E11" s="2" t="str">
        <f t="shared" si="4"/>
        <v>Analyste</v>
      </c>
      <c r="F11" s="2" t="str">
        <f t="shared" si="5"/>
        <v>2017-12-29</v>
      </c>
      <c r="G11" s="2">
        <f t="shared" si="6"/>
        <v>49421</v>
      </c>
      <c r="H11" s="2">
        <f t="shared" si="7"/>
        <v>38</v>
      </c>
      <c r="I11" s="2">
        <f t="shared" si="8"/>
        <v>6</v>
      </c>
      <c r="J11" s="2">
        <f t="shared" si="9"/>
        <v>2471.05</v>
      </c>
    </row>
    <row r="12">
      <c r="B12" s="2" t="str">
        <f t="shared" si="1"/>
        <v>Audrey</v>
      </c>
      <c r="C12" s="2" t="str">
        <f t="shared" si="2"/>
        <v>Martin</v>
      </c>
      <c r="D12" s="2" t="str">
        <f t="shared" si="3"/>
        <v>1991-06-28</v>
      </c>
      <c r="E12" s="2" t="str">
        <f t="shared" si="4"/>
        <v>Responsable RH</v>
      </c>
      <c r="F12" s="2" t="str">
        <f t="shared" si="5"/>
        <v>2011-06-26</v>
      </c>
      <c r="G12" s="2">
        <f t="shared" si="6"/>
        <v>91448</v>
      </c>
      <c r="H12" s="2">
        <f t="shared" si="7"/>
        <v>33</v>
      </c>
      <c r="I12" s="2">
        <f t="shared" si="8"/>
        <v>13</v>
      </c>
      <c r="J12" s="2">
        <f t="shared" si="9"/>
        <v>9144.8</v>
      </c>
    </row>
    <row r="13">
      <c r="B13" s="2" t="str">
        <f t="shared" si="1"/>
        <v>Audrey</v>
      </c>
      <c r="C13" s="2" t="str">
        <f t="shared" si="2"/>
        <v>Lefevre</v>
      </c>
      <c r="D13" s="2" t="str">
        <f t="shared" si="3"/>
        <v>1992-12-28</v>
      </c>
      <c r="E13" s="2" t="str">
        <f t="shared" si="4"/>
        <v>Chef de projet</v>
      </c>
      <c r="F13" s="2" t="str">
        <f t="shared" si="5"/>
        <v>2021-05-22</v>
      </c>
      <c r="G13" s="2">
        <f t="shared" si="6"/>
        <v>31726</v>
      </c>
      <c r="H13" s="2">
        <f t="shared" si="7"/>
        <v>31</v>
      </c>
      <c r="I13" s="2">
        <f t="shared" si="8"/>
        <v>3</v>
      </c>
      <c r="J13" s="2">
        <f t="shared" si="9"/>
        <v>0</v>
      </c>
    </row>
    <row r="14">
      <c r="B14" s="2" t="str">
        <f t="shared" si="1"/>
        <v>Philippe</v>
      </c>
      <c r="C14" s="2" t="str">
        <f t="shared" si="2"/>
        <v>Lemoine</v>
      </c>
      <c r="D14" s="2" t="str">
        <f t="shared" si="3"/>
        <v>1990-05-14</v>
      </c>
      <c r="E14" s="2" t="str">
        <f t="shared" si="4"/>
        <v>Chef de produit</v>
      </c>
      <c r="F14" s="2" t="str">
        <f t="shared" si="5"/>
        <v>2019-04-07</v>
      </c>
      <c r="G14" s="2">
        <f t="shared" si="6"/>
        <v>35100</v>
      </c>
      <c r="H14" s="2">
        <f t="shared" si="7"/>
        <v>34</v>
      </c>
      <c r="I14" s="2">
        <f t="shared" si="8"/>
        <v>5</v>
      </c>
      <c r="J14" s="2">
        <f t="shared" si="9"/>
        <v>0</v>
      </c>
    </row>
    <row r="15">
      <c r="B15" s="2" t="str">
        <f t="shared" si="1"/>
        <v>Lucie</v>
      </c>
      <c r="C15" s="2" t="str">
        <f t="shared" si="2"/>
        <v>Dupuis</v>
      </c>
      <c r="D15" s="2" t="str">
        <f t="shared" si="3"/>
        <v>1984-03-15</v>
      </c>
      <c r="E15" s="2" t="str">
        <f t="shared" si="4"/>
        <v>Analyste</v>
      </c>
      <c r="F15" s="2" t="str">
        <f t="shared" si="5"/>
        <v>2009-03-15</v>
      </c>
      <c r="G15" s="2">
        <f t="shared" si="6"/>
        <v>48039</v>
      </c>
      <c r="H15" s="2">
        <f t="shared" si="7"/>
        <v>40</v>
      </c>
      <c r="I15" s="2">
        <f t="shared" si="8"/>
        <v>15</v>
      </c>
      <c r="J15" s="2">
        <f t="shared" si="9"/>
        <v>4803.9</v>
      </c>
    </row>
    <row r="16">
      <c r="B16" s="2" t="str">
        <f t="shared" si="1"/>
        <v>Lucie</v>
      </c>
      <c r="C16" s="2" t="str">
        <f t="shared" si="2"/>
        <v>Bernard</v>
      </c>
      <c r="D16" s="2" t="str">
        <f t="shared" si="3"/>
        <v>1998-09-10</v>
      </c>
      <c r="E16" s="2" t="str">
        <f t="shared" si="4"/>
        <v>Développeur</v>
      </c>
      <c r="F16" s="2" t="str">
        <f t="shared" si="5"/>
        <v>2007-06-26</v>
      </c>
      <c r="G16" s="2">
        <f t="shared" si="6"/>
        <v>84441</v>
      </c>
      <c r="H16" s="2">
        <f t="shared" si="7"/>
        <v>26</v>
      </c>
      <c r="I16" s="2">
        <f t="shared" si="8"/>
        <v>17</v>
      </c>
      <c r="J16" s="2">
        <f t="shared" si="9"/>
        <v>12666.15</v>
      </c>
    </row>
    <row r="17">
      <c r="B17" s="2" t="str">
        <f t="shared" si="1"/>
        <v>Audrey</v>
      </c>
      <c r="C17" s="2" t="str">
        <f t="shared" si="2"/>
        <v>Martin</v>
      </c>
      <c r="D17" s="2" t="str">
        <f t="shared" si="3"/>
        <v>1982-12-25</v>
      </c>
      <c r="E17" s="2" t="str">
        <f t="shared" si="4"/>
        <v>Analyste</v>
      </c>
      <c r="F17" s="2" t="str">
        <f t="shared" si="5"/>
        <v>2024-02-17</v>
      </c>
      <c r="G17" s="2">
        <f t="shared" si="6"/>
        <v>77941</v>
      </c>
      <c r="H17" s="2">
        <f t="shared" si="7"/>
        <v>41</v>
      </c>
      <c r="I17" s="2">
        <f t="shared" si="8"/>
        <v>0</v>
      </c>
      <c r="J17" s="2">
        <f t="shared" si="9"/>
        <v>0</v>
      </c>
    </row>
    <row r="18">
      <c r="B18" s="2" t="str">
        <f t="shared" si="1"/>
        <v>David</v>
      </c>
      <c r="C18" s="2" t="str">
        <f t="shared" si="2"/>
        <v>Girard</v>
      </c>
      <c r="D18" s="2" t="str">
        <f t="shared" si="3"/>
        <v>1981-09-26</v>
      </c>
      <c r="E18" s="2" t="str">
        <f t="shared" si="4"/>
        <v>Designer</v>
      </c>
      <c r="F18" s="2" t="str">
        <f t="shared" si="5"/>
        <v>2015-06-02</v>
      </c>
      <c r="G18" s="2">
        <f t="shared" si="6"/>
        <v>42386</v>
      </c>
      <c r="H18" s="2">
        <f t="shared" si="7"/>
        <v>43</v>
      </c>
      <c r="I18" s="2">
        <f t="shared" si="8"/>
        <v>9</v>
      </c>
      <c r="J18" s="2">
        <f t="shared" si="9"/>
        <v>2119.3</v>
      </c>
    </row>
    <row r="19">
      <c r="B19" s="2" t="str">
        <f t="shared" si="1"/>
        <v>Sophie</v>
      </c>
      <c r="C19" s="2" t="str">
        <f t="shared" si="2"/>
        <v>Dupont</v>
      </c>
      <c r="D19" s="2" t="str">
        <f t="shared" si="3"/>
        <v>1986-10-12</v>
      </c>
      <c r="E19" s="2" t="str">
        <f t="shared" si="4"/>
        <v>Chef de projet</v>
      </c>
      <c r="F19" s="2" t="str">
        <f t="shared" si="5"/>
        <v>2009-12-13</v>
      </c>
      <c r="G19" s="2">
        <f t="shared" si="6"/>
        <v>76590</v>
      </c>
      <c r="H19" s="2">
        <f t="shared" si="7"/>
        <v>38</v>
      </c>
      <c r="I19" s="2">
        <f t="shared" si="8"/>
        <v>14</v>
      </c>
      <c r="J19" s="2">
        <f t="shared" si="9"/>
        <v>7659</v>
      </c>
    </row>
    <row r="20">
      <c r="B20" s="2" t="str">
        <f t="shared" si="1"/>
        <v>David</v>
      </c>
      <c r="C20" s="2" t="str">
        <f t="shared" si="2"/>
        <v>Dupont</v>
      </c>
      <c r="D20" s="2" t="str">
        <f t="shared" si="3"/>
        <v>1983-12-22</v>
      </c>
      <c r="E20" s="2" t="str">
        <f t="shared" si="4"/>
        <v>Développeur</v>
      </c>
      <c r="F20" s="2" t="str">
        <f t="shared" si="5"/>
        <v>2005-09-24</v>
      </c>
      <c r="G20" s="2">
        <f t="shared" si="6"/>
        <v>59544</v>
      </c>
      <c r="H20" s="2">
        <f t="shared" si="7"/>
        <v>40</v>
      </c>
      <c r="I20" s="2">
        <f t="shared" si="8"/>
        <v>19</v>
      </c>
      <c r="J20" s="2">
        <f t="shared" si="9"/>
        <v>8931.6</v>
      </c>
    </row>
    <row r="21">
      <c r="B21" s="2" t="str">
        <f t="shared" si="1"/>
        <v>Marie</v>
      </c>
      <c r="C21" s="2" t="str">
        <f t="shared" si="2"/>
        <v>Martin</v>
      </c>
      <c r="D21" s="2" t="str">
        <f t="shared" si="3"/>
        <v>1987-06-15</v>
      </c>
      <c r="E21" s="2" t="str">
        <f t="shared" si="4"/>
        <v>Designer</v>
      </c>
      <c r="F21" s="2" t="str">
        <f t="shared" si="5"/>
        <v>2021-10-12</v>
      </c>
      <c r="G21" s="2">
        <f t="shared" si="6"/>
        <v>66219</v>
      </c>
      <c r="H21" s="2">
        <f t="shared" si="7"/>
        <v>37</v>
      </c>
      <c r="I21" s="2">
        <f t="shared" si="8"/>
        <v>3</v>
      </c>
      <c r="J21" s="2">
        <f t="shared" si="9"/>
        <v>0</v>
      </c>
    </row>
    <row r="22">
      <c r="B22" s="2" t="str">
        <f t="shared" si="1"/>
        <v>Olivier</v>
      </c>
      <c r="C22" s="2" t="str">
        <f t="shared" si="2"/>
        <v>Dupont</v>
      </c>
      <c r="D22" s="2" t="str">
        <f t="shared" si="3"/>
        <v>1982-05-23</v>
      </c>
      <c r="E22" s="2" t="str">
        <f t="shared" si="4"/>
        <v>Designer</v>
      </c>
      <c r="F22" s="2" t="str">
        <f t="shared" si="5"/>
        <v>2012-03-28</v>
      </c>
      <c r="G22" s="2">
        <f t="shared" si="6"/>
        <v>32053</v>
      </c>
      <c r="H22" s="2">
        <f t="shared" si="7"/>
        <v>42</v>
      </c>
      <c r="I22" s="2">
        <f t="shared" si="8"/>
        <v>12</v>
      </c>
      <c r="J22" s="2">
        <f t="shared" si="9"/>
        <v>3205.3</v>
      </c>
    </row>
    <row r="23">
      <c r="B23" s="2" t="str">
        <f t="shared" si="1"/>
        <v>Marie</v>
      </c>
      <c r="C23" s="2" t="str">
        <f t="shared" si="2"/>
        <v>Dupont</v>
      </c>
      <c r="D23" s="2" t="str">
        <f t="shared" si="3"/>
        <v>1993-05-17</v>
      </c>
      <c r="E23" s="2" t="str">
        <f t="shared" si="4"/>
        <v>Chef de projet</v>
      </c>
      <c r="F23" s="2" t="str">
        <f t="shared" si="5"/>
        <v>2007-06-14</v>
      </c>
      <c r="G23" s="2">
        <f t="shared" si="6"/>
        <v>91811</v>
      </c>
      <c r="H23" s="2">
        <f t="shared" si="7"/>
        <v>31</v>
      </c>
      <c r="I23" s="2">
        <f t="shared" si="8"/>
        <v>17</v>
      </c>
      <c r="J23" s="2">
        <f t="shared" si="9"/>
        <v>13771.65</v>
      </c>
    </row>
    <row r="24">
      <c r="B24" s="2" t="str">
        <f t="shared" si="1"/>
        <v>Audrey</v>
      </c>
      <c r="C24" s="2" t="str">
        <f t="shared" si="2"/>
        <v>Bernard</v>
      </c>
      <c r="D24" s="2" t="str">
        <f t="shared" si="3"/>
        <v>1988-09-16</v>
      </c>
      <c r="E24" s="2" t="str">
        <f t="shared" si="4"/>
        <v>Designer</v>
      </c>
      <c r="F24" s="2" t="str">
        <f t="shared" si="5"/>
        <v>2013-11-04</v>
      </c>
      <c r="G24" s="2">
        <f t="shared" si="6"/>
        <v>70751</v>
      </c>
      <c r="H24" s="2">
        <f t="shared" si="7"/>
        <v>36</v>
      </c>
      <c r="I24" s="2">
        <f t="shared" si="8"/>
        <v>11</v>
      </c>
      <c r="J24" s="2">
        <f t="shared" si="9"/>
        <v>7075.1</v>
      </c>
    </row>
    <row r="25">
      <c r="B25" s="2" t="str">
        <f t="shared" si="1"/>
        <v>Marie</v>
      </c>
      <c r="C25" s="2" t="str">
        <f t="shared" si="2"/>
        <v>Dupont</v>
      </c>
      <c r="D25" s="2" t="str">
        <f t="shared" si="3"/>
        <v>1988-04-23</v>
      </c>
      <c r="E25" s="2" t="str">
        <f t="shared" si="4"/>
        <v>Responsable IT</v>
      </c>
      <c r="F25" s="2" t="str">
        <f t="shared" si="5"/>
        <v>2008-11-26</v>
      </c>
      <c r="G25" s="2">
        <f t="shared" si="6"/>
        <v>78289</v>
      </c>
      <c r="H25" s="2">
        <f t="shared" si="7"/>
        <v>36</v>
      </c>
      <c r="I25" s="2">
        <f t="shared" si="8"/>
        <v>15</v>
      </c>
      <c r="J25" s="2">
        <f t="shared" si="9"/>
        <v>7828.9</v>
      </c>
    </row>
    <row r="26">
      <c r="B26" s="2" t="str">
        <f t="shared" si="1"/>
        <v>David</v>
      </c>
      <c r="C26" s="2" t="str">
        <f t="shared" si="2"/>
        <v>Durant</v>
      </c>
      <c r="D26" s="2" t="str">
        <f t="shared" si="3"/>
        <v>1992-05-21</v>
      </c>
      <c r="E26" s="2" t="str">
        <f t="shared" si="4"/>
        <v>Développeur backend</v>
      </c>
      <c r="F26" s="2" t="str">
        <f t="shared" si="5"/>
        <v>2024-07-03</v>
      </c>
      <c r="G26" s="2">
        <f t="shared" si="6"/>
        <v>41031</v>
      </c>
      <c r="H26" s="2">
        <f t="shared" si="7"/>
        <v>32</v>
      </c>
      <c r="I26" s="2">
        <f t="shared" si="8"/>
        <v>0</v>
      </c>
      <c r="J26" s="2">
        <f t="shared" si="9"/>
        <v>0</v>
      </c>
    </row>
    <row r="27">
      <c r="B27" s="2" t="str">
        <f t="shared" si="1"/>
        <v>Thierry</v>
      </c>
      <c r="C27" s="2" t="str">
        <f t="shared" si="2"/>
        <v>Dubois</v>
      </c>
      <c r="D27" s="2" t="str">
        <f t="shared" si="3"/>
        <v>1982-12-30</v>
      </c>
      <c r="E27" s="2" t="str">
        <f t="shared" si="4"/>
        <v>Analyste</v>
      </c>
      <c r="F27" s="2" t="str">
        <f t="shared" si="5"/>
        <v>2022-11-14</v>
      </c>
      <c r="G27" s="2">
        <f t="shared" si="6"/>
        <v>81050</v>
      </c>
      <c r="H27" s="2">
        <f t="shared" si="7"/>
        <v>41</v>
      </c>
      <c r="I27" s="2">
        <f t="shared" si="8"/>
        <v>1</v>
      </c>
      <c r="J27" s="2">
        <f t="shared" si="9"/>
        <v>0</v>
      </c>
    </row>
    <row r="28">
      <c r="B28" s="2" t="str">
        <f t="shared" si="1"/>
        <v>Lucie</v>
      </c>
      <c r="C28" s="2" t="str">
        <f t="shared" si="2"/>
        <v>Dupont</v>
      </c>
      <c r="D28" s="2" t="str">
        <f t="shared" si="3"/>
        <v>1998-02-14</v>
      </c>
      <c r="E28" s="2" t="str">
        <f t="shared" si="4"/>
        <v>Développeur</v>
      </c>
      <c r="F28" s="2" t="str">
        <f t="shared" si="5"/>
        <v>2009-09-16</v>
      </c>
      <c r="G28" s="2">
        <f t="shared" si="6"/>
        <v>56844</v>
      </c>
      <c r="H28" s="2">
        <f t="shared" si="7"/>
        <v>26</v>
      </c>
      <c r="I28" s="2">
        <f t="shared" si="8"/>
        <v>15</v>
      </c>
      <c r="J28" s="2">
        <f t="shared" si="9"/>
        <v>5684.4</v>
      </c>
    </row>
    <row r="29">
      <c r="B29" s="2" t="str">
        <f t="shared" si="1"/>
        <v>Jacques</v>
      </c>
      <c r="C29" s="2" t="str">
        <f t="shared" si="2"/>
        <v>Durant</v>
      </c>
      <c r="D29" s="2" t="str">
        <f t="shared" si="3"/>
        <v>2000-07-22</v>
      </c>
      <c r="E29" s="2" t="str">
        <f t="shared" si="4"/>
        <v>Ingénieur</v>
      </c>
      <c r="F29" s="2" t="str">
        <f t="shared" si="5"/>
        <v>2011-03-03</v>
      </c>
      <c r="G29" s="2">
        <f t="shared" si="6"/>
        <v>63832</v>
      </c>
      <c r="H29" s="2">
        <f t="shared" si="7"/>
        <v>24</v>
      </c>
      <c r="I29" s="2">
        <f t="shared" si="8"/>
        <v>13</v>
      </c>
      <c r="J29" s="2">
        <f t="shared" si="9"/>
        <v>6383.2</v>
      </c>
    </row>
    <row r="30">
      <c r="B30" s="2" t="str">
        <f t="shared" si="1"/>
        <v>Jacques</v>
      </c>
      <c r="C30" s="2" t="str">
        <f t="shared" si="2"/>
        <v>Martin</v>
      </c>
      <c r="D30" s="2" t="str">
        <f t="shared" si="3"/>
        <v>1984-05-27</v>
      </c>
      <c r="E30" s="2" t="str">
        <f t="shared" si="4"/>
        <v>Ingénieur</v>
      </c>
      <c r="F30" s="2" t="str">
        <f t="shared" si="5"/>
        <v>2014-06-07</v>
      </c>
      <c r="G30" s="2">
        <f t="shared" si="6"/>
        <v>80418</v>
      </c>
      <c r="H30" s="2">
        <f t="shared" si="7"/>
        <v>40</v>
      </c>
      <c r="I30" s="2">
        <f t="shared" si="8"/>
        <v>10</v>
      </c>
      <c r="J30" s="2">
        <f t="shared" si="9"/>
        <v>4020.9</v>
      </c>
    </row>
    <row r="31">
      <c r="B31" s="2" t="str">
        <f t="shared" si="1"/>
        <v>Audrey</v>
      </c>
      <c r="C31" s="2" t="str">
        <f t="shared" si="2"/>
        <v>Dupont</v>
      </c>
      <c r="D31" s="2" t="str">
        <f t="shared" si="3"/>
        <v>1995-12-18</v>
      </c>
      <c r="E31" s="2" t="str">
        <f t="shared" si="4"/>
        <v>Responsable IT</v>
      </c>
      <c r="F31" s="2" t="str">
        <f t="shared" si="5"/>
        <v>2012-08-09</v>
      </c>
      <c r="G31" s="2">
        <f t="shared" si="6"/>
        <v>55734</v>
      </c>
      <c r="H31" s="2">
        <f t="shared" si="7"/>
        <v>28</v>
      </c>
      <c r="I31" s="2">
        <f t="shared" si="8"/>
        <v>12</v>
      </c>
      <c r="J31" s="2">
        <f t="shared" si="9"/>
        <v>5573.4</v>
      </c>
    </row>
    <row r="32">
      <c r="B32" s="2" t="str">
        <f t="shared" si="1"/>
        <v>Olivier</v>
      </c>
      <c r="C32" s="2" t="str">
        <f t="shared" si="2"/>
        <v>Dupont</v>
      </c>
      <c r="D32" s="2" t="str">
        <f t="shared" si="3"/>
        <v>1997-07-27</v>
      </c>
      <c r="E32" s="2" t="str">
        <f t="shared" si="4"/>
        <v>Comptable</v>
      </c>
      <c r="F32" s="2" t="str">
        <f t="shared" si="5"/>
        <v>2009-08-28</v>
      </c>
      <c r="G32" s="2">
        <f t="shared" si="6"/>
        <v>71776</v>
      </c>
      <c r="H32" s="2">
        <f t="shared" si="7"/>
        <v>27</v>
      </c>
      <c r="I32" s="2">
        <f t="shared" si="8"/>
        <v>15</v>
      </c>
      <c r="J32" s="2">
        <f t="shared" si="9"/>
        <v>7177.6</v>
      </c>
    </row>
    <row r="33">
      <c r="B33" s="2" t="str">
        <f t="shared" si="1"/>
        <v>Lucie</v>
      </c>
      <c r="C33" s="2" t="str">
        <f t="shared" si="2"/>
        <v>Dubois</v>
      </c>
      <c r="D33" s="2" t="str">
        <f t="shared" si="3"/>
        <v>1998-02-25</v>
      </c>
      <c r="E33" s="2" t="str">
        <f t="shared" si="4"/>
        <v>Responsable IT</v>
      </c>
      <c r="F33" s="2" t="str">
        <f t="shared" si="5"/>
        <v>2002-11-12</v>
      </c>
      <c r="G33" s="2">
        <f t="shared" si="6"/>
        <v>86978</v>
      </c>
      <c r="H33" s="2">
        <f t="shared" si="7"/>
        <v>26</v>
      </c>
      <c r="I33" s="2">
        <f t="shared" si="8"/>
        <v>21</v>
      </c>
      <c r="J33" s="2">
        <f t="shared" si="9"/>
        <v>13046.7</v>
      </c>
    </row>
    <row r="34">
      <c r="B34" s="2" t="str">
        <f t="shared" si="1"/>
        <v>Audrey</v>
      </c>
      <c r="C34" s="2" t="str">
        <f t="shared" si="2"/>
        <v>Martin</v>
      </c>
      <c r="D34" s="2" t="str">
        <f t="shared" si="3"/>
        <v>1998-05-08</v>
      </c>
      <c r="E34" s="2" t="str">
        <f t="shared" si="4"/>
        <v>Développeur backend</v>
      </c>
      <c r="F34" s="2" t="str">
        <f t="shared" si="5"/>
        <v>2002-12-29</v>
      </c>
      <c r="G34" s="2">
        <f t="shared" si="6"/>
        <v>74453</v>
      </c>
      <c r="H34" s="2">
        <f t="shared" si="7"/>
        <v>26</v>
      </c>
      <c r="I34" s="2">
        <f t="shared" si="8"/>
        <v>21</v>
      </c>
      <c r="J34" s="2">
        <f t="shared" si="9"/>
        <v>11167.95</v>
      </c>
    </row>
    <row r="35">
      <c r="B35" s="2" t="str">
        <f t="shared" si="1"/>
        <v>Marie</v>
      </c>
      <c r="C35" s="2" t="str">
        <f t="shared" si="2"/>
        <v>Martin</v>
      </c>
      <c r="D35" s="2" t="str">
        <f t="shared" si="3"/>
        <v>1988-10-11</v>
      </c>
      <c r="E35" s="2" t="str">
        <f t="shared" si="4"/>
        <v>Responsable IT</v>
      </c>
      <c r="F35" s="2" t="str">
        <f t="shared" si="5"/>
        <v>2023-02-01</v>
      </c>
      <c r="G35" s="2">
        <f t="shared" si="6"/>
        <v>69527</v>
      </c>
      <c r="H35" s="2">
        <f t="shared" si="7"/>
        <v>36</v>
      </c>
      <c r="I35" s="2">
        <f t="shared" si="8"/>
        <v>1</v>
      </c>
      <c r="J35" s="2">
        <f t="shared" si="9"/>
        <v>0</v>
      </c>
    </row>
    <row r="36">
      <c r="B36" s="2" t="str">
        <f t="shared" si="1"/>
        <v>Lucie</v>
      </c>
      <c r="C36" s="2" t="str">
        <f t="shared" si="2"/>
        <v>Petit</v>
      </c>
      <c r="D36" s="2" t="str">
        <f t="shared" si="3"/>
        <v>1995-08-25</v>
      </c>
      <c r="E36" s="2" t="str">
        <f t="shared" si="4"/>
        <v>Analyste</v>
      </c>
      <c r="F36" s="2" t="str">
        <f t="shared" si="5"/>
        <v>2020-10-21</v>
      </c>
      <c r="G36" s="2">
        <f t="shared" si="6"/>
        <v>94845</v>
      </c>
      <c r="H36" s="2">
        <f t="shared" si="7"/>
        <v>29</v>
      </c>
      <c r="I36" s="2">
        <f t="shared" si="8"/>
        <v>4</v>
      </c>
      <c r="J36" s="2">
        <f t="shared" si="9"/>
        <v>0</v>
      </c>
    </row>
    <row r="37">
      <c r="B37" s="2" t="str">
        <f t="shared" si="1"/>
        <v>David</v>
      </c>
      <c r="C37" s="2" t="str">
        <f t="shared" si="2"/>
        <v>Bernard</v>
      </c>
      <c r="D37" s="2" t="str">
        <f t="shared" si="3"/>
        <v>1992-04-11</v>
      </c>
      <c r="E37" s="2" t="str">
        <f t="shared" si="4"/>
        <v>Responsable IT</v>
      </c>
      <c r="F37" s="2" t="str">
        <f t="shared" si="5"/>
        <v>2020-01-07</v>
      </c>
      <c r="G37" s="2">
        <f t="shared" si="6"/>
        <v>74371</v>
      </c>
      <c r="H37" s="2">
        <f t="shared" si="7"/>
        <v>32</v>
      </c>
      <c r="I37" s="2">
        <f t="shared" si="8"/>
        <v>4</v>
      </c>
      <c r="J37" s="2">
        <f t="shared" si="9"/>
        <v>0</v>
      </c>
    </row>
    <row r="38">
      <c r="B38" s="2" t="str">
        <f t="shared" si="1"/>
        <v>Marie</v>
      </c>
      <c r="C38" s="2" t="str">
        <f t="shared" si="2"/>
        <v>Bernard</v>
      </c>
      <c r="D38" s="2" t="str">
        <f t="shared" si="3"/>
        <v>1994-09-03</v>
      </c>
      <c r="E38" s="2" t="str">
        <f t="shared" si="4"/>
        <v>Développeur backend</v>
      </c>
      <c r="F38" s="2" t="str">
        <f t="shared" si="5"/>
        <v>2022-05-01</v>
      </c>
      <c r="G38" s="2">
        <f t="shared" si="6"/>
        <v>51178</v>
      </c>
      <c r="H38" s="2">
        <f t="shared" si="7"/>
        <v>30</v>
      </c>
      <c r="I38" s="2">
        <f t="shared" si="8"/>
        <v>2</v>
      </c>
      <c r="J38" s="2">
        <f t="shared" si="9"/>
        <v>0</v>
      </c>
    </row>
    <row r="39">
      <c r="B39" s="2" t="str">
        <f t="shared" si="1"/>
        <v>Olivier</v>
      </c>
      <c r="C39" s="2" t="str">
        <f t="shared" si="2"/>
        <v>Durant</v>
      </c>
      <c r="D39" s="2" t="str">
        <f t="shared" si="3"/>
        <v>1986-02-21</v>
      </c>
      <c r="E39" s="2" t="str">
        <f t="shared" si="4"/>
        <v>Analyste</v>
      </c>
      <c r="F39" s="2" t="str">
        <f t="shared" si="5"/>
        <v>2017-11-22</v>
      </c>
      <c r="G39" s="2">
        <f t="shared" si="6"/>
        <v>81712</v>
      </c>
      <c r="H39" s="2">
        <f t="shared" si="7"/>
        <v>38</v>
      </c>
      <c r="I39" s="2">
        <f t="shared" si="8"/>
        <v>6</v>
      </c>
      <c r="J39" s="2">
        <f t="shared" si="9"/>
        <v>4085.6</v>
      </c>
    </row>
    <row r="40">
      <c r="B40" s="2" t="str">
        <f t="shared" si="1"/>
        <v>Audrey</v>
      </c>
      <c r="C40" s="2" t="str">
        <f t="shared" si="2"/>
        <v>Dupont</v>
      </c>
      <c r="D40" s="2" t="str">
        <f t="shared" si="3"/>
        <v>1996-12-03</v>
      </c>
      <c r="E40" s="2" t="str">
        <f t="shared" si="4"/>
        <v>Développeur</v>
      </c>
      <c r="F40" s="2" t="str">
        <f t="shared" si="5"/>
        <v>2004-09-27</v>
      </c>
      <c r="G40" s="2">
        <f t="shared" si="6"/>
        <v>81474</v>
      </c>
      <c r="H40" s="2">
        <f t="shared" si="7"/>
        <v>27</v>
      </c>
      <c r="I40" s="2">
        <f t="shared" si="8"/>
        <v>20</v>
      </c>
      <c r="J40" s="2">
        <f t="shared" si="9"/>
        <v>12221.1</v>
      </c>
    </row>
    <row r="41">
      <c r="B41" s="2" t="str">
        <f t="shared" si="1"/>
        <v>Philippe</v>
      </c>
      <c r="C41" s="2" t="str">
        <f t="shared" si="2"/>
        <v>Durant</v>
      </c>
      <c r="D41" s="2" t="str">
        <f t="shared" si="3"/>
        <v>1989-09-24</v>
      </c>
      <c r="E41" s="2" t="str">
        <f t="shared" si="4"/>
        <v>Analyste</v>
      </c>
      <c r="F41" s="2" t="str">
        <f t="shared" si="5"/>
        <v>2018-01-17</v>
      </c>
      <c r="G41" s="2">
        <f t="shared" si="6"/>
        <v>79915</v>
      </c>
      <c r="H41" s="2">
        <f t="shared" si="7"/>
        <v>35</v>
      </c>
      <c r="I41" s="2">
        <f t="shared" si="8"/>
        <v>6</v>
      </c>
      <c r="J41" s="2">
        <f t="shared" si="9"/>
        <v>3995.75</v>
      </c>
    </row>
    <row r="42">
      <c r="B42" s="2" t="str">
        <f t="shared" si="1"/>
        <v>Philippe</v>
      </c>
      <c r="C42" s="2" t="str">
        <f t="shared" si="2"/>
        <v>Durant</v>
      </c>
      <c r="D42" s="2" t="str">
        <f t="shared" si="3"/>
        <v>1989-02-20</v>
      </c>
      <c r="E42" s="2" t="str">
        <f t="shared" si="4"/>
        <v>Analyste</v>
      </c>
      <c r="F42" s="2" t="str">
        <f t="shared" si="5"/>
        <v>2014-06-26</v>
      </c>
      <c r="G42" s="2">
        <f t="shared" si="6"/>
        <v>60418</v>
      </c>
      <c r="H42" s="2">
        <f t="shared" si="7"/>
        <v>35</v>
      </c>
      <c r="I42" s="2">
        <f t="shared" si="8"/>
        <v>10</v>
      </c>
      <c r="J42" s="2">
        <f t="shared" si="9"/>
        <v>3020.9</v>
      </c>
    </row>
    <row r="43">
      <c r="B43" s="2" t="str">
        <f t="shared" si="1"/>
        <v>Jean</v>
      </c>
      <c r="C43" s="2" t="str">
        <f t="shared" si="2"/>
        <v>Dupuis</v>
      </c>
      <c r="D43" s="2" t="str">
        <f t="shared" si="3"/>
        <v>2000-05-20</v>
      </c>
      <c r="E43" s="2" t="str">
        <f t="shared" si="4"/>
        <v>Responsable RH</v>
      </c>
      <c r="F43" s="2" t="str">
        <f t="shared" si="5"/>
        <v>2005-01-07</v>
      </c>
      <c r="G43" s="2">
        <f t="shared" si="6"/>
        <v>84410</v>
      </c>
      <c r="H43" s="2">
        <f t="shared" si="7"/>
        <v>24</v>
      </c>
      <c r="I43" s="2">
        <f t="shared" si="8"/>
        <v>19</v>
      </c>
      <c r="J43" s="2">
        <f t="shared" si="9"/>
        <v>12661.5</v>
      </c>
    </row>
    <row r="44">
      <c r="B44" s="2" t="str">
        <f t="shared" si="1"/>
        <v>David</v>
      </c>
      <c r="C44" s="2" t="str">
        <f t="shared" si="2"/>
        <v>Dupont</v>
      </c>
      <c r="D44" s="2" t="str">
        <f t="shared" si="3"/>
        <v>1994-03-26</v>
      </c>
      <c r="E44" s="2" t="str">
        <f t="shared" si="4"/>
        <v>Chef de produit</v>
      </c>
      <c r="F44" s="2" t="str">
        <f t="shared" si="5"/>
        <v>2015-12-09</v>
      </c>
      <c r="G44" s="2">
        <f t="shared" si="6"/>
        <v>48426</v>
      </c>
      <c r="H44" s="2">
        <f t="shared" si="7"/>
        <v>30</v>
      </c>
      <c r="I44" s="2">
        <f t="shared" si="8"/>
        <v>8</v>
      </c>
      <c r="J44" s="2">
        <f t="shared" si="9"/>
        <v>2421.3</v>
      </c>
    </row>
    <row r="45">
      <c r="B45" s="2" t="str">
        <f t="shared" si="1"/>
        <v>Lucie</v>
      </c>
      <c r="C45" s="2" t="str">
        <f t="shared" si="2"/>
        <v>Dupont</v>
      </c>
      <c r="D45" s="2" t="str">
        <f t="shared" si="3"/>
        <v>1995-06-22</v>
      </c>
      <c r="E45" s="2" t="str">
        <f t="shared" si="4"/>
        <v>Développeur</v>
      </c>
      <c r="F45" s="2" t="str">
        <f t="shared" si="5"/>
        <v>2007-02-02</v>
      </c>
      <c r="G45" s="2">
        <f t="shared" si="6"/>
        <v>51038</v>
      </c>
      <c r="H45" s="2">
        <f t="shared" si="7"/>
        <v>29</v>
      </c>
      <c r="I45" s="2">
        <f t="shared" si="8"/>
        <v>17</v>
      </c>
      <c r="J45" s="2">
        <f t="shared" si="9"/>
        <v>7655.7</v>
      </c>
    </row>
    <row r="46">
      <c r="B46" s="2" t="str">
        <f t="shared" si="1"/>
        <v>Olivier</v>
      </c>
      <c r="C46" s="2" t="str">
        <f t="shared" si="2"/>
        <v>Dubois</v>
      </c>
      <c r="D46" s="2" t="str">
        <f t="shared" si="3"/>
        <v>1988-07-08</v>
      </c>
      <c r="E46" s="2" t="str">
        <f t="shared" si="4"/>
        <v>Analyste</v>
      </c>
      <c r="F46" s="2" t="str">
        <f t="shared" si="5"/>
        <v>2018-08-26</v>
      </c>
      <c r="G46" s="2">
        <f t="shared" si="6"/>
        <v>78189</v>
      </c>
      <c r="H46" s="2">
        <f t="shared" si="7"/>
        <v>36</v>
      </c>
      <c r="I46" s="2">
        <f t="shared" si="8"/>
        <v>6</v>
      </c>
      <c r="J46" s="2">
        <f t="shared" si="9"/>
        <v>3909.45</v>
      </c>
    </row>
    <row r="47">
      <c r="B47" s="2" t="str">
        <f t="shared" si="1"/>
        <v>Thierry</v>
      </c>
      <c r="C47" s="2" t="str">
        <f t="shared" si="2"/>
        <v>Petit</v>
      </c>
      <c r="D47" s="2" t="str">
        <f t="shared" si="3"/>
        <v>1986-04-14</v>
      </c>
      <c r="E47" s="2" t="str">
        <f t="shared" si="4"/>
        <v>Analyste</v>
      </c>
      <c r="F47" s="2" t="str">
        <f t="shared" si="5"/>
        <v>2018-01-29</v>
      </c>
      <c r="G47" s="2">
        <f t="shared" si="6"/>
        <v>51247</v>
      </c>
      <c r="H47" s="2">
        <f t="shared" si="7"/>
        <v>38</v>
      </c>
      <c r="I47" s="2">
        <f t="shared" si="8"/>
        <v>6</v>
      </c>
      <c r="J47" s="2">
        <f t="shared" si="9"/>
        <v>2562.35</v>
      </c>
    </row>
    <row r="48">
      <c r="B48" s="2" t="str">
        <f t="shared" si="1"/>
        <v>Lucie</v>
      </c>
      <c r="C48" s="2" t="str">
        <f t="shared" si="2"/>
        <v>Girard</v>
      </c>
      <c r="D48" s="2" t="str">
        <f t="shared" si="3"/>
        <v>1999-01-14</v>
      </c>
      <c r="E48" s="2" t="str">
        <f t="shared" si="4"/>
        <v>Ingénieur</v>
      </c>
      <c r="F48" s="2" t="str">
        <f t="shared" si="5"/>
        <v>2003-10-15</v>
      </c>
      <c r="G48" s="2">
        <f t="shared" si="6"/>
        <v>58707</v>
      </c>
      <c r="H48" s="2">
        <f t="shared" si="7"/>
        <v>25</v>
      </c>
      <c r="I48" s="2">
        <f t="shared" si="8"/>
        <v>21</v>
      </c>
      <c r="J48" s="2">
        <f t="shared" si="9"/>
        <v>8806.05</v>
      </c>
    </row>
    <row r="49">
      <c r="B49" s="2" t="str">
        <f t="shared" si="1"/>
        <v>Olivier</v>
      </c>
      <c r="C49" s="2" t="str">
        <f t="shared" si="2"/>
        <v>Bernard</v>
      </c>
      <c r="D49" s="2" t="str">
        <f t="shared" si="3"/>
        <v>1980-07-09</v>
      </c>
      <c r="E49" s="2" t="str">
        <f t="shared" si="4"/>
        <v>Comptable</v>
      </c>
      <c r="F49" s="2" t="str">
        <f t="shared" si="5"/>
        <v>2009-12-14</v>
      </c>
      <c r="G49" s="2">
        <f t="shared" si="6"/>
        <v>87115</v>
      </c>
      <c r="H49" s="2">
        <f t="shared" si="7"/>
        <v>44</v>
      </c>
      <c r="I49" s="2">
        <f t="shared" si="8"/>
        <v>14</v>
      </c>
      <c r="J49" s="2">
        <f t="shared" si="9"/>
        <v>8711.5</v>
      </c>
    </row>
    <row r="50">
      <c r="B50" s="2" t="str">
        <f t="shared" si="1"/>
        <v>Jacques</v>
      </c>
      <c r="C50" s="2" t="str">
        <f t="shared" si="2"/>
        <v>Martin</v>
      </c>
      <c r="D50" s="2" t="str">
        <f t="shared" si="3"/>
        <v>1984-05-11</v>
      </c>
      <c r="E50" s="2" t="str">
        <f t="shared" si="4"/>
        <v>Analyste</v>
      </c>
      <c r="F50" s="2" t="str">
        <f t="shared" si="5"/>
        <v>2005-11-02</v>
      </c>
      <c r="G50" s="2">
        <f t="shared" si="6"/>
        <v>93558</v>
      </c>
      <c r="H50" s="2">
        <f t="shared" si="7"/>
        <v>40</v>
      </c>
      <c r="I50" s="2">
        <f t="shared" si="8"/>
        <v>19</v>
      </c>
      <c r="J50" s="2">
        <f t="shared" si="9"/>
        <v>14033.7</v>
      </c>
    </row>
    <row r="51">
      <c r="B51" s="2" t="str">
        <f t="shared" si="1"/>
        <v>David</v>
      </c>
      <c r="C51" s="2" t="str">
        <f t="shared" si="2"/>
        <v>Martin</v>
      </c>
      <c r="D51" s="2" t="str">
        <f t="shared" si="3"/>
        <v>1997-03-06</v>
      </c>
      <c r="E51" s="2" t="str">
        <f t="shared" si="4"/>
        <v>Responsable RH</v>
      </c>
      <c r="F51" s="2" t="str">
        <f t="shared" si="5"/>
        <v>2001-03-23</v>
      </c>
      <c r="G51" s="2">
        <f t="shared" si="6"/>
        <v>95062</v>
      </c>
      <c r="H51" s="2">
        <f t="shared" si="7"/>
        <v>27</v>
      </c>
      <c r="I51" s="2">
        <f t="shared" si="8"/>
        <v>23</v>
      </c>
      <c r="J51" s="2">
        <f t="shared" si="9"/>
        <v>14259.3</v>
      </c>
    </row>
    <row r="52">
      <c r="B52" s="2" t="str">
        <f t="shared" si="1"/>
        <v>Marie</v>
      </c>
      <c r="C52" s="2" t="str">
        <f t="shared" si="2"/>
        <v>Dupont</v>
      </c>
      <c r="D52" s="2" t="str">
        <f t="shared" si="3"/>
        <v>1980-06-11</v>
      </c>
      <c r="E52" s="2" t="str">
        <f t="shared" si="4"/>
        <v>Responsable RH</v>
      </c>
      <c r="F52" s="2" t="str">
        <f t="shared" si="5"/>
        <v>2016-08-27</v>
      </c>
      <c r="G52" s="2">
        <f t="shared" si="6"/>
        <v>71290</v>
      </c>
      <c r="H52" s="2">
        <f t="shared" si="7"/>
        <v>44</v>
      </c>
      <c r="I52" s="2">
        <f t="shared" si="8"/>
        <v>8</v>
      </c>
      <c r="J52" s="2">
        <f t="shared" si="9"/>
        <v>3564.5</v>
      </c>
    </row>
    <row r="53">
      <c r="B53" s="2" t="str">
        <f t="shared" si="1"/>
        <v>Marie</v>
      </c>
      <c r="C53" s="2" t="str">
        <f t="shared" si="2"/>
        <v>Petit</v>
      </c>
      <c r="D53" s="2" t="str">
        <f t="shared" si="3"/>
        <v>1990-04-03</v>
      </c>
      <c r="E53" s="2" t="str">
        <f t="shared" si="4"/>
        <v>Designer</v>
      </c>
      <c r="F53" s="2" t="str">
        <f t="shared" si="5"/>
        <v>2006-08-15</v>
      </c>
      <c r="G53" s="2">
        <f t="shared" si="6"/>
        <v>32301</v>
      </c>
      <c r="H53" s="2">
        <f t="shared" si="7"/>
        <v>34</v>
      </c>
      <c r="I53" s="2">
        <f t="shared" si="8"/>
        <v>18</v>
      </c>
      <c r="J53" s="2">
        <f t="shared" si="9"/>
        <v>4845.15</v>
      </c>
    </row>
    <row r="54">
      <c r="B54" s="2" t="str">
        <f t="shared" si="1"/>
        <v>Jean</v>
      </c>
      <c r="C54" s="2" t="str">
        <f t="shared" si="2"/>
        <v>Dubois</v>
      </c>
      <c r="D54" s="2" t="str">
        <f t="shared" si="3"/>
        <v>1989-10-15</v>
      </c>
      <c r="E54" s="2" t="str">
        <f t="shared" si="4"/>
        <v>Comptable</v>
      </c>
      <c r="F54" s="2" t="str">
        <f t="shared" si="5"/>
        <v>2021-02-19</v>
      </c>
      <c r="G54" s="2">
        <f t="shared" si="6"/>
        <v>84308</v>
      </c>
      <c r="H54" s="2">
        <f t="shared" si="7"/>
        <v>35</v>
      </c>
      <c r="I54" s="2">
        <f t="shared" si="8"/>
        <v>3</v>
      </c>
      <c r="J54" s="2">
        <f t="shared" si="9"/>
        <v>0</v>
      </c>
    </row>
    <row r="55">
      <c r="B55" s="2" t="str">
        <f t="shared" si="1"/>
        <v>Jean</v>
      </c>
      <c r="C55" s="2" t="str">
        <f t="shared" si="2"/>
        <v>Dupont</v>
      </c>
      <c r="D55" s="2" t="str">
        <f t="shared" si="3"/>
        <v>2000-03-29</v>
      </c>
      <c r="E55" s="2" t="str">
        <f t="shared" si="4"/>
        <v>Développeur backend</v>
      </c>
      <c r="F55" s="2" t="str">
        <f t="shared" si="5"/>
        <v>2022-12-17</v>
      </c>
      <c r="G55" s="2">
        <f t="shared" si="6"/>
        <v>33090</v>
      </c>
      <c r="H55" s="2">
        <f t="shared" si="7"/>
        <v>24</v>
      </c>
      <c r="I55" s="2">
        <f t="shared" si="8"/>
        <v>1</v>
      </c>
      <c r="J55" s="2">
        <f t="shared" si="9"/>
        <v>0</v>
      </c>
    </row>
    <row r="56">
      <c r="B56" s="2" t="str">
        <f t="shared" si="1"/>
        <v>Marie</v>
      </c>
      <c r="C56" s="2" t="str">
        <f t="shared" si="2"/>
        <v>Girard</v>
      </c>
      <c r="D56" s="2" t="str">
        <f t="shared" si="3"/>
        <v>1990-03-05</v>
      </c>
      <c r="E56" s="2" t="str">
        <f t="shared" si="4"/>
        <v>Comptable</v>
      </c>
      <c r="F56" s="2" t="str">
        <f t="shared" si="5"/>
        <v>2022-02-27</v>
      </c>
      <c r="G56" s="2">
        <f t="shared" si="6"/>
        <v>99098</v>
      </c>
      <c r="H56" s="2">
        <f t="shared" si="7"/>
        <v>34</v>
      </c>
      <c r="I56" s="2">
        <f t="shared" si="8"/>
        <v>2</v>
      </c>
      <c r="J56" s="2">
        <f t="shared" si="9"/>
        <v>0</v>
      </c>
    </row>
    <row r="57">
      <c r="B57" s="2" t="str">
        <f t="shared" si="1"/>
        <v>Marie</v>
      </c>
      <c r="C57" s="2" t="str">
        <f t="shared" si="2"/>
        <v>Petit</v>
      </c>
      <c r="D57" s="2" t="str">
        <f t="shared" si="3"/>
        <v>1995-11-15</v>
      </c>
      <c r="E57" s="2" t="str">
        <f t="shared" si="4"/>
        <v>Comptable</v>
      </c>
      <c r="F57" s="2" t="str">
        <f t="shared" si="5"/>
        <v>2018-06-05</v>
      </c>
      <c r="G57" s="2">
        <f t="shared" si="6"/>
        <v>42676</v>
      </c>
      <c r="H57" s="2">
        <f t="shared" si="7"/>
        <v>28</v>
      </c>
      <c r="I57" s="2">
        <f t="shared" si="8"/>
        <v>6</v>
      </c>
      <c r="J57" s="2">
        <f t="shared" si="9"/>
        <v>2133.8</v>
      </c>
    </row>
    <row r="58">
      <c r="B58" s="2" t="str">
        <f t="shared" si="1"/>
        <v>David</v>
      </c>
      <c r="C58" s="2" t="str">
        <f t="shared" si="2"/>
        <v>Lemoine</v>
      </c>
      <c r="D58" s="2" t="str">
        <f t="shared" si="3"/>
        <v>1998-01-21</v>
      </c>
      <c r="E58" s="2" t="str">
        <f t="shared" si="4"/>
        <v>Chef de produit</v>
      </c>
      <c r="F58" s="2" t="str">
        <f t="shared" si="5"/>
        <v>2007-06-29</v>
      </c>
      <c r="G58" s="2">
        <f t="shared" si="6"/>
        <v>71527</v>
      </c>
      <c r="H58" s="2">
        <f t="shared" si="7"/>
        <v>26</v>
      </c>
      <c r="I58" s="2">
        <f t="shared" si="8"/>
        <v>17</v>
      </c>
      <c r="J58" s="2">
        <f t="shared" si="9"/>
        <v>10729.05</v>
      </c>
    </row>
    <row r="59">
      <c r="B59" s="2" t="str">
        <f t="shared" si="1"/>
        <v>Lucie</v>
      </c>
      <c r="C59" s="2" t="str">
        <f t="shared" si="2"/>
        <v>Dupuis</v>
      </c>
      <c r="D59" s="2" t="str">
        <f t="shared" si="3"/>
        <v>1994-07-16</v>
      </c>
      <c r="E59" s="2" t="str">
        <f t="shared" si="4"/>
        <v>Chef de projet</v>
      </c>
      <c r="F59" s="2" t="str">
        <f t="shared" si="5"/>
        <v>2007-10-21</v>
      </c>
      <c r="G59" s="2">
        <f t="shared" si="6"/>
        <v>89953</v>
      </c>
      <c r="H59" s="2">
        <f t="shared" si="7"/>
        <v>30</v>
      </c>
      <c r="I59" s="2">
        <f t="shared" si="8"/>
        <v>17</v>
      </c>
      <c r="J59" s="2">
        <f t="shared" si="9"/>
        <v>13492.95</v>
      </c>
    </row>
    <row r="60">
      <c r="B60" s="2" t="str">
        <f t="shared" si="1"/>
        <v>Olivier</v>
      </c>
      <c r="C60" s="2" t="str">
        <f t="shared" si="2"/>
        <v>Lefevre</v>
      </c>
      <c r="D60" s="2" t="str">
        <f t="shared" si="3"/>
        <v>1989-11-16</v>
      </c>
      <c r="E60" s="2" t="str">
        <f t="shared" si="4"/>
        <v>Ingénieur</v>
      </c>
      <c r="F60" s="2" t="str">
        <f t="shared" si="5"/>
        <v>2001-07-08</v>
      </c>
      <c r="G60" s="2">
        <f t="shared" si="6"/>
        <v>85435</v>
      </c>
      <c r="H60" s="2">
        <f t="shared" si="7"/>
        <v>34</v>
      </c>
      <c r="I60" s="2">
        <f t="shared" si="8"/>
        <v>23</v>
      </c>
      <c r="J60" s="2">
        <f t="shared" si="9"/>
        <v>12815.25</v>
      </c>
    </row>
    <row r="61">
      <c r="B61" s="2" t="str">
        <f t="shared" si="1"/>
        <v>Olivier</v>
      </c>
      <c r="C61" s="2" t="str">
        <f t="shared" si="2"/>
        <v>Dupont</v>
      </c>
      <c r="D61" s="2" t="str">
        <f t="shared" si="3"/>
        <v>1982-04-25</v>
      </c>
      <c r="E61" s="2" t="str">
        <f t="shared" si="4"/>
        <v>Responsable IT</v>
      </c>
      <c r="F61" s="2" t="str">
        <f t="shared" si="5"/>
        <v>2017-12-01</v>
      </c>
      <c r="G61" s="2">
        <f t="shared" si="6"/>
        <v>31113</v>
      </c>
      <c r="H61" s="2">
        <f t="shared" si="7"/>
        <v>42</v>
      </c>
      <c r="I61" s="2">
        <f t="shared" si="8"/>
        <v>6</v>
      </c>
      <c r="J61" s="2">
        <f t="shared" si="9"/>
        <v>1555.65</v>
      </c>
    </row>
    <row r="62">
      <c r="B62" s="2" t="str">
        <f t="shared" si="1"/>
        <v>Jacques</v>
      </c>
      <c r="C62" s="2" t="str">
        <f t="shared" si="2"/>
        <v>Dupont</v>
      </c>
      <c r="D62" s="2" t="str">
        <f t="shared" si="3"/>
        <v>1990-05-14</v>
      </c>
      <c r="E62" s="2" t="str">
        <f t="shared" si="4"/>
        <v>Développeur backend</v>
      </c>
      <c r="F62" s="2" t="str">
        <f t="shared" si="5"/>
        <v>2006-04-28</v>
      </c>
      <c r="G62" s="2">
        <f t="shared" si="6"/>
        <v>80503</v>
      </c>
      <c r="H62" s="2">
        <f t="shared" si="7"/>
        <v>34</v>
      </c>
      <c r="I62" s="2">
        <f t="shared" si="8"/>
        <v>18</v>
      </c>
      <c r="J62" s="2">
        <f t="shared" si="9"/>
        <v>12075.45</v>
      </c>
    </row>
    <row r="63">
      <c r="B63" s="2" t="str">
        <f t="shared" si="1"/>
        <v>David</v>
      </c>
      <c r="C63" s="2" t="str">
        <f t="shared" si="2"/>
        <v>Bernard</v>
      </c>
      <c r="D63" s="2" t="str">
        <f t="shared" si="3"/>
        <v>1995-12-22</v>
      </c>
      <c r="E63" s="2" t="str">
        <f t="shared" si="4"/>
        <v>Chef de produit</v>
      </c>
      <c r="F63" s="2" t="str">
        <f t="shared" si="5"/>
        <v>2024-07-04</v>
      </c>
      <c r="G63" s="2">
        <f t="shared" si="6"/>
        <v>81455</v>
      </c>
      <c r="H63" s="2">
        <f t="shared" si="7"/>
        <v>28</v>
      </c>
      <c r="I63" s="2">
        <f t="shared" si="8"/>
        <v>0</v>
      </c>
      <c r="J63" s="2">
        <f t="shared" si="9"/>
        <v>0</v>
      </c>
    </row>
    <row r="64">
      <c r="B64" s="2" t="str">
        <f t="shared" si="1"/>
        <v>Thierry</v>
      </c>
      <c r="C64" s="2" t="str">
        <f t="shared" si="2"/>
        <v>Bernard</v>
      </c>
      <c r="D64" s="2" t="str">
        <f t="shared" si="3"/>
        <v>1992-12-30</v>
      </c>
      <c r="E64" s="2" t="str">
        <f t="shared" si="4"/>
        <v>Développeur</v>
      </c>
      <c r="F64" s="2" t="str">
        <f t="shared" si="5"/>
        <v>2018-09-03</v>
      </c>
      <c r="G64" s="2">
        <f t="shared" si="6"/>
        <v>74249</v>
      </c>
      <c r="H64" s="2">
        <f t="shared" si="7"/>
        <v>31</v>
      </c>
      <c r="I64" s="2">
        <f t="shared" si="8"/>
        <v>6</v>
      </c>
      <c r="J64" s="2">
        <f t="shared" si="9"/>
        <v>3712.45</v>
      </c>
    </row>
    <row r="65">
      <c r="B65" s="2" t="str">
        <f t="shared" si="1"/>
        <v>Sophie</v>
      </c>
      <c r="C65" s="2" t="str">
        <f t="shared" si="2"/>
        <v>Petit</v>
      </c>
      <c r="D65" s="2" t="str">
        <f t="shared" si="3"/>
        <v>1990-01-19</v>
      </c>
      <c r="E65" s="2" t="str">
        <f t="shared" si="4"/>
        <v>Responsable IT</v>
      </c>
      <c r="F65" s="2" t="str">
        <f t="shared" si="5"/>
        <v>2018-07-18</v>
      </c>
      <c r="G65" s="2">
        <f t="shared" si="6"/>
        <v>42794</v>
      </c>
      <c r="H65" s="2">
        <f t="shared" si="7"/>
        <v>34</v>
      </c>
      <c r="I65" s="2">
        <f t="shared" si="8"/>
        <v>6</v>
      </c>
      <c r="J65" s="2">
        <f t="shared" si="9"/>
        <v>2139.7</v>
      </c>
    </row>
    <row r="66">
      <c r="B66" s="2" t="str">
        <f t="shared" si="1"/>
        <v>Marie</v>
      </c>
      <c r="C66" s="2" t="str">
        <f t="shared" si="2"/>
        <v>Martin</v>
      </c>
      <c r="D66" s="2" t="str">
        <f t="shared" si="3"/>
        <v>1989-06-04</v>
      </c>
      <c r="E66" s="2" t="str">
        <f t="shared" si="4"/>
        <v>Ingénieur</v>
      </c>
      <c r="F66" s="2" t="str">
        <f t="shared" si="5"/>
        <v>2015-03-13</v>
      </c>
      <c r="G66" s="2">
        <f t="shared" si="6"/>
        <v>95900</v>
      </c>
      <c r="H66" s="2">
        <f t="shared" si="7"/>
        <v>35</v>
      </c>
      <c r="I66" s="2">
        <f t="shared" si="8"/>
        <v>9</v>
      </c>
      <c r="J66" s="2">
        <f t="shared" si="9"/>
        <v>4795</v>
      </c>
    </row>
    <row r="67">
      <c r="B67" s="2" t="str">
        <f t="shared" si="1"/>
        <v>Lucie</v>
      </c>
      <c r="C67" s="2" t="str">
        <f t="shared" si="2"/>
        <v>Lemoine</v>
      </c>
      <c r="D67" s="2" t="str">
        <f t="shared" si="3"/>
        <v>1994-05-11</v>
      </c>
      <c r="E67" s="2" t="str">
        <f t="shared" si="4"/>
        <v>Designer</v>
      </c>
      <c r="F67" s="2" t="str">
        <f t="shared" si="5"/>
        <v>2021-05-08</v>
      </c>
      <c r="G67" s="2">
        <f t="shared" si="6"/>
        <v>55991</v>
      </c>
      <c r="H67" s="2">
        <f t="shared" si="7"/>
        <v>30</v>
      </c>
      <c r="I67" s="2">
        <f t="shared" si="8"/>
        <v>3</v>
      </c>
      <c r="J67" s="2">
        <f t="shared" si="9"/>
        <v>0</v>
      </c>
    </row>
    <row r="68">
      <c r="B68" s="2" t="str">
        <f t="shared" si="1"/>
        <v>Thierry</v>
      </c>
      <c r="C68" s="2" t="str">
        <f t="shared" si="2"/>
        <v>Bernard</v>
      </c>
      <c r="D68" s="2" t="str">
        <f t="shared" si="3"/>
        <v>1990-08-07</v>
      </c>
      <c r="E68" s="2" t="str">
        <f t="shared" si="4"/>
        <v>Développeur backend</v>
      </c>
      <c r="F68" s="2" t="str">
        <f t="shared" si="5"/>
        <v>2011-11-21</v>
      </c>
      <c r="G68" s="2">
        <f t="shared" si="6"/>
        <v>63204</v>
      </c>
      <c r="H68" s="2">
        <f t="shared" si="7"/>
        <v>34</v>
      </c>
      <c r="I68" s="2">
        <f t="shared" si="8"/>
        <v>12</v>
      </c>
      <c r="J68" s="2">
        <f t="shared" si="9"/>
        <v>6320.4</v>
      </c>
    </row>
    <row r="69">
      <c r="B69" s="2" t="str">
        <f t="shared" si="1"/>
        <v>Marie</v>
      </c>
      <c r="C69" s="2" t="str">
        <f t="shared" si="2"/>
        <v>Durant</v>
      </c>
      <c r="D69" s="2" t="str">
        <f t="shared" si="3"/>
        <v>1990-04-23</v>
      </c>
      <c r="E69" s="2" t="str">
        <f t="shared" si="4"/>
        <v>Chef de projet</v>
      </c>
      <c r="F69" s="2" t="str">
        <f t="shared" si="5"/>
        <v>2015-05-11</v>
      </c>
      <c r="G69" s="2">
        <f t="shared" si="6"/>
        <v>39706</v>
      </c>
      <c r="H69" s="2">
        <f t="shared" si="7"/>
        <v>34</v>
      </c>
      <c r="I69" s="2">
        <f t="shared" si="8"/>
        <v>9</v>
      </c>
      <c r="J69" s="2">
        <f t="shared" si="9"/>
        <v>1985.3</v>
      </c>
    </row>
    <row r="70">
      <c r="B70" s="2" t="str">
        <f t="shared" si="1"/>
        <v>Thierry</v>
      </c>
      <c r="C70" s="2" t="str">
        <f t="shared" si="2"/>
        <v>Petit</v>
      </c>
      <c r="D70" s="2" t="str">
        <f t="shared" si="3"/>
        <v>2000-12-08</v>
      </c>
      <c r="E70" s="2" t="str">
        <f t="shared" si="4"/>
        <v>Designer</v>
      </c>
      <c r="F70" s="2" t="str">
        <f t="shared" si="5"/>
        <v>2000-01-17</v>
      </c>
      <c r="G70" s="2">
        <f t="shared" si="6"/>
        <v>73337</v>
      </c>
      <c r="H70" s="2">
        <f t="shared" si="7"/>
        <v>23</v>
      </c>
      <c r="I70" s="2">
        <f t="shared" si="8"/>
        <v>24</v>
      </c>
      <c r="J70" s="2">
        <f t="shared" si="9"/>
        <v>11000.55</v>
      </c>
    </row>
    <row r="71">
      <c r="B71" s="2" t="str">
        <f t="shared" si="1"/>
        <v>David</v>
      </c>
      <c r="C71" s="2" t="str">
        <f t="shared" si="2"/>
        <v>Bernard</v>
      </c>
      <c r="D71" s="2" t="str">
        <f t="shared" si="3"/>
        <v>1986-02-28</v>
      </c>
      <c r="E71" s="2" t="str">
        <f t="shared" si="4"/>
        <v>Responsable IT</v>
      </c>
      <c r="F71" s="2" t="str">
        <f t="shared" si="5"/>
        <v>2005-02-11</v>
      </c>
      <c r="G71" s="2">
        <f t="shared" si="6"/>
        <v>94925</v>
      </c>
      <c r="H71" s="2">
        <f t="shared" si="7"/>
        <v>38</v>
      </c>
      <c r="I71" s="2">
        <f t="shared" si="8"/>
        <v>19</v>
      </c>
      <c r="J71" s="2">
        <f t="shared" si="9"/>
        <v>14238.75</v>
      </c>
    </row>
    <row r="72">
      <c r="B72" s="2" t="str">
        <f t="shared" si="1"/>
        <v>Jean</v>
      </c>
      <c r="C72" s="2" t="str">
        <f t="shared" si="2"/>
        <v>Dupuis</v>
      </c>
      <c r="D72" s="2" t="str">
        <f t="shared" si="3"/>
        <v>1991-03-31</v>
      </c>
      <c r="E72" s="2" t="str">
        <f t="shared" si="4"/>
        <v>Responsable RH</v>
      </c>
      <c r="F72" s="2" t="str">
        <f t="shared" si="5"/>
        <v>2007-09-18</v>
      </c>
      <c r="G72" s="2">
        <f t="shared" si="6"/>
        <v>80642</v>
      </c>
      <c r="H72" s="2">
        <f t="shared" si="7"/>
        <v>33</v>
      </c>
      <c r="I72" s="2">
        <f t="shared" si="8"/>
        <v>17</v>
      </c>
      <c r="J72" s="2">
        <f t="shared" si="9"/>
        <v>12096.3</v>
      </c>
    </row>
    <row r="73">
      <c r="B73" s="2" t="str">
        <f t="shared" si="1"/>
        <v>Jean</v>
      </c>
      <c r="C73" s="2" t="str">
        <f t="shared" si="2"/>
        <v>Lefevre</v>
      </c>
      <c r="D73" s="2" t="str">
        <f t="shared" si="3"/>
        <v>1985-01-14</v>
      </c>
      <c r="E73" s="2" t="str">
        <f t="shared" si="4"/>
        <v>Responsable IT</v>
      </c>
      <c r="F73" s="2" t="str">
        <f t="shared" si="5"/>
        <v>2024-03-20</v>
      </c>
      <c r="G73" s="2">
        <f t="shared" si="6"/>
        <v>63784</v>
      </c>
      <c r="H73" s="2">
        <f t="shared" si="7"/>
        <v>39</v>
      </c>
      <c r="I73" s="2">
        <f t="shared" si="8"/>
        <v>0</v>
      </c>
      <c r="J73" s="2">
        <f t="shared" si="9"/>
        <v>0</v>
      </c>
    </row>
    <row r="74">
      <c r="B74" s="2" t="str">
        <f t="shared" si="1"/>
        <v>David</v>
      </c>
      <c r="C74" s="2" t="str">
        <f t="shared" si="2"/>
        <v>Lefevre</v>
      </c>
      <c r="D74" s="2" t="str">
        <f t="shared" si="3"/>
        <v>1991-04-16</v>
      </c>
      <c r="E74" s="2" t="str">
        <f t="shared" si="4"/>
        <v>Analyste</v>
      </c>
      <c r="F74" s="2" t="str">
        <f t="shared" si="5"/>
        <v>2009-08-06</v>
      </c>
      <c r="G74" s="2">
        <f t="shared" si="6"/>
        <v>36984</v>
      </c>
      <c r="H74" s="2">
        <f t="shared" si="7"/>
        <v>33</v>
      </c>
      <c r="I74" s="2">
        <f t="shared" si="8"/>
        <v>15</v>
      </c>
      <c r="J74" s="2">
        <f t="shared" si="9"/>
        <v>3698.4</v>
      </c>
    </row>
    <row r="75">
      <c r="B75" s="2" t="str">
        <f t="shared" si="1"/>
        <v>Thierry</v>
      </c>
      <c r="C75" s="2" t="str">
        <f t="shared" si="2"/>
        <v>Durant</v>
      </c>
      <c r="D75" s="2" t="str">
        <f t="shared" si="3"/>
        <v>1998-12-23</v>
      </c>
      <c r="E75" s="2" t="str">
        <f t="shared" si="4"/>
        <v>Ingénieur</v>
      </c>
      <c r="F75" s="2" t="str">
        <f t="shared" si="5"/>
        <v>2017-01-27</v>
      </c>
      <c r="G75" s="2">
        <f t="shared" si="6"/>
        <v>38913</v>
      </c>
      <c r="H75" s="2">
        <f t="shared" si="7"/>
        <v>25</v>
      </c>
      <c r="I75" s="2">
        <f t="shared" si="8"/>
        <v>7</v>
      </c>
      <c r="J75" s="2">
        <f t="shared" si="9"/>
        <v>1945.65</v>
      </c>
    </row>
    <row r="76">
      <c r="B76" s="2" t="str">
        <f t="shared" si="1"/>
        <v>Thierry</v>
      </c>
      <c r="C76" s="2" t="str">
        <f t="shared" si="2"/>
        <v>Martin</v>
      </c>
      <c r="D76" s="2" t="str">
        <f t="shared" si="3"/>
        <v>1988-07-02</v>
      </c>
      <c r="E76" s="2" t="str">
        <f t="shared" si="4"/>
        <v>Responsable IT</v>
      </c>
      <c r="F76" s="2" t="str">
        <f t="shared" si="5"/>
        <v>2008-02-13</v>
      </c>
      <c r="G76" s="2">
        <f t="shared" si="6"/>
        <v>37973</v>
      </c>
      <c r="H76" s="2">
        <f t="shared" si="7"/>
        <v>36</v>
      </c>
      <c r="I76" s="2">
        <f t="shared" si="8"/>
        <v>16</v>
      </c>
      <c r="J76" s="2">
        <f t="shared" si="9"/>
        <v>5695.95</v>
      </c>
    </row>
    <row r="77">
      <c r="B77" s="2" t="str">
        <f t="shared" si="1"/>
        <v>Olivier</v>
      </c>
      <c r="C77" s="2" t="str">
        <f t="shared" si="2"/>
        <v>Lefevre</v>
      </c>
      <c r="D77" s="2" t="str">
        <f t="shared" si="3"/>
        <v>1988-08-08</v>
      </c>
      <c r="E77" s="2" t="str">
        <f t="shared" si="4"/>
        <v>Chef de produit</v>
      </c>
      <c r="F77" s="2" t="str">
        <f t="shared" si="5"/>
        <v>2015-08-19</v>
      </c>
      <c r="G77" s="2">
        <f t="shared" si="6"/>
        <v>85719</v>
      </c>
      <c r="H77" s="2">
        <f t="shared" si="7"/>
        <v>36</v>
      </c>
      <c r="I77" s="2">
        <f t="shared" si="8"/>
        <v>9</v>
      </c>
      <c r="J77" s="2">
        <f t="shared" si="9"/>
        <v>4285.95</v>
      </c>
    </row>
    <row r="78">
      <c r="B78" s="2" t="str">
        <f t="shared" si="1"/>
        <v>Jean</v>
      </c>
      <c r="C78" s="2" t="str">
        <f t="shared" si="2"/>
        <v>Lefevre</v>
      </c>
      <c r="D78" s="2" t="str">
        <f t="shared" si="3"/>
        <v>1996-07-21</v>
      </c>
      <c r="E78" s="2" t="str">
        <f t="shared" si="4"/>
        <v>Ingénieur</v>
      </c>
      <c r="F78" s="2" t="str">
        <f t="shared" si="5"/>
        <v>2011-04-11</v>
      </c>
      <c r="G78" s="2">
        <f t="shared" si="6"/>
        <v>43775</v>
      </c>
      <c r="H78" s="2">
        <f t="shared" si="7"/>
        <v>28</v>
      </c>
      <c r="I78" s="2">
        <f t="shared" si="8"/>
        <v>13</v>
      </c>
      <c r="J78" s="2">
        <f t="shared" si="9"/>
        <v>4377.5</v>
      </c>
    </row>
    <row r="79">
      <c r="B79" s="2" t="str">
        <f t="shared" si="1"/>
        <v>David</v>
      </c>
      <c r="C79" s="2" t="str">
        <f t="shared" si="2"/>
        <v>Lemoine</v>
      </c>
      <c r="D79" s="2" t="str">
        <f t="shared" si="3"/>
        <v>1986-09-15</v>
      </c>
      <c r="E79" s="2" t="str">
        <f t="shared" si="4"/>
        <v>Chef de projet</v>
      </c>
      <c r="F79" s="2" t="str">
        <f t="shared" si="5"/>
        <v>2006-02-01</v>
      </c>
      <c r="G79" s="2">
        <f t="shared" si="6"/>
        <v>43672</v>
      </c>
      <c r="H79" s="2">
        <f t="shared" si="7"/>
        <v>38</v>
      </c>
      <c r="I79" s="2">
        <f t="shared" si="8"/>
        <v>18</v>
      </c>
      <c r="J79" s="2">
        <f t="shared" si="9"/>
        <v>6550.8</v>
      </c>
    </row>
    <row r="80">
      <c r="B80" s="2" t="str">
        <f t="shared" si="1"/>
        <v>David</v>
      </c>
      <c r="C80" s="2" t="str">
        <f t="shared" si="2"/>
        <v>Durant</v>
      </c>
      <c r="D80" s="2" t="str">
        <f t="shared" si="3"/>
        <v>1980-05-03</v>
      </c>
      <c r="E80" s="2" t="str">
        <f t="shared" si="4"/>
        <v>Chef de produit</v>
      </c>
      <c r="F80" s="2" t="str">
        <f t="shared" si="5"/>
        <v>2022-07-19</v>
      </c>
      <c r="G80" s="2">
        <f t="shared" si="6"/>
        <v>47998</v>
      </c>
      <c r="H80" s="2">
        <f t="shared" si="7"/>
        <v>44</v>
      </c>
      <c r="I80" s="2">
        <f t="shared" si="8"/>
        <v>2</v>
      </c>
      <c r="J80" s="2">
        <f t="shared" si="9"/>
        <v>0</v>
      </c>
    </row>
    <row r="81">
      <c r="B81" s="2" t="str">
        <f t="shared" si="1"/>
        <v>David</v>
      </c>
      <c r="C81" s="2" t="str">
        <f t="shared" si="2"/>
        <v>Dupuis</v>
      </c>
      <c r="D81" s="2" t="str">
        <f t="shared" si="3"/>
        <v>1982-05-31</v>
      </c>
      <c r="E81" s="2" t="str">
        <f t="shared" si="4"/>
        <v>Designer</v>
      </c>
      <c r="F81" s="2" t="str">
        <f t="shared" si="5"/>
        <v>2024-01-05</v>
      </c>
      <c r="G81" s="2">
        <f t="shared" si="6"/>
        <v>99612</v>
      </c>
      <c r="H81" s="2">
        <f t="shared" si="7"/>
        <v>42</v>
      </c>
      <c r="I81" s="2">
        <f t="shared" si="8"/>
        <v>0</v>
      </c>
      <c r="J81" s="2">
        <f t="shared" si="9"/>
        <v>0</v>
      </c>
    </row>
    <row r="82">
      <c r="B82" s="2" t="str">
        <f t="shared" si="1"/>
        <v>Jean</v>
      </c>
      <c r="C82" s="2" t="str">
        <f t="shared" si="2"/>
        <v>Lemoine</v>
      </c>
      <c r="D82" s="2" t="str">
        <f t="shared" si="3"/>
        <v>1982-12-03</v>
      </c>
      <c r="E82" s="2" t="str">
        <f t="shared" si="4"/>
        <v>Designer</v>
      </c>
      <c r="F82" s="2" t="str">
        <f t="shared" si="5"/>
        <v>2004-08-23</v>
      </c>
      <c r="G82" s="2">
        <f t="shared" si="6"/>
        <v>99234</v>
      </c>
      <c r="H82" s="2">
        <f t="shared" si="7"/>
        <v>41</v>
      </c>
      <c r="I82" s="2">
        <f t="shared" si="8"/>
        <v>20</v>
      </c>
      <c r="J82" s="2">
        <f t="shared" si="9"/>
        <v>14885.1</v>
      </c>
    </row>
    <row r="83">
      <c r="B83" s="2" t="str">
        <f t="shared" si="1"/>
        <v>Thierry</v>
      </c>
      <c r="C83" s="2" t="str">
        <f t="shared" si="2"/>
        <v>Martin</v>
      </c>
      <c r="D83" s="2" t="str">
        <f t="shared" si="3"/>
        <v>1986-07-18</v>
      </c>
      <c r="E83" s="2" t="str">
        <f t="shared" si="4"/>
        <v>Ingénieur</v>
      </c>
      <c r="F83" s="2" t="str">
        <f t="shared" si="5"/>
        <v>2002-02-21</v>
      </c>
      <c r="G83" s="2">
        <f t="shared" si="6"/>
        <v>76101</v>
      </c>
      <c r="H83" s="2">
        <f t="shared" si="7"/>
        <v>38</v>
      </c>
      <c r="I83" s="2">
        <f t="shared" si="8"/>
        <v>22</v>
      </c>
      <c r="J83" s="2">
        <f t="shared" si="9"/>
        <v>11415.15</v>
      </c>
    </row>
    <row r="84">
      <c r="B84" s="2" t="str">
        <f t="shared" si="1"/>
        <v>Philippe</v>
      </c>
      <c r="C84" s="2" t="str">
        <f t="shared" si="2"/>
        <v>Dupuis</v>
      </c>
      <c r="D84" s="2" t="str">
        <f t="shared" si="3"/>
        <v>1980-02-07</v>
      </c>
      <c r="E84" s="2" t="str">
        <f t="shared" si="4"/>
        <v>Designer</v>
      </c>
      <c r="F84" s="2" t="str">
        <f t="shared" si="5"/>
        <v>2008-08-27</v>
      </c>
      <c r="G84" s="2">
        <f t="shared" si="6"/>
        <v>57022</v>
      </c>
      <c r="H84" s="2">
        <f t="shared" si="7"/>
        <v>44</v>
      </c>
      <c r="I84" s="2">
        <f t="shared" si="8"/>
        <v>16</v>
      </c>
      <c r="J84" s="2">
        <f t="shared" si="9"/>
        <v>8553.3</v>
      </c>
    </row>
    <row r="85">
      <c r="B85" s="2" t="str">
        <f t="shared" si="1"/>
        <v>Lucie</v>
      </c>
      <c r="C85" s="2" t="str">
        <f t="shared" si="2"/>
        <v>Bernard</v>
      </c>
      <c r="D85" s="2" t="str">
        <f t="shared" si="3"/>
        <v>1983-01-16</v>
      </c>
      <c r="E85" s="2" t="str">
        <f t="shared" si="4"/>
        <v>Développeur</v>
      </c>
      <c r="F85" s="2" t="str">
        <f t="shared" si="5"/>
        <v>2020-11-19</v>
      </c>
      <c r="G85" s="2">
        <f t="shared" si="6"/>
        <v>82885</v>
      </c>
      <c r="H85" s="2">
        <f t="shared" si="7"/>
        <v>41</v>
      </c>
      <c r="I85" s="2">
        <f t="shared" si="8"/>
        <v>3</v>
      </c>
      <c r="J85" s="2">
        <f t="shared" si="9"/>
        <v>0</v>
      </c>
    </row>
    <row r="86">
      <c r="B86" s="2" t="str">
        <f t="shared" si="1"/>
        <v>Jacques</v>
      </c>
      <c r="C86" s="2" t="str">
        <f t="shared" si="2"/>
        <v>Durant</v>
      </c>
      <c r="D86" s="2" t="str">
        <f t="shared" si="3"/>
        <v>1987-09-21</v>
      </c>
      <c r="E86" s="2" t="str">
        <f t="shared" si="4"/>
        <v>Développeur</v>
      </c>
      <c r="F86" s="2" t="str">
        <f t="shared" si="5"/>
        <v>2014-01-19</v>
      </c>
      <c r="G86" s="2">
        <f t="shared" si="6"/>
        <v>57749</v>
      </c>
      <c r="H86" s="2">
        <f t="shared" si="7"/>
        <v>37</v>
      </c>
      <c r="I86" s="2">
        <f t="shared" si="8"/>
        <v>10</v>
      </c>
      <c r="J86" s="2">
        <f t="shared" si="9"/>
        <v>2887.45</v>
      </c>
    </row>
    <row r="87">
      <c r="B87" s="2" t="str">
        <f t="shared" si="1"/>
        <v>David</v>
      </c>
      <c r="C87" s="2" t="str">
        <f t="shared" si="2"/>
        <v>Lemoine</v>
      </c>
      <c r="D87" s="2" t="str">
        <f t="shared" si="3"/>
        <v>1995-04-11</v>
      </c>
      <c r="E87" s="2" t="str">
        <f t="shared" si="4"/>
        <v>Analyste</v>
      </c>
      <c r="F87" s="2" t="str">
        <f t="shared" si="5"/>
        <v>2008-04-20</v>
      </c>
      <c r="G87" s="2">
        <f t="shared" si="6"/>
        <v>50095</v>
      </c>
      <c r="H87" s="2">
        <f t="shared" si="7"/>
        <v>29</v>
      </c>
      <c r="I87" s="2">
        <f t="shared" si="8"/>
        <v>16</v>
      </c>
      <c r="J87" s="2">
        <f t="shared" si="9"/>
        <v>7514.25</v>
      </c>
    </row>
    <row r="88">
      <c r="B88" s="2" t="str">
        <f t="shared" si="1"/>
        <v>Philippe</v>
      </c>
      <c r="C88" s="2" t="str">
        <f t="shared" si="2"/>
        <v>Lefevre</v>
      </c>
      <c r="D88" s="2" t="str">
        <f t="shared" si="3"/>
        <v>1992-09-02</v>
      </c>
      <c r="E88" s="2" t="str">
        <f t="shared" si="4"/>
        <v>Développeur</v>
      </c>
      <c r="F88" s="2" t="str">
        <f t="shared" si="5"/>
        <v>2005-08-31</v>
      </c>
      <c r="G88" s="2">
        <f t="shared" si="6"/>
        <v>94429</v>
      </c>
      <c r="H88" s="2">
        <f t="shared" si="7"/>
        <v>32</v>
      </c>
      <c r="I88" s="2">
        <f t="shared" si="8"/>
        <v>19</v>
      </c>
      <c r="J88" s="2">
        <f t="shared" si="9"/>
        <v>14164.35</v>
      </c>
    </row>
    <row r="89">
      <c r="B89" s="2" t="str">
        <f t="shared" si="1"/>
        <v>Olivier</v>
      </c>
      <c r="C89" s="2" t="str">
        <f t="shared" si="2"/>
        <v>Durant</v>
      </c>
      <c r="D89" s="2" t="str">
        <f t="shared" si="3"/>
        <v>1986-03-05</v>
      </c>
      <c r="E89" s="2" t="str">
        <f t="shared" si="4"/>
        <v>Chef de produit</v>
      </c>
      <c r="F89" s="2" t="str">
        <f t="shared" si="5"/>
        <v>2005-12-10</v>
      </c>
      <c r="G89" s="2">
        <f t="shared" si="6"/>
        <v>85930</v>
      </c>
      <c r="H89" s="2">
        <f t="shared" si="7"/>
        <v>38</v>
      </c>
      <c r="I89" s="2">
        <f t="shared" si="8"/>
        <v>18</v>
      </c>
      <c r="J89" s="2">
        <f t="shared" si="9"/>
        <v>12889.5</v>
      </c>
    </row>
    <row r="90">
      <c r="B90" s="2" t="str">
        <f t="shared" si="1"/>
        <v>Lucie</v>
      </c>
      <c r="C90" s="2" t="str">
        <f t="shared" si="2"/>
        <v>Dubois</v>
      </c>
      <c r="D90" s="2" t="str">
        <f t="shared" si="3"/>
        <v>1982-02-25</v>
      </c>
      <c r="E90" s="2" t="str">
        <f t="shared" si="4"/>
        <v>Développeur backend</v>
      </c>
      <c r="F90" s="2" t="str">
        <f t="shared" si="5"/>
        <v>2021-12-31</v>
      </c>
      <c r="G90" s="2">
        <f t="shared" si="6"/>
        <v>41436</v>
      </c>
      <c r="H90" s="2">
        <f t="shared" si="7"/>
        <v>42</v>
      </c>
      <c r="I90" s="2">
        <f t="shared" si="8"/>
        <v>2</v>
      </c>
      <c r="J90" s="2">
        <f t="shared" si="9"/>
        <v>0</v>
      </c>
    </row>
    <row r="91">
      <c r="B91" s="2" t="str">
        <f t="shared" si="1"/>
        <v>Olivier</v>
      </c>
      <c r="C91" s="2" t="str">
        <f t="shared" si="2"/>
        <v>Dupuis</v>
      </c>
      <c r="D91" s="2" t="str">
        <f t="shared" si="3"/>
        <v>1982-02-12</v>
      </c>
      <c r="E91" s="2" t="str">
        <f t="shared" si="4"/>
        <v>Ingénieur</v>
      </c>
      <c r="F91" s="2" t="str">
        <f t="shared" si="5"/>
        <v>2011-03-04</v>
      </c>
      <c r="G91" s="2">
        <f t="shared" si="6"/>
        <v>90698</v>
      </c>
      <c r="H91" s="2">
        <f t="shared" si="7"/>
        <v>42</v>
      </c>
      <c r="I91" s="2">
        <f t="shared" si="8"/>
        <v>13</v>
      </c>
      <c r="J91" s="2">
        <f t="shared" si="9"/>
        <v>9069.8</v>
      </c>
    </row>
    <row r="92">
      <c r="B92" s="2" t="str">
        <f t="shared" si="1"/>
        <v>Lucie</v>
      </c>
      <c r="C92" s="2" t="str">
        <f t="shared" si="2"/>
        <v>Dupuis</v>
      </c>
      <c r="D92" s="2" t="str">
        <f t="shared" si="3"/>
        <v>1992-10-22</v>
      </c>
      <c r="E92" s="2" t="str">
        <f t="shared" si="4"/>
        <v>Responsable IT</v>
      </c>
      <c r="F92" s="2" t="str">
        <f t="shared" si="5"/>
        <v>2006-12-05</v>
      </c>
      <c r="G92" s="2">
        <f t="shared" si="6"/>
        <v>97655</v>
      </c>
      <c r="H92" s="2">
        <f t="shared" si="7"/>
        <v>32</v>
      </c>
      <c r="I92" s="2">
        <f t="shared" si="8"/>
        <v>17</v>
      </c>
      <c r="J92" s="2">
        <f t="shared" si="9"/>
        <v>14648.25</v>
      </c>
    </row>
    <row r="93">
      <c r="B93" s="2" t="str">
        <f t="shared" si="1"/>
        <v>Sophie</v>
      </c>
      <c r="C93" s="2" t="str">
        <f t="shared" si="2"/>
        <v>Lefevre</v>
      </c>
      <c r="D93" s="2" t="str">
        <f t="shared" si="3"/>
        <v>1982-07-14</v>
      </c>
      <c r="E93" s="2" t="str">
        <f t="shared" si="4"/>
        <v>Comptable</v>
      </c>
      <c r="F93" s="2" t="str">
        <f t="shared" si="5"/>
        <v>2010-09-24</v>
      </c>
      <c r="G93" s="2">
        <f t="shared" si="6"/>
        <v>77034</v>
      </c>
      <c r="H93" s="2">
        <f t="shared" si="7"/>
        <v>42</v>
      </c>
      <c r="I93" s="2">
        <f t="shared" si="8"/>
        <v>14</v>
      </c>
      <c r="J93" s="2">
        <f t="shared" si="9"/>
        <v>7703.4</v>
      </c>
    </row>
    <row r="94">
      <c r="B94" s="2" t="str">
        <f t="shared" si="1"/>
        <v>Thierry</v>
      </c>
      <c r="C94" s="2" t="str">
        <f t="shared" si="2"/>
        <v>Lemoine</v>
      </c>
      <c r="D94" s="2" t="str">
        <f t="shared" si="3"/>
        <v>1991-01-14</v>
      </c>
      <c r="E94" s="2" t="str">
        <f t="shared" si="4"/>
        <v>Chef de projet</v>
      </c>
      <c r="F94" s="2" t="str">
        <f t="shared" si="5"/>
        <v>2014-06-25</v>
      </c>
      <c r="G94" s="2">
        <f t="shared" si="6"/>
        <v>96393</v>
      </c>
      <c r="H94" s="2">
        <f t="shared" si="7"/>
        <v>33</v>
      </c>
      <c r="I94" s="2">
        <f t="shared" si="8"/>
        <v>10</v>
      </c>
      <c r="J94" s="2">
        <f t="shared" si="9"/>
        <v>4819.65</v>
      </c>
    </row>
    <row r="95">
      <c r="B95" s="2" t="str">
        <f t="shared" si="1"/>
        <v>Olivier</v>
      </c>
      <c r="C95" s="2" t="str">
        <f t="shared" si="2"/>
        <v>Lefevre</v>
      </c>
      <c r="D95" s="2" t="str">
        <f t="shared" si="3"/>
        <v>1990-04-29</v>
      </c>
      <c r="E95" s="2" t="str">
        <f t="shared" si="4"/>
        <v>Comptable</v>
      </c>
      <c r="F95" s="2" t="str">
        <f t="shared" si="5"/>
        <v>2004-07-30</v>
      </c>
      <c r="G95" s="2">
        <f t="shared" si="6"/>
        <v>35497</v>
      </c>
      <c r="H95" s="2">
        <f t="shared" si="7"/>
        <v>34</v>
      </c>
      <c r="I95" s="2">
        <f t="shared" si="8"/>
        <v>20</v>
      </c>
      <c r="J95" s="2">
        <f t="shared" si="9"/>
        <v>5324.55</v>
      </c>
    </row>
    <row r="96">
      <c r="B96" s="2" t="str">
        <f t="shared" si="1"/>
        <v>Philippe</v>
      </c>
      <c r="C96" s="2" t="str">
        <f t="shared" si="2"/>
        <v>Dubois</v>
      </c>
      <c r="D96" s="2" t="str">
        <f t="shared" si="3"/>
        <v>1993-08-26</v>
      </c>
      <c r="E96" s="2" t="str">
        <f t="shared" si="4"/>
        <v>Développeur backend</v>
      </c>
      <c r="F96" s="2" t="str">
        <f t="shared" si="5"/>
        <v>2006-07-05</v>
      </c>
      <c r="G96" s="2">
        <f t="shared" si="6"/>
        <v>83159</v>
      </c>
      <c r="H96" s="2">
        <f t="shared" si="7"/>
        <v>31</v>
      </c>
      <c r="I96" s="2">
        <f t="shared" si="8"/>
        <v>18</v>
      </c>
      <c r="J96" s="2">
        <f t="shared" si="9"/>
        <v>12473.85</v>
      </c>
    </row>
    <row r="97">
      <c r="B97" s="2" t="str">
        <f t="shared" si="1"/>
        <v>Marie</v>
      </c>
      <c r="C97" s="2" t="str">
        <f t="shared" si="2"/>
        <v>Dupuis</v>
      </c>
      <c r="D97" s="2" t="str">
        <f t="shared" si="3"/>
        <v>1996-05-21</v>
      </c>
      <c r="E97" s="2" t="str">
        <f t="shared" si="4"/>
        <v>Comptable</v>
      </c>
      <c r="F97" s="2" t="str">
        <f t="shared" si="5"/>
        <v>2011-03-13</v>
      </c>
      <c r="G97" s="2">
        <f t="shared" si="6"/>
        <v>45106</v>
      </c>
      <c r="H97" s="2">
        <f t="shared" si="7"/>
        <v>28</v>
      </c>
      <c r="I97" s="2">
        <f t="shared" si="8"/>
        <v>13</v>
      </c>
      <c r="J97" s="2">
        <f t="shared" si="9"/>
        <v>4510.6</v>
      </c>
    </row>
    <row r="98">
      <c r="B98" s="2" t="str">
        <f t="shared" si="1"/>
        <v>Philippe</v>
      </c>
      <c r="C98" s="2" t="str">
        <f t="shared" si="2"/>
        <v>Petit</v>
      </c>
      <c r="D98" s="2" t="str">
        <f t="shared" si="3"/>
        <v>1996-11-08</v>
      </c>
      <c r="E98" s="2" t="str">
        <f t="shared" si="4"/>
        <v>Responsable IT</v>
      </c>
      <c r="F98" s="2" t="str">
        <f t="shared" si="5"/>
        <v>2019-02-08</v>
      </c>
      <c r="G98" s="2">
        <f t="shared" si="6"/>
        <v>43364</v>
      </c>
      <c r="H98" s="2">
        <f t="shared" si="7"/>
        <v>28</v>
      </c>
      <c r="I98" s="2">
        <f t="shared" si="8"/>
        <v>5</v>
      </c>
      <c r="J98" s="2">
        <f t="shared" si="9"/>
        <v>0</v>
      </c>
    </row>
    <row r="99">
      <c r="B99" s="2" t="str">
        <f t="shared" si="1"/>
        <v>Jacques</v>
      </c>
      <c r="C99" s="2" t="str">
        <f t="shared" si="2"/>
        <v>Dubois</v>
      </c>
      <c r="D99" s="2" t="str">
        <f t="shared" si="3"/>
        <v>1986-01-03</v>
      </c>
      <c r="E99" s="2" t="str">
        <f t="shared" si="4"/>
        <v>Développeur backend</v>
      </c>
      <c r="F99" s="2" t="str">
        <f t="shared" si="5"/>
        <v>2016-05-11</v>
      </c>
      <c r="G99" s="2">
        <f t="shared" si="6"/>
        <v>63387</v>
      </c>
      <c r="H99" s="2">
        <f t="shared" si="7"/>
        <v>38</v>
      </c>
      <c r="I99" s="2">
        <f t="shared" si="8"/>
        <v>8</v>
      </c>
      <c r="J99" s="2">
        <f t="shared" si="9"/>
        <v>3169.35</v>
      </c>
    </row>
    <row r="100">
      <c r="B100" s="2" t="str">
        <f t="shared" si="1"/>
        <v>Philippe</v>
      </c>
      <c r="C100" s="2" t="str">
        <f t="shared" si="2"/>
        <v>Dubois</v>
      </c>
      <c r="D100" s="2" t="str">
        <f t="shared" si="3"/>
        <v>1995-11-07</v>
      </c>
      <c r="E100" s="2" t="str">
        <f t="shared" si="4"/>
        <v>Développeur backend</v>
      </c>
      <c r="F100" s="2" t="str">
        <f t="shared" si="5"/>
        <v>2012-02-12</v>
      </c>
      <c r="G100" s="2">
        <f t="shared" si="6"/>
        <v>55118</v>
      </c>
      <c r="H100" s="2">
        <f t="shared" si="7"/>
        <v>29</v>
      </c>
      <c r="I100" s="2">
        <f t="shared" si="8"/>
        <v>12</v>
      </c>
      <c r="J100" s="2">
        <f t="shared" si="9"/>
        <v>5511.8</v>
      </c>
    </row>
    <row r="101">
      <c r="B101" s="2" t="str">
        <f t="shared" si="1"/>
        <v>Sophie</v>
      </c>
      <c r="C101" s="2" t="str">
        <f t="shared" si="2"/>
        <v>Martin</v>
      </c>
      <c r="D101" s="2" t="str">
        <f t="shared" si="3"/>
        <v>1991-07-26</v>
      </c>
      <c r="E101" s="2" t="str">
        <f t="shared" si="4"/>
        <v>Chef de produit</v>
      </c>
      <c r="F101" s="2" t="str">
        <f t="shared" si="5"/>
        <v>2013-02-17</v>
      </c>
      <c r="G101" s="2">
        <f t="shared" si="6"/>
        <v>35642</v>
      </c>
      <c r="H101" s="2">
        <f t="shared" si="7"/>
        <v>33</v>
      </c>
      <c r="I101" s="2">
        <f t="shared" si="8"/>
        <v>11</v>
      </c>
      <c r="J101" s="2">
        <f t="shared" si="9"/>
        <v>3564.2</v>
      </c>
    </row>
    <row r="104">
      <c r="A104" s="1" t="s">
        <v>28</v>
      </c>
    </row>
    <row r="106">
      <c r="A106" s="1" t="s">
        <v>29</v>
      </c>
    </row>
    <row r="107">
      <c r="A107" s="1" t="s">
        <v>30</v>
      </c>
    </row>
    <row r="108">
      <c r="A108" s="1" t="s">
        <v>31</v>
      </c>
    </row>
    <row r="109">
      <c r="A109" s="1" t="s">
        <v>32</v>
      </c>
    </row>
    <row r="110">
      <c r="A110" s="1" t="s">
        <v>33</v>
      </c>
    </row>
    <row r="111">
      <c r="A111" s="1" t="s">
        <v>34</v>
      </c>
    </row>
    <row r="112">
      <c r="A112" s="1" t="s">
        <v>35</v>
      </c>
    </row>
    <row r="114">
      <c r="A114" s="1" t="s">
        <v>36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3" t="str">
        <f>IFERROR(__xludf.DUMMYFUNCTION("UNIQUE('Ex05'!$E2)"),"Responsable IT")</f>
        <v>Responsable IT</v>
      </c>
      <c r="B2" s="2">
        <f>AVERAGEIF('Ex05'!E2, A2,'Ex05'!G2)</f>
        <v>92962</v>
      </c>
    </row>
    <row r="3">
      <c r="A3" s="3" t="str">
        <f>IFERROR(__xludf.DUMMYFUNCTION("UNIQUE('Ex05'!$E3)"),"Ingénieur")</f>
        <v>Ingénieur</v>
      </c>
      <c r="B3" s="2">
        <f>AVERAGEIF('Ex05'!E3, A3,'Ex05'!G3)</f>
        <v>39139</v>
      </c>
    </row>
    <row r="4">
      <c r="A4" s="3" t="str">
        <f>IFERROR(__xludf.DUMMYFUNCTION("UNIQUE('Ex05'!$E4)"),"Développeur backend")</f>
        <v>Développeur backend</v>
      </c>
      <c r="B4" s="2">
        <f>AVERAGEIF('Ex05'!E4, A4,'Ex05'!G4)</f>
        <v>41958</v>
      </c>
    </row>
    <row r="5">
      <c r="A5" s="3" t="str">
        <f>IFERROR(__xludf.DUMMYFUNCTION("UNIQUE('Ex05'!$E5)"),"Designer")</f>
        <v>Designer</v>
      </c>
      <c r="B5" s="2">
        <f>AVERAGEIF('Ex05'!E5, A5,'Ex05'!G5)</f>
        <v>68661</v>
      </c>
    </row>
    <row r="6">
      <c r="A6" s="3" t="str">
        <f>IFERROR(__xludf.DUMMYFUNCTION("UNIQUE('Ex05'!$E6)"),"Designer")</f>
        <v>Designer</v>
      </c>
      <c r="B6" s="2">
        <f>AVERAGEIF('Ex05'!E6, A6,'Ex05'!G6)</f>
        <v>40338</v>
      </c>
    </row>
    <row r="7">
      <c r="A7" s="3" t="str">
        <f>IFERROR(__xludf.DUMMYFUNCTION("UNIQUE('Ex05'!$E7)"),"Analyste")</f>
        <v>Analyste</v>
      </c>
      <c r="B7" s="2">
        <f>AVERAGEIF('Ex05'!E7, A7,'Ex05'!G7)</f>
        <v>42433</v>
      </c>
    </row>
    <row r="8">
      <c r="A8" s="3" t="str">
        <f>IFERROR(__xludf.DUMMYFUNCTION("UNIQUE('Ex05'!$E8)"),"Comptable")</f>
        <v>Comptable</v>
      </c>
      <c r="B8" s="2">
        <f>AVERAGEIF('Ex05'!E8, A8,'Ex05'!G8)</f>
        <v>84494</v>
      </c>
    </row>
    <row r="9">
      <c r="A9" s="3" t="str">
        <f>IFERROR(__xludf.DUMMYFUNCTION("UNIQUE('Ex05'!$E9)"),"Designer")</f>
        <v>Designer</v>
      </c>
      <c r="B9" s="2">
        <f>AVERAGEIF('Ex05'!E9, A9,'Ex05'!G9)</f>
        <v>77677</v>
      </c>
    </row>
    <row r="10">
      <c r="A10" s="3" t="str">
        <f>IFERROR(__xludf.DUMMYFUNCTION("UNIQUE('Ex05'!$E10)"),"Responsable RH")</f>
        <v>Responsable RH</v>
      </c>
      <c r="B10" s="2">
        <f>AVERAGEIF('Ex05'!E10, A10,'Ex05'!G10)</f>
        <v>34516</v>
      </c>
    </row>
    <row r="11">
      <c r="A11" s="3" t="str">
        <f>IFERROR(__xludf.DUMMYFUNCTION("UNIQUE('Ex05'!$E11)"),"Analyste")</f>
        <v>Analyste</v>
      </c>
      <c r="B11" s="2">
        <f>AVERAGEIF('Ex05'!E11, A11,'Ex05'!G11)</f>
        <v>49421</v>
      </c>
    </row>
    <row r="12">
      <c r="A12" s="3" t="str">
        <f>IFERROR(__xludf.DUMMYFUNCTION("UNIQUE('Ex05'!$E12)"),"Responsable RH")</f>
        <v>Responsable RH</v>
      </c>
      <c r="B12" s="2">
        <f>AVERAGEIF('Ex05'!E12, A12,'Ex05'!G12)</f>
        <v>91448</v>
      </c>
    </row>
    <row r="13">
      <c r="A13" s="3" t="str">
        <f>IFERROR(__xludf.DUMMYFUNCTION("UNIQUE('Ex05'!$E13)"),"Chef de projet")</f>
        <v>Chef de projet</v>
      </c>
      <c r="B13" s="2">
        <f>AVERAGEIF('Ex05'!E13, A13,'Ex05'!G13)</f>
        <v>31726</v>
      </c>
    </row>
    <row r="14">
      <c r="A14" s="3" t="str">
        <f>IFERROR(__xludf.DUMMYFUNCTION("UNIQUE('Ex05'!$E14)"),"Chef de produit")</f>
        <v>Chef de produit</v>
      </c>
      <c r="B14" s="2">
        <f>AVERAGEIF('Ex05'!E14, A14,'Ex05'!G14)</f>
        <v>35100</v>
      </c>
    </row>
    <row r="15">
      <c r="A15" s="3" t="str">
        <f>IFERROR(__xludf.DUMMYFUNCTION("UNIQUE('Ex05'!$E15)"),"Analyste")</f>
        <v>Analyste</v>
      </c>
      <c r="B15" s="2">
        <f>AVERAGEIF('Ex05'!E15, A15,'Ex05'!G15)</f>
        <v>48039</v>
      </c>
    </row>
    <row r="16">
      <c r="A16" s="3" t="str">
        <f>IFERROR(__xludf.DUMMYFUNCTION("UNIQUE('Ex05'!$E16)"),"Développeur")</f>
        <v>Développeur</v>
      </c>
      <c r="B16" s="2">
        <f>AVERAGEIF('Ex05'!E16, A16,'Ex05'!G16)</f>
        <v>84441</v>
      </c>
    </row>
    <row r="17">
      <c r="A17" s="3" t="str">
        <f>IFERROR(__xludf.DUMMYFUNCTION("UNIQUE('Ex05'!$E17)"),"Analyste")</f>
        <v>Analyste</v>
      </c>
      <c r="B17" s="2">
        <f>AVERAGEIF('Ex05'!E17, A17,'Ex05'!G17)</f>
        <v>77941</v>
      </c>
    </row>
    <row r="18">
      <c r="A18" s="3" t="str">
        <f>IFERROR(__xludf.DUMMYFUNCTION("UNIQUE('Ex05'!$E18)"),"Designer")</f>
        <v>Designer</v>
      </c>
      <c r="B18" s="2">
        <f>AVERAGEIF('Ex05'!E18, A18,'Ex05'!G18)</f>
        <v>42386</v>
      </c>
    </row>
    <row r="19">
      <c r="A19" s="3" t="str">
        <f>IFERROR(__xludf.DUMMYFUNCTION("UNIQUE('Ex05'!$E19)"),"Chef de projet")</f>
        <v>Chef de projet</v>
      </c>
      <c r="B19" s="2">
        <f>AVERAGEIF('Ex05'!E19, A19,'Ex05'!G19)</f>
        <v>76590</v>
      </c>
    </row>
    <row r="20">
      <c r="A20" s="3" t="str">
        <f>IFERROR(__xludf.DUMMYFUNCTION("UNIQUE('Ex05'!$E20)"),"Développeur")</f>
        <v>Développeur</v>
      </c>
      <c r="B20" s="2">
        <f>AVERAGEIF('Ex05'!E20, A20,'Ex05'!G20)</f>
        <v>59544</v>
      </c>
    </row>
    <row r="21">
      <c r="A21" s="3" t="str">
        <f>IFERROR(__xludf.DUMMYFUNCTION("UNIQUE('Ex05'!$E21)"),"Designer")</f>
        <v>Designer</v>
      </c>
      <c r="B21" s="2">
        <f>AVERAGEIF('Ex05'!E21, A21,'Ex05'!G21)</f>
        <v>66219</v>
      </c>
    </row>
    <row r="22">
      <c r="A22" s="3" t="str">
        <f>IFERROR(__xludf.DUMMYFUNCTION("UNIQUE('Ex05'!$E22)"),"Designer")</f>
        <v>Designer</v>
      </c>
      <c r="B22" s="2">
        <f>AVERAGEIF('Ex05'!E22, A22,'Ex05'!G22)</f>
        <v>32053</v>
      </c>
    </row>
    <row r="23">
      <c r="A23" s="3" t="str">
        <f>IFERROR(__xludf.DUMMYFUNCTION("UNIQUE('Ex05'!$E23)"),"Chef de projet")</f>
        <v>Chef de projet</v>
      </c>
      <c r="B23" s="2">
        <f>AVERAGEIF('Ex05'!E23, A23,'Ex05'!G23)</f>
        <v>91811</v>
      </c>
    </row>
    <row r="24">
      <c r="A24" s="3" t="str">
        <f>IFERROR(__xludf.DUMMYFUNCTION("UNIQUE('Ex05'!$E24)"),"Designer")</f>
        <v>Designer</v>
      </c>
      <c r="B24" s="2">
        <f>AVERAGEIF('Ex05'!E24, A24,'Ex05'!G24)</f>
        <v>70751</v>
      </c>
    </row>
    <row r="25">
      <c r="A25" s="3" t="str">
        <f>IFERROR(__xludf.DUMMYFUNCTION("UNIQUE('Ex05'!$E25)"),"Responsable IT")</f>
        <v>Responsable IT</v>
      </c>
      <c r="B25" s="2">
        <f>AVERAGEIF('Ex05'!E25, A25,'Ex05'!G25)</f>
        <v>78289</v>
      </c>
    </row>
    <row r="26">
      <c r="A26" s="3" t="str">
        <f>IFERROR(__xludf.DUMMYFUNCTION("UNIQUE('Ex05'!$E26)"),"Développeur backend")</f>
        <v>Développeur backend</v>
      </c>
      <c r="B26" s="2">
        <f>AVERAGEIF('Ex05'!E26, A26,'Ex05'!G26)</f>
        <v>41031</v>
      </c>
    </row>
    <row r="27">
      <c r="A27" s="3" t="str">
        <f>IFERROR(__xludf.DUMMYFUNCTION("UNIQUE('Ex05'!$E27)"),"Analyste")</f>
        <v>Analyste</v>
      </c>
      <c r="B27" s="2">
        <f>AVERAGEIF('Ex05'!E27, A27,'Ex05'!G27)</f>
        <v>81050</v>
      </c>
    </row>
    <row r="28">
      <c r="A28" s="3" t="str">
        <f>IFERROR(__xludf.DUMMYFUNCTION("UNIQUE('Ex05'!$E28)"),"Développeur")</f>
        <v>Développeur</v>
      </c>
      <c r="B28" s="2">
        <f>AVERAGEIF('Ex05'!E28, A28,'Ex05'!G28)</f>
        <v>56844</v>
      </c>
    </row>
    <row r="29">
      <c r="A29" s="3" t="str">
        <f>IFERROR(__xludf.DUMMYFUNCTION("UNIQUE('Ex05'!$E29)"),"Ingénieur")</f>
        <v>Ingénieur</v>
      </c>
      <c r="B29" s="2">
        <f>AVERAGEIF('Ex05'!E29, A29,'Ex05'!G29)</f>
        <v>63832</v>
      </c>
    </row>
    <row r="30">
      <c r="A30" s="3" t="str">
        <f>IFERROR(__xludf.DUMMYFUNCTION("UNIQUE('Ex05'!$E30)"),"Ingénieur")</f>
        <v>Ingénieur</v>
      </c>
      <c r="B30" s="2">
        <f>AVERAGEIF('Ex05'!E30, A30,'Ex05'!G30)</f>
        <v>80418</v>
      </c>
    </row>
    <row r="31">
      <c r="A31" s="3" t="str">
        <f>IFERROR(__xludf.DUMMYFUNCTION("UNIQUE('Ex05'!$E31)"),"Responsable IT")</f>
        <v>Responsable IT</v>
      </c>
      <c r="B31" s="2">
        <f>AVERAGEIF('Ex05'!E31, A31,'Ex05'!G31)</f>
        <v>55734</v>
      </c>
    </row>
    <row r="32">
      <c r="A32" s="3" t="str">
        <f>IFERROR(__xludf.DUMMYFUNCTION("UNIQUE('Ex05'!$E32)"),"Comptable")</f>
        <v>Comptable</v>
      </c>
      <c r="B32" s="2">
        <f>AVERAGEIF('Ex05'!E32, A32,'Ex05'!G32)</f>
        <v>71776</v>
      </c>
    </row>
    <row r="33">
      <c r="A33" s="3" t="str">
        <f>IFERROR(__xludf.DUMMYFUNCTION("UNIQUE('Ex05'!$E33)"),"Responsable IT")</f>
        <v>Responsable IT</v>
      </c>
      <c r="B33" s="2">
        <f>AVERAGEIF('Ex05'!E33, A33,'Ex05'!G33)</f>
        <v>86978</v>
      </c>
    </row>
    <row r="34">
      <c r="A34" s="3" t="str">
        <f>IFERROR(__xludf.DUMMYFUNCTION("UNIQUE('Ex05'!$E34)"),"Développeur backend")</f>
        <v>Développeur backend</v>
      </c>
      <c r="B34" s="2">
        <f>AVERAGEIF('Ex05'!E34, A34,'Ex05'!G34)</f>
        <v>74453</v>
      </c>
    </row>
    <row r="35">
      <c r="A35" s="3" t="str">
        <f>IFERROR(__xludf.DUMMYFUNCTION("UNIQUE('Ex05'!$E35)"),"Responsable IT")</f>
        <v>Responsable IT</v>
      </c>
      <c r="B35" s="2">
        <f>AVERAGEIF('Ex05'!E35, A35,'Ex05'!G35)</f>
        <v>69527</v>
      </c>
    </row>
    <row r="36">
      <c r="A36" s="3" t="str">
        <f>IFERROR(__xludf.DUMMYFUNCTION("UNIQUE('Ex05'!$E36)"),"Analyste")</f>
        <v>Analyste</v>
      </c>
      <c r="B36" s="2">
        <f>AVERAGEIF('Ex05'!E36, A36,'Ex05'!G36)</f>
        <v>94845</v>
      </c>
    </row>
    <row r="37">
      <c r="A37" s="3" t="str">
        <f>IFERROR(__xludf.DUMMYFUNCTION("UNIQUE('Ex05'!$E37)"),"Responsable IT")</f>
        <v>Responsable IT</v>
      </c>
      <c r="B37" s="2">
        <f>AVERAGEIF('Ex05'!E37, A37,'Ex05'!G37)</f>
        <v>74371</v>
      </c>
    </row>
    <row r="38">
      <c r="A38" s="3" t="str">
        <f>IFERROR(__xludf.DUMMYFUNCTION("UNIQUE('Ex05'!$E38)"),"Développeur backend")</f>
        <v>Développeur backend</v>
      </c>
      <c r="B38" s="2">
        <f>AVERAGEIF('Ex05'!E38, A38,'Ex05'!G38)</f>
        <v>51178</v>
      </c>
    </row>
    <row r="39">
      <c r="A39" s="3" t="str">
        <f>IFERROR(__xludf.DUMMYFUNCTION("UNIQUE('Ex05'!$E39)"),"Analyste")</f>
        <v>Analyste</v>
      </c>
      <c r="B39" s="2">
        <f>AVERAGEIF('Ex05'!E39, A39,'Ex05'!G39)</f>
        <v>81712</v>
      </c>
    </row>
    <row r="40">
      <c r="A40" s="3" t="str">
        <f>IFERROR(__xludf.DUMMYFUNCTION("UNIQUE('Ex05'!$E40)"),"Développeur")</f>
        <v>Développeur</v>
      </c>
      <c r="B40" s="2">
        <f>AVERAGEIF('Ex05'!E40, A40,'Ex05'!G40)</f>
        <v>81474</v>
      </c>
    </row>
    <row r="41">
      <c r="A41" s="3" t="str">
        <f>IFERROR(__xludf.DUMMYFUNCTION("UNIQUE('Ex05'!$E41)"),"Analyste")</f>
        <v>Analyste</v>
      </c>
      <c r="B41" s="2">
        <f>AVERAGEIF('Ex05'!E41, A41,'Ex05'!G41)</f>
        <v>79915</v>
      </c>
    </row>
    <row r="42">
      <c r="A42" s="3" t="str">
        <f>IFERROR(__xludf.DUMMYFUNCTION("UNIQUE('Ex05'!$E42)"),"Analyste")</f>
        <v>Analyste</v>
      </c>
      <c r="B42" s="2">
        <f>AVERAGEIF('Ex05'!E42, A42,'Ex05'!G42)</f>
        <v>60418</v>
      </c>
    </row>
    <row r="43">
      <c r="A43" s="3" t="str">
        <f>IFERROR(__xludf.DUMMYFUNCTION("UNIQUE('Ex05'!$E43)"),"Responsable RH")</f>
        <v>Responsable RH</v>
      </c>
      <c r="B43" s="2">
        <f>AVERAGEIF('Ex05'!E43, A43,'Ex05'!G43)</f>
        <v>84410</v>
      </c>
    </row>
    <row r="44">
      <c r="A44" s="3" t="str">
        <f>IFERROR(__xludf.DUMMYFUNCTION("UNIQUE('Ex05'!$E44)"),"Chef de produit")</f>
        <v>Chef de produit</v>
      </c>
      <c r="B44" s="2">
        <f>AVERAGEIF('Ex05'!E44, A44,'Ex05'!G44)</f>
        <v>48426</v>
      </c>
    </row>
    <row r="45">
      <c r="A45" s="3" t="str">
        <f>IFERROR(__xludf.DUMMYFUNCTION("UNIQUE('Ex05'!$E45)"),"Développeur")</f>
        <v>Développeur</v>
      </c>
      <c r="B45" s="2">
        <f>AVERAGEIF('Ex05'!E45, A45,'Ex05'!G45)</f>
        <v>51038</v>
      </c>
    </row>
    <row r="46">
      <c r="A46" s="3" t="str">
        <f>IFERROR(__xludf.DUMMYFUNCTION("UNIQUE('Ex05'!$E46)"),"Analyste")</f>
        <v>Analyste</v>
      </c>
      <c r="B46" s="2">
        <f>AVERAGEIF('Ex05'!E46, A46,'Ex05'!G46)</f>
        <v>78189</v>
      </c>
    </row>
    <row r="47">
      <c r="A47" s="3" t="str">
        <f>IFERROR(__xludf.DUMMYFUNCTION("UNIQUE('Ex05'!$E47)"),"Analyste")</f>
        <v>Analyste</v>
      </c>
      <c r="B47" s="2">
        <f>AVERAGEIF('Ex05'!E47, A47,'Ex05'!G47)</f>
        <v>51247</v>
      </c>
    </row>
    <row r="48">
      <c r="A48" s="3" t="str">
        <f>IFERROR(__xludf.DUMMYFUNCTION("UNIQUE('Ex05'!$E48)"),"Ingénieur")</f>
        <v>Ingénieur</v>
      </c>
      <c r="B48" s="2">
        <f>AVERAGEIF('Ex05'!E48, A48,'Ex05'!G48)</f>
        <v>58707</v>
      </c>
    </row>
    <row r="49">
      <c r="A49" s="3" t="str">
        <f>IFERROR(__xludf.DUMMYFUNCTION("UNIQUE('Ex05'!$E49)"),"Comptable")</f>
        <v>Comptable</v>
      </c>
      <c r="B49" s="2">
        <f>AVERAGEIF('Ex05'!E49, A49,'Ex05'!G49)</f>
        <v>87115</v>
      </c>
    </row>
    <row r="50">
      <c r="A50" s="3" t="str">
        <f>IFERROR(__xludf.DUMMYFUNCTION("UNIQUE('Ex05'!$E50)"),"Analyste")</f>
        <v>Analyste</v>
      </c>
      <c r="B50" s="2">
        <f>AVERAGEIF('Ex05'!E50, A50,'Ex05'!G50)</f>
        <v>93558</v>
      </c>
    </row>
    <row r="51">
      <c r="A51" s="3" t="str">
        <f>IFERROR(__xludf.DUMMYFUNCTION("UNIQUE('Ex05'!$E51)"),"Responsable RH")</f>
        <v>Responsable RH</v>
      </c>
      <c r="B51" s="2">
        <f>AVERAGEIF('Ex05'!E51, A51,'Ex05'!G51)</f>
        <v>95062</v>
      </c>
    </row>
    <row r="52">
      <c r="A52" s="3" t="str">
        <f>IFERROR(__xludf.DUMMYFUNCTION("UNIQUE('Ex05'!$E52)"),"Responsable RH")</f>
        <v>Responsable RH</v>
      </c>
      <c r="B52" s="2">
        <f>AVERAGEIF('Ex05'!E52, A52,'Ex05'!G52)</f>
        <v>71290</v>
      </c>
    </row>
    <row r="53">
      <c r="A53" s="3" t="str">
        <f>IFERROR(__xludf.DUMMYFUNCTION("UNIQUE('Ex05'!$E53)"),"Designer")</f>
        <v>Designer</v>
      </c>
      <c r="B53" s="2">
        <f>AVERAGEIF('Ex05'!E53, A53,'Ex05'!G53)</f>
        <v>32301</v>
      </c>
    </row>
    <row r="54">
      <c r="A54" s="3" t="str">
        <f>IFERROR(__xludf.DUMMYFUNCTION("UNIQUE('Ex05'!$E54)"),"Comptable")</f>
        <v>Comptable</v>
      </c>
      <c r="B54" s="2">
        <f>AVERAGEIF('Ex05'!E54, A54,'Ex05'!G54)</f>
        <v>84308</v>
      </c>
    </row>
    <row r="55">
      <c r="A55" s="3" t="str">
        <f>IFERROR(__xludf.DUMMYFUNCTION("UNIQUE('Ex05'!$E55)"),"Développeur backend")</f>
        <v>Développeur backend</v>
      </c>
      <c r="B55" s="2">
        <f>AVERAGEIF('Ex05'!E55, A55,'Ex05'!G55)</f>
        <v>33090</v>
      </c>
    </row>
    <row r="56">
      <c r="A56" s="3" t="str">
        <f>IFERROR(__xludf.DUMMYFUNCTION("UNIQUE('Ex05'!$E56)"),"Comptable")</f>
        <v>Comptable</v>
      </c>
      <c r="B56" s="2">
        <f>AVERAGEIF('Ex05'!E56, A56,'Ex05'!G56)</f>
        <v>99098</v>
      </c>
    </row>
    <row r="57">
      <c r="A57" s="3" t="str">
        <f>IFERROR(__xludf.DUMMYFUNCTION("UNIQUE('Ex05'!$E57)"),"Comptable")</f>
        <v>Comptable</v>
      </c>
      <c r="B57" s="2">
        <f>AVERAGEIF('Ex05'!E57, A57,'Ex05'!G57)</f>
        <v>42676</v>
      </c>
    </row>
    <row r="58">
      <c r="A58" s="3" t="str">
        <f>IFERROR(__xludf.DUMMYFUNCTION("UNIQUE('Ex05'!$E58)"),"Chef de produit")</f>
        <v>Chef de produit</v>
      </c>
      <c r="B58" s="2">
        <f>AVERAGEIF('Ex05'!E58, A58,'Ex05'!G58)</f>
        <v>71527</v>
      </c>
    </row>
    <row r="59">
      <c r="A59" s="3" t="str">
        <f>IFERROR(__xludf.DUMMYFUNCTION("UNIQUE('Ex05'!$E59)"),"Chef de projet")</f>
        <v>Chef de projet</v>
      </c>
      <c r="B59" s="2">
        <f>AVERAGEIF('Ex05'!E59, A59,'Ex05'!G59)</f>
        <v>89953</v>
      </c>
    </row>
    <row r="60">
      <c r="A60" s="3" t="str">
        <f>IFERROR(__xludf.DUMMYFUNCTION("UNIQUE('Ex05'!$E60)"),"Ingénieur")</f>
        <v>Ingénieur</v>
      </c>
      <c r="B60" s="2">
        <f>AVERAGEIF('Ex05'!E60, A60,'Ex05'!G60)</f>
        <v>85435</v>
      </c>
    </row>
    <row r="61">
      <c r="A61" s="3" t="str">
        <f>IFERROR(__xludf.DUMMYFUNCTION("UNIQUE('Ex05'!$E61)"),"Responsable IT")</f>
        <v>Responsable IT</v>
      </c>
      <c r="B61" s="2">
        <f>AVERAGEIF('Ex05'!E61, A61,'Ex05'!G61)</f>
        <v>31113</v>
      </c>
    </row>
    <row r="62">
      <c r="A62" s="3" t="str">
        <f>IFERROR(__xludf.DUMMYFUNCTION("UNIQUE('Ex05'!$E62)"),"Développeur backend")</f>
        <v>Développeur backend</v>
      </c>
      <c r="B62" s="2">
        <f>AVERAGEIF('Ex05'!E62, A62,'Ex05'!G62)</f>
        <v>80503</v>
      </c>
    </row>
    <row r="63">
      <c r="A63" s="3" t="str">
        <f>IFERROR(__xludf.DUMMYFUNCTION("UNIQUE('Ex05'!$E63)"),"Chef de produit")</f>
        <v>Chef de produit</v>
      </c>
      <c r="B63" s="2">
        <f>AVERAGEIF('Ex05'!E63, A63,'Ex05'!G63)</f>
        <v>81455</v>
      </c>
    </row>
    <row r="64">
      <c r="A64" s="3" t="str">
        <f>IFERROR(__xludf.DUMMYFUNCTION("UNIQUE('Ex05'!$E64)"),"Développeur")</f>
        <v>Développeur</v>
      </c>
      <c r="B64" s="2">
        <f>AVERAGEIF('Ex05'!E64, A64,'Ex05'!G64)</f>
        <v>74249</v>
      </c>
    </row>
    <row r="65">
      <c r="A65" s="3" t="str">
        <f>IFERROR(__xludf.DUMMYFUNCTION("UNIQUE('Ex05'!$E65)"),"Responsable IT")</f>
        <v>Responsable IT</v>
      </c>
      <c r="B65" s="2">
        <f>AVERAGEIF('Ex05'!E65, A65,'Ex05'!G65)</f>
        <v>42794</v>
      </c>
    </row>
    <row r="66">
      <c r="A66" s="3" t="str">
        <f>IFERROR(__xludf.DUMMYFUNCTION("UNIQUE('Ex05'!$E66)"),"Ingénieur")</f>
        <v>Ingénieur</v>
      </c>
      <c r="B66" s="2">
        <f>AVERAGEIF('Ex05'!E66, A66,'Ex05'!G66)</f>
        <v>95900</v>
      </c>
    </row>
    <row r="67">
      <c r="A67" s="3" t="str">
        <f>IFERROR(__xludf.DUMMYFUNCTION("UNIQUE('Ex05'!$E67)"),"Designer")</f>
        <v>Designer</v>
      </c>
      <c r="B67" s="2">
        <f>AVERAGEIF('Ex05'!E67, A67,'Ex05'!G67)</f>
        <v>55991</v>
      </c>
    </row>
    <row r="68">
      <c r="A68" s="3" t="str">
        <f>IFERROR(__xludf.DUMMYFUNCTION("UNIQUE('Ex05'!$E68)"),"Développeur backend")</f>
        <v>Développeur backend</v>
      </c>
      <c r="B68" s="2">
        <f>AVERAGEIF('Ex05'!E68, A68,'Ex05'!G68)</f>
        <v>63204</v>
      </c>
    </row>
    <row r="69">
      <c r="A69" s="3" t="str">
        <f>IFERROR(__xludf.DUMMYFUNCTION("UNIQUE('Ex05'!$E69)"),"Chef de projet")</f>
        <v>Chef de projet</v>
      </c>
      <c r="B69" s="2">
        <f>AVERAGEIF('Ex05'!E69, A69,'Ex05'!G69)</f>
        <v>39706</v>
      </c>
    </row>
    <row r="70">
      <c r="A70" s="3" t="str">
        <f>IFERROR(__xludf.DUMMYFUNCTION("UNIQUE('Ex05'!$E70)"),"Designer")</f>
        <v>Designer</v>
      </c>
      <c r="B70" s="2">
        <f>AVERAGEIF('Ex05'!E70, A70,'Ex05'!G70)</f>
        <v>73337</v>
      </c>
    </row>
    <row r="71">
      <c r="A71" s="3" t="str">
        <f>IFERROR(__xludf.DUMMYFUNCTION("UNIQUE('Ex05'!$E71)"),"Responsable IT")</f>
        <v>Responsable IT</v>
      </c>
      <c r="B71" s="2">
        <f>AVERAGEIF('Ex05'!E71, A71,'Ex05'!G71)</f>
        <v>94925</v>
      </c>
    </row>
    <row r="72">
      <c r="A72" s="3" t="str">
        <f>IFERROR(__xludf.DUMMYFUNCTION("UNIQUE('Ex05'!$E72)"),"Responsable RH")</f>
        <v>Responsable RH</v>
      </c>
      <c r="B72" s="2">
        <f>AVERAGEIF('Ex05'!E72, A72,'Ex05'!G72)</f>
        <v>80642</v>
      </c>
    </row>
    <row r="73">
      <c r="A73" s="3" t="str">
        <f>IFERROR(__xludf.DUMMYFUNCTION("UNIQUE('Ex05'!$E73)"),"Responsable IT")</f>
        <v>Responsable IT</v>
      </c>
      <c r="B73" s="2">
        <f>AVERAGEIF('Ex05'!E73, A73,'Ex05'!G73)</f>
        <v>63784</v>
      </c>
    </row>
    <row r="74">
      <c r="A74" s="3" t="str">
        <f>IFERROR(__xludf.DUMMYFUNCTION("UNIQUE('Ex05'!$E74)"),"Analyste")</f>
        <v>Analyste</v>
      </c>
      <c r="B74" s="2">
        <f>AVERAGEIF('Ex05'!E74, A74,'Ex05'!G74)</f>
        <v>36984</v>
      </c>
    </row>
    <row r="75">
      <c r="A75" s="3" t="str">
        <f>IFERROR(__xludf.DUMMYFUNCTION("UNIQUE('Ex05'!$E75)"),"Ingénieur")</f>
        <v>Ingénieur</v>
      </c>
      <c r="B75" s="2">
        <f>AVERAGEIF('Ex05'!E75, A75,'Ex05'!G75)</f>
        <v>38913</v>
      </c>
    </row>
    <row r="76">
      <c r="A76" s="3" t="str">
        <f>IFERROR(__xludf.DUMMYFUNCTION("UNIQUE('Ex05'!$E76)"),"Responsable IT")</f>
        <v>Responsable IT</v>
      </c>
      <c r="B76" s="2">
        <f>AVERAGEIF('Ex05'!E76, A76,'Ex05'!G76)</f>
        <v>37973</v>
      </c>
    </row>
    <row r="77">
      <c r="A77" s="3" t="str">
        <f>IFERROR(__xludf.DUMMYFUNCTION("UNIQUE('Ex05'!$E77)"),"Chef de produit")</f>
        <v>Chef de produit</v>
      </c>
      <c r="B77" s="2">
        <f>AVERAGEIF('Ex05'!E77, A77,'Ex05'!G77)</f>
        <v>85719</v>
      </c>
    </row>
    <row r="78">
      <c r="A78" s="3" t="str">
        <f>IFERROR(__xludf.DUMMYFUNCTION("UNIQUE('Ex05'!$E78)"),"Ingénieur")</f>
        <v>Ingénieur</v>
      </c>
      <c r="B78" s="2">
        <f>AVERAGEIF('Ex05'!E78, A78,'Ex05'!G78)</f>
        <v>43775</v>
      </c>
    </row>
    <row r="79">
      <c r="A79" s="3" t="str">
        <f>IFERROR(__xludf.DUMMYFUNCTION("UNIQUE('Ex05'!$E79)"),"Chef de projet")</f>
        <v>Chef de projet</v>
      </c>
      <c r="B79" s="2">
        <f>AVERAGEIF('Ex05'!E79, A79,'Ex05'!G79)</f>
        <v>43672</v>
      </c>
    </row>
    <row r="80">
      <c r="A80" s="3" t="str">
        <f>IFERROR(__xludf.DUMMYFUNCTION("UNIQUE('Ex05'!$E80)"),"Chef de produit")</f>
        <v>Chef de produit</v>
      </c>
      <c r="B80" s="2">
        <f>AVERAGEIF('Ex05'!E80, A80,'Ex05'!G80)</f>
        <v>47998</v>
      </c>
    </row>
    <row r="81">
      <c r="A81" s="3" t="str">
        <f>IFERROR(__xludf.DUMMYFUNCTION("UNIQUE('Ex05'!$E81)"),"Designer")</f>
        <v>Designer</v>
      </c>
      <c r="B81" s="2">
        <f>AVERAGEIF('Ex05'!E81, A81,'Ex05'!G81)</f>
        <v>99612</v>
      </c>
    </row>
    <row r="82">
      <c r="A82" s="3" t="str">
        <f>IFERROR(__xludf.DUMMYFUNCTION("UNIQUE('Ex05'!$E82)"),"Designer")</f>
        <v>Designer</v>
      </c>
      <c r="B82" s="2">
        <f>AVERAGEIF('Ex05'!E82, A82,'Ex05'!G82)</f>
        <v>99234</v>
      </c>
    </row>
    <row r="83">
      <c r="A83" s="3" t="str">
        <f>IFERROR(__xludf.DUMMYFUNCTION("UNIQUE('Ex05'!$E83)"),"Ingénieur")</f>
        <v>Ingénieur</v>
      </c>
      <c r="B83" s="2">
        <f>AVERAGEIF('Ex05'!E83, A83,'Ex05'!G83)</f>
        <v>76101</v>
      </c>
    </row>
    <row r="84">
      <c r="A84" s="3" t="str">
        <f>IFERROR(__xludf.DUMMYFUNCTION("UNIQUE('Ex05'!$E84)"),"Designer")</f>
        <v>Designer</v>
      </c>
      <c r="B84" s="2">
        <f>AVERAGEIF('Ex05'!E84, A84,'Ex05'!G84)</f>
        <v>57022</v>
      </c>
    </row>
    <row r="85">
      <c r="A85" s="3" t="str">
        <f>IFERROR(__xludf.DUMMYFUNCTION("UNIQUE('Ex05'!$E85)"),"Développeur")</f>
        <v>Développeur</v>
      </c>
      <c r="B85" s="2">
        <f>AVERAGEIF('Ex05'!E85, A85,'Ex05'!G85)</f>
        <v>82885</v>
      </c>
    </row>
    <row r="86">
      <c r="A86" s="3" t="str">
        <f>IFERROR(__xludf.DUMMYFUNCTION("UNIQUE('Ex05'!$E86)"),"Développeur")</f>
        <v>Développeur</v>
      </c>
      <c r="B86" s="2">
        <f>AVERAGEIF('Ex05'!E86, A86,'Ex05'!G86)</f>
        <v>57749</v>
      </c>
    </row>
    <row r="87">
      <c r="A87" s="3" t="str">
        <f>IFERROR(__xludf.DUMMYFUNCTION("UNIQUE('Ex05'!$E87)"),"Analyste")</f>
        <v>Analyste</v>
      </c>
      <c r="B87" s="2">
        <f>AVERAGEIF('Ex05'!E87, A87,'Ex05'!G87)</f>
        <v>50095</v>
      </c>
    </row>
    <row r="88">
      <c r="A88" s="3" t="str">
        <f>IFERROR(__xludf.DUMMYFUNCTION("UNIQUE('Ex05'!$E88)"),"Développeur")</f>
        <v>Développeur</v>
      </c>
      <c r="B88" s="2">
        <f>AVERAGEIF('Ex05'!E88, A88,'Ex05'!G88)</f>
        <v>94429</v>
      </c>
    </row>
    <row r="89">
      <c r="A89" s="3" t="str">
        <f>IFERROR(__xludf.DUMMYFUNCTION("UNIQUE('Ex05'!$E89)"),"Chef de produit")</f>
        <v>Chef de produit</v>
      </c>
      <c r="B89" s="2">
        <f>AVERAGEIF('Ex05'!E89, A89,'Ex05'!G89)</f>
        <v>85930</v>
      </c>
    </row>
    <row r="90">
      <c r="A90" s="3" t="str">
        <f>IFERROR(__xludf.DUMMYFUNCTION("UNIQUE('Ex05'!$E90)"),"Développeur backend")</f>
        <v>Développeur backend</v>
      </c>
      <c r="B90" s="2">
        <f>AVERAGEIF('Ex05'!E90, A90,'Ex05'!G90)</f>
        <v>41436</v>
      </c>
    </row>
    <row r="91">
      <c r="A91" s="3" t="str">
        <f>IFERROR(__xludf.DUMMYFUNCTION("UNIQUE('Ex05'!$E91)"),"Ingénieur")</f>
        <v>Ingénieur</v>
      </c>
      <c r="B91" s="2">
        <f>AVERAGEIF('Ex05'!E91, A91,'Ex05'!G91)</f>
        <v>90698</v>
      </c>
    </row>
    <row r="92">
      <c r="A92" s="3" t="str">
        <f>IFERROR(__xludf.DUMMYFUNCTION("UNIQUE('Ex05'!$E92)"),"Responsable IT")</f>
        <v>Responsable IT</v>
      </c>
      <c r="B92" s="2">
        <f>AVERAGEIF('Ex05'!E92, A92,'Ex05'!G92)</f>
        <v>97655</v>
      </c>
    </row>
    <row r="93">
      <c r="A93" s="3" t="str">
        <f>IFERROR(__xludf.DUMMYFUNCTION("UNIQUE('Ex05'!$E93)"),"Comptable")</f>
        <v>Comptable</v>
      </c>
      <c r="B93" s="2">
        <f>AVERAGEIF('Ex05'!E93, A93,'Ex05'!G93)</f>
        <v>77034</v>
      </c>
    </row>
    <row r="94">
      <c r="A94" s="3" t="str">
        <f>IFERROR(__xludf.DUMMYFUNCTION("UNIQUE('Ex05'!$E94)"),"Chef de projet")</f>
        <v>Chef de projet</v>
      </c>
      <c r="B94" s="2">
        <f>AVERAGEIF('Ex05'!E94, A94,'Ex05'!G94)</f>
        <v>96393</v>
      </c>
    </row>
    <row r="95">
      <c r="A95" s="3" t="str">
        <f>IFERROR(__xludf.DUMMYFUNCTION("UNIQUE('Ex05'!$E95)"),"Comptable")</f>
        <v>Comptable</v>
      </c>
      <c r="B95" s="2">
        <f>AVERAGEIF('Ex05'!E95, A95,'Ex05'!G95)</f>
        <v>35497</v>
      </c>
    </row>
    <row r="96">
      <c r="A96" s="3" t="str">
        <f>IFERROR(__xludf.DUMMYFUNCTION("UNIQUE('Ex05'!$E96)"),"Développeur backend")</f>
        <v>Développeur backend</v>
      </c>
      <c r="B96" s="2">
        <f>AVERAGEIF('Ex05'!E96, A96,'Ex05'!G96)</f>
        <v>83159</v>
      </c>
    </row>
    <row r="97">
      <c r="A97" s="3" t="str">
        <f>IFERROR(__xludf.DUMMYFUNCTION("UNIQUE('Ex05'!$E97)"),"Comptable")</f>
        <v>Comptable</v>
      </c>
      <c r="B97" s="2">
        <f>AVERAGEIF('Ex05'!E97, A97,'Ex05'!G97)</f>
        <v>45106</v>
      </c>
    </row>
    <row r="98">
      <c r="A98" s="3" t="str">
        <f>IFERROR(__xludf.DUMMYFUNCTION("UNIQUE('Ex05'!$E98)"),"Responsable IT")</f>
        <v>Responsable IT</v>
      </c>
      <c r="B98" s="2">
        <f>AVERAGEIF('Ex05'!E98, A98,'Ex05'!G98)</f>
        <v>43364</v>
      </c>
    </row>
    <row r="99">
      <c r="A99" s="3" t="str">
        <f>IFERROR(__xludf.DUMMYFUNCTION("UNIQUE('Ex05'!$E99)"),"Développeur backend")</f>
        <v>Développeur backend</v>
      </c>
      <c r="B99" s="2">
        <f>AVERAGEIF('Ex05'!E99, A99,'Ex05'!G99)</f>
        <v>63387</v>
      </c>
    </row>
    <row r="100">
      <c r="A100" s="3" t="str">
        <f>IFERROR(__xludf.DUMMYFUNCTION("UNIQUE('Ex05'!$E100)"),"Développeur backend")</f>
        <v>Développeur backend</v>
      </c>
      <c r="B100" s="2">
        <f>AVERAGEIF('Ex05'!E100, A100,'Ex05'!G100)</f>
        <v>55118</v>
      </c>
    </row>
    <row r="101">
      <c r="A101" s="3" t="str">
        <f>IFERROR(__xludf.DUMMYFUNCTION("UNIQUE('Ex05'!$E101)"),"Chef de produit")</f>
        <v>Chef de produit</v>
      </c>
      <c r="B101" s="2">
        <f>AVERAGEIF('Ex05'!E101, A101,'Ex05'!G101)</f>
        <v>35642</v>
      </c>
    </row>
    <row r="102">
      <c r="A102" s="2"/>
    </row>
    <row r="104">
      <c r="A104" s="1" t="s">
        <v>37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0"/>
    <col customWidth="1" min="4" max="4" width="13.75"/>
    <col customWidth="1" min="7" max="7" width="17.88"/>
    <col customWidth="1" min="8" max="8" width="25.25"/>
    <col customWidth="1" min="9" max="9" width="21.5"/>
  </cols>
  <sheetData>
    <row r="1">
      <c r="A1" s="4" t="s">
        <v>38</v>
      </c>
      <c r="B1" s="4" t="s">
        <v>39</v>
      </c>
      <c r="C1" s="1" t="s">
        <v>40</v>
      </c>
      <c r="D1" s="1" t="s">
        <v>41</v>
      </c>
      <c r="F1" s="4" t="s">
        <v>38</v>
      </c>
      <c r="G1" s="4" t="s">
        <v>42</v>
      </c>
      <c r="H1" s="1" t="s">
        <v>43</v>
      </c>
      <c r="I1" s="1" t="s">
        <v>44</v>
      </c>
    </row>
    <row r="2">
      <c r="A2" s="1">
        <f t="array" ref="A2:A32">SEQUENCE(31,1,1990,1)</f>
        <v>1990</v>
      </c>
      <c r="B2" s="5">
        <v>350.0</v>
      </c>
      <c r="C2" s="2">
        <f t="shared" ref="C2:C32" si="1">((0.4 + (ROW()-1)*0.002)* 40000000 * 0.01)</f>
        <v>160800</v>
      </c>
      <c r="D2" s="2">
        <f t="shared" ref="D2:D32" si="2">0.3 + (ROW()-1)*0.01</f>
        <v>0.31</v>
      </c>
      <c r="F2" s="1">
        <f t="array" ref="F2:F32">SEQUENCE(31,1,1990,1)</f>
        <v>1990</v>
      </c>
      <c r="G2" s="2">
        <f t="shared" ref="G2:G32" si="3">(B2 - MIN($B$2:$B$32)) / (MAX($B$2:$B$32) - MIN($B$2:$B$32))</f>
        <v>0</v>
      </c>
      <c r="H2" s="2">
        <f t="shared" ref="H2:H32" si="4">(C2 - MAX($C$2:$C$32)) / (MIN($C$2:$C$32) - MAX($C$2:$C$32))</f>
        <v>1</v>
      </c>
      <c r="I2" s="2">
        <f t="shared" ref="I2:I32" si="5">(D2 - MIN($D$2:$D$32)) / (MAX($D$2:$D$32) - MIN($D$2:$D$32))</f>
        <v>0</v>
      </c>
    </row>
    <row r="3">
      <c r="A3" s="2">
        <v>1991.0</v>
      </c>
      <c r="B3" s="6">
        <f t="shared" ref="B3:B4" si="6">350 + (ROW()-1)*2</f>
        <v>354</v>
      </c>
      <c r="C3" s="2">
        <f t="shared" si="1"/>
        <v>161600</v>
      </c>
      <c r="D3" s="2">
        <f t="shared" si="2"/>
        <v>0.32</v>
      </c>
      <c r="F3" s="2">
        <v>1991.0</v>
      </c>
      <c r="G3" s="2">
        <f t="shared" si="3"/>
        <v>0.06666666667</v>
      </c>
      <c r="H3" s="2">
        <f t="shared" si="4"/>
        <v>0.9666666667</v>
      </c>
      <c r="I3" s="2">
        <f t="shared" si="5"/>
        <v>0.03333333333</v>
      </c>
    </row>
    <row r="4">
      <c r="A4" s="2">
        <v>1992.0</v>
      </c>
      <c r="B4" s="6">
        <f t="shared" si="6"/>
        <v>356</v>
      </c>
      <c r="C4" s="2">
        <f t="shared" si="1"/>
        <v>162400</v>
      </c>
      <c r="D4" s="2">
        <f t="shared" si="2"/>
        <v>0.33</v>
      </c>
      <c r="F4" s="2">
        <v>1992.0</v>
      </c>
      <c r="G4" s="2">
        <f t="shared" si="3"/>
        <v>0.1</v>
      </c>
      <c r="H4" s="2">
        <f t="shared" si="4"/>
        <v>0.9333333333</v>
      </c>
      <c r="I4" s="2">
        <f t="shared" si="5"/>
        <v>0.06666666667</v>
      </c>
    </row>
    <row r="5">
      <c r="A5" s="2">
        <v>1993.0</v>
      </c>
      <c r="B5" s="5">
        <v>360.0</v>
      </c>
      <c r="C5" s="2">
        <f t="shared" si="1"/>
        <v>163200</v>
      </c>
      <c r="D5" s="2">
        <f t="shared" si="2"/>
        <v>0.34</v>
      </c>
      <c r="F5" s="2">
        <v>1993.0</v>
      </c>
      <c r="G5" s="2">
        <f t="shared" si="3"/>
        <v>0.1666666667</v>
      </c>
      <c r="H5" s="2">
        <f t="shared" si="4"/>
        <v>0.9</v>
      </c>
      <c r="I5" s="2">
        <f t="shared" si="5"/>
        <v>0.1</v>
      </c>
    </row>
    <row r="6">
      <c r="A6" s="2">
        <v>1994.0</v>
      </c>
      <c r="B6" s="6">
        <f t="shared" ref="B6:B11" si="7">350 + (ROW()-1)*2</f>
        <v>360</v>
      </c>
      <c r="C6" s="2">
        <f t="shared" si="1"/>
        <v>164000</v>
      </c>
      <c r="D6" s="2">
        <f t="shared" si="2"/>
        <v>0.35</v>
      </c>
      <c r="F6" s="2">
        <v>1994.0</v>
      </c>
      <c r="G6" s="2">
        <f t="shared" si="3"/>
        <v>0.1666666667</v>
      </c>
      <c r="H6" s="2">
        <f t="shared" si="4"/>
        <v>0.8666666667</v>
      </c>
      <c r="I6" s="2">
        <f t="shared" si="5"/>
        <v>0.1333333333</v>
      </c>
    </row>
    <row r="7">
      <c r="A7" s="2">
        <v>1995.0</v>
      </c>
      <c r="B7" s="6">
        <f t="shared" si="7"/>
        <v>362</v>
      </c>
      <c r="C7" s="2">
        <f t="shared" si="1"/>
        <v>164800</v>
      </c>
      <c r="D7" s="2">
        <f t="shared" si="2"/>
        <v>0.36</v>
      </c>
      <c r="F7" s="2">
        <v>1995.0</v>
      </c>
      <c r="G7" s="2">
        <f t="shared" si="3"/>
        <v>0.2</v>
      </c>
      <c r="H7" s="2">
        <f t="shared" si="4"/>
        <v>0.8333333333</v>
      </c>
      <c r="I7" s="2">
        <f t="shared" si="5"/>
        <v>0.1666666667</v>
      </c>
    </row>
    <row r="8">
      <c r="A8" s="2">
        <v>1996.0</v>
      </c>
      <c r="B8" s="6">
        <f t="shared" si="7"/>
        <v>364</v>
      </c>
      <c r="C8" s="2">
        <f t="shared" si="1"/>
        <v>165600</v>
      </c>
      <c r="D8" s="2">
        <f t="shared" si="2"/>
        <v>0.37</v>
      </c>
      <c r="F8" s="2">
        <v>1996.0</v>
      </c>
      <c r="G8" s="2">
        <f t="shared" si="3"/>
        <v>0.2333333333</v>
      </c>
      <c r="H8" s="2">
        <f t="shared" si="4"/>
        <v>0.8</v>
      </c>
      <c r="I8" s="2">
        <f t="shared" si="5"/>
        <v>0.2</v>
      </c>
    </row>
    <row r="9">
      <c r="A9" s="2">
        <v>1997.0</v>
      </c>
      <c r="B9" s="6">
        <f t="shared" si="7"/>
        <v>366</v>
      </c>
      <c r="C9" s="2">
        <f t="shared" si="1"/>
        <v>166400</v>
      </c>
      <c r="D9" s="2">
        <f t="shared" si="2"/>
        <v>0.38</v>
      </c>
      <c r="F9" s="2">
        <v>1997.0</v>
      </c>
      <c r="G9" s="2">
        <f t="shared" si="3"/>
        <v>0.2666666667</v>
      </c>
      <c r="H9" s="2">
        <f t="shared" si="4"/>
        <v>0.7666666667</v>
      </c>
      <c r="I9" s="2">
        <f t="shared" si="5"/>
        <v>0.2333333333</v>
      </c>
    </row>
    <row r="10">
      <c r="A10" s="2">
        <v>1998.0</v>
      </c>
      <c r="B10" s="6">
        <f t="shared" si="7"/>
        <v>368</v>
      </c>
      <c r="C10" s="2">
        <f t="shared" si="1"/>
        <v>167200</v>
      </c>
      <c r="D10" s="2">
        <f t="shared" si="2"/>
        <v>0.39</v>
      </c>
      <c r="F10" s="2">
        <v>1998.0</v>
      </c>
      <c r="G10" s="2">
        <f t="shared" si="3"/>
        <v>0.3</v>
      </c>
      <c r="H10" s="2">
        <f t="shared" si="4"/>
        <v>0.7333333333</v>
      </c>
      <c r="I10" s="2">
        <f t="shared" si="5"/>
        <v>0.2666666667</v>
      </c>
    </row>
    <row r="11">
      <c r="A11" s="2">
        <v>1999.0</v>
      </c>
      <c r="B11" s="6">
        <f t="shared" si="7"/>
        <v>370</v>
      </c>
      <c r="C11" s="2">
        <f t="shared" si="1"/>
        <v>168000</v>
      </c>
      <c r="D11" s="2">
        <f t="shared" si="2"/>
        <v>0.4</v>
      </c>
      <c r="F11" s="2">
        <v>1999.0</v>
      </c>
      <c r="G11" s="2">
        <f t="shared" si="3"/>
        <v>0.3333333333</v>
      </c>
      <c r="H11" s="2">
        <f t="shared" si="4"/>
        <v>0.7</v>
      </c>
      <c r="I11" s="2">
        <f t="shared" si="5"/>
        <v>0.3</v>
      </c>
    </row>
    <row r="12">
      <c r="A12" s="2">
        <v>2000.0</v>
      </c>
      <c r="B12" s="5">
        <v>370.0</v>
      </c>
      <c r="C12" s="2">
        <f t="shared" si="1"/>
        <v>168800</v>
      </c>
      <c r="D12" s="2">
        <f t="shared" si="2"/>
        <v>0.41</v>
      </c>
      <c r="F12" s="2">
        <v>2000.0</v>
      </c>
      <c r="G12" s="2">
        <f t="shared" si="3"/>
        <v>0.3333333333</v>
      </c>
      <c r="H12" s="2">
        <f t="shared" si="4"/>
        <v>0.6666666667</v>
      </c>
      <c r="I12" s="2">
        <f t="shared" si="5"/>
        <v>0.3333333333</v>
      </c>
    </row>
    <row r="13">
      <c r="A13" s="2">
        <v>2001.0</v>
      </c>
      <c r="B13" s="6">
        <f t="shared" ref="B13:B16" si="8">350 + (ROW()-1)*2</f>
        <v>374</v>
      </c>
      <c r="C13" s="2">
        <f t="shared" si="1"/>
        <v>169600</v>
      </c>
      <c r="D13" s="2">
        <f t="shared" si="2"/>
        <v>0.42</v>
      </c>
      <c r="F13" s="2">
        <v>2001.0</v>
      </c>
      <c r="G13" s="2">
        <f t="shared" si="3"/>
        <v>0.4</v>
      </c>
      <c r="H13" s="2">
        <f t="shared" si="4"/>
        <v>0.6333333333</v>
      </c>
      <c r="I13" s="2">
        <f t="shared" si="5"/>
        <v>0.3666666667</v>
      </c>
    </row>
    <row r="14">
      <c r="A14" s="2">
        <v>2002.0</v>
      </c>
      <c r="B14" s="6">
        <f t="shared" si="8"/>
        <v>376</v>
      </c>
      <c r="C14" s="2">
        <f t="shared" si="1"/>
        <v>170400</v>
      </c>
      <c r="D14" s="2">
        <f t="shared" si="2"/>
        <v>0.43</v>
      </c>
      <c r="F14" s="2">
        <v>2002.0</v>
      </c>
      <c r="G14" s="2">
        <f t="shared" si="3"/>
        <v>0.4333333333</v>
      </c>
      <c r="H14" s="2">
        <f t="shared" si="4"/>
        <v>0.6</v>
      </c>
      <c r="I14" s="2">
        <f t="shared" si="5"/>
        <v>0.4</v>
      </c>
    </row>
    <row r="15">
      <c r="A15" s="2">
        <v>2003.0</v>
      </c>
      <c r="B15" s="6">
        <f t="shared" si="8"/>
        <v>378</v>
      </c>
      <c r="C15" s="2">
        <f t="shared" si="1"/>
        <v>171200</v>
      </c>
      <c r="D15" s="2">
        <f t="shared" si="2"/>
        <v>0.44</v>
      </c>
      <c r="F15" s="2">
        <v>2003.0</v>
      </c>
      <c r="G15" s="2">
        <f t="shared" si="3"/>
        <v>0.4666666667</v>
      </c>
      <c r="H15" s="2">
        <f t="shared" si="4"/>
        <v>0.5666666667</v>
      </c>
      <c r="I15" s="2">
        <f t="shared" si="5"/>
        <v>0.4333333333</v>
      </c>
    </row>
    <row r="16">
      <c r="A16" s="2">
        <v>2004.0</v>
      </c>
      <c r="B16" s="6">
        <f t="shared" si="8"/>
        <v>380</v>
      </c>
      <c r="C16" s="2">
        <f t="shared" si="1"/>
        <v>172000</v>
      </c>
      <c r="D16" s="2">
        <f t="shared" si="2"/>
        <v>0.45</v>
      </c>
      <c r="F16" s="2">
        <v>2004.0</v>
      </c>
      <c r="G16" s="2">
        <f t="shared" si="3"/>
        <v>0.5</v>
      </c>
      <c r="H16" s="2">
        <f t="shared" si="4"/>
        <v>0.5333333333</v>
      </c>
      <c r="I16" s="2">
        <f t="shared" si="5"/>
        <v>0.4666666667</v>
      </c>
    </row>
    <row r="17">
      <c r="A17" s="2">
        <v>2005.0</v>
      </c>
      <c r="B17" s="5">
        <v>380.0</v>
      </c>
      <c r="C17" s="2">
        <f t="shared" si="1"/>
        <v>172800</v>
      </c>
      <c r="D17" s="2">
        <f t="shared" si="2"/>
        <v>0.46</v>
      </c>
      <c r="F17" s="2">
        <v>2005.0</v>
      </c>
      <c r="G17" s="2">
        <f t="shared" si="3"/>
        <v>0.5</v>
      </c>
      <c r="H17" s="2">
        <f t="shared" si="4"/>
        <v>0.5</v>
      </c>
      <c r="I17" s="2">
        <f t="shared" si="5"/>
        <v>0.5</v>
      </c>
    </row>
    <row r="18">
      <c r="A18" s="2">
        <v>2006.0</v>
      </c>
      <c r="B18" s="6">
        <f t="shared" ref="B18:B21" si="9">350 + (ROW()-1)*2</f>
        <v>384</v>
      </c>
      <c r="C18" s="2">
        <f t="shared" si="1"/>
        <v>173600</v>
      </c>
      <c r="D18" s="2">
        <f t="shared" si="2"/>
        <v>0.47</v>
      </c>
      <c r="F18" s="2">
        <v>2006.0</v>
      </c>
      <c r="G18" s="2">
        <f t="shared" si="3"/>
        <v>0.5666666667</v>
      </c>
      <c r="H18" s="2">
        <f t="shared" si="4"/>
        <v>0.4666666667</v>
      </c>
      <c r="I18" s="2">
        <f t="shared" si="5"/>
        <v>0.5333333333</v>
      </c>
    </row>
    <row r="19">
      <c r="A19" s="2">
        <v>2007.0</v>
      </c>
      <c r="B19" s="6">
        <f t="shared" si="9"/>
        <v>386</v>
      </c>
      <c r="C19" s="2">
        <f t="shared" si="1"/>
        <v>174400</v>
      </c>
      <c r="D19" s="2">
        <f t="shared" si="2"/>
        <v>0.48</v>
      </c>
      <c r="F19" s="2">
        <v>2007.0</v>
      </c>
      <c r="G19" s="2">
        <f t="shared" si="3"/>
        <v>0.6</v>
      </c>
      <c r="H19" s="2">
        <f t="shared" si="4"/>
        <v>0.4333333333</v>
      </c>
      <c r="I19" s="2">
        <f t="shared" si="5"/>
        <v>0.5666666667</v>
      </c>
    </row>
    <row r="20">
      <c r="A20" s="2">
        <v>2008.0</v>
      </c>
      <c r="B20" s="6">
        <f t="shared" si="9"/>
        <v>388</v>
      </c>
      <c r="C20" s="2">
        <f t="shared" si="1"/>
        <v>175200</v>
      </c>
      <c r="D20" s="2">
        <f t="shared" si="2"/>
        <v>0.49</v>
      </c>
      <c r="F20" s="2">
        <v>2008.0</v>
      </c>
      <c r="G20" s="2">
        <f t="shared" si="3"/>
        <v>0.6333333333</v>
      </c>
      <c r="H20" s="2">
        <f t="shared" si="4"/>
        <v>0.4</v>
      </c>
      <c r="I20" s="2">
        <f t="shared" si="5"/>
        <v>0.6</v>
      </c>
    </row>
    <row r="21">
      <c r="A21" s="2">
        <v>2009.0</v>
      </c>
      <c r="B21" s="6">
        <f t="shared" si="9"/>
        <v>390</v>
      </c>
      <c r="C21" s="2">
        <f t="shared" si="1"/>
        <v>176000</v>
      </c>
      <c r="D21" s="2">
        <f t="shared" si="2"/>
        <v>0.5</v>
      </c>
      <c r="F21" s="2">
        <v>2009.0</v>
      </c>
      <c r="G21" s="2">
        <f t="shared" si="3"/>
        <v>0.6666666667</v>
      </c>
      <c r="H21" s="2">
        <f t="shared" si="4"/>
        <v>0.3666666667</v>
      </c>
      <c r="I21" s="2">
        <f t="shared" si="5"/>
        <v>0.6333333333</v>
      </c>
    </row>
    <row r="22">
      <c r="A22" s="2">
        <v>2010.0</v>
      </c>
      <c r="B22" s="5">
        <v>390.0</v>
      </c>
      <c r="C22" s="2">
        <f t="shared" si="1"/>
        <v>176800</v>
      </c>
      <c r="D22" s="2">
        <f t="shared" si="2"/>
        <v>0.51</v>
      </c>
      <c r="F22" s="2">
        <v>2010.0</v>
      </c>
      <c r="G22" s="2">
        <f t="shared" si="3"/>
        <v>0.6666666667</v>
      </c>
      <c r="H22" s="2">
        <f t="shared" si="4"/>
        <v>0.3333333333</v>
      </c>
      <c r="I22" s="2">
        <f t="shared" si="5"/>
        <v>0.6666666667</v>
      </c>
    </row>
    <row r="23">
      <c r="A23" s="2">
        <v>2011.0</v>
      </c>
      <c r="B23" s="6">
        <f t="shared" ref="B23:B26" si="10">350 + (ROW()-1)*2</f>
        <v>394</v>
      </c>
      <c r="C23" s="2">
        <f t="shared" si="1"/>
        <v>177600</v>
      </c>
      <c r="D23" s="2">
        <f t="shared" si="2"/>
        <v>0.52</v>
      </c>
      <c r="F23" s="2">
        <v>2011.0</v>
      </c>
      <c r="G23" s="2">
        <f t="shared" si="3"/>
        <v>0.7333333333</v>
      </c>
      <c r="H23" s="2">
        <f t="shared" si="4"/>
        <v>0.3</v>
      </c>
      <c r="I23" s="2">
        <f t="shared" si="5"/>
        <v>0.7</v>
      </c>
    </row>
    <row r="24">
      <c r="A24" s="2">
        <v>2012.0</v>
      </c>
      <c r="B24" s="6">
        <f t="shared" si="10"/>
        <v>396</v>
      </c>
      <c r="C24" s="2">
        <f t="shared" si="1"/>
        <v>178400</v>
      </c>
      <c r="D24" s="2">
        <f t="shared" si="2"/>
        <v>0.53</v>
      </c>
      <c r="F24" s="2">
        <v>2012.0</v>
      </c>
      <c r="G24" s="2">
        <f t="shared" si="3"/>
        <v>0.7666666667</v>
      </c>
      <c r="H24" s="2">
        <f t="shared" si="4"/>
        <v>0.2666666667</v>
      </c>
      <c r="I24" s="2">
        <f t="shared" si="5"/>
        <v>0.7333333333</v>
      </c>
    </row>
    <row r="25">
      <c r="A25" s="2">
        <v>2013.0</v>
      </c>
      <c r="B25" s="6">
        <f t="shared" si="10"/>
        <v>398</v>
      </c>
      <c r="C25" s="2">
        <f t="shared" si="1"/>
        <v>179200</v>
      </c>
      <c r="D25" s="2">
        <f t="shared" si="2"/>
        <v>0.54</v>
      </c>
      <c r="F25" s="2">
        <v>2013.0</v>
      </c>
      <c r="G25" s="2">
        <f t="shared" si="3"/>
        <v>0.8</v>
      </c>
      <c r="H25" s="2">
        <f t="shared" si="4"/>
        <v>0.2333333333</v>
      </c>
      <c r="I25" s="2">
        <f t="shared" si="5"/>
        <v>0.7666666667</v>
      </c>
    </row>
    <row r="26">
      <c r="A26" s="2">
        <v>2014.0</v>
      </c>
      <c r="B26" s="6">
        <f t="shared" si="10"/>
        <v>400</v>
      </c>
      <c r="C26" s="2">
        <f t="shared" si="1"/>
        <v>180000</v>
      </c>
      <c r="D26" s="2">
        <f t="shared" si="2"/>
        <v>0.55</v>
      </c>
      <c r="F26" s="2">
        <v>2014.0</v>
      </c>
      <c r="G26" s="2">
        <f t="shared" si="3"/>
        <v>0.8333333333</v>
      </c>
      <c r="H26" s="2">
        <f t="shared" si="4"/>
        <v>0.2</v>
      </c>
      <c r="I26" s="2">
        <f t="shared" si="5"/>
        <v>0.8</v>
      </c>
    </row>
    <row r="27">
      <c r="A27" s="2">
        <v>2015.0</v>
      </c>
      <c r="B27" s="5">
        <v>400.0</v>
      </c>
      <c r="C27" s="2">
        <f t="shared" si="1"/>
        <v>180800</v>
      </c>
      <c r="D27" s="2">
        <f t="shared" si="2"/>
        <v>0.56</v>
      </c>
      <c r="F27" s="2">
        <v>2015.0</v>
      </c>
      <c r="G27" s="2">
        <f t="shared" si="3"/>
        <v>0.8333333333</v>
      </c>
      <c r="H27" s="2">
        <f t="shared" si="4"/>
        <v>0.1666666667</v>
      </c>
      <c r="I27" s="2">
        <f t="shared" si="5"/>
        <v>0.8333333333</v>
      </c>
    </row>
    <row r="28">
      <c r="A28" s="2">
        <v>2016.0</v>
      </c>
      <c r="B28" s="6">
        <f t="shared" ref="B28:B31" si="11">350 + (ROW()-1)*2</f>
        <v>404</v>
      </c>
      <c r="C28" s="2">
        <f t="shared" si="1"/>
        <v>181600</v>
      </c>
      <c r="D28" s="2">
        <f t="shared" si="2"/>
        <v>0.57</v>
      </c>
      <c r="F28" s="2">
        <v>2016.0</v>
      </c>
      <c r="G28" s="2">
        <f t="shared" si="3"/>
        <v>0.9</v>
      </c>
      <c r="H28" s="2">
        <f t="shared" si="4"/>
        <v>0.1333333333</v>
      </c>
      <c r="I28" s="2">
        <f t="shared" si="5"/>
        <v>0.8666666667</v>
      </c>
    </row>
    <row r="29">
      <c r="A29" s="2">
        <v>2017.0</v>
      </c>
      <c r="B29" s="6">
        <f t="shared" si="11"/>
        <v>406</v>
      </c>
      <c r="C29" s="2">
        <f t="shared" si="1"/>
        <v>182400</v>
      </c>
      <c r="D29" s="2">
        <f t="shared" si="2"/>
        <v>0.58</v>
      </c>
      <c r="F29" s="2">
        <v>2017.0</v>
      </c>
      <c r="G29" s="2">
        <f t="shared" si="3"/>
        <v>0.9333333333</v>
      </c>
      <c r="H29" s="2">
        <f t="shared" si="4"/>
        <v>0.1</v>
      </c>
      <c r="I29" s="2">
        <f t="shared" si="5"/>
        <v>0.9</v>
      </c>
    </row>
    <row r="30">
      <c r="A30" s="2">
        <v>2018.0</v>
      </c>
      <c r="B30" s="6">
        <f t="shared" si="11"/>
        <v>408</v>
      </c>
      <c r="C30" s="2">
        <f t="shared" si="1"/>
        <v>183200</v>
      </c>
      <c r="D30" s="2">
        <f t="shared" si="2"/>
        <v>0.59</v>
      </c>
      <c r="F30" s="2">
        <v>2018.0</v>
      </c>
      <c r="G30" s="2">
        <f t="shared" si="3"/>
        <v>0.9666666667</v>
      </c>
      <c r="H30" s="2">
        <f t="shared" si="4"/>
        <v>0.06666666667</v>
      </c>
      <c r="I30" s="2">
        <f t="shared" si="5"/>
        <v>0.9333333333</v>
      </c>
    </row>
    <row r="31">
      <c r="A31" s="2">
        <v>2019.0</v>
      </c>
      <c r="B31" s="6">
        <f t="shared" si="11"/>
        <v>410</v>
      </c>
      <c r="C31" s="2">
        <f t="shared" si="1"/>
        <v>184000</v>
      </c>
      <c r="D31" s="2">
        <f t="shared" si="2"/>
        <v>0.6</v>
      </c>
      <c r="F31" s="2">
        <v>2019.0</v>
      </c>
      <c r="G31" s="2">
        <f t="shared" si="3"/>
        <v>1</v>
      </c>
      <c r="H31" s="2">
        <f t="shared" si="4"/>
        <v>0.03333333333</v>
      </c>
      <c r="I31" s="2">
        <f t="shared" si="5"/>
        <v>0.9666666667</v>
      </c>
    </row>
    <row r="32">
      <c r="A32" s="2">
        <v>2020.0</v>
      </c>
      <c r="B32" s="5">
        <v>410.0</v>
      </c>
      <c r="C32" s="2">
        <f t="shared" si="1"/>
        <v>184800</v>
      </c>
      <c r="D32" s="2">
        <f t="shared" si="2"/>
        <v>0.61</v>
      </c>
      <c r="F32" s="2">
        <v>2020.0</v>
      </c>
      <c r="G32" s="2">
        <f t="shared" si="3"/>
        <v>1</v>
      </c>
      <c r="H32" s="2">
        <f t="shared" si="4"/>
        <v>0</v>
      </c>
      <c r="I32" s="2">
        <f t="shared" si="5"/>
        <v>1</v>
      </c>
    </row>
    <row r="35">
      <c r="A35" s="1" t="s">
        <v>45</v>
      </c>
    </row>
  </sheetData>
  <drawing r:id="rId1"/>
</worksheet>
</file>