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180" windowWidth="13380" windowHeight="5196" activeTab="1"/>
  </bookViews>
  <sheets>
    <sheet name="delay blocks" sheetId="1" r:id="rId1"/>
    <sheet name="latched comparator" sheetId="3" r:id="rId2"/>
    <sheet name="TYPE data" sheetId="2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5" i="3" l="1"/>
  <c r="B34" i="3"/>
  <c r="B26" i="3"/>
  <c r="B25" i="3"/>
  <c r="B17" i="3"/>
  <c r="B15" i="3"/>
  <c r="B14" i="3"/>
  <c r="E10" i="3"/>
  <c r="I9" i="3"/>
  <c r="I10" i="3" s="1"/>
  <c r="E9" i="3"/>
  <c r="D9" i="3"/>
  <c r="D10" i="3" s="1"/>
  <c r="B33" i="3" l="1"/>
  <c r="B31" i="3"/>
  <c r="B24" i="3"/>
  <c r="B22" i="3"/>
  <c r="B32" i="3"/>
  <c r="I8" i="3"/>
  <c r="E8" i="3"/>
  <c r="D8" i="3"/>
  <c r="B13" i="1"/>
  <c r="B29" i="1"/>
  <c r="B22" i="1"/>
  <c r="B15" i="1"/>
  <c r="B21" i="3" l="1"/>
  <c r="B30" i="3"/>
  <c r="B20" i="3"/>
  <c r="B29" i="3"/>
  <c r="B23" i="3"/>
  <c r="B27" i="1"/>
  <c r="B28" i="1" l="1"/>
  <c r="E8" i="1" l="1"/>
  <c r="B21" i="1" l="1"/>
  <c r="B20" i="1"/>
  <c r="I8" i="1" l="1"/>
  <c r="B12" i="1" s="1"/>
  <c r="D8" i="1"/>
  <c r="B26" i="1" s="1"/>
  <c r="B18" i="1" l="1"/>
  <c r="B25" i="1"/>
  <c r="B19" i="1"/>
</calcChain>
</file>

<file path=xl/sharedStrings.xml><?xml version="1.0" encoding="utf-8"?>
<sst xmlns="http://schemas.openxmlformats.org/spreadsheetml/2006/main" count="85" uniqueCount="46">
  <si>
    <t>Dialog Definition Worksheet for NewValueDialog based Parameter Editing Dialogs</t>
  </si>
  <si>
    <t>Default Value</t>
  </si>
  <si>
    <t>Range: Min|Max</t>
  </si>
  <si>
    <t>Control Type</t>
  </si>
  <si>
    <t>REAL</t>
  </si>
  <si>
    <t>LABELS property contatenation</t>
  </si>
  <si>
    <t>INT</t>
  </si>
  <si>
    <t>LIST</t>
  </si>
  <si>
    <t>STRING</t>
  </si>
  <si>
    <t>BOOL</t>
  </si>
  <si>
    <t>LABELS</t>
  </si>
  <si>
    <t>PARAMETERS symbol property concatenation</t>
  </si>
  <si>
    <t>PARAMETERS</t>
  </si>
  <si>
    <t>VALUESCRIPT</t>
  </si>
  <si>
    <t>edit_parameterised_multi_prop_device</t>
  </si>
  <si>
    <t>Number</t>
  </si>
  <si>
    <t>Param Name</t>
  </si>
  <si>
    <t>Name</t>
  </si>
  <si>
    <t>Value</t>
  </si>
  <si>
    <t>Last Parameter</t>
  </si>
  <si>
    <t>File:</t>
  </si>
  <si>
    <t>Revision:</t>
  </si>
  <si>
    <t>Date:</t>
  </si>
  <si>
    <t>1.0</t>
  </si>
  <si>
    <t>Symbol Property to be added to the symbol</t>
  </si>
  <si>
    <t>Script Calls ( with the symbol open in the symbol editor, you can copy/paste these commands into the SIMetrix/SIMPLIS command shell to add or modify the symbol properties. )</t>
  </si>
  <si>
    <t>Adds LABELS</t>
  </si>
  <si>
    <t>Adds PARAMETERS</t>
  </si>
  <si>
    <t>Adds VALUESCRIPT</t>
  </si>
  <si>
    <t>Descriptive Label</t>
  </si>
  <si>
    <t>SIMPLIS_TEMPLATE</t>
  </si>
  <si>
    <t>SIMPLIS_TEMPLATE variables</t>
  </si>
  <si>
    <t>Adds SIMPLIS_TEMPLATE</t>
  </si>
  <si>
    <t>1p</t>
  </si>
  <si>
    <t>6.1.3_constant_voltage_load_dialog_definition_worksheet.xlsx</t>
  </si>
  <si>
    <t>Adds DC Voltage</t>
  </si>
  <si>
    <t>Script Calls - once properties are added you use these to modify the values</t>
  </si>
  <si>
    <t>These cells must not be changed</t>
  </si>
  <si>
    <t>DELAY</t>
  </si>
  <si>
    <t>10n</t>
  </si>
  <si>
    <t>Time delay (s)</t>
  </si>
  <si>
    <t>TH</t>
  </si>
  <si>
    <t>HYSTWD</t>
  </si>
  <si>
    <t>2m</t>
  </si>
  <si>
    <t>Threshold (V)</t>
  </si>
  <si>
    <t>Hysteresis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</si>
</sst>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4" fillId="4" borderId="0" xfId="3"/>
    <xf numFmtId="0" fontId="1" fillId="2" borderId="1" xfId="1"/>
    <xf numFmtId="0" fontId="5" fillId="0" borderId="0" xfId="0" applyFont="1"/>
    <xf numFmtId="0" fontId="4" fillId="5" borderId="0" xfId="4"/>
    <xf numFmtId="0" fontId="2" fillId="3" borderId="1" xfId="2"/>
    <xf numFmtId="0" fontId="6" fillId="0" borderId="0" xfId="0" applyFont="1"/>
    <xf numFmtId="0" fontId="0" fillId="0" borderId="0" xfId="0" quotePrefix="1" applyAlignment="1">
      <alignment horizontal="right"/>
    </xf>
    <xf numFmtId="14" fontId="0" fillId="0" borderId="0" xfId="0" applyNumberFormat="1" applyAlignment="1">
      <alignment horizontal="right"/>
    </xf>
    <xf numFmtId="0" fontId="4" fillId="5" borderId="0" xfId="4" applyAlignment="1">
      <alignment horizontal="left"/>
    </xf>
    <xf numFmtId="0" fontId="4" fillId="5" borderId="0" xfId="4" applyAlignment="1">
      <alignment horizontal="left" wrapText="1"/>
    </xf>
    <xf numFmtId="0" fontId="7" fillId="0" borderId="0" xfId="0" applyFont="1"/>
    <xf numFmtId="0" fontId="4" fillId="5" borderId="0" xfId="4" applyAlignment="1">
      <alignment horizontal="left" wrapText="1"/>
    </xf>
    <xf numFmtId="0" fontId="3" fillId="0" borderId="0" xfId="0" applyFont="1" applyAlignment="1">
      <alignment horizontal="center"/>
    </xf>
    <xf numFmtId="0" fontId="4" fillId="5" borderId="0" xfId="4" applyAlignment="1">
      <alignment horizontal="left" wrapText="1"/>
    </xf>
    <xf numFmtId="0" fontId="4" fillId="5" borderId="0" xfId="4" applyAlignment="1">
      <alignment horizontal="center"/>
    </xf>
  </cellXfs>
  <cellStyles count="5">
    <cellStyle name="Accent1" xfId="3" builtinId="29"/>
    <cellStyle name="Accent4" xfId="4" builtinId="41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ation.simplistechnologies.com/branches/build80_xml/library/examples/ast_06/6.1.3_constant_voltage_load_dialog_definition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TYPE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topLeftCell="A6" zoomScale="85" zoomScaleNormal="85" workbookViewId="0">
      <selection activeCell="B25" sqref="B25:B29"/>
    </sheetView>
  </sheetViews>
  <sheetFormatPr defaultRowHeight="14.4" x14ac:dyDescent="0.3"/>
  <cols>
    <col min="1" max="1" width="23" customWidth="1"/>
    <col min="2" max="2" width="28.33203125" customWidth="1"/>
    <col min="3" max="3" width="12" customWidth="1"/>
    <col min="4" max="4" width="38.88671875" customWidth="1"/>
    <col min="5" max="5" width="33.88671875" customWidth="1"/>
    <col min="6" max="6" width="19.33203125" customWidth="1"/>
    <col min="7" max="7" width="11.44140625" bestFit="1" customWidth="1"/>
    <col min="8" max="8" width="20.33203125" customWidth="1"/>
    <col min="9" max="9" width="81.5546875" bestFit="1" customWidth="1"/>
  </cols>
  <sheetData>
    <row r="1" spans="1:9" x14ac:dyDescent="0.3">
      <c r="A1" t="s">
        <v>20</v>
      </c>
      <c r="B1" t="s">
        <v>34</v>
      </c>
    </row>
    <row r="2" spans="1:9" x14ac:dyDescent="0.3">
      <c r="A2" t="s">
        <v>21</v>
      </c>
      <c r="B2" s="7" t="s">
        <v>23</v>
      </c>
    </row>
    <row r="3" spans="1:9" x14ac:dyDescent="0.3">
      <c r="A3" t="s">
        <v>22</v>
      </c>
      <c r="B3" s="8">
        <v>41852</v>
      </c>
    </row>
    <row r="4" spans="1:9" x14ac:dyDescent="0.3">
      <c r="B4" s="8"/>
    </row>
    <row r="5" spans="1:9" x14ac:dyDescent="0.3">
      <c r="B5" s="13" t="s">
        <v>0</v>
      </c>
      <c r="C5" s="13"/>
      <c r="D5" s="13"/>
      <c r="E5" s="13"/>
      <c r="F5" s="13"/>
      <c r="G5" s="13"/>
      <c r="H5" s="13"/>
    </row>
    <row r="7" spans="1:9" x14ac:dyDescent="0.3">
      <c r="A7" s="1" t="s">
        <v>15</v>
      </c>
      <c r="B7" s="1" t="s">
        <v>16</v>
      </c>
      <c r="C7" s="1" t="s">
        <v>1</v>
      </c>
      <c r="D7" s="1" t="s">
        <v>11</v>
      </c>
      <c r="E7" s="1" t="s">
        <v>31</v>
      </c>
      <c r="F7" s="1" t="s">
        <v>29</v>
      </c>
      <c r="G7" s="1" t="s">
        <v>3</v>
      </c>
      <c r="H7" s="1" t="s">
        <v>2</v>
      </c>
      <c r="I7" s="1" t="s">
        <v>5</v>
      </c>
    </row>
    <row r="8" spans="1:9" x14ac:dyDescent="0.3">
      <c r="A8">
        <v>1</v>
      </c>
      <c r="B8" s="2" t="s">
        <v>38</v>
      </c>
      <c r="C8" s="2" t="s">
        <v>39</v>
      </c>
      <c r="D8" s="5" t="str">
        <f>CONCATENATE(B8, "=",C8)</f>
        <v>DELAY=10n</v>
      </c>
      <c r="E8" s="5" t="str">
        <f>CONCATENATE("&lt;ref&gt; &lt;nodelist&gt; &lt;value&gt; vars: ", B8, "=%", B8, "%" )</f>
        <v>&lt;ref&gt; &lt;nodelist&gt; &lt;value&gt; vars: DELAY=%DELAY%</v>
      </c>
      <c r="F8" s="2" t="s">
        <v>40</v>
      </c>
      <c r="G8" s="2" t="s">
        <v>4</v>
      </c>
      <c r="H8" s="2">
        <v>0</v>
      </c>
      <c r="I8" s="5" t="str">
        <f>CONCATENATE(F8,":",G8,":",H8)</f>
        <v>Time delay (s):REAL:0</v>
      </c>
    </row>
    <row r="10" spans="1:9" x14ac:dyDescent="0.3">
      <c r="A10" s="9" t="s">
        <v>24</v>
      </c>
      <c r="B10" s="9"/>
    </row>
    <row r="11" spans="1:9" x14ac:dyDescent="0.3">
      <c r="A11" s="4" t="s">
        <v>17</v>
      </c>
      <c r="B11" s="4" t="s">
        <v>18</v>
      </c>
    </row>
    <row r="12" spans="1:9" x14ac:dyDescent="0.3">
      <c r="A12" t="s">
        <v>10</v>
      </c>
      <c r="B12" s="3" t="str">
        <f>I8</f>
        <v>Time delay (s):REAL:0</v>
      </c>
    </row>
    <row r="13" spans="1:9" x14ac:dyDescent="0.3">
      <c r="A13" t="s">
        <v>12</v>
      </c>
      <c r="B13" s="3" t="str">
        <f>D8</f>
        <v>DELAY=10n</v>
      </c>
    </row>
    <row r="14" spans="1:9" x14ac:dyDescent="0.3">
      <c r="A14" t="s">
        <v>13</v>
      </c>
      <c r="B14" s="3" t="s">
        <v>14</v>
      </c>
    </row>
    <row r="15" spans="1:9" x14ac:dyDescent="0.3">
      <c r="A15" t="s">
        <v>30</v>
      </c>
      <c r="B15" s="3" t="str">
        <f>E8</f>
        <v>&lt;ref&gt; &lt;nodelist&gt; &lt;value&gt; vars: DELAY=%DELAY%</v>
      </c>
    </row>
    <row r="17" spans="1:5" ht="46.95" customHeight="1" x14ac:dyDescent="0.3">
      <c r="B17" s="14" t="s">
        <v>25</v>
      </c>
      <c r="C17" s="14"/>
      <c r="D17" s="14"/>
      <c r="E17" s="10"/>
    </row>
    <row r="18" spans="1:5" x14ac:dyDescent="0.3">
      <c r="A18" t="s">
        <v>26</v>
      </c>
      <c r="B18" s="6" t="str">
        <f xml:space="preserve"> CONCATENATE( "AddSymbolProperty ", A12, " ", "195 ", "{'", B12, "'}" )</f>
        <v>AddSymbolProperty LABELS 195 {'Time delay (s):REAL:0'}</v>
      </c>
    </row>
    <row r="19" spans="1:5" x14ac:dyDescent="0.3">
      <c r="A19" t="s">
        <v>27</v>
      </c>
      <c r="B19" s="6" t="str">
        <f xml:space="preserve"> CONCATENATE( "AddSymbolProperty ", A13, " ", "195 ", "{'", B13, "'}" )</f>
        <v>AddSymbolProperty PARAMETERS 195 {'DELAY=10n'}</v>
      </c>
    </row>
    <row r="20" spans="1:5" x14ac:dyDescent="0.3">
      <c r="A20" t="s">
        <v>28</v>
      </c>
      <c r="B20" s="6" t="str">
        <f xml:space="preserve"> CONCATENATE( "AddSymbolProperty ", A14, " ", "195 ", "{'", B14, "'}" )</f>
        <v>AddSymbolProperty VALUESCRIPT 195 {'edit_parameterised_multi_prop_device'}</v>
      </c>
    </row>
    <row r="21" spans="1:5" x14ac:dyDescent="0.3">
      <c r="A21" t="s">
        <v>32</v>
      </c>
      <c r="B21" s="6" t="str">
        <f xml:space="preserve"> CONCATENATE( "AddSymbolProperty ", A15, " ", "65 ", "{'", B15, "'}" )</f>
        <v>AddSymbolProperty SIMPLIS_TEMPLATE 65 {'&lt;ref&gt; &lt;nodelist&gt; &lt;value&gt; vars: DELAY=%DELAY%'}</v>
      </c>
    </row>
    <row r="22" spans="1:5" x14ac:dyDescent="0.3">
      <c r="A22" t="s">
        <v>35</v>
      </c>
      <c r="B22" s="6" t="str">
        <f xml:space="preserve"> CONCATENATE( "AddSymbolProperty ", B8, " ", "33307 ", C8 )</f>
        <v>AddSymbolProperty DELAY 33307 10n</v>
      </c>
    </row>
    <row r="24" spans="1:5" x14ac:dyDescent="0.3">
      <c r="C24" s="15" t="s">
        <v>36</v>
      </c>
      <c r="D24" s="15"/>
      <c r="E24" s="15"/>
    </row>
    <row r="25" spans="1:5" x14ac:dyDescent="0.3">
      <c r="B25" s="11" t="str">
        <f xml:space="preserve"> CONCATENATE( "ChangeSymbolProperty /flags 195 /value {'", B12, "'} ", A12 )</f>
        <v>ChangeSymbolProperty /flags 195 /value {'Time delay (s):REAL:0'} LABELS</v>
      </c>
    </row>
    <row r="26" spans="1:5" x14ac:dyDescent="0.3">
      <c r="B26" s="11" t="str">
        <f t="shared" ref="B26:B27" si="0" xml:space="preserve"> CONCATENATE( "ChangeSymbolProperty /flags 195 /value {'", B13, "'} ", A13 )</f>
        <v>ChangeSymbolProperty /flags 195 /value {'DELAY=10n'} PARAMETERS</v>
      </c>
    </row>
    <row r="27" spans="1:5" x14ac:dyDescent="0.3">
      <c r="B27" s="11" t="str">
        <f t="shared" si="0"/>
        <v>ChangeSymbolProperty /flags 195 /value {'edit_parameterised_multi_prop_device'} VALUESCRIPT</v>
      </c>
    </row>
    <row r="28" spans="1:5" x14ac:dyDescent="0.3">
      <c r="B28" s="11" t="str">
        <f xml:space="preserve"> CONCATENATE( "ChangeSymbolProperty /flags 65 /value {'", B15, "'} ", A15 )</f>
        <v>ChangeSymbolProperty /flags 65 /value {'&lt;ref&gt; &lt;nodelist&gt; &lt;value&gt; vars: DELAY=%DELAY%'} SIMPLIS_TEMPLATE</v>
      </c>
    </row>
    <row r="29" spans="1:5" x14ac:dyDescent="0.3">
      <c r="B29" s="11" t="str">
        <f xml:space="preserve"> CONCATENATE( "ChangeSymbolProperty /flags 33307 /value {'", C8, "'} ", B8 )</f>
        <v>ChangeSymbolProperty /flags 33307 /value {'10n'} DELAY</v>
      </c>
    </row>
    <row r="30" spans="1:5" x14ac:dyDescent="0.3">
      <c r="B30" s="11"/>
    </row>
    <row r="31" spans="1:5" x14ac:dyDescent="0.3">
      <c r="B31" s="11"/>
    </row>
  </sheetData>
  <mergeCells count="3">
    <mergeCell ref="B5:H5"/>
    <mergeCell ref="B17:D17"/>
    <mergeCell ref="C24:E24"/>
  </mergeCells>
  <dataValidations count="5">
    <dataValidation allowBlank="1" showInputMessage="1" showErrorMessage="1" promptTitle="Please don't edit these cells" prompt="These cells are automatically calculated" sqref="D8:E8 I8"/>
    <dataValidation type="custom" allowBlank="1" showInputMessage="1" showErrorMessage="1" errorTitle="Field cannot contain characters" error="This field cannot contain commas or semicolons" promptTitle="Enter text label for dialog" prompt="This field cannot contain commas or semicolons" sqref="F8">
      <formula1>AND(IFERROR(SEARCH(":",F8),0)=0,IFERROR(SEARCH(",",F8),0)=0)</formula1>
    </dataValidation>
    <dataValidation type="custom" allowBlank="1" showInputMessage="1" showErrorMessage="1" errorTitle="Cannot contain spaces" error="The Parameter Name cannot contain spaces" promptTitle="Enter Parameter Name" prompt="This is the symbol property and model parameter being edited" sqref="B8">
      <formula1>IFERROR(SEARCH(" ",B8),0)=0</formula1>
    </dataValidation>
    <dataValidation type="custom" allowBlank="1" showInputMessage="1" showErrorMessage="1" errorTitle="Cannot contain spaces" error="The Parameter Value cannot contain spaces" promptTitle="Enter Parameter Default Value" prompt="This is the default model parameter value" sqref="C8">
      <formula1>IFERROR(SEARCH(" ",C8),0)=0</formula1>
    </dataValidation>
    <dataValidation allowBlank="1" showInputMessage="1" showErrorMessage="1" promptTitle="Enter a valid range" prompt="For REAL and INT types:_x000a_Enter the minimum and maximum _x000a_values separated by a | character_x000a_example: 1|1Meg_x000a_For LIST type, separate list items _x000a_by the | character,_x000a_example: 1|2.2|3.3_x000a__x000a_Ignored for BOOL and STRING types" sqref="H8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Select a control type" prompt="REAL: a spinner control with up and down arrows_x000a_INT: a spinner limited to positive and negative integers_x000a_STRING: a text entry field_x000a_BOOL: A check box control_x000a_LIST: A combo box or drop down control similar to this one_x000a_">
          <x14:formula1>
            <xm:f>'TYPE data'!$B$2:$B$6</xm:f>
          </x14:formula1>
          <xm:sqref>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9" zoomScale="85" zoomScaleNormal="85" workbookViewId="0">
      <selection activeCell="B20" sqref="B20:B35"/>
    </sheetView>
  </sheetViews>
  <sheetFormatPr defaultRowHeight="14.4" x14ac:dyDescent="0.3"/>
  <cols>
    <col min="1" max="1" width="23" customWidth="1"/>
    <col min="2" max="2" width="28.33203125" customWidth="1"/>
    <col min="3" max="3" width="12" customWidth="1"/>
    <col min="4" max="4" width="38.88671875" customWidth="1"/>
    <col min="5" max="5" width="33.88671875" customWidth="1"/>
    <col min="6" max="6" width="19.33203125" customWidth="1"/>
    <col min="7" max="7" width="11.44140625" bestFit="1" customWidth="1"/>
    <col min="8" max="8" width="20.33203125" customWidth="1"/>
    <col min="9" max="9" width="81.5546875" bestFit="1" customWidth="1"/>
  </cols>
  <sheetData>
    <row r="1" spans="1:9" x14ac:dyDescent="0.3">
      <c r="A1" t="s">
        <v>20</v>
      </c>
      <c r="B1" t="s">
        <v>34</v>
      </c>
    </row>
    <row r="2" spans="1:9" x14ac:dyDescent="0.3">
      <c r="A2" t="s">
        <v>21</v>
      </c>
      <c r="B2" s="7" t="s">
        <v>23</v>
      </c>
    </row>
    <row r="3" spans="1:9" x14ac:dyDescent="0.3">
      <c r="A3" t="s">
        <v>22</v>
      </c>
      <c r="B3" s="8">
        <v>41852</v>
      </c>
    </row>
    <row r="4" spans="1:9" x14ac:dyDescent="0.3">
      <c r="B4" s="8"/>
    </row>
    <row r="5" spans="1:9" x14ac:dyDescent="0.3">
      <c r="B5" s="13" t="s">
        <v>0</v>
      </c>
      <c r="C5" s="13"/>
      <c r="D5" s="13"/>
      <c r="E5" s="13"/>
      <c r="F5" s="13"/>
      <c r="G5" s="13"/>
      <c r="H5" s="13"/>
    </row>
    <row r="7" spans="1:9" x14ac:dyDescent="0.3">
      <c r="A7" s="1" t="s">
        <v>15</v>
      </c>
      <c r="B7" s="1" t="s">
        <v>16</v>
      </c>
      <c r="C7" s="1" t="s">
        <v>1</v>
      </c>
      <c r="D7" s="1" t="s">
        <v>11</v>
      </c>
      <c r="E7" s="1" t="s">
        <v>31</v>
      </c>
      <c r="F7" s="1" t="s">
        <v>29</v>
      </c>
      <c r="G7" s="1" t="s">
        <v>3</v>
      </c>
      <c r="H7" s="1" t="s">
        <v>2</v>
      </c>
      <c r="I7" s="1" t="s">
        <v>5</v>
      </c>
    </row>
    <row r="8" spans="1:9" ht="13.8" customHeight="1" x14ac:dyDescent="0.3">
      <c r="A8">
        <v>1</v>
      </c>
      <c r="B8" s="2" t="s">
        <v>38</v>
      </c>
      <c r="C8" s="2" t="s">
        <v>39</v>
      </c>
      <c r="D8" s="5" t="str">
        <f>CONCATENATE(B8, "=",C8)</f>
        <v>DELAY=10n</v>
      </c>
      <c r="E8" s="5" t="str">
        <f>CONCATENATE("&lt;ref&gt; &lt;nodelist&gt; &lt;value&gt; vars: ", B8, "=%", B8, "%" )</f>
        <v>&lt;ref&gt; &lt;nodelist&gt; &lt;value&gt; vars: DELAY=%DELAY%</v>
      </c>
      <c r="F8" s="2" t="s">
        <v>40</v>
      </c>
      <c r="G8" s="2" t="s">
        <v>4</v>
      </c>
      <c r="H8" s="2">
        <v>0</v>
      </c>
      <c r="I8" s="5" t="str">
        <f>CONCATENATE(F8,":",G8,":",H8)</f>
        <v>Time delay (s):REAL:0</v>
      </c>
    </row>
    <row r="9" spans="1:9" ht="13.8" customHeight="1" x14ac:dyDescent="0.3">
      <c r="A9">
        <v>2</v>
      </c>
      <c r="B9" s="2" t="s">
        <v>41</v>
      </c>
      <c r="C9" s="2">
        <v>0</v>
      </c>
      <c r="D9" s="5" t="str">
        <f>CONCATENATE(D8, " ",B9, "=",C9)</f>
        <v>DELAY=10n TH=0</v>
      </c>
      <c r="E9" s="5" t="str">
        <f>CONCATENATE(E8, " ", B9, "=%", B9, "%" )</f>
        <v>&lt;ref&gt; &lt;nodelist&gt; &lt;value&gt; vars: DELAY=%DELAY% TH=%TH%</v>
      </c>
      <c r="F9" s="2" t="s">
        <v>44</v>
      </c>
      <c r="G9" s="2" t="s">
        <v>4</v>
      </c>
      <c r="H9" s="2"/>
      <c r="I9" s="5" t="str">
        <f>CONCATENATE(I8, ",", F9,":",G9,":",H9)</f>
        <v>Time delay (s):REAL:0,Threshold (V):REAL:</v>
      </c>
    </row>
    <row r="10" spans="1:9" ht="13.8" customHeight="1" x14ac:dyDescent="0.3">
      <c r="A10">
        <v>3</v>
      </c>
      <c r="B10" s="2" t="s">
        <v>42</v>
      </c>
      <c r="C10" s="2" t="s">
        <v>43</v>
      </c>
      <c r="D10" s="5" t="str">
        <f>CONCATENATE(D9, " ",B10, "=",C10)</f>
        <v>DELAY=10n TH=0 HYSTWD=2m</v>
      </c>
      <c r="E10" s="5" t="str">
        <f>CONCATENATE(E9, " ", B10, "=%", B10, "%" )</f>
        <v>&lt;ref&gt; &lt;nodelist&gt; &lt;value&gt; vars: DELAY=%DELAY% TH=%TH% HYSTWD=%HYSTWD%</v>
      </c>
      <c r="F10" s="2" t="s">
        <v>45</v>
      </c>
      <c r="G10" s="2" t="s">
        <v>4</v>
      </c>
      <c r="H10" s="2" t="s">
        <v>33</v>
      </c>
      <c r="I10" s="5" t="str">
        <f>CONCATENATE(I9, ",", F10,":",G10,":",H10)</f>
        <v>Time delay (s):REAL:0,Threshold (V):REAL:,Hysteresis (V):REAL:1p</v>
      </c>
    </row>
    <row r="12" spans="1:9" x14ac:dyDescent="0.3">
      <c r="A12" s="9" t="s">
        <v>24</v>
      </c>
      <c r="B12" s="9"/>
    </row>
    <row r="13" spans="1:9" x14ac:dyDescent="0.3">
      <c r="A13" s="4" t="s">
        <v>17</v>
      </c>
      <c r="B13" s="4" t="s">
        <v>18</v>
      </c>
    </row>
    <row r="14" spans="1:9" x14ac:dyDescent="0.3">
      <c r="A14" t="s">
        <v>10</v>
      </c>
      <c r="B14" s="3" t="str">
        <f>I10</f>
        <v>Time delay (s):REAL:0,Threshold (V):REAL:,Hysteresis (V):REAL:1p</v>
      </c>
    </row>
    <row r="15" spans="1:9" x14ac:dyDescent="0.3">
      <c r="A15" t="s">
        <v>12</v>
      </c>
      <c r="B15" s="3" t="str">
        <f>D10</f>
        <v>DELAY=10n TH=0 HYSTWD=2m</v>
      </c>
    </row>
    <row r="16" spans="1:9" x14ac:dyDescent="0.3">
      <c r="A16" t="s">
        <v>13</v>
      </c>
      <c r="B16" s="3" t="s">
        <v>14</v>
      </c>
    </row>
    <row r="17" spans="1:5" x14ac:dyDescent="0.3">
      <c r="A17" t="s">
        <v>30</v>
      </c>
      <c r="B17" s="3" t="str">
        <f>E10</f>
        <v>&lt;ref&gt; &lt;nodelist&gt; &lt;value&gt; vars: DELAY=%DELAY% TH=%TH% HYSTWD=%HYSTWD%</v>
      </c>
    </row>
    <row r="19" spans="1:5" ht="46.95" customHeight="1" x14ac:dyDescent="0.3">
      <c r="B19" s="14" t="s">
        <v>25</v>
      </c>
      <c r="C19" s="14"/>
      <c r="D19" s="14"/>
      <c r="E19" s="12"/>
    </row>
    <row r="20" spans="1:5" x14ac:dyDescent="0.3">
      <c r="A20" t="s">
        <v>26</v>
      </c>
      <c r="B20" s="6" t="str">
        <f xml:space="preserve"> CONCATENATE( "AddSymbolProperty ", A14, " ", "195 ", "{'", B14, "'}" )</f>
        <v>AddSymbolProperty LABELS 195 {'Time delay (s):REAL:0,Threshold (V):REAL:,Hysteresis (V):REAL:1p'}</v>
      </c>
    </row>
    <row r="21" spans="1:5" x14ac:dyDescent="0.3">
      <c r="A21" t="s">
        <v>27</v>
      </c>
      <c r="B21" s="6" t="str">
        <f xml:space="preserve"> CONCATENATE( "AddSymbolProperty ", A15, " ", "195 ", "{'", B15, "'}" )</f>
        <v>AddSymbolProperty PARAMETERS 195 {'DELAY=10n TH=0 HYSTWD=2m'}</v>
      </c>
    </row>
    <row r="22" spans="1:5" x14ac:dyDescent="0.3">
      <c r="A22" t="s">
        <v>28</v>
      </c>
      <c r="B22" s="6" t="str">
        <f xml:space="preserve"> CONCATENATE( "AddSymbolProperty ", A16, " ", "195 ", "{'", B16, "'}" )</f>
        <v>AddSymbolProperty VALUESCRIPT 195 {'edit_parameterised_multi_prop_device'}</v>
      </c>
    </row>
    <row r="23" spans="1:5" x14ac:dyDescent="0.3">
      <c r="A23" t="s">
        <v>32</v>
      </c>
      <c r="B23" s="6" t="str">
        <f xml:space="preserve"> CONCATENATE( "AddSymbolProperty ", A17, " ", "65 ", "{'", B17, "'}" )</f>
        <v>AddSymbolProperty SIMPLIS_TEMPLATE 65 {'&lt;ref&gt; &lt;nodelist&gt; &lt;value&gt; vars: DELAY=%DELAY% TH=%TH% HYSTWD=%HYSTWD%'}</v>
      </c>
    </row>
    <row r="24" spans="1:5" x14ac:dyDescent="0.3">
      <c r="A24" t="s">
        <v>35</v>
      </c>
      <c r="B24" s="6" t="str">
        <f xml:space="preserve"> CONCATENATE( "AddSymbolProperty ", B8, " ", "33307 ", C8 )</f>
        <v>AddSymbolProperty DELAY 33307 10n</v>
      </c>
    </row>
    <row r="25" spans="1:5" x14ac:dyDescent="0.3">
      <c r="A25" t="s">
        <v>35</v>
      </c>
      <c r="B25" s="6" t="str">
        <f xml:space="preserve"> CONCATENATE( "AddSymbolProperty ", B9, " ", "33307 ", C9 )</f>
        <v>AddSymbolProperty TH 33307 0</v>
      </c>
    </row>
    <row r="26" spans="1:5" x14ac:dyDescent="0.3">
      <c r="A26" t="s">
        <v>35</v>
      </c>
      <c r="B26" s="6" t="str">
        <f xml:space="preserve"> CONCATENATE( "AddSymbolProperty ", B10, " ", "33307 ", C10 )</f>
        <v>AddSymbolProperty HYSTWD 33307 2m</v>
      </c>
    </row>
    <row r="27" spans="1:5" ht="13.8" customHeight="1" x14ac:dyDescent="0.3"/>
    <row r="28" spans="1:5" x14ac:dyDescent="0.3">
      <c r="C28" s="15" t="s">
        <v>36</v>
      </c>
      <c r="D28" s="15"/>
      <c r="E28" s="15"/>
    </row>
    <row r="29" spans="1:5" x14ac:dyDescent="0.3">
      <c r="B29" s="11" t="str">
        <f xml:space="preserve"> CONCATENATE( "ChangeSymbolProperty /flags 195 /value {'", B14, "'} ", A14 )</f>
        <v>ChangeSymbolProperty /flags 195 /value {'Time delay (s):REAL:0,Threshold (V):REAL:,Hysteresis (V):REAL:1p'} LABELS</v>
      </c>
    </row>
    <row r="30" spans="1:5" x14ac:dyDescent="0.3">
      <c r="B30" s="11" t="str">
        <f t="shared" ref="B30:B31" si="0" xml:space="preserve"> CONCATENATE( "ChangeSymbolProperty /flags 195 /value {'", B15, "'} ", A15 )</f>
        <v>ChangeSymbolProperty /flags 195 /value {'DELAY=10n TH=0 HYSTWD=2m'} PARAMETERS</v>
      </c>
    </row>
    <row r="31" spans="1:5" x14ac:dyDescent="0.3">
      <c r="B31" s="11" t="str">
        <f t="shared" si="0"/>
        <v>ChangeSymbolProperty /flags 195 /value {'edit_parameterised_multi_prop_device'} VALUESCRIPT</v>
      </c>
    </row>
    <row r="32" spans="1:5" x14ac:dyDescent="0.3">
      <c r="B32" s="11" t="str">
        <f xml:space="preserve"> CONCATENATE( "ChangeSymbolProperty /flags 65 /value {'", B17, "'} ", A17 )</f>
        <v>ChangeSymbolProperty /flags 65 /value {'&lt;ref&gt; &lt;nodelist&gt; &lt;value&gt; vars: DELAY=%DELAY% TH=%TH% HYSTWD=%HYSTWD%'} SIMPLIS_TEMPLATE</v>
      </c>
    </row>
    <row r="33" spans="2:2" x14ac:dyDescent="0.3">
      <c r="B33" s="11" t="str">
        <f xml:space="preserve"> CONCATENATE( "ChangeSymbolProperty /flags 33307 /value {'", C8, "'} ", B8 )</f>
        <v>ChangeSymbolProperty /flags 33307 /value {'10n'} DELAY</v>
      </c>
    </row>
    <row r="34" spans="2:2" x14ac:dyDescent="0.3">
      <c r="B34" s="11" t="str">
        <f xml:space="preserve"> CONCATENATE( "ChangeSymbolProperty /flags 33307 /value {'", C9, "'} ", B9 )</f>
        <v>ChangeSymbolProperty /flags 33307 /value {'0'} TH</v>
      </c>
    </row>
    <row r="35" spans="2:2" x14ac:dyDescent="0.3">
      <c r="B35" s="11" t="str">
        <f xml:space="preserve"> CONCATENATE( "ChangeSymbolProperty /flags 33307 /value {'", C10, "'} ", B10 )</f>
        <v>ChangeSymbolProperty /flags 33307 /value {'2m'} HYSTWD</v>
      </c>
    </row>
  </sheetData>
  <mergeCells count="3">
    <mergeCell ref="B5:H5"/>
    <mergeCell ref="B19:D19"/>
    <mergeCell ref="C28:E28"/>
  </mergeCells>
  <dataValidations count="5">
    <dataValidation allowBlank="1" showInputMessage="1" showErrorMessage="1" promptTitle="Enter a valid range" prompt="For REAL and INT types:_x000a_Enter the minimum and maximum _x000a_values separated by a | character_x000a_example: 1|1Meg_x000a_For LIST type, separate list items _x000a_by the | character,_x000a_example: 1|2.2|3.3_x000a__x000a_Ignored for BOOL and STRING types" sqref="H8:H10"/>
    <dataValidation type="custom" allowBlank="1" showInputMessage="1" showErrorMessage="1" errorTitle="Cannot contain spaces" error="The Parameter Value cannot contain spaces" promptTitle="Enter Parameter Default Value" prompt="This is the default model parameter value" sqref="C8:C10">
      <formula1>IFERROR(SEARCH(" ",C8),0)=0</formula1>
    </dataValidation>
    <dataValidation type="custom" allowBlank="1" showInputMessage="1" showErrorMessage="1" errorTitle="Cannot contain spaces" error="The Parameter Name cannot contain spaces" promptTitle="Enter Parameter Name" prompt="This is the symbol property and model parameter being edited" sqref="B8:B10">
      <formula1>IFERROR(SEARCH(" ",B8),0)=0</formula1>
    </dataValidation>
    <dataValidation type="custom" allowBlank="1" showInputMessage="1" showErrorMessage="1" errorTitle="Field cannot contain characters" error="This field cannot contain commas or semicolons" promptTitle="Enter text label for dialog" prompt="This field cannot contain commas or semicolons" sqref="F8:F10">
      <formula1>AND(IFERROR(SEARCH(":",F8),0)=0,IFERROR(SEARCH(",",F8),0)=0)</formula1>
    </dataValidation>
    <dataValidation allowBlank="1" showInputMessage="1" showErrorMessage="1" promptTitle="Please don't edit these cells" prompt="These cells are automatically calculated" sqref="I8:I10 D8:E1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Select a control type" prompt="REAL: a spinner control with up and down arrows_x000a_INT: a spinner limited to positive and negative integers_x000a_STRING: a text entry field_x000a_BOOL: A check box control_x000a_LIST: A combo box or drop down control similar to this one_x000a_">
          <x14:formula1>
            <xm:f>'TYPE data'!$B$2:$B$6</xm:f>
          </x14:formula1>
          <xm:sqref>G8</xm:sqref>
        </x14:dataValidation>
        <x14:dataValidation type="list" showInputMessage="1" showErrorMessage="1" promptTitle="Select a control type" prompt="REAL: a spinner control with up and down arrows_x000a_INT: a spinner limited to positive and negative integers_x000a_STRING: a text entry field_x000a_BOOL: A check box control_x000a_LIST: A combo box or drop down control similar to this one_x000a_">
          <x14:formula1>
            <xm:f>'[1]TYPE data'!#REF!</xm:f>
          </x14:formula1>
          <xm:sqref>G9:G10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01"/>
  <sheetViews>
    <sheetView topLeftCell="B1" workbookViewId="0">
      <selection activeCell="B7" sqref="B7"/>
    </sheetView>
  </sheetViews>
  <sheetFormatPr defaultRowHeight="14.4" x14ac:dyDescent="0.3"/>
  <cols>
    <col min="2" max="2" width="44.109375" bestFit="1" customWidth="1"/>
  </cols>
  <sheetData>
    <row r="1" spans="2:2" x14ac:dyDescent="0.3">
      <c r="B1" t="s">
        <v>37</v>
      </c>
    </row>
    <row r="2" spans="2:2" x14ac:dyDescent="0.3">
      <c r="B2" t="s">
        <v>4</v>
      </c>
    </row>
    <row r="3" spans="2:2" x14ac:dyDescent="0.3">
      <c r="B3" t="s">
        <v>6</v>
      </c>
    </row>
    <row r="4" spans="2:2" x14ac:dyDescent="0.3">
      <c r="B4" t="s">
        <v>8</v>
      </c>
    </row>
    <row r="5" spans="2:2" x14ac:dyDescent="0.3">
      <c r="B5" t="s">
        <v>9</v>
      </c>
    </row>
    <row r="6" spans="2:2" x14ac:dyDescent="0.3">
      <c r="B6" t="s">
        <v>7</v>
      </c>
    </row>
    <row r="101" spans="2:2" x14ac:dyDescent="0.3">
      <c r="B10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 blocks</vt:lpstr>
      <vt:lpstr>latched comparator</vt:lpstr>
      <vt:lpstr>TYPE data</vt:lpstr>
    </vt:vector>
  </TitlesOfParts>
  <Company>SIMPLIS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Bridge</dc:creator>
  <cp:lastModifiedBy>Chris Bridge</cp:lastModifiedBy>
  <dcterms:created xsi:type="dcterms:W3CDTF">2014-08-01T12:57:01Z</dcterms:created>
  <dcterms:modified xsi:type="dcterms:W3CDTF">2015-11-02T18:34:03Z</dcterms:modified>
</cp:coreProperties>
</file>