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ixa-my.sharepoint.com/personal/c158187_corp_caixa_gov_br/Documents/Área de Trabalho/"/>
    </mc:Choice>
  </mc:AlternateContent>
  <xr:revisionPtr revIDLastSave="1004" documentId="8_{3A1569A4-9C10-47BC-B294-5EC09DF18AA2}" xr6:coauthVersionLast="47" xr6:coauthVersionMax="47" xr10:uidLastSave="{C735D09E-CA0B-44EC-B69A-C09B8ECBF13B}"/>
  <bookViews>
    <workbookView xWindow="28680" yWindow="-120" windowWidth="29040" windowHeight="15720" tabRatio="481" activeTab="2" xr2:uid="{DFCE4521-23EB-4748-8EA7-452C64F72695}"/>
  </bookViews>
  <sheets>
    <sheet name="Data" sheetId="1" r:id="rId1"/>
    <sheet name="Controller" sheetId="2" r:id="rId2"/>
    <sheet name="Dashboard" sheetId="4" r:id="rId3"/>
    <sheet name="Caixinha" sheetId="5" r:id="rId4"/>
    <sheet name="Planilha2" sheetId="6" r:id="rId5"/>
  </sheets>
  <definedNames>
    <definedName name="SegmentaçãodeDados_Categoria">#N/A</definedName>
    <definedName name="SegmentaçãodeDados_Mês">#N/A</definedName>
  </definedNames>
  <calcPr calcId="191029"/>
  <pivotCaches>
    <pivotCache cacheId="5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5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</calcChain>
</file>

<file path=xl/sharedStrings.xml><?xml version="1.0" encoding="utf-8"?>
<sst xmlns="http://schemas.openxmlformats.org/spreadsheetml/2006/main" count="262" uniqueCount="81">
  <si>
    <t>Data</t>
  </si>
  <si>
    <t>Tipo</t>
  </si>
  <si>
    <t>Descrição</t>
  </si>
  <si>
    <t>Valor</t>
  </si>
  <si>
    <t>Categoria</t>
  </si>
  <si>
    <t>Status</t>
  </si>
  <si>
    <t>Op. Bancária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</si>
  <si>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</si>
  <si>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</si>
  <si>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</si>
  <si>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</si>
  <si>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</si>
  <si>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</si>
  <si>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</si>
  <si>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</si>
  <si>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</si>
  <si>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</si>
  <si>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</si>
  <si>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</si>
  <si>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</si>
  <si>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</si>
  <si>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</si>
  <si>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</si>
  <si>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</si>
  <si>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</si>
  <si>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</si>
  <si>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</si>
  <si>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</si>
  <si>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</si>
  <si>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</si>
  <si>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</si>
  <si>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</si>
  <si>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</si>
  <si>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</si>
  <si>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</si>
  <si>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</si>
  <si>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</si>
  <si>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</si>
  <si>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</si>
  <si>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</si>
  <si>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</si>
  <si>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</si>
  <si>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</si>
  <si>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</si>
  <si>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</si>
  <si>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</si>
  <si>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</si>
  <si>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</si>
  <si>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</si>
  <si>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</si>
  <si>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</si>
  <si>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</si>
  <si>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</si>
  <si>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</si>
  <si>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</si>
  <si>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</si>
  <si>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</si>
  <si>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</si>
  <si>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</si>
  <si>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</si>
  <si>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</si>
  <si>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</si>
  <si>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</si>
  <si>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</si>
  <si>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</si>
  <si>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</si>
  <si>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</si>
  <si>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</si>
  <si>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</si>
  <si>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</si>
  <si>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</si>
  <si>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</si>
  <si>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Rótulos de Linha</t>
  </si>
  <si>
    <t>Total Geral</t>
  </si>
  <si>
    <t>Soma de Valor</t>
  </si>
  <si>
    <t>Quanto tive de saída por categoria sumarizado em reais</t>
  </si>
  <si>
    <t>Mês</t>
  </si>
  <si>
    <t>Data de Lançamento</t>
  </si>
  <si>
    <t>Depósito Reservado</t>
  </si>
  <si>
    <t>Total Reservado</t>
  </si>
  <si>
    <t>Meta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</si>
</sst>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R$&quot;\ #,##0.00;[Red]\-&quot;R$&quot;\ #,##0.00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BCFAE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BDFFE9"/>
        <bgColor indexed="64"/>
      </patternFill>
    </fill>
    <fill>
      <patternFill patternType="solid">
        <fgColor rgb="FFBCFAE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8" fontId="1" fillId="0" borderId="0" xfId="0" applyNumberFormat="1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2" borderId="0" xfId="0" applyFill="1"/>
    <xf numFmtId="1" fontId="1" fillId="0" borderId="0" xfId="0" applyNumberFormat="1" applyFont="1" applyAlignment="1">
      <alignment horizontal="center" wrapText="1"/>
    </xf>
    <xf numFmtId="0" fontId="0" fillId="4" borderId="0" xfId="0" applyFill="1"/>
    <xf numFmtId="0" fontId="3" fillId="5" borderId="0" xfId="0" applyFont="1" applyFill="1"/>
    <xf numFmtId="0" fontId="4" fillId="0" borderId="0" xfId="0" applyFont="1"/>
    <xf numFmtId="0" fontId="3" fillId="5" borderId="0" xfId="0" applyFont="1" applyFill="1" applyAlignment="1"/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3" borderId="0" xfId="1" applyAlignment="1">
      <alignment horizontal="left"/>
    </xf>
  </cellXfs>
  <cellStyles count="2">
    <cellStyle name="60% - Ênfase3" xfId="1" builtinId="40"/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R$&quot;\ #,##0.00"/>
    </dxf>
    <dxf>
      <numFmt numFmtId="164" formatCode="&quot;R$&quot;\ #,##0.00"/>
    </dxf>
    <dxf>
      <font>
        <color theme="1" tint="0.499984740745262"/>
      </font>
      <fill>
        <gradientFill degree="270">
          <stop position="0">
            <color rgb="FFBDFFE9"/>
          </stop>
          <stop position="1">
            <color rgb="FFB4C6E7"/>
          </stop>
        </gradientFill>
      </fill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 patternType="solid">
          <fgColor auto="1"/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May_Style" pivot="0" table="0" count="10" xr9:uid="{D00F7485-D052-4D90-BACC-235CCFABE5BD}">
      <tableStyleElement type="wholeTable" dxfId="5"/>
      <tableStyleElement type="headerRow" dxfId="4"/>
    </tableStyle>
  </tableStyles>
  <colors>
    <mruColors>
      <color rgb="FFBDFFE9"/>
      <color rgb="FFB7FFE7"/>
      <color rgb="FF66FFCC"/>
      <color rgb="FFBCFAE2"/>
      <color rgb="FF87F1EE"/>
      <color rgb="FFE1FBFA"/>
      <color rgb="FFB4C6E7"/>
      <color rgb="FFEAEAEA"/>
      <color rgb="FFCDD9EF"/>
      <color rgb="FFFFCC99"/>
    </mruColors>
  </colors>
  <extLst>
    <ext xmlns:x14="http://schemas.microsoft.com/office/spreadsheetml/2009/9/main" uri="{46F421CA-312F-682f-3DD2-61675219B42D}">
      <x14:dxfs count="8">
        <dxf>
          <font>
            <color theme="0"/>
          </font>
          <fill>
            <patternFill patternType="solid">
              <fgColor auto="1"/>
              <bgColor rgb="FFEAEAEA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rgb="FFEAEAEA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  <name val="Segoe Pro Light"/>
            <family val="2"/>
            <scheme val="none"/>
          </font>
          <fill>
            <patternFill patternType="solid">
              <fgColor rgb="FFFFCC99"/>
              <bgColor rgb="FFFFCC99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color theme="1" tint="0.499984740745262"/>
            <name val="Segoe Pro Light"/>
            <family val="2"/>
            <scheme val="none"/>
          </font>
          <fill>
            <gradientFill>
              <stop position="0">
                <color rgb="FFBDFFE9"/>
              </stop>
              <stop position="0.5">
                <color rgb="FFB4C6E7"/>
              </stop>
              <stop position="1">
                <color rgb="FFBDFFE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959595"/>
          </font>
          <fill>
            <patternFill patternType="solid">
              <fgColor rgb="FFFFCC99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May_Style">
        <x14:slicerStyle name="May_Style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[Planinha DIO.xlsx]Controller!tbl_saidas</c:name>
    <c:fmtId val="4"/>
  </c:pivotSource>
  <c:chart>
    <c:autoTitleDeleted val="1"/>
    <c:pivotFmts>
      <c:pivotFmt>
        <c:idx val="0"/>
        <c:spPr>
          <a:gradFill>
            <a:gsLst>
              <a:gs pos="38000">
                <a:srgbClr val="BDFFE9"/>
              </a:gs>
              <a:gs pos="0">
                <a:srgbClr val="66FFCC"/>
              </a:gs>
              <a:gs pos="75000">
                <a:srgbClr val="C9D6ED"/>
              </a:gs>
              <a:gs pos="100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solidFill>
              <a:srgbClr val="66FFCC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38000">
                <a:srgbClr val="BDFFE9"/>
              </a:gs>
              <a:gs pos="0">
                <a:srgbClr val="66FFCC"/>
              </a:gs>
              <a:gs pos="75000">
                <a:srgbClr val="C9D6ED"/>
              </a:gs>
              <a:gs pos="100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solidFill>
              <a:srgbClr val="66FFCC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38000">
                <a:srgbClr val="BDFFE9"/>
              </a:gs>
              <a:gs pos="0">
                <a:srgbClr val="66FFCC"/>
              </a:gs>
              <a:gs pos="75000">
                <a:srgbClr val="C9D6ED"/>
              </a:gs>
              <a:gs pos="100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4415544242564917E-2"/>
          <c:y val="0.12775847652342426"/>
          <c:w val="0.95382382294681001"/>
          <c:h val="0.503075458381318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Controller!$D$8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38000">
                  <a:srgbClr val="BDFFE9"/>
                </a:gs>
                <a:gs pos="0">
                  <a:srgbClr val="66FFCC"/>
                </a:gs>
                <a:gs pos="75000">
                  <a:srgbClr val="C9D6ED"/>
                </a:gs>
                <a:gs pos="100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Controller!$C$9:$C$24</c:f>
              <c:strCache>
                <c:ptCount val="15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Dom.</c:v>
                </c:pt>
                <c:pt idx="12">
                  <c:v>Utilidades Domésticas</c:v>
                </c:pt>
                <c:pt idx="13">
                  <c:v>Vestuário</c:v>
                </c:pt>
                <c:pt idx="14">
                  <c:v>Viagem</c:v>
                </c:pt>
              </c:strCache>
            </c:strRef>
          </c:cat>
          <c:val>
            <c:numRef>
              <c:f>Controller!$D$9:$D$24</c:f>
              <c:numCache>
                <c:formatCode>"R$"\ #,##0.00</c:formatCode>
                <c:ptCount val="15"/>
                <c:pt idx="0">
                  <c:v>1600</c:v>
                </c:pt>
                <c:pt idx="1">
                  <c:v>330</c:v>
                </c:pt>
                <c:pt idx="2">
                  <c:v>1100</c:v>
                </c:pt>
                <c:pt idx="3">
                  <c:v>3000</c:v>
                </c:pt>
                <c:pt idx="4">
                  <c:v>570</c:v>
                </c:pt>
                <c:pt idx="5">
                  <c:v>500</c:v>
                </c:pt>
                <c:pt idx="6">
                  <c:v>350</c:v>
                </c:pt>
                <c:pt idx="7">
                  <c:v>830</c:v>
                </c:pt>
                <c:pt idx="8">
                  <c:v>970</c:v>
                </c:pt>
                <c:pt idx="9">
                  <c:v>1400</c:v>
                </c:pt>
                <c:pt idx="10">
                  <c:v>800</c:v>
                </c:pt>
                <c:pt idx="11">
                  <c:v>250</c:v>
                </c:pt>
                <c:pt idx="12">
                  <c:v>1250</c:v>
                </c:pt>
                <c:pt idx="13">
                  <c:v>1500</c:v>
                </c:pt>
                <c:pt idx="14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6-472F-824D-FAB27706F3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65321776"/>
        <c:axId val="1059085456"/>
      </c:barChart>
      <c:catAx>
        <c:axId val="126532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9085456"/>
        <c:crosses val="autoZero"/>
        <c:auto val="1"/>
        <c:lblAlgn val="ctr"/>
        <c:lblOffset val="100"/>
        <c:noMultiLvlLbl val="0"/>
      </c:catAx>
      <c:valAx>
        <c:axId val="1059085456"/>
        <c:scaling>
          <c:orientation val="minMax"/>
        </c:scaling>
        <c:delete val="1"/>
        <c:axPos val="l"/>
        <c:numFmt formatCode="&quot;R$&quot;\ #,##0.00" sourceLinked="1"/>
        <c:majorTickMark val="out"/>
        <c:minorTickMark val="none"/>
        <c:tickLblPos val="nextTo"/>
        <c:crossAx val="126532177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[Planinha DIO.xlsx]Controller!tbl_entradas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65000">
                <a:srgbClr val="BDFFE9"/>
              </a:gs>
              <a:gs pos="90000">
                <a:srgbClr val="66FFCC"/>
              </a:gs>
              <a:gs pos="35000">
                <a:srgbClr val="C9D6ED"/>
              </a:gs>
              <a:gs pos="0">
                <a:schemeClr val="accent1">
                  <a:lumMod val="45000"/>
                  <a:lumOff val="55000"/>
                </a:schemeClr>
              </a:gs>
              <a:gs pos="16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65000">
                <a:srgbClr val="BDFFE9"/>
              </a:gs>
              <a:gs pos="90000">
                <a:srgbClr val="66FFCC"/>
              </a:gs>
              <a:gs pos="35000">
                <a:srgbClr val="C9D6ED"/>
              </a:gs>
              <a:gs pos="0">
                <a:schemeClr val="accent1">
                  <a:lumMod val="45000"/>
                  <a:lumOff val="55000"/>
                </a:schemeClr>
              </a:gs>
              <a:gs pos="16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"/>
          <c:y val="0"/>
          <c:w val="0.94907407407407407"/>
          <c:h val="0.864895753491474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Controller!$I$8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65000">
                  <a:srgbClr val="BDFFE9"/>
                </a:gs>
                <a:gs pos="90000">
                  <a:srgbClr val="66FFCC"/>
                </a:gs>
                <a:gs pos="35000">
                  <a:srgbClr val="C9D6ED"/>
                </a:gs>
                <a:gs pos="0">
                  <a:schemeClr val="accent1">
                    <a:lumMod val="45000"/>
                    <a:lumOff val="55000"/>
                  </a:schemeClr>
                </a:gs>
                <a:gs pos="16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gradFill>
                <a:gsLst>
                  <a:gs pos="65000">
                    <a:srgbClr val="BDFFE9"/>
                  </a:gs>
                  <a:gs pos="90000">
                    <a:srgbClr val="66FFCC"/>
                  </a:gs>
                  <a:gs pos="35000">
                    <a:srgbClr val="C9D6ED"/>
                  </a:gs>
                  <a:gs pos="0">
                    <a:schemeClr val="accent1">
                      <a:lumMod val="45000"/>
                      <a:lumOff val="55000"/>
                    </a:schemeClr>
                  </a:gs>
                  <a:gs pos="16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6D1-4659-8CEF-3C8A5D194A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Controller!$H$9:$H$13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Controller!$I$9:$I$13</c:f>
              <c:numCache>
                <c:formatCode>"R$"\ #,##0.00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15000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D1-4659-8CEF-3C8A5D194A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47459136"/>
        <c:axId val="1048571712"/>
      </c:barChart>
      <c:catAx>
        <c:axId val="184745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8571712"/>
        <c:crosses val="autoZero"/>
        <c:auto val="1"/>
        <c:lblAlgn val="ctr"/>
        <c:lblOffset val="100"/>
        <c:noMultiLvlLbl val="0"/>
      </c:catAx>
      <c:valAx>
        <c:axId val="1048571712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84745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spPr>
            <a:gradFill flip="none" rotWithShape="1">
              <a:gsLst>
                <a:gs pos="15000">
                  <a:schemeClr val="accent1">
                    <a:lumMod val="0"/>
                    <a:lumOff val="100000"/>
                  </a:schemeClr>
                </a:gs>
                <a:gs pos="44000">
                  <a:srgbClr val="BDFFE9"/>
                </a:gs>
                <a:gs pos="73444">
                  <a:srgbClr val="B7FFE7"/>
                </a:gs>
                <a:gs pos="97000">
                  <a:srgbClr val="66FFCC"/>
                </a:gs>
              </a:gsLst>
              <a:path path="circle">
                <a:fillToRect l="50000" t="50000" r="50000" b="50000"/>
              </a:path>
              <a:tileRect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7932523496396807E-7"/>
                  <c:y val="-0.1253048644407431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715687012907827"/>
                      <c:h val="0.1466054339832724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AA98-490D-B1D5-43E0CE7C1B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Caixinha!$C$34</c:f>
              <c:numCache>
                <c:formatCode>"R$"\ #,##0.00</c:formatCode>
                <c:ptCount val="1"/>
                <c:pt idx="0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98-490D-B1D5-43E0CE7C1BF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52479999"/>
        <c:axId val="1007848063"/>
      </c:barChart>
      <c:barChart>
        <c:barDir val="col"/>
        <c:grouping val="stacked"/>
        <c:varyColors val="0"/>
        <c:ser>
          <c:idx val="0"/>
          <c:order val="0"/>
          <c:spPr>
            <a:gradFill flip="none" rotWithShape="1">
              <a:gsLst>
                <a:gs pos="10000">
                  <a:schemeClr val="accent1">
                    <a:lumMod val="0"/>
                    <a:lumOff val="100000"/>
                  </a:schemeClr>
                </a:gs>
                <a:gs pos="44000">
                  <a:schemeClr val="accent1">
                    <a:lumMod val="0"/>
                    <a:lumOff val="100000"/>
                  </a:schemeClr>
                </a:gs>
                <a:gs pos="100000">
                  <a:srgbClr val="B4C6E7"/>
                </a:gs>
              </a:gsLst>
              <a:path path="circle">
                <a:fillToRect l="50000" t="50000" r="50000" b="50000"/>
              </a:path>
              <a:tileRect/>
            </a:gradFill>
            <a:ln>
              <a:noFill/>
            </a:ln>
            <a:effectLst/>
          </c:spPr>
          <c:invertIfNegative val="0"/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982770431420645"/>
                      <c:h val="0.152721638988832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AA98-490D-B1D5-43E0CE7C1B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Caixinha!$C$33</c:f>
              <c:numCache>
                <c:formatCode>"R$"\ #,##0.00</c:formatCode>
                <c:ptCount val="1"/>
                <c:pt idx="0">
                  <c:v>19375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98-490D-B1D5-43E0CE7C1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9789551"/>
        <c:axId val="1007878783"/>
      </c:barChart>
      <c:catAx>
        <c:axId val="45247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7848063"/>
        <c:crosses val="autoZero"/>
        <c:auto val="1"/>
        <c:lblAlgn val="ctr"/>
        <c:lblOffset val="100"/>
        <c:noMultiLvlLbl val="0"/>
      </c:catAx>
      <c:valAx>
        <c:axId val="1007848063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452479999"/>
        <c:crosses val="autoZero"/>
        <c:crossBetween val="between"/>
      </c:valAx>
      <c:valAx>
        <c:axId val="1007878783"/>
        <c:scaling>
          <c:orientation val="minMax"/>
        </c:scaling>
        <c:delete val="1"/>
        <c:axPos val="r"/>
        <c:numFmt formatCode="&quot;R$&quot;\ #,##0.00" sourceLinked="1"/>
        <c:majorTickMark val="out"/>
        <c:minorTickMark val="none"/>
        <c:tickLblPos val="nextTo"/>
        <c:crossAx val="2029789551"/>
        <c:crosses val="max"/>
        <c:crossBetween val="between"/>
      </c:valAx>
      <c:catAx>
        <c:axId val="2029789551"/>
        <c:scaling>
          <c:orientation val="minMax"/>
        </c:scaling>
        <c:delete val="1"/>
        <c:axPos val="b"/>
        <c:majorTickMark val="out"/>
        <c:minorTickMark val="none"/>
        <c:tickLblPos val="nextTo"/>
        <c:crossAx val="100787878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10.png"/><Relationship Id="rId3" Type="http://schemas.openxmlformats.org/officeDocument/2006/relationships/image" Target="../media/image2.svg"/><Relationship Id="rId7" Type="http://schemas.openxmlformats.org/officeDocument/2006/relationships/hyperlink" Target="#Data!A1"/><Relationship Id="rId12" Type="http://schemas.openxmlformats.org/officeDocument/2006/relationships/image" Target="../media/image9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4.svg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5" Type="http://schemas.openxmlformats.org/officeDocument/2006/relationships/chart" Target="../charts/chart3.xml"/><Relationship Id="rId10" Type="http://schemas.openxmlformats.org/officeDocument/2006/relationships/image" Target="../media/image7.png"/><Relationship Id="rId4" Type="http://schemas.openxmlformats.org/officeDocument/2006/relationships/chart" Target="../charts/chart2.xml"/><Relationship Id="rId9" Type="http://schemas.openxmlformats.org/officeDocument/2006/relationships/image" Target="../media/image6.svg"/><Relationship Id="rId14" Type="http://schemas.openxmlformats.org/officeDocument/2006/relationships/image" Target="../media/image11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342900</xdr:colOff>
      <xdr:row>2</xdr:row>
      <xdr:rowOff>95250</xdr:rowOff>
    </xdr:from>
    <xdr:to>
      <xdr:col>12</xdr:col>
      <xdr:colOff>237258</xdr:colOff>
      <xdr:row>34</xdr:row>
      <xdr:rowOff>121227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Categoria">
              <a:extLst>
                <a:ext uri="{FF2B5EF4-FFF2-40B4-BE49-F238E27FC236}">
                  <a16:creationId xmlns:a16="http://schemas.microsoft.com/office/drawing/2014/main" id="{C4D3B1F1-EF67-49DC-A313-9BA295A21A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29550" y="476250"/>
              <a:ext cx="1723158" cy="61219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118628</xdr:colOff>
      <xdr:row>19</xdr:row>
      <xdr:rowOff>135263</xdr:rowOff>
    </xdr:from>
    <xdr:to>
      <xdr:col>17</xdr:col>
      <xdr:colOff>430357</xdr:colOff>
      <xdr:row>33</xdr:row>
      <xdr:rowOff>95250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9B006FC2-097E-E1C0-D7F5-2536AE0E4845}"/>
            </a:ext>
          </a:extLst>
        </xdr:cNvPr>
        <xdr:cNvGrpSpPr/>
      </xdr:nvGrpSpPr>
      <xdr:grpSpPr>
        <a:xfrm>
          <a:off x="1659946" y="3754763"/>
          <a:ext cx="10009911" cy="2626987"/>
          <a:chOff x="1444190" y="3449169"/>
          <a:chExt cx="9995479" cy="3012316"/>
        </a:xfrm>
      </xdr:grpSpPr>
      <xdr:grpSp>
        <xdr:nvGrpSpPr>
          <xdr:cNvPr id="17" name="Agrupar 16">
            <a:extLst>
              <a:ext uri="{FF2B5EF4-FFF2-40B4-BE49-F238E27FC236}">
                <a16:creationId xmlns:a16="http://schemas.microsoft.com/office/drawing/2014/main" id="{ED574BA0-EAA3-0C20-CDA0-93435273F9E1}"/>
              </a:ext>
            </a:extLst>
          </xdr:cNvPr>
          <xdr:cNvGrpSpPr/>
        </xdr:nvGrpSpPr>
        <xdr:grpSpPr>
          <a:xfrm>
            <a:off x="1444190" y="3449169"/>
            <a:ext cx="9995479" cy="3012316"/>
            <a:chOff x="1619248" y="3493442"/>
            <a:chExt cx="10009911" cy="3044171"/>
          </a:xfrm>
        </xdr:grpSpPr>
        <xdr:grpSp>
          <xdr:nvGrpSpPr>
            <xdr:cNvPr id="16" name="Agrupar 15">
              <a:extLst>
                <a:ext uri="{FF2B5EF4-FFF2-40B4-BE49-F238E27FC236}">
                  <a16:creationId xmlns:a16="http://schemas.microsoft.com/office/drawing/2014/main" id="{8C96B7CB-0010-6E2C-3C79-8EAAF299DD48}"/>
                </a:ext>
              </a:extLst>
            </xdr:cNvPr>
            <xdr:cNvGrpSpPr/>
          </xdr:nvGrpSpPr>
          <xdr:grpSpPr>
            <a:xfrm>
              <a:off x="1624446" y="3493442"/>
              <a:ext cx="10004713" cy="2710296"/>
              <a:chOff x="1555173" y="3467465"/>
              <a:chExt cx="10004713" cy="2710296"/>
            </a:xfrm>
          </xdr:grpSpPr>
          <xdr:grpSp>
            <xdr:nvGrpSpPr>
              <xdr:cNvPr id="9" name="Agrupar 8">
                <a:extLst>
                  <a:ext uri="{FF2B5EF4-FFF2-40B4-BE49-F238E27FC236}">
                    <a16:creationId xmlns:a16="http://schemas.microsoft.com/office/drawing/2014/main" id="{9D392470-3FA5-4157-A268-2579E6E61AA3}"/>
                  </a:ext>
                </a:extLst>
              </xdr:cNvPr>
              <xdr:cNvGrpSpPr/>
            </xdr:nvGrpSpPr>
            <xdr:grpSpPr>
              <a:xfrm>
                <a:off x="1555173" y="3467465"/>
                <a:ext cx="10004713" cy="2710296"/>
                <a:chOff x="2528455" y="405611"/>
                <a:chExt cx="8840931" cy="2710296"/>
              </a:xfrm>
            </xdr:grpSpPr>
            <xdr:sp macro="" textlink="">
              <xdr:nvSpPr>
                <xdr:cNvPr id="10" name="Retângulo: Cantos Arredondados 9">
                  <a:extLst>
                    <a:ext uri="{FF2B5EF4-FFF2-40B4-BE49-F238E27FC236}">
                      <a16:creationId xmlns:a16="http://schemas.microsoft.com/office/drawing/2014/main" id="{FEDF2185-A0EB-C15D-97D2-2F84311F5E35}"/>
                    </a:ext>
                  </a:extLst>
                </xdr:cNvPr>
                <xdr:cNvSpPr/>
              </xdr:nvSpPr>
              <xdr:spPr>
                <a:xfrm>
                  <a:off x="2528455" y="405611"/>
                  <a:ext cx="8831897" cy="2710296"/>
                </a:xfrm>
                <a:prstGeom prst="roundRect">
                  <a:avLst>
                    <a:gd name="adj" fmla="val 9378"/>
                  </a:avLst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  <xdr:sp macro="" textlink="">
              <xdr:nvSpPr>
                <xdr:cNvPr id="11" name="Retângulo: Cantos Superiores Arredondados 10">
                  <a:extLst>
                    <a:ext uri="{FF2B5EF4-FFF2-40B4-BE49-F238E27FC236}">
                      <a16:creationId xmlns:a16="http://schemas.microsoft.com/office/drawing/2014/main" id="{719AA76E-2C71-73F7-F10C-604CAAC7DC9F}"/>
                    </a:ext>
                  </a:extLst>
                </xdr:cNvPr>
                <xdr:cNvSpPr/>
              </xdr:nvSpPr>
              <xdr:spPr>
                <a:xfrm>
                  <a:off x="2537114" y="415636"/>
                  <a:ext cx="8832272" cy="508717"/>
                </a:xfrm>
                <a:prstGeom prst="round2SameRect">
                  <a:avLst>
                    <a:gd name="adj1" fmla="val 50000"/>
                    <a:gd name="adj2" fmla="val 0"/>
                  </a:avLst>
                </a:prstGeom>
                <a:solidFill>
                  <a:srgbClr val="B7FFE7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</xdr:grpSp>
          <xdr:sp macro="" textlink="">
            <xdr:nvSpPr>
              <xdr:cNvPr id="15" name="CaixaDeTexto 14">
                <a:extLst>
                  <a:ext uri="{FF2B5EF4-FFF2-40B4-BE49-F238E27FC236}">
                    <a16:creationId xmlns:a16="http://schemas.microsoft.com/office/drawing/2014/main" id="{21FA32B5-0809-4219-845C-909361B68DBB}"/>
                  </a:ext>
                </a:extLst>
              </xdr:cNvPr>
              <xdr:cNvSpPr txBox="1"/>
            </xdr:nvSpPr>
            <xdr:spPr>
              <a:xfrm>
                <a:off x="2124356" y="3468194"/>
                <a:ext cx="1257574" cy="41563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pt-BR" sz="200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t>GASTOS</a:t>
                </a:r>
              </a:p>
            </xdr:txBody>
          </xdr:sp>
        </xdr:grpSp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6CB45FCC-6CC4-4FC7-83AD-C5F091117B89}"/>
                </a:ext>
              </a:extLst>
            </xdr:cNvPr>
            <xdr:cNvGraphicFramePr>
              <a:graphicFrameLocks/>
            </xdr:cNvGraphicFramePr>
          </xdr:nvGraphicFramePr>
          <xdr:xfrm>
            <a:off x="1619248" y="4606636"/>
            <a:ext cx="9975275" cy="193097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pic>
        <xdr:nvPicPr>
          <xdr:cNvPr id="19" name="Gráfico 18" descr="Dinheiro voador com preenchimento sólido">
            <a:extLst>
              <a:ext uri="{FF2B5EF4-FFF2-40B4-BE49-F238E27FC236}">
                <a16:creationId xmlns:a16="http://schemas.microsoft.com/office/drawing/2014/main" id="{B924F381-C213-3E73-2457-807519B75E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592879" y="3499672"/>
            <a:ext cx="429419" cy="42885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153264</xdr:colOff>
      <xdr:row>5</xdr:row>
      <xdr:rowOff>129074</xdr:rowOff>
    </xdr:from>
    <xdr:to>
      <xdr:col>9</xdr:col>
      <xdr:colOff>415637</xdr:colOff>
      <xdr:row>18</xdr:row>
      <xdr:rowOff>164522</xdr:rowOff>
    </xdr:to>
    <xdr:grpSp>
      <xdr:nvGrpSpPr>
        <xdr:cNvPr id="42" name="Agrupar 41">
          <a:extLst>
            <a:ext uri="{FF2B5EF4-FFF2-40B4-BE49-F238E27FC236}">
              <a16:creationId xmlns:a16="http://schemas.microsoft.com/office/drawing/2014/main" id="{942431CD-EB70-A86E-DDC7-64FEDE4E07B0}"/>
            </a:ext>
          </a:extLst>
        </xdr:cNvPr>
        <xdr:cNvGrpSpPr/>
      </xdr:nvGrpSpPr>
      <xdr:grpSpPr>
        <a:xfrm>
          <a:off x="1694582" y="1081574"/>
          <a:ext cx="5111464" cy="2511948"/>
          <a:chOff x="1365536" y="1107552"/>
          <a:chExt cx="5111464" cy="2511948"/>
        </a:xfrm>
      </xdr:grpSpPr>
      <xdr:grpSp>
        <xdr:nvGrpSpPr>
          <xdr:cNvPr id="14" name="Agrupar 13">
            <a:extLst>
              <a:ext uri="{FF2B5EF4-FFF2-40B4-BE49-F238E27FC236}">
                <a16:creationId xmlns:a16="http://schemas.microsoft.com/office/drawing/2014/main" id="{F290AC05-5EA0-0267-C09C-5119C3B8B1C6}"/>
              </a:ext>
            </a:extLst>
          </xdr:cNvPr>
          <xdr:cNvGrpSpPr/>
        </xdr:nvGrpSpPr>
        <xdr:grpSpPr>
          <a:xfrm>
            <a:off x="1365536" y="1107552"/>
            <a:ext cx="5111464" cy="2511948"/>
            <a:chOff x="1468443" y="165207"/>
            <a:chExt cx="5164423" cy="2952066"/>
          </a:xfrm>
        </xdr:grpSpPr>
        <xdr:grpSp>
          <xdr:nvGrpSpPr>
            <xdr:cNvPr id="12" name="Agrupar 11">
              <a:extLst>
                <a:ext uri="{FF2B5EF4-FFF2-40B4-BE49-F238E27FC236}">
                  <a16:creationId xmlns:a16="http://schemas.microsoft.com/office/drawing/2014/main" id="{3CDFCB25-B7A9-4A39-6F22-3CC68D9CA407}"/>
                </a:ext>
              </a:extLst>
            </xdr:cNvPr>
            <xdr:cNvGrpSpPr/>
          </xdr:nvGrpSpPr>
          <xdr:grpSpPr>
            <a:xfrm>
              <a:off x="1468443" y="165207"/>
              <a:ext cx="5164423" cy="2952066"/>
              <a:chOff x="1468443" y="164524"/>
              <a:chExt cx="5164423" cy="2736270"/>
            </a:xfrm>
          </xdr:grpSpPr>
          <xdr:grpSp>
            <xdr:nvGrpSpPr>
              <xdr:cNvPr id="8" name="Agrupar 7">
                <a:extLst>
                  <a:ext uri="{FF2B5EF4-FFF2-40B4-BE49-F238E27FC236}">
                    <a16:creationId xmlns:a16="http://schemas.microsoft.com/office/drawing/2014/main" id="{526C54E3-27ED-0D02-E210-E14D86D9BCE5}"/>
                  </a:ext>
                </a:extLst>
              </xdr:cNvPr>
              <xdr:cNvGrpSpPr/>
            </xdr:nvGrpSpPr>
            <xdr:grpSpPr>
              <a:xfrm>
                <a:off x="1468443" y="164524"/>
                <a:ext cx="4989446" cy="2710296"/>
                <a:chOff x="2337550" y="251115"/>
                <a:chExt cx="8859523" cy="2710296"/>
              </a:xfrm>
            </xdr:grpSpPr>
            <xdr:sp macro="" textlink="">
              <xdr:nvSpPr>
                <xdr:cNvPr id="5" name="Retângulo: Cantos Arredondados 4">
                  <a:extLst>
                    <a:ext uri="{FF2B5EF4-FFF2-40B4-BE49-F238E27FC236}">
                      <a16:creationId xmlns:a16="http://schemas.microsoft.com/office/drawing/2014/main" id="{DB88EF3D-FDB9-9CCF-D68B-97C80F8B0AC4}"/>
                    </a:ext>
                  </a:extLst>
                </xdr:cNvPr>
                <xdr:cNvSpPr/>
              </xdr:nvSpPr>
              <xdr:spPr>
                <a:xfrm>
                  <a:off x="2343949" y="251115"/>
                  <a:ext cx="8831897" cy="2710296"/>
                </a:xfrm>
                <a:prstGeom prst="roundRect">
                  <a:avLst>
                    <a:gd name="adj" fmla="val 9378"/>
                  </a:avLst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  <xdr:sp macro="" textlink="">
              <xdr:nvSpPr>
                <xdr:cNvPr id="7" name="Retângulo: Cantos Superiores Arredondados 6">
                  <a:extLst>
                    <a:ext uri="{FF2B5EF4-FFF2-40B4-BE49-F238E27FC236}">
                      <a16:creationId xmlns:a16="http://schemas.microsoft.com/office/drawing/2014/main" id="{35C7CC7C-FBE8-495A-ABB0-5829CB5C507C}"/>
                    </a:ext>
                  </a:extLst>
                </xdr:cNvPr>
                <xdr:cNvSpPr/>
              </xdr:nvSpPr>
              <xdr:spPr>
                <a:xfrm>
                  <a:off x="2337550" y="251889"/>
                  <a:ext cx="8859523" cy="500027"/>
                </a:xfrm>
                <a:prstGeom prst="round2SameRect">
                  <a:avLst>
                    <a:gd name="adj1" fmla="val 50000"/>
                    <a:gd name="adj2" fmla="val 0"/>
                  </a:avLst>
                </a:prstGeom>
                <a:solidFill>
                  <a:srgbClr val="B7FFE7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</xdr:grpSp>
          <xdr:graphicFrame macro="">
            <xdr:nvGraphicFramePr>
              <xdr:cNvPr id="4" name="Gráfico 3">
                <a:extLst>
                  <a:ext uri="{FF2B5EF4-FFF2-40B4-BE49-F238E27FC236}">
                    <a16:creationId xmlns:a16="http://schemas.microsoft.com/office/drawing/2014/main" id="{C475D87C-D92D-463A-931D-03732C48D85B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489364" y="693613"/>
              <a:ext cx="5143502" cy="2207181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</xdr:grpSp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4C14944B-FAE1-8C97-6B04-9B02F15319E1}"/>
                </a:ext>
              </a:extLst>
            </xdr:cNvPr>
            <xdr:cNvSpPr txBox="1"/>
          </xdr:nvSpPr>
          <xdr:spPr>
            <a:xfrm>
              <a:off x="2061123" y="183209"/>
              <a:ext cx="1640072" cy="42429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2000">
                  <a:solidFill>
                    <a:schemeClr val="tx1">
                      <a:lumMod val="50000"/>
                      <a:lumOff val="50000"/>
                    </a:schemeClr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ENTRADAS</a:t>
              </a:r>
            </a:p>
          </xdr:txBody>
        </xdr:sp>
      </xdr:grpSp>
      <xdr:pic>
        <xdr:nvPicPr>
          <xdr:cNvPr id="21" name="Gráfico 20" descr="Registrar com preenchimento sólido">
            <a:extLst>
              <a:ext uri="{FF2B5EF4-FFF2-40B4-BE49-F238E27FC236}">
                <a16:creationId xmlns:a16="http://schemas.microsoft.com/office/drawing/2014/main" id="{EC4EC1CB-1EC5-172D-12C3-5506E6A50F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488009" y="1124947"/>
            <a:ext cx="478172" cy="413935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6</xdr:row>
      <xdr:rowOff>121227</xdr:rowOff>
    </xdr:from>
    <xdr:to>
      <xdr:col>1</xdr:col>
      <xdr:colOff>0</xdr:colOff>
      <xdr:row>12</xdr:row>
      <xdr:rowOff>147205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Mês">
              <a:extLst>
                <a:ext uri="{FF2B5EF4-FFF2-40B4-BE49-F238E27FC236}">
                  <a16:creationId xmlns:a16="http://schemas.microsoft.com/office/drawing/2014/main" id="{857DDBF8-9DF0-4559-8D85-0816B12490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264227"/>
              <a:ext cx="1541318" cy="11689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1524000</xdr:colOff>
      <xdr:row>0</xdr:row>
      <xdr:rowOff>0</xdr:rowOff>
    </xdr:from>
    <xdr:to>
      <xdr:col>19</xdr:col>
      <xdr:colOff>0</xdr:colOff>
      <xdr:row>4</xdr:row>
      <xdr:rowOff>181841</xdr:rowOff>
    </xdr:to>
    <xdr:grpSp>
      <xdr:nvGrpSpPr>
        <xdr:cNvPr id="41" name="Agrupar 40">
          <a:extLst>
            <a:ext uri="{FF2B5EF4-FFF2-40B4-BE49-F238E27FC236}">
              <a16:creationId xmlns:a16="http://schemas.microsoft.com/office/drawing/2014/main" id="{9F63035A-3FD2-C874-9E78-8D926C04798A}"/>
            </a:ext>
          </a:extLst>
        </xdr:cNvPr>
        <xdr:cNvGrpSpPr/>
      </xdr:nvGrpSpPr>
      <xdr:grpSpPr>
        <a:xfrm>
          <a:off x="1524000" y="0"/>
          <a:ext cx="10927773" cy="943841"/>
          <a:chOff x="1532440" y="0"/>
          <a:chExt cx="10624924" cy="969818"/>
        </a:xfrm>
      </xdr:grpSpPr>
      <xdr:grpSp>
        <xdr:nvGrpSpPr>
          <xdr:cNvPr id="38" name="Agrupar 37">
            <a:extLst>
              <a:ext uri="{FF2B5EF4-FFF2-40B4-BE49-F238E27FC236}">
                <a16:creationId xmlns:a16="http://schemas.microsoft.com/office/drawing/2014/main" id="{DCDEA503-2F07-F641-985F-75B3BCC721E2}"/>
              </a:ext>
            </a:extLst>
          </xdr:cNvPr>
          <xdr:cNvGrpSpPr/>
        </xdr:nvGrpSpPr>
        <xdr:grpSpPr>
          <a:xfrm>
            <a:off x="1532440" y="0"/>
            <a:ext cx="10624924" cy="969818"/>
            <a:chOff x="1532192" y="0"/>
            <a:chExt cx="10616513" cy="969818"/>
          </a:xfrm>
        </xdr:grpSpPr>
        <xdr:sp macro="" textlink="">
          <xdr:nvSpPr>
            <xdr:cNvPr id="20" name="Retângulo: Cantos Arredondados 19">
              <a:extLst>
                <a:ext uri="{FF2B5EF4-FFF2-40B4-BE49-F238E27FC236}">
                  <a16:creationId xmlns:a16="http://schemas.microsoft.com/office/drawing/2014/main" id="{823F9339-4360-4581-9D2D-A56106AAC89E}"/>
                </a:ext>
              </a:extLst>
            </xdr:cNvPr>
            <xdr:cNvSpPr/>
          </xdr:nvSpPr>
          <xdr:spPr>
            <a:xfrm>
              <a:off x="1532192" y="0"/>
              <a:ext cx="10616513" cy="969818"/>
            </a:xfrm>
            <a:prstGeom prst="roundRect">
              <a:avLst>
                <a:gd name="adj" fmla="val 0"/>
              </a:avLst>
            </a:prstGeom>
            <a:solidFill>
              <a:srgbClr val="BDFF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24" name="Retângulo: Cantos Arredondados 23">
              <a:extLst>
                <a:ext uri="{FF2B5EF4-FFF2-40B4-BE49-F238E27FC236}">
                  <a16:creationId xmlns:a16="http://schemas.microsoft.com/office/drawing/2014/main" id="{9B64762D-899D-4CC2-9AD3-7A04F452C83E}"/>
                </a:ext>
              </a:extLst>
            </xdr:cNvPr>
            <xdr:cNvSpPr/>
          </xdr:nvSpPr>
          <xdr:spPr>
            <a:xfrm>
              <a:off x="2028747" y="103909"/>
              <a:ext cx="882528" cy="839931"/>
            </a:xfrm>
            <a:prstGeom prst="roundRect">
              <a:avLst>
                <a:gd name="adj" fmla="val 6524"/>
              </a:avLst>
            </a:prstGeom>
            <a:solidFill>
              <a:srgbClr val="B4C6E7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93E1E2B3-9681-F1D4-2015-5CFBB046639C}"/>
                </a:ext>
              </a:extLst>
            </xdr:cNvPr>
            <xdr:cNvSpPr txBox="1"/>
          </xdr:nvSpPr>
          <xdr:spPr>
            <a:xfrm>
              <a:off x="2929292" y="34636"/>
              <a:ext cx="1783773" cy="45893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2000" b="1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Light" panose="020B0502040204020203" pitchFamily="34" charset="0"/>
                  <a:cs typeface="Segoe UI Light" panose="020B0502040204020203" pitchFamily="34" charset="0"/>
                </a:rPr>
                <a:t>Hello, May!</a:t>
              </a:r>
            </a:p>
          </xdr:txBody>
        </xdr:sp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2FABE823-C6D6-4814-9556-62A8E55D0AB8}"/>
                </a:ext>
              </a:extLst>
            </xdr:cNvPr>
            <xdr:cNvSpPr txBox="1"/>
          </xdr:nvSpPr>
          <xdr:spPr>
            <a:xfrm>
              <a:off x="2904057" y="342899"/>
              <a:ext cx="2852305" cy="3584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600" b="1">
                  <a:solidFill>
                    <a:schemeClr val="bg1">
                      <a:lumMod val="65000"/>
                    </a:schemeClr>
                  </a:solidFill>
                  <a:latin typeface="Segoe UI Light" panose="020B0502040204020203" pitchFamily="34" charset="0"/>
                  <a:cs typeface="Segoe UI Light" panose="020B0502040204020203" pitchFamily="34" charset="0"/>
                </a:rPr>
                <a:t>Acompanhamento</a:t>
              </a:r>
              <a:r>
                <a:rPr lang="pt-BR" sz="1600" b="1" baseline="0">
                  <a:solidFill>
                    <a:schemeClr val="bg1">
                      <a:lumMod val="65000"/>
                    </a:schemeClr>
                  </a:solidFill>
                  <a:latin typeface="Segoe UI Light" panose="020B0502040204020203" pitchFamily="34" charset="0"/>
                  <a:cs typeface="Segoe UI Light" panose="020B0502040204020203" pitchFamily="34" charset="0"/>
                </a:rPr>
                <a:t> Financeiro</a:t>
              </a:r>
              <a:endParaRPr lang="pt-BR" sz="1600" b="1">
                <a:solidFill>
                  <a:schemeClr val="bg1">
                    <a:lumMod val="6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endParaRPr>
            </a:p>
          </xdr:txBody>
        </xdr:sp>
        <xdr:grpSp>
          <xdr:nvGrpSpPr>
            <xdr:cNvPr id="31" name="Agrupar 30">
              <a:hlinkClick xmlns:r="http://schemas.openxmlformats.org/officeDocument/2006/relationships" r:id="rId7"/>
              <a:extLst>
                <a:ext uri="{FF2B5EF4-FFF2-40B4-BE49-F238E27FC236}">
                  <a16:creationId xmlns:a16="http://schemas.microsoft.com/office/drawing/2014/main" id="{308F6E78-B51F-F6C8-2478-40663463E0FD}"/>
                </a:ext>
              </a:extLst>
            </xdr:cNvPr>
            <xdr:cNvGrpSpPr/>
          </xdr:nvGrpSpPr>
          <xdr:grpSpPr>
            <a:xfrm>
              <a:off x="7533410" y="117764"/>
              <a:ext cx="4554682" cy="315190"/>
              <a:chOff x="7516091" y="100446"/>
              <a:chExt cx="4546023" cy="315190"/>
            </a:xfrm>
          </xdr:grpSpPr>
          <xdr:sp macro="" textlink="">
            <xdr:nvSpPr>
              <xdr:cNvPr id="27" name="Retângulo: Cantos Arredondados 26">
                <a:extLst>
                  <a:ext uri="{FF2B5EF4-FFF2-40B4-BE49-F238E27FC236}">
                    <a16:creationId xmlns:a16="http://schemas.microsoft.com/office/drawing/2014/main" id="{2ED8A1B2-05B6-4890-BFCD-2F0DC7D4714E}"/>
                  </a:ext>
                </a:extLst>
              </xdr:cNvPr>
              <xdr:cNvSpPr/>
            </xdr:nvSpPr>
            <xdr:spPr>
              <a:xfrm>
                <a:off x="7516091" y="100446"/>
                <a:ext cx="4546023" cy="315190"/>
              </a:xfrm>
              <a:prstGeom prst="roundRect">
                <a:avLst>
                  <a:gd name="adj" fmla="val 31249"/>
                </a:avLst>
              </a:prstGeom>
              <a:solidFill>
                <a:schemeClr val="bg1">
                  <a:lumMod val="8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>
                  <a:solidFill>
                    <a:schemeClr val="bg1">
                      <a:lumMod val="95000"/>
                    </a:schemeClr>
                  </a:solidFill>
                </a:endParaRPr>
              </a:p>
            </xdr:txBody>
          </xdr:sp>
          <xdr:sp macro="" textlink="">
            <xdr:nvSpPr>
              <xdr:cNvPr id="28" name="CaixaDeTexto 27">
                <a:extLst>
                  <a:ext uri="{FF2B5EF4-FFF2-40B4-BE49-F238E27FC236}">
                    <a16:creationId xmlns:a16="http://schemas.microsoft.com/office/drawing/2014/main" id="{A01687CE-24CF-4BA0-94BA-2EDAD38F5FD3}"/>
                  </a:ext>
                </a:extLst>
              </xdr:cNvPr>
              <xdr:cNvSpPr txBox="1"/>
            </xdr:nvSpPr>
            <xdr:spPr>
              <a:xfrm>
                <a:off x="7547264" y="131619"/>
                <a:ext cx="1181100" cy="28401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pt-BR" sz="1000" b="1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Segoe UI Light" panose="020B0502040204020203" pitchFamily="34" charset="0"/>
                    <a:cs typeface="Segoe UI Light" panose="020B0502040204020203" pitchFamily="34" charset="0"/>
                  </a:rPr>
                  <a:t>pesquisar</a:t>
                </a:r>
                <a:r>
                  <a:rPr lang="pt-BR" sz="1000" b="1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Segoe UI Light" panose="020B0502040204020203" pitchFamily="34" charset="0"/>
                    <a:cs typeface="Segoe UI Light" panose="020B0502040204020203" pitchFamily="34" charset="0"/>
                  </a:rPr>
                  <a:t> dados...</a:t>
                </a:r>
                <a:endParaRPr lang="pt-BR" sz="1000" b="1">
                  <a:solidFill>
                    <a:schemeClr val="tx1">
                      <a:lumMod val="50000"/>
                      <a:lumOff val="50000"/>
                    </a:schemeClr>
                  </a:solidFill>
                  <a:latin typeface="Segoe UI Light" panose="020B0502040204020203" pitchFamily="34" charset="0"/>
                  <a:cs typeface="Segoe UI Light" panose="020B0502040204020203" pitchFamily="34" charset="0"/>
                </a:endParaRPr>
              </a:p>
            </xdr:txBody>
          </xdr:sp>
          <xdr:pic>
            <xdr:nvPicPr>
              <xdr:cNvPr id="30" name="Gráfico 29" descr="Lupa com preenchimento sólido">
                <a:extLst>
                  <a:ext uri="{FF2B5EF4-FFF2-40B4-BE49-F238E27FC236}">
                    <a16:creationId xmlns:a16="http://schemas.microsoft.com/office/drawing/2014/main" id="{447973D2-CF5E-247D-7BAE-BA20513CB0D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8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9"/>
                  </a:ext>
                </a:extLst>
              </a:blip>
              <a:stretch>
                <a:fillRect/>
              </a:stretch>
            </xdr:blipFill>
            <xdr:spPr>
              <a:xfrm>
                <a:off x="11724410" y="121229"/>
                <a:ext cx="277089" cy="277089"/>
              </a:xfrm>
              <a:prstGeom prst="rect">
                <a:avLst/>
              </a:prstGeom>
            </xdr:spPr>
          </xdr:pic>
        </xdr:grpSp>
      </xdr:grpSp>
      <xdr:pic>
        <xdr:nvPicPr>
          <xdr:cNvPr id="35" name="Imagem 34" descr="Pessoas 3d PNGs para download gratuito">
            <a:extLst>
              <a:ext uri="{FF2B5EF4-FFF2-40B4-BE49-F238E27FC236}">
                <a16:creationId xmlns:a16="http://schemas.microsoft.com/office/drawing/2014/main" id="{FC74DE5C-8A4A-8566-0F7C-DA7A3328FBDA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4061" t="6354" r="24162" b="42817"/>
          <a:stretch/>
        </xdr:blipFill>
        <xdr:spPr bwMode="auto">
          <a:xfrm>
            <a:off x="1987811" y="0"/>
            <a:ext cx="941861" cy="93814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0</xdr:colOff>
      <xdr:row>0</xdr:row>
      <xdr:rowOff>164523</xdr:rowOff>
    </xdr:from>
    <xdr:to>
      <xdr:col>1</xdr:col>
      <xdr:colOff>0</xdr:colOff>
      <xdr:row>4</xdr:row>
      <xdr:rowOff>17318</xdr:rowOff>
    </xdr:to>
    <xdr:sp macro="" textlink="">
      <xdr:nvSpPr>
        <xdr:cNvPr id="43" name="Retângulo: Cantos Arredondados 42">
          <a:extLst>
            <a:ext uri="{FF2B5EF4-FFF2-40B4-BE49-F238E27FC236}">
              <a16:creationId xmlns:a16="http://schemas.microsoft.com/office/drawing/2014/main" id="{AC9269B2-AE95-64A9-EA0C-1C6B7E005AEF}"/>
            </a:ext>
          </a:extLst>
        </xdr:cNvPr>
        <xdr:cNvSpPr/>
      </xdr:nvSpPr>
      <xdr:spPr>
        <a:xfrm>
          <a:off x="0" y="164523"/>
          <a:ext cx="1541318" cy="614795"/>
        </a:xfrm>
        <a:prstGeom prst="roundRect">
          <a:avLst>
            <a:gd name="adj" fmla="val 0"/>
          </a:avLst>
        </a:prstGeom>
        <a:gradFill>
          <a:gsLst>
            <a:gs pos="61000">
              <a:schemeClr val="bg1">
                <a:lumMod val="85000"/>
              </a:schemeClr>
            </a:gs>
            <a:gs pos="44000">
              <a:schemeClr val="bg1">
                <a:lumMod val="85000"/>
              </a:schemeClr>
            </a:gs>
            <a:gs pos="82000">
              <a:schemeClr val="bg1">
                <a:lumMod val="65000"/>
              </a:schemeClr>
            </a:gs>
            <a:gs pos="3000">
              <a:schemeClr val="bg1">
                <a:lumMod val="50000"/>
              </a:schemeClr>
            </a:gs>
            <a:gs pos="26000">
              <a:schemeClr val="bg1">
                <a:lumMod val="6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</a:gra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300" b="1">
              <a:solidFill>
                <a:schemeClr val="tx1">
                  <a:lumMod val="85000"/>
                  <a:lumOff val="15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Money</a:t>
          </a:r>
          <a:r>
            <a:rPr lang="pt-BR" sz="1300" b="1" baseline="0">
              <a:solidFill>
                <a:schemeClr val="tx1">
                  <a:lumMod val="85000"/>
                  <a:lumOff val="15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 App</a:t>
          </a:r>
          <a:endParaRPr lang="pt-BR" sz="1300" b="1">
            <a:solidFill>
              <a:schemeClr val="tx1">
                <a:lumMod val="85000"/>
                <a:lumOff val="15000"/>
              </a:schemeClr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952501</xdr:colOff>
      <xdr:row>0</xdr:row>
      <xdr:rowOff>181841</xdr:rowOff>
    </xdr:from>
    <xdr:to>
      <xdr:col>1</xdr:col>
      <xdr:colOff>1</xdr:colOff>
      <xdr:row>4</xdr:row>
      <xdr:rowOff>8659</xdr:rowOff>
    </xdr:to>
    <xdr:pic>
      <xdr:nvPicPr>
        <xdr:cNvPr id="49" name="Gráfico 48" descr="Moedas estrutura de tópicos">
          <a:extLst>
            <a:ext uri="{FF2B5EF4-FFF2-40B4-BE49-F238E27FC236}">
              <a16:creationId xmlns:a16="http://schemas.microsoft.com/office/drawing/2014/main" id="{4D680F0F-D992-3143-8B04-B9E294F8E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52501" y="181841"/>
          <a:ext cx="588818" cy="588818"/>
        </a:xfrm>
        <a:prstGeom prst="rect">
          <a:avLst/>
        </a:prstGeom>
      </xdr:spPr>
    </xdr:pic>
    <xdr:clientData/>
  </xdr:twoCellAnchor>
  <xdr:twoCellAnchor>
    <xdr:from>
      <xdr:col>10</xdr:col>
      <xdr:colOff>2596</xdr:colOff>
      <xdr:row>5</xdr:row>
      <xdr:rowOff>125690</xdr:rowOff>
    </xdr:from>
    <xdr:to>
      <xdr:col>17</xdr:col>
      <xdr:colOff>415636</xdr:colOff>
      <xdr:row>19</xdr:row>
      <xdr:rowOff>58882</xdr:rowOff>
    </xdr:to>
    <xdr:grpSp>
      <xdr:nvGrpSpPr>
        <xdr:cNvPr id="60" name="Agrupar 59">
          <a:extLst>
            <a:ext uri="{FF2B5EF4-FFF2-40B4-BE49-F238E27FC236}">
              <a16:creationId xmlns:a16="http://schemas.microsoft.com/office/drawing/2014/main" id="{55C1A6B1-6725-0C13-CAEA-43A7AC505799}"/>
            </a:ext>
          </a:extLst>
        </xdr:cNvPr>
        <xdr:cNvGrpSpPr/>
      </xdr:nvGrpSpPr>
      <xdr:grpSpPr>
        <a:xfrm>
          <a:off x="6999141" y="1078190"/>
          <a:ext cx="4655995" cy="2600192"/>
          <a:chOff x="6999141" y="1078190"/>
          <a:chExt cx="4655995" cy="2600192"/>
        </a:xfrm>
      </xdr:grpSpPr>
      <xdr:grpSp>
        <xdr:nvGrpSpPr>
          <xdr:cNvPr id="50" name="Agrupar 49">
            <a:extLst>
              <a:ext uri="{FF2B5EF4-FFF2-40B4-BE49-F238E27FC236}">
                <a16:creationId xmlns:a16="http://schemas.microsoft.com/office/drawing/2014/main" id="{9FA6CCA5-FE4F-41F7-A575-8F659E927F39}"/>
              </a:ext>
            </a:extLst>
          </xdr:cNvPr>
          <xdr:cNvGrpSpPr/>
        </xdr:nvGrpSpPr>
        <xdr:grpSpPr>
          <a:xfrm>
            <a:off x="6999141" y="1078190"/>
            <a:ext cx="4655995" cy="2505345"/>
            <a:chOff x="1365536" y="1090311"/>
            <a:chExt cx="4938281" cy="2505345"/>
          </a:xfrm>
        </xdr:grpSpPr>
        <xdr:grpSp>
          <xdr:nvGrpSpPr>
            <xdr:cNvPr id="51" name="Agrupar 50">
              <a:extLst>
                <a:ext uri="{FF2B5EF4-FFF2-40B4-BE49-F238E27FC236}">
                  <a16:creationId xmlns:a16="http://schemas.microsoft.com/office/drawing/2014/main" id="{C0F1B319-CF05-0B00-990A-A24F755CC3FD}"/>
                </a:ext>
              </a:extLst>
            </xdr:cNvPr>
            <xdr:cNvGrpSpPr/>
          </xdr:nvGrpSpPr>
          <xdr:grpSpPr>
            <a:xfrm>
              <a:off x="1365536" y="1107552"/>
              <a:ext cx="4938281" cy="2488104"/>
              <a:chOff x="1468443" y="165207"/>
              <a:chExt cx="4989446" cy="2924044"/>
            </a:xfrm>
          </xdr:grpSpPr>
          <xdr:grpSp>
            <xdr:nvGrpSpPr>
              <xdr:cNvPr id="55" name="Agrupar 54">
                <a:extLst>
                  <a:ext uri="{FF2B5EF4-FFF2-40B4-BE49-F238E27FC236}">
                    <a16:creationId xmlns:a16="http://schemas.microsoft.com/office/drawing/2014/main" id="{0D5B17E3-2CFF-F78B-AEAA-43E51422ACC8}"/>
                  </a:ext>
                </a:extLst>
              </xdr:cNvPr>
              <xdr:cNvGrpSpPr/>
            </xdr:nvGrpSpPr>
            <xdr:grpSpPr>
              <a:xfrm>
                <a:off x="1468443" y="165207"/>
                <a:ext cx="4989446" cy="2924044"/>
                <a:chOff x="2337550" y="251115"/>
                <a:chExt cx="8859523" cy="2710296"/>
              </a:xfrm>
            </xdr:grpSpPr>
            <xdr:sp macro="" textlink="">
              <xdr:nvSpPr>
                <xdr:cNvPr id="57" name="Retângulo: Cantos Arredondados 56">
                  <a:extLst>
                    <a:ext uri="{FF2B5EF4-FFF2-40B4-BE49-F238E27FC236}">
                      <a16:creationId xmlns:a16="http://schemas.microsoft.com/office/drawing/2014/main" id="{23717F4A-E840-75B5-8624-1CC2781DDDAC}"/>
                    </a:ext>
                  </a:extLst>
                </xdr:cNvPr>
                <xdr:cNvSpPr/>
              </xdr:nvSpPr>
              <xdr:spPr>
                <a:xfrm>
                  <a:off x="2343949" y="251115"/>
                  <a:ext cx="8831897" cy="2710296"/>
                </a:xfrm>
                <a:prstGeom prst="roundRect">
                  <a:avLst>
                    <a:gd name="adj" fmla="val 9378"/>
                  </a:avLst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  <xdr:sp macro="" textlink="">
              <xdr:nvSpPr>
                <xdr:cNvPr id="58" name="Retângulo: Cantos Superiores Arredondados 57">
                  <a:extLst>
                    <a:ext uri="{FF2B5EF4-FFF2-40B4-BE49-F238E27FC236}">
                      <a16:creationId xmlns:a16="http://schemas.microsoft.com/office/drawing/2014/main" id="{05549F22-7D99-21C1-B7C8-EE0382B3EE03}"/>
                    </a:ext>
                  </a:extLst>
                </xdr:cNvPr>
                <xdr:cNvSpPr/>
              </xdr:nvSpPr>
              <xdr:spPr>
                <a:xfrm>
                  <a:off x="2337550" y="251888"/>
                  <a:ext cx="8859523" cy="500027"/>
                </a:xfrm>
                <a:prstGeom prst="round2SameRect">
                  <a:avLst>
                    <a:gd name="adj1" fmla="val 50000"/>
                    <a:gd name="adj2" fmla="val 0"/>
                  </a:avLst>
                </a:prstGeom>
                <a:solidFill>
                  <a:srgbClr val="B7FFE7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</xdr:grpSp>
          <xdr:sp macro="" textlink="">
            <xdr:nvSpPr>
              <xdr:cNvPr id="54" name="CaixaDeTexto 53">
                <a:extLst>
                  <a:ext uri="{FF2B5EF4-FFF2-40B4-BE49-F238E27FC236}">
                    <a16:creationId xmlns:a16="http://schemas.microsoft.com/office/drawing/2014/main" id="{52E41C0B-7F82-B025-44A5-D57729083BC0}"/>
                  </a:ext>
                </a:extLst>
              </xdr:cNvPr>
              <xdr:cNvSpPr txBox="1"/>
            </xdr:nvSpPr>
            <xdr:spPr>
              <a:xfrm>
                <a:off x="2061123" y="183209"/>
                <a:ext cx="1640072" cy="42429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pt-BR" sz="200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t>Economias</a:t>
                </a:r>
              </a:p>
            </xdr:txBody>
          </xdr:sp>
        </xdr:grpSp>
        <xdr:pic>
          <xdr:nvPicPr>
            <xdr:cNvPr id="52" name="Gráfico 51" descr="Cofrinho com preenchimento sólido">
              <a:extLst>
                <a:ext uri="{FF2B5EF4-FFF2-40B4-BE49-F238E27FC236}">
                  <a16:creationId xmlns:a16="http://schemas.microsoft.com/office/drawing/2014/main" id="{82E85666-99B4-327E-C40C-7D5FE5E50E0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rcRect/>
            <a:stretch/>
          </xdr:blipFill>
          <xdr:spPr>
            <a:xfrm>
              <a:off x="1450854" y="1090311"/>
              <a:ext cx="500904" cy="500904"/>
            </a:xfrm>
            <a:prstGeom prst="rect">
              <a:avLst/>
            </a:prstGeom>
          </xdr:spPr>
        </xdr:pic>
      </xdr:grpSp>
      <xdr:graphicFrame macro="">
        <xdr:nvGraphicFramePr>
          <xdr:cNvPr id="59" name="Gráfico 58">
            <a:extLst>
              <a:ext uri="{FF2B5EF4-FFF2-40B4-BE49-F238E27FC236}">
                <a16:creationId xmlns:a16="http://schemas.microsoft.com/office/drawing/2014/main" id="{787EB7C9-12E8-4C88-91E7-A572F7C6B897}"/>
              </a:ext>
            </a:extLst>
          </xdr:cNvPr>
          <xdr:cNvGraphicFramePr>
            <a:graphicFrameLocks/>
          </xdr:cNvGraphicFramePr>
        </xdr:nvGraphicFramePr>
        <xdr:xfrm>
          <a:off x="7871112" y="1549977"/>
          <a:ext cx="2788230" cy="212840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yara Patricia Siqueira Moreschi" refreshedDate="45666.565734027776" createdVersion="8" refreshedVersion="8" minRefreshableVersion="3" recordCount="44" xr:uid="{66C84A24-FD65-40EA-94D4-8F1E35A8438C}">
  <cacheSource type="worksheet">
    <worksheetSource name="tbl_operations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8">
      <sharedItems containsSemiMixedTypes="0" containsString="0" containsNumber="1" containsInteger="1" minValue="80" maxValue="5000"/>
    </cacheField>
    <cacheField name="Op.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176714831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8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Compras no supermercado"/>
    <n v="450"/>
    <s v="Débito Automático"/>
    <s v="Pendente"/>
  </r>
  <r>
    <d v="2024-09-05T00:00:00"/>
    <x v="1"/>
    <x v="1"/>
    <x v="2"/>
    <s v="Gasolina"/>
    <n v="300"/>
    <s v="Débito Automático"/>
    <s v="Pago"/>
  </r>
  <r>
    <d v="2024-09-08T00:00:00"/>
    <x v="1"/>
    <x v="1"/>
    <x v="3"/>
    <s v="Cinema e jantar"/>
    <n v="200"/>
    <s v="Transferência"/>
    <s v="Pago"/>
  </r>
  <r>
    <d v="2024-09-11T00:00:00"/>
    <x v="1"/>
    <x v="1"/>
    <x v="4"/>
    <s v="Plano de saúde"/>
    <n v="600"/>
    <s v="Débito Automático"/>
    <s v="Pendente"/>
  </r>
  <r>
    <d v="2024-09-14T00:00:00"/>
    <x v="1"/>
    <x v="1"/>
    <x v="5"/>
    <s v="Material escolar"/>
    <n v="350"/>
    <s v="Transferência"/>
    <s v="Pago"/>
  </r>
  <r>
    <d v="2024-09-17T00:00:00"/>
    <x v="1"/>
    <x v="1"/>
    <x v="6"/>
    <s v="Compra de roupas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Manutenção do veículo"/>
    <n v="800"/>
    <s v="Transferência"/>
    <s v="Pago"/>
  </r>
  <r>
    <d v="2024-09-23T00:00:00"/>
    <x v="1"/>
    <x v="1"/>
    <x v="9"/>
    <s v="Compra de novo smartphone"/>
    <n v="1500"/>
    <s v="Cartão de Crédito"/>
    <s v="Pendente"/>
  </r>
  <r>
    <d v="2024-09-26T00:00:00"/>
    <x v="1"/>
    <x v="1"/>
    <x v="17"/>
    <s v="Conta de energia elétrica"/>
    <n v="250"/>
    <s v="Débito Automático"/>
    <s v="Pago"/>
  </r>
  <r>
    <d v="2024-09-29T00:00:00"/>
    <x v="1"/>
    <x v="1"/>
    <x v="11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250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C5F6F-79C2-4BD2-AB6E-4F88532CDC3F}" name="tbl_entradas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H8:I13" firstHeaderRow="1" firstDataRow="1" firstDataCol="1" rowPageCount="1" colPageCount="1"/>
  <pivotFields count="8">
    <pivotField numFmtId="14" showAll="0"/>
    <pivotField numFmtId="1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8" showAll="0"/>
    <pivotField showAll="0"/>
    <pivotField showAll="0"/>
  </pivotFields>
  <rowFields count="1">
    <field x="3"/>
  </rowFields>
  <rowItems count="5">
    <i>
      <x v="4"/>
    </i>
    <i>
      <x v="6"/>
    </i>
    <i>
      <x v="10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" fld="5" baseField="2" baseItem="0" numFmtId="164"/>
  </dataFields>
  <chartFormats count="2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6D6164-86F1-42CE-8353-5450363A2C41}" name="tbl_saidas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C8:D24" firstHeaderRow="1" firstDataRow="1" firstDataCol="1" rowPageCount="1" colPageCount="1"/>
  <pivotFields count="8">
    <pivotField numFmtId="14" showAll="0"/>
    <pivotField numFmtId="1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8" showAll="0"/>
    <pivotField showAll="0"/>
    <pivotField showAll="0"/>
  </pivotFields>
  <rowFields count="1">
    <field x="3"/>
  </rowFields>
  <rowItems count="16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" fld="5" baseField="6" baseItem="0" numFmtId="164"/>
  </dataField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C2819C86-EFED-4F59-BF91-082564CF1AF5}" sourceName="Mês">
  <pivotTables>
    <pivotTable tabId="2" name="tbl_saidas"/>
    <pivotTable tabId="2" name="tbl_entradas"/>
  </pivotTables>
  <data>
    <tabular pivotCacheId="1767148311">
      <items count="3">
        <i x="0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" xr10:uid="{992E3915-514D-44A1-8706-B0B7B3AB0F1A}" sourceName="Categoria">
  <pivotTables>
    <pivotTable tabId="2" name="tbl_saidas"/>
  </pivotTables>
  <data>
    <tabular pivotCacheId="1767148311">
      <items count="19">
        <i x="1" s="1"/>
        <i x="12" s="1"/>
        <i x="5" s="1"/>
        <i x="9" s="1"/>
        <i x="15" s="1"/>
        <i x="3" s="1"/>
        <i x="13" s="1"/>
        <i x="11" s="1"/>
        <i x="4" s="1"/>
        <i x="8" s="1"/>
        <i x="2" s="1"/>
        <i x="17" s="1"/>
        <i x="10" s="1"/>
        <i x="6" s="1"/>
        <i x="14" s="1"/>
        <i x="16" s="1" nd="1"/>
        <i x="7" s="1" nd="1"/>
        <i x="0" s="1" nd="1"/>
        <i x="18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1EE60D7D-634F-4938-84EE-AB7F941033E1}" cache="SegmentaçãodeDados_Categoria" caption="Categoria" rowHeight="2730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64BA7471-D08D-421E-88FE-EA054099B608}" cache="SegmentaçãodeDados_Mês" caption="Mês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4D32BA-6E77-4DA5-95F1-238BFD1D682A}" name="tbl_operations" displayName="tbl_operations" ref="A1:H45" totalsRowShown="0" headerRowDxfId="10" headerRowBorderDxfId="9" tableBorderDxfId="8" totalsRowBorderDxfId="7">
  <autoFilter ref="A1:H45" xr:uid="{394D32BA-6E77-4DA5-95F1-238BFD1D682A}"/>
  <tableColumns count="8">
    <tableColumn id="1" xr3:uid="{18B0957E-4EC4-4F74-AE88-C3AA9FA69040}" name="Data"/>
    <tableColumn id="8" xr3:uid="{D3CE694E-B45B-4817-97F0-768D067F2CC9}" name="Mês" dataDxfId="6">
      <calculatedColumnFormula>MONTH(tbl_operations[[#This Row],[Data]])</calculatedColumnFormula>
    </tableColumn>
    <tableColumn id="2" xr3:uid="{9C2F362A-4B76-4AF7-9C0D-B2C7ED93058A}" name="Tipo"/>
    <tableColumn id="3" xr3:uid="{E3E54D3F-06D2-4FE3-873C-7FA14FA48054}" name="Categoria"/>
    <tableColumn id="4" xr3:uid="{CA86FCEC-D57C-4362-B993-4F5EBBCADF8A}" name="Descrição"/>
    <tableColumn id="5" xr3:uid="{927443BB-2A55-4681-B0F9-A7A4A29E81CD}" name="Valor"/>
    <tableColumn id="6" xr3:uid="{E8ADF526-DEEC-47B8-97C5-4568E1FBAB5B}" name="Op. Bancária"/>
    <tableColumn id="7" xr3:uid="{BB882C46-DC14-4EF2-8D88-9004E66D3945}" name="Statu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3C776E-6FB8-41F0-BCD6-558F2EEE89FA}" name="Tabela2" displayName="Tabela2" ref="B4:C33" totalsRowCount="1">
  <autoFilter ref="B4:C32" xr:uid="{E93C776E-6FB8-41F0-BCD6-558F2EEE89FA}"/>
  <tableColumns count="2">
    <tableColumn id="1" xr3:uid="{06B6E55D-6B87-4C24-BB79-345157514052}" name="Data de Lançamento" totalsRowLabel="Total Reservado" dataDxfId="1" totalsRowDxfId="0" totalsRowCellStyle="60% - Ênfase3"/>
    <tableColumn id="2" xr3:uid="{2153BD67-0914-4496-94E4-35FF7AB94565}" name="Depósito Reservado" totalsRowFunction="custom" dataDxfId="3" totalsRowDxfId="2">
      <totalsRowFormula>SUM(Tabela2[Depósito Reservado])</totalsRow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82FB-4206-451B-8A1C-B448F2BDD3DE}">
  <sheetPr>
    <tabColor rgb="FF00B0F0"/>
  </sheetPr>
  <dimension ref="A1:H45"/>
  <sheetViews>
    <sheetView workbookViewId="0"/>
  </sheetViews>
  <sheetFormatPr defaultColWidth="22.85546875" defaultRowHeight="15" x14ac:dyDescent="0.25"/>
  <cols>
    <col min="1" max="1" width="16.85546875" customWidth="1"/>
    <col min="2" max="3" width="10.42578125" customWidth="1"/>
    <col min="4" max="4" width="20.85546875" bestFit="1" customWidth="1"/>
    <col min="5" max="5" width="43.140625" customWidth="1"/>
    <col min="6" max="6" width="17.140625" customWidth="1"/>
    <col min="7" max="7" width="18" bestFit="1" customWidth="1"/>
    <col min="8" max="8" width="11" bestFit="1" customWidth="1"/>
  </cols>
  <sheetData>
    <row r="1" spans="1:8" s="4" customFormat="1" x14ac:dyDescent="0.25">
      <c r="A1" s="1" t="s">
        <v>0</v>
      </c>
      <c r="B1" s="1" t="s">
        <v>76</v>
      </c>
      <c r="C1" s="2" t="s">
        <v>1</v>
      </c>
      <c r="D1" s="2" t="s">
        <v>4</v>
      </c>
      <c r="E1" s="2" t="s">
        <v>2</v>
      </c>
      <c r="F1" s="2" t="s">
        <v>3</v>
      </c>
      <c r="G1" s="2" t="s">
        <v>6</v>
      </c>
      <c r="H1" s="3" t="s">
        <v>5</v>
      </c>
    </row>
    <row r="2" spans="1:8" x14ac:dyDescent="0.25">
      <c r="A2" s="5">
        <v>45505</v>
      </c>
      <c r="B2" s="12">
        <f>MONTH(tbl_operations[[#This Row],[Data]])</f>
        <v>8</v>
      </c>
      <c r="C2" s="6" t="s">
        <v>7</v>
      </c>
      <c r="D2" s="6" t="s">
        <v>8</v>
      </c>
      <c r="E2" s="6" t="s">
        <v>9</v>
      </c>
      <c r="F2" s="7">
        <v>5000</v>
      </c>
      <c r="G2" s="6" t="s">
        <v>10</v>
      </c>
      <c r="H2" s="6" t="s">
        <v>11</v>
      </c>
    </row>
    <row r="3" spans="1:8" x14ac:dyDescent="0.25">
      <c r="A3" s="5">
        <v>45505</v>
      </c>
      <c r="B3" s="12">
        <f>MONTH(tbl_operations[[#This Row],[Data]])</f>
        <v>8</v>
      </c>
      <c r="C3" s="6" t="s">
        <v>12</v>
      </c>
      <c r="D3" s="6" t="s">
        <v>13</v>
      </c>
      <c r="E3" s="6" t="s">
        <v>14</v>
      </c>
      <c r="F3" s="7">
        <v>550</v>
      </c>
      <c r="G3" s="6" t="s">
        <v>15</v>
      </c>
      <c r="H3" s="6" t="s">
        <v>16</v>
      </c>
    </row>
    <row r="4" spans="1:8" x14ac:dyDescent="0.25">
      <c r="A4" s="5">
        <v>45507</v>
      </c>
      <c r="B4" s="12">
        <f>MONTH(tbl_operations[[#This Row],[Data]])</f>
        <v>8</v>
      </c>
      <c r="C4" s="6" t="s">
        <v>12</v>
      </c>
      <c r="D4" s="6" t="s">
        <v>17</v>
      </c>
      <c r="E4" s="6" t="s">
        <v>18</v>
      </c>
      <c r="F4" s="7">
        <v>300</v>
      </c>
      <c r="G4" s="6" t="s">
        <v>19</v>
      </c>
      <c r="H4" s="6" t="s">
        <v>20</v>
      </c>
    </row>
    <row r="5" spans="1:8" x14ac:dyDescent="0.25">
      <c r="A5" s="5">
        <v>45509</v>
      </c>
      <c r="B5" s="12">
        <f>MONTH(tbl_operations[[#This Row],[Data]])</f>
        <v>8</v>
      </c>
      <c r="C5" s="6" t="s">
        <v>12</v>
      </c>
      <c r="D5" s="6" t="s">
        <v>21</v>
      </c>
      <c r="E5" s="6" t="s">
        <v>22</v>
      </c>
      <c r="F5" s="7">
        <v>120</v>
      </c>
      <c r="G5" s="6" t="s">
        <v>19</v>
      </c>
      <c r="H5" s="6" t="s">
        <v>20</v>
      </c>
    </row>
    <row r="6" spans="1:8" x14ac:dyDescent="0.25">
      <c r="A6" s="5">
        <v>45511</v>
      </c>
      <c r="B6" s="12">
        <f>MONTH(tbl_operations[[#This Row],[Data]])</f>
        <v>8</v>
      </c>
      <c r="C6" s="6" t="s">
        <v>12</v>
      </c>
      <c r="D6" s="6" t="s">
        <v>23</v>
      </c>
      <c r="E6" s="6" t="s">
        <v>24</v>
      </c>
      <c r="F6" s="7">
        <v>250</v>
      </c>
      <c r="G6" s="6" t="s">
        <v>10</v>
      </c>
      <c r="H6" s="6" t="s">
        <v>20</v>
      </c>
    </row>
    <row r="7" spans="1:8" x14ac:dyDescent="0.25">
      <c r="A7" s="5">
        <v>45514</v>
      </c>
      <c r="B7" s="12">
        <f>MONTH(tbl_operations[[#This Row],[Data]])</f>
        <v>8</v>
      </c>
      <c r="C7" s="6" t="s">
        <v>12</v>
      </c>
      <c r="D7" s="6" t="s">
        <v>25</v>
      </c>
      <c r="E7" s="6" t="s">
        <v>26</v>
      </c>
      <c r="F7" s="7">
        <v>400</v>
      </c>
      <c r="G7" s="6" t="s">
        <v>15</v>
      </c>
      <c r="H7" s="6" t="s">
        <v>16</v>
      </c>
    </row>
    <row r="8" spans="1:8" x14ac:dyDescent="0.25">
      <c r="A8" s="5">
        <v>45516</v>
      </c>
      <c r="B8" s="12">
        <f>MONTH(tbl_operations[[#This Row],[Data]])</f>
        <v>8</v>
      </c>
      <c r="C8" s="6" t="s">
        <v>12</v>
      </c>
      <c r="D8" s="6" t="s">
        <v>27</v>
      </c>
      <c r="E8" s="6" t="s">
        <v>28</v>
      </c>
      <c r="F8" s="7">
        <v>600</v>
      </c>
      <c r="G8" s="6" t="s">
        <v>19</v>
      </c>
      <c r="H8" s="6" t="s">
        <v>16</v>
      </c>
    </row>
    <row r="9" spans="1:8" x14ac:dyDescent="0.25">
      <c r="A9" s="5">
        <v>45519</v>
      </c>
      <c r="B9" s="12">
        <f>MONTH(tbl_operations[[#This Row],[Data]])</f>
        <v>8</v>
      </c>
      <c r="C9" s="6" t="s">
        <v>7</v>
      </c>
      <c r="D9" s="6" t="s">
        <v>29</v>
      </c>
      <c r="E9" s="6" t="s">
        <v>30</v>
      </c>
      <c r="F9" s="7">
        <v>800</v>
      </c>
      <c r="G9" s="6" t="s">
        <v>10</v>
      </c>
      <c r="H9" s="6" t="s">
        <v>11</v>
      </c>
    </row>
    <row r="10" spans="1:8" x14ac:dyDescent="0.25">
      <c r="A10" s="5">
        <v>45519</v>
      </c>
      <c r="B10" s="12">
        <f>MONTH(tbl_operations[[#This Row],[Data]])</f>
        <v>8</v>
      </c>
      <c r="C10" s="6" t="s">
        <v>12</v>
      </c>
      <c r="D10" s="6" t="s">
        <v>31</v>
      </c>
      <c r="E10" s="6" t="s">
        <v>32</v>
      </c>
      <c r="F10" s="7">
        <v>150</v>
      </c>
      <c r="G10" s="6" t="s">
        <v>10</v>
      </c>
      <c r="H10" s="6" t="s">
        <v>20</v>
      </c>
    </row>
    <row r="11" spans="1:8" x14ac:dyDescent="0.25">
      <c r="A11" s="5">
        <v>45522</v>
      </c>
      <c r="B11" s="12">
        <f>MONTH(tbl_operations[[#This Row],[Data]])</f>
        <v>8</v>
      </c>
      <c r="C11" s="6" t="s">
        <v>12</v>
      </c>
      <c r="D11" s="6" t="s">
        <v>33</v>
      </c>
      <c r="E11" s="6" t="s">
        <v>34</v>
      </c>
      <c r="F11" s="7">
        <v>1200</v>
      </c>
      <c r="G11" s="6" t="s">
        <v>19</v>
      </c>
      <c r="H11" s="6" t="s">
        <v>16</v>
      </c>
    </row>
    <row r="12" spans="1:8" x14ac:dyDescent="0.25">
      <c r="A12" s="5">
        <v>45524</v>
      </c>
      <c r="B12" s="12">
        <f>MONTH(tbl_operations[[#This Row],[Data]])</f>
        <v>8</v>
      </c>
      <c r="C12" s="6" t="s">
        <v>12</v>
      </c>
      <c r="D12" s="6" t="s">
        <v>35</v>
      </c>
      <c r="E12" s="6" t="s">
        <v>36</v>
      </c>
      <c r="F12" s="7">
        <v>450</v>
      </c>
      <c r="G12" s="6" t="s">
        <v>15</v>
      </c>
      <c r="H12" s="6" t="s">
        <v>20</v>
      </c>
    </row>
    <row r="13" spans="1:8" x14ac:dyDescent="0.25">
      <c r="A13" s="5">
        <v>45526</v>
      </c>
      <c r="B13" s="12">
        <f>MONTH(tbl_operations[[#This Row],[Data]])</f>
        <v>8</v>
      </c>
      <c r="C13" s="6" t="s">
        <v>12</v>
      </c>
      <c r="D13" s="6" t="s">
        <v>37</v>
      </c>
      <c r="E13" s="6" t="s">
        <v>38</v>
      </c>
      <c r="F13" s="7">
        <v>180</v>
      </c>
      <c r="G13" s="6" t="s">
        <v>10</v>
      </c>
      <c r="H13" s="6" t="s">
        <v>16</v>
      </c>
    </row>
    <row r="14" spans="1:8" x14ac:dyDescent="0.25">
      <c r="A14" s="5">
        <v>45528</v>
      </c>
      <c r="B14" s="12">
        <f>MONTH(tbl_operations[[#This Row],[Data]])</f>
        <v>8</v>
      </c>
      <c r="C14" s="6" t="s">
        <v>12</v>
      </c>
      <c r="D14" s="6" t="s">
        <v>39</v>
      </c>
      <c r="E14" s="6" t="s">
        <v>40</v>
      </c>
      <c r="F14" s="7">
        <v>80</v>
      </c>
      <c r="G14" s="6" t="s">
        <v>15</v>
      </c>
      <c r="H14" s="6" t="s">
        <v>20</v>
      </c>
    </row>
    <row r="15" spans="1:8" x14ac:dyDescent="0.25">
      <c r="A15" s="5">
        <v>45532</v>
      </c>
      <c r="B15" s="12">
        <f>MONTH(tbl_operations[[#This Row],[Data]])</f>
        <v>8</v>
      </c>
      <c r="C15" s="6" t="s">
        <v>12</v>
      </c>
      <c r="D15" s="6" t="s">
        <v>41</v>
      </c>
      <c r="E15" s="6" t="s">
        <v>42</v>
      </c>
      <c r="F15" s="7">
        <v>200</v>
      </c>
      <c r="G15" s="6" t="s">
        <v>15</v>
      </c>
      <c r="H15" s="6" t="s">
        <v>20</v>
      </c>
    </row>
    <row r="16" spans="1:8" x14ac:dyDescent="0.25">
      <c r="A16" s="5">
        <v>45534</v>
      </c>
      <c r="B16" s="12">
        <f>MONTH(tbl_operations[[#This Row],[Data]])</f>
        <v>8</v>
      </c>
      <c r="C16" s="6" t="s">
        <v>12</v>
      </c>
      <c r="D16" s="6" t="s">
        <v>43</v>
      </c>
      <c r="E16" s="6" t="s">
        <v>44</v>
      </c>
      <c r="F16" s="7">
        <v>750</v>
      </c>
      <c r="G16" s="6" t="s">
        <v>10</v>
      </c>
      <c r="H16" s="6" t="s">
        <v>16</v>
      </c>
    </row>
    <row r="17" spans="1:8" x14ac:dyDescent="0.25">
      <c r="A17" s="5">
        <v>45535</v>
      </c>
      <c r="B17" s="12">
        <f>MONTH(tbl_operations[[#This Row],[Data]])</f>
        <v>8</v>
      </c>
      <c r="C17" s="6" t="s">
        <v>12</v>
      </c>
      <c r="D17" s="6" t="s">
        <v>45</v>
      </c>
      <c r="E17" s="6" t="s">
        <v>46</v>
      </c>
      <c r="F17" s="7">
        <v>350</v>
      </c>
      <c r="G17" s="6" t="s">
        <v>19</v>
      </c>
      <c r="H17" s="6" t="s">
        <v>20</v>
      </c>
    </row>
    <row r="18" spans="1:8" x14ac:dyDescent="0.25">
      <c r="A18" s="5">
        <v>45536</v>
      </c>
      <c r="B18" s="12">
        <f>MONTH(tbl_operations[[#This Row],[Data]])</f>
        <v>9</v>
      </c>
      <c r="C18" s="6" t="s">
        <v>7</v>
      </c>
      <c r="D18" s="6" t="s">
        <v>8</v>
      </c>
      <c r="E18" s="6" t="s">
        <v>9</v>
      </c>
      <c r="F18" s="7">
        <v>5000</v>
      </c>
      <c r="G18" s="6" t="s">
        <v>10</v>
      </c>
      <c r="H18" s="6" t="s">
        <v>11</v>
      </c>
    </row>
    <row r="19" spans="1:8" x14ac:dyDescent="0.25">
      <c r="A19" s="5">
        <v>45537</v>
      </c>
      <c r="B19" s="12">
        <f>MONTH(tbl_operations[[#This Row],[Data]])</f>
        <v>9</v>
      </c>
      <c r="C19" s="6" t="s">
        <v>12</v>
      </c>
      <c r="D19" s="6" t="s">
        <v>13</v>
      </c>
      <c r="E19" s="6" t="s">
        <v>14</v>
      </c>
      <c r="F19" s="7">
        <v>450</v>
      </c>
      <c r="G19" s="6" t="s">
        <v>15</v>
      </c>
      <c r="H19" s="6" t="s">
        <v>16</v>
      </c>
    </row>
    <row r="20" spans="1:8" x14ac:dyDescent="0.25">
      <c r="A20" s="5">
        <v>45540</v>
      </c>
      <c r="B20" s="12">
        <f>MONTH(tbl_operations[[#This Row],[Data]])</f>
        <v>9</v>
      </c>
      <c r="C20" s="6" t="s">
        <v>12</v>
      </c>
      <c r="D20" s="6" t="s">
        <v>17</v>
      </c>
      <c r="E20" s="6" t="s">
        <v>18</v>
      </c>
      <c r="F20" s="7">
        <v>300</v>
      </c>
      <c r="G20" s="6" t="s">
        <v>15</v>
      </c>
      <c r="H20" s="6" t="s">
        <v>20</v>
      </c>
    </row>
    <row r="21" spans="1:8" x14ac:dyDescent="0.25">
      <c r="A21" s="5">
        <v>45543</v>
      </c>
      <c r="B21" s="12">
        <f>MONTH(tbl_operations[[#This Row],[Data]])</f>
        <v>9</v>
      </c>
      <c r="C21" s="6" t="s">
        <v>12</v>
      </c>
      <c r="D21" s="6" t="s">
        <v>21</v>
      </c>
      <c r="E21" s="6" t="s">
        <v>47</v>
      </c>
      <c r="F21" s="7">
        <v>200</v>
      </c>
      <c r="G21" s="6" t="s">
        <v>10</v>
      </c>
      <c r="H21" s="6" t="s">
        <v>20</v>
      </c>
    </row>
    <row r="22" spans="1:8" x14ac:dyDescent="0.25">
      <c r="A22" s="5">
        <v>45546</v>
      </c>
      <c r="B22" s="12">
        <f>MONTH(tbl_operations[[#This Row],[Data]])</f>
        <v>9</v>
      </c>
      <c r="C22" s="6" t="s">
        <v>12</v>
      </c>
      <c r="D22" s="6" t="s">
        <v>23</v>
      </c>
      <c r="E22" s="6" t="s">
        <v>48</v>
      </c>
      <c r="F22" s="7">
        <v>600</v>
      </c>
      <c r="G22" s="6" t="s">
        <v>15</v>
      </c>
      <c r="H22" s="6" t="s">
        <v>16</v>
      </c>
    </row>
    <row r="23" spans="1:8" x14ac:dyDescent="0.25">
      <c r="A23" s="5">
        <v>45549</v>
      </c>
      <c r="B23" s="12">
        <f>MONTH(tbl_operations[[#This Row],[Data]])</f>
        <v>9</v>
      </c>
      <c r="C23" s="6" t="s">
        <v>12</v>
      </c>
      <c r="D23" s="6" t="s">
        <v>25</v>
      </c>
      <c r="E23" s="6" t="s">
        <v>26</v>
      </c>
      <c r="F23" s="7">
        <v>350</v>
      </c>
      <c r="G23" s="6" t="s">
        <v>10</v>
      </c>
      <c r="H23" s="6" t="s">
        <v>20</v>
      </c>
    </row>
    <row r="24" spans="1:8" x14ac:dyDescent="0.25">
      <c r="A24" s="5">
        <v>45552</v>
      </c>
      <c r="B24" s="12">
        <f>MONTH(tbl_operations[[#This Row],[Data]])</f>
        <v>9</v>
      </c>
      <c r="C24" s="6" t="s">
        <v>12</v>
      </c>
      <c r="D24" s="6" t="s">
        <v>27</v>
      </c>
      <c r="E24" s="6" t="s">
        <v>49</v>
      </c>
      <c r="F24" s="7">
        <v>500</v>
      </c>
      <c r="G24" s="6" t="s">
        <v>19</v>
      </c>
      <c r="H24" s="6" t="s">
        <v>16</v>
      </c>
    </row>
    <row r="25" spans="1:8" x14ac:dyDescent="0.25">
      <c r="A25" s="5">
        <v>45555</v>
      </c>
      <c r="B25" s="12">
        <f>MONTH(tbl_operations[[#This Row],[Data]])</f>
        <v>9</v>
      </c>
      <c r="C25" s="6" t="s">
        <v>7</v>
      </c>
      <c r="D25" s="6" t="s">
        <v>50</v>
      </c>
      <c r="E25" s="6" t="s">
        <v>51</v>
      </c>
      <c r="F25" s="7">
        <v>1200</v>
      </c>
      <c r="G25" s="6" t="s">
        <v>10</v>
      </c>
      <c r="H25" s="6" t="s">
        <v>11</v>
      </c>
    </row>
    <row r="26" spans="1:8" x14ac:dyDescent="0.25">
      <c r="A26" s="5">
        <v>45555</v>
      </c>
      <c r="B26" s="12">
        <f>MONTH(tbl_operations[[#This Row],[Data]])</f>
        <v>9</v>
      </c>
      <c r="C26" s="6" t="s">
        <v>12</v>
      </c>
      <c r="D26" s="6" t="s">
        <v>31</v>
      </c>
      <c r="E26" s="6" t="s">
        <v>52</v>
      </c>
      <c r="F26" s="7">
        <v>800</v>
      </c>
      <c r="G26" s="6" t="s">
        <v>10</v>
      </c>
      <c r="H26" s="6" t="s">
        <v>20</v>
      </c>
    </row>
    <row r="27" spans="1:8" x14ac:dyDescent="0.25">
      <c r="A27" s="5">
        <v>45558</v>
      </c>
      <c r="B27" s="12">
        <f>MONTH(tbl_operations[[#This Row],[Data]])</f>
        <v>9</v>
      </c>
      <c r="C27" s="6" t="s">
        <v>12</v>
      </c>
      <c r="D27" s="6" t="s">
        <v>33</v>
      </c>
      <c r="E27" s="6" t="s">
        <v>53</v>
      </c>
      <c r="F27" s="7">
        <v>1500</v>
      </c>
      <c r="G27" s="6" t="s">
        <v>19</v>
      </c>
      <c r="H27" s="6" t="s">
        <v>16</v>
      </c>
    </row>
    <row r="28" spans="1:8" x14ac:dyDescent="0.25">
      <c r="A28" s="5">
        <v>45561</v>
      </c>
      <c r="B28" s="12">
        <f>MONTH(tbl_operations[[#This Row],[Data]])</f>
        <v>9</v>
      </c>
      <c r="C28" s="6" t="s">
        <v>12</v>
      </c>
      <c r="D28" s="6" t="s">
        <v>54</v>
      </c>
      <c r="E28" s="6" t="s">
        <v>55</v>
      </c>
      <c r="F28" s="7">
        <v>250</v>
      </c>
      <c r="G28" s="6" t="s">
        <v>15</v>
      </c>
      <c r="H28" s="6" t="s">
        <v>20</v>
      </c>
    </row>
    <row r="29" spans="1:8" x14ac:dyDescent="0.25">
      <c r="A29" s="5">
        <v>45564</v>
      </c>
      <c r="B29" s="12">
        <f>MONTH(tbl_operations[[#This Row],[Data]])</f>
        <v>9</v>
      </c>
      <c r="C29" s="6" t="s">
        <v>12</v>
      </c>
      <c r="D29" s="6" t="s">
        <v>37</v>
      </c>
      <c r="E29" s="6" t="s">
        <v>56</v>
      </c>
      <c r="F29" s="7">
        <v>400</v>
      </c>
      <c r="G29" s="6" t="s">
        <v>19</v>
      </c>
      <c r="H29" s="6" t="s">
        <v>16</v>
      </c>
    </row>
    <row r="30" spans="1:8" x14ac:dyDescent="0.25">
      <c r="A30" s="5">
        <v>45566</v>
      </c>
      <c r="B30" s="12">
        <f>MONTH(tbl_operations[[#This Row],[Data]])</f>
        <v>10</v>
      </c>
      <c r="C30" s="6" t="s">
        <v>7</v>
      </c>
      <c r="D30" s="6" t="s">
        <v>8</v>
      </c>
      <c r="E30" s="6" t="s">
        <v>9</v>
      </c>
      <c r="F30" s="7">
        <v>5000</v>
      </c>
      <c r="G30" s="6" t="s">
        <v>10</v>
      </c>
      <c r="H30" s="6" t="s">
        <v>11</v>
      </c>
    </row>
    <row r="31" spans="1:8" x14ac:dyDescent="0.25">
      <c r="A31" s="5">
        <v>45566</v>
      </c>
      <c r="B31" s="12">
        <f>MONTH(tbl_operations[[#This Row],[Data]])</f>
        <v>10</v>
      </c>
      <c r="C31" s="6" t="s">
        <v>12</v>
      </c>
      <c r="D31" s="6" t="s">
        <v>13</v>
      </c>
      <c r="E31" s="6" t="s">
        <v>14</v>
      </c>
      <c r="F31" s="7">
        <v>600</v>
      </c>
      <c r="G31" s="6" t="s">
        <v>15</v>
      </c>
      <c r="H31" s="6" t="s">
        <v>16</v>
      </c>
    </row>
    <row r="32" spans="1:8" x14ac:dyDescent="0.25">
      <c r="A32" s="5">
        <v>45568</v>
      </c>
      <c r="B32" s="12">
        <f>MONTH(tbl_operations[[#This Row],[Data]])</f>
        <v>10</v>
      </c>
      <c r="C32" s="6" t="s">
        <v>12</v>
      </c>
      <c r="D32" s="6" t="s">
        <v>17</v>
      </c>
      <c r="E32" s="6" t="s">
        <v>57</v>
      </c>
      <c r="F32" s="7">
        <v>200</v>
      </c>
      <c r="G32" s="6" t="s">
        <v>19</v>
      </c>
      <c r="H32" s="6" t="s">
        <v>20</v>
      </c>
    </row>
    <row r="33" spans="1:8" x14ac:dyDescent="0.25">
      <c r="A33" s="5">
        <v>45570</v>
      </c>
      <c r="B33" s="12">
        <f>MONTH(tbl_operations[[#This Row],[Data]])</f>
        <v>10</v>
      </c>
      <c r="C33" s="6" t="s">
        <v>12</v>
      </c>
      <c r="D33" s="6" t="s">
        <v>21</v>
      </c>
      <c r="E33" s="6" t="s">
        <v>58</v>
      </c>
      <c r="F33" s="7">
        <v>180</v>
      </c>
      <c r="G33" s="6" t="s">
        <v>10</v>
      </c>
      <c r="H33" s="6" t="s">
        <v>20</v>
      </c>
    </row>
    <row r="34" spans="1:8" x14ac:dyDescent="0.25">
      <c r="A34" s="5">
        <v>45573</v>
      </c>
      <c r="B34" s="12">
        <f>MONTH(tbl_operations[[#This Row],[Data]])</f>
        <v>10</v>
      </c>
      <c r="C34" s="6" t="s">
        <v>12</v>
      </c>
      <c r="D34" s="6" t="s">
        <v>23</v>
      </c>
      <c r="E34" s="6" t="s">
        <v>59</v>
      </c>
      <c r="F34" s="7">
        <v>120</v>
      </c>
      <c r="G34" s="6" t="s">
        <v>15</v>
      </c>
      <c r="H34" s="6" t="s">
        <v>16</v>
      </c>
    </row>
    <row r="35" spans="1:8" x14ac:dyDescent="0.25">
      <c r="A35" s="5">
        <v>45575</v>
      </c>
      <c r="B35" s="12">
        <f>MONTH(tbl_operations[[#This Row],[Data]])</f>
        <v>10</v>
      </c>
      <c r="C35" s="6" t="s">
        <v>12</v>
      </c>
      <c r="D35" s="6" t="s">
        <v>25</v>
      </c>
      <c r="E35" s="6" t="s">
        <v>60</v>
      </c>
      <c r="F35" s="7">
        <v>350</v>
      </c>
      <c r="G35" s="6" t="s">
        <v>19</v>
      </c>
      <c r="H35" s="6" t="s">
        <v>16</v>
      </c>
    </row>
    <row r="36" spans="1:8" x14ac:dyDescent="0.25">
      <c r="A36" s="5">
        <v>45578</v>
      </c>
      <c r="B36" s="12">
        <f>MONTH(tbl_operations[[#This Row],[Data]])</f>
        <v>10</v>
      </c>
      <c r="C36" s="6" t="s">
        <v>12</v>
      </c>
      <c r="D36" s="6" t="s">
        <v>27</v>
      </c>
      <c r="E36" s="6" t="s">
        <v>61</v>
      </c>
      <c r="F36" s="7">
        <v>400</v>
      </c>
      <c r="G36" s="6" t="s">
        <v>10</v>
      </c>
      <c r="H36" s="6" t="s">
        <v>20</v>
      </c>
    </row>
    <row r="37" spans="1:8" x14ac:dyDescent="0.25">
      <c r="A37" s="5">
        <v>45580</v>
      </c>
      <c r="B37" s="12">
        <f>MONTH(tbl_operations[[#This Row],[Data]])</f>
        <v>10</v>
      </c>
      <c r="C37" s="6" t="s">
        <v>12</v>
      </c>
      <c r="D37" s="6" t="s">
        <v>31</v>
      </c>
      <c r="E37" s="6" t="s">
        <v>62</v>
      </c>
      <c r="F37" s="7">
        <v>450</v>
      </c>
      <c r="G37" s="6" t="s">
        <v>15</v>
      </c>
      <c r="H37" s="6" t="s">
        <v>20</v>
      </c>
    </row>
    <row r="38" spans="1:8" x14ac:dyDescent="0.25">
      <c r="A38" s="5">
        <v>45583</v>
      </c>
      <c r="B38" s="12">
        <f>MONTH(tbl_operations[[#This Row],[Data]])</f>
        <v>10</v>
      </c>
      <c r="C38" s="6" t="s">
        <v>7</v>
      </c>
      <c r="D38" s="6" t="s">
        <v>63</v>
      </c>
      <c r="E38" s="6" t="s">
        <v>64</v>
      </c>
      <c r="F38" s="7">
        <v>1500</v>
      </c>
      <c r="G38" s="6" t="s">
        <v>10</v>
      </c>
      <c r="H38" s="6" t="s">
        <v>11</v>
      </c>
    </row>
    <row r="39" spans="1:8" x14ac:dyDescent="0.25">
      <c r="A39" s="5">
        <v>45583</v>
      </c>
      <c r="B39" s="12">
        <f>MONTH(tbl_operations[[#This Row],[Data]])</f>
        <v>10</v>
      </c>
      <c r="C39" s="6" t="s">
        <v>12</v>
      </c>
      <c r="D39" s="6" t="s">
        <v>33</v>
      </c>
      <c r="E39" s="6" t="s">
        <v>65</v>
      </c>
      <c r="F39" s="7">
        <v>300</v>
      </c>
      <c r="G39" s="6" t="s">
        <v>19</v>
      </c>
      <c r="H39" s="6" t="s">
        <v>16</v>
      </c>
    </row>
    <row r="40" spans="1:8" x14ac:dyDescent="0.25">
      <c r="A40" s="5">
        <v>45585</v>
      </c>
      <c r="B40" s="12">
        <f>MONTH(tbl_operations[[#This Row],[Data]])</f>
        <v>10</v>
      </c>
      <c r="C40" s="6" t="s">
        <v>12</v>
      </c>
      <c r="D40" s="6" t="s">
        <v>35</v>
      </c>
      <c r="E40" s="6" t="s">
        <v>66</v>
      </c>
      <c r="F40" s="7">
        <v>800</v>
      </c>
      <c r="G40" s="6" t="s">
        <v>10</v>
      </c>
      <c r="H40" s="6" t="s">
        <v>20</v>
      </c>
    </row>
    <row r="41" spans="1:8" x14ac:dyDescent="0.25">
      <c r="A41" s="5">
        <v>45587</v>
      </c>
      <c r="B41" s="12">
        <f>MONTH(tbl_operations[[#This Row],[Data]])</f>
        <v>10</v>
      </c>
      <c r="C41" s="6" t="s">
        <v>12</v>
      </c>
      <c r="D41" s="6" t="s">
        <v>37</v>
      </c>
      <c r="E41" s="6" t="s">
        <v>67</v>
      </c>
      <c r="F41" s="7">
        <v>250</v>
      </c>
      <c r="G41" s="6" t="s">
        <v>19</v>
      </c>
      <c r="H41" s="6" t="s">
        <v>16</v>
      </c>
    </row>
    <row r="42" spans="1:8" x14ac:dyDescent="0.25">
      <c r="A42" s="5">
        <v>45589</v>
      </c>
      <c r="B42" s="12">
        <f>MONTH(tbl_operations[[#This Row],[Data]])</f>
        <v>10</v>
      </c>
      <c r="C42" s="6" t="s">
        <v>12</v>
      </c>
      <c r="D42" s="6" t="s">
        <v>41</v>
      </c>
      <c r="E42" s="6" t="s">
        <v>68</v>
      </c>
      <c r="F42" s="7">
        <v>150</v>
      </c>
      <c r="G42" s="6" t="s">
        <v>15</v>
      </c>
      <c r="H42" s="6" t="s">
        <v>20</v>
      </c>
    </row>
    <row r="43" spans="1:8" x14ac:dyDescent="0.25">
      <c r="A43" s="5">
        <v>45591</v>
      </c>
      <c r="B43" s="12">
        <f>MONTH(tbl_operations[[#This Row],[Data]])</f>
        <v>10</v>
      </c>
      <c r="C43" s="6" t="s">
        <v>12</v>
      </c>
      <c r="D43" s="6" t="s">
        <v>39</v>
      </c>
      <c r="E43" s="6" t="s">
        <v>69</v>
      </c>
      <c r="F43" s="7">
        <v>250</v>
      </c>
      <c r="G43" s="6" t="s">
        <v>10</v>
      </c>
      <c r="H43" s="6" t="s">
        <v>16</v>
      </c>
    </row>
    <row r="44" spans="1:8" x14ac:dyDescent="0.25">
      <c r="A44" s="5">
        <v>45595</v>
      </c>
      <c r="B44" s="12">
        <f>MONTH(tbl_operations[[#This Row],[Data]])</f>
        <v>10</v>
      </c>
      <c r="C44" s="6" t="s">
        <v>12</v>
      </c>
      <c r="D44" s="6" t="s">
        <v>45</v>
      </c>
      <c r="E44" s="6" t="s">
        <v>70</v>
      </c>
      <c r="F44" s="7">
        <v>220</v>
      </c>
      <c r="G44" s="6" t="s">
        <v>10</v>
      </c>
      <c r="H44" s="6" t="s">
        <v>16</v>
      </c>
    </row>
    <row r="45" spans="1:8" x14ac:dyDescent="0.25">
      <c r="A45" s="5">
        <v>45596</v>
      </c>
      <c r="B45" s="12">
        <f>MONTH(tbl_operations[[#This Row],[Data]])</f>
        <v>10</v>
      </c>
      <c r="C45" s="6" t="s">
        <v>12</v>
      </c>
      <c r="D45" s="6" t="s">
        <v>43</v>
      </c>
      <c r="E45" s="6" t="s">
        <v>71</v>
      </c>
      <c r="F45" s="7">
        <v>500</v>
      </c>
      <c r="G45" s="6" t="s">
        <v>19</v>
      </c>
      <c r="H45" s="6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F898-2FF8-44F0-A424-2D2C60AA0A9C}">
  <sheetPr>
    <tabColor rgb="FF00B0F0"/>
  </sheetPr>
  <dimension ref="C5:I24"/>
  <sheetViews>
    <sheetView workbookViewId="0">
      <selection activeCell="H25" sqref="H25"/>
    </sheetView>
  </sheetViews>
  <sheetFormatPr defaultRowHeight="15" x14ac:dyDescent="0.25"/>
  <cols>
    <col min="3" max="3" width="20.85546875" bestFit="1" customWidth="1"/>
    <col min="4" max="4" width="13.85546875" bestFit="1" customWidth="1"/>
    <col min="8" max="8" width="18" bestFit="1" customWidth="1"/>
    <col min="9" max="9" width="13.85546875" bestFit="1" customWidth="1"/>
  </cols>
  <sheetData>
    <row r="5" spans="3:9" x14ac:dyDescent="0.25">
      <c r="C5" t="s">
        <v>75</v>
      </c>
    </row>
    <row r="6" spans="3:9" x14ac:dyDescent="0.25">
      <c r="C6" s="8" t="s">
        <v>1</v>
      </c>
      <c r="D6" t="s">
        <v>12</v>
      </c>
      <c r="H6" s="8" t="s">
        <v>1</v>
      </c>
      <c r="I6" t="s">
        <v>7</v>
      </c>
    </row>
    <row r="8" spans="3:9" x14ac:dyDescent="0.25">
      <c r="C8" s="8" t="s">
        <v>72</v>
      </c>
      <c r="D8" t="s">
        <v>74</v>
      </c>
      <c r="H8" s="8" t="s">
        <v>72</v>
      </c>
      <c r="I8" t="s">
        <v>74</v>
      </c>
    </row>
    <row r="9" spans="3:9" x14ac:dyDescent="0.25">
      <c r="C9" s="9" t="s">
        <v>13</v>
      </c>
      <c r="D9" s="10">
        <v>1600</v>
      </c>
      <c r="H9" s="9" t="s">
        <v>50</v>
      </c>
      <c r="I9" s="10">
        <v>1200</v>
      </c>
    </row>
    <row r="10" spans="3:9" x14ac:dyDescent="0.25">
      <c r="C10" s="9" t="s">
        <v>39</v>
      </c>
      <c r="D10" s="10">
        <v>330</v>
      </c>
      <c r="H10" s="9" t="s">
        <v>29</v>
      </c>
      <c r="I10" s="10">
        <v>800</v>
      </c>
    </row>
    <row r="11" spans="3:9" x14ac:dyDescent="0.25">
      <c r="C11" s="9" t="s">
        <v>25</v>
      </c>
      <c r="D11" s="10">
        <v>1100</v>
      </c>
      <c r="H11" s="9" t="s">
        <v>8</v>
      </c>
      <c r="I11" s="10">
        <v>15000</v>
      </c>
    </row>
    <row r="12" spans="3:9" x14ac:dyDescent="0.25">
      <c r="C12" s="9" t="s">
        <v>33</v>
      </c>
      <c r="D12" s="10">
        <v>3000</v>
      </c>
      <c r="H12" s="9" t="s">
        <v>63</v>
      </c>
      <c r="I12" s="10">
        <v>1500</v>
      </c>
    </row>
    <row r="13" spans="3:9" x14ac:dyDescent="0.25">
      <c r="C13" s="9" t="s">
        <v>45</v>
      </c>
      <c r="D13" s="10">
        <v>570</v>
      </c>
      <c r="H13" s="9" t="s">
        <v>73</v>
      </c>
      <c r="I13" s="10">
        <v>18500</v>
      </c>
    </row>
    <row r="14" spans="3:9" x14ac:dyDescent="0.25">
      <c r="C14" s="9" t="s">
        <v>21</v>
      </c>
      <c r="D14" s="10">
        <v>500</v>
      </c>
    </row>
    <row r="15" spans="3:9" x14ac:dyDescent="0.25">
      <c r="C15" s="9" t="s">
        <v>41</v>
      </c>
      <c r="D15" s="10">
        <v>350</v>
      </c>
    </row>
    <row r="16" spans="3:9" x14ac:dyDescent="0.25">
      <c r="C16" s="9" t="s">
        <v>37</v>
      </c>
      <c r="D16" s="10">
        <v>830</v>
      </c>
    </row>
    <row r="17" spans="3:4" x14ac:dyDescent="0.25">
      <c r="C17" s="9" t="s">
        <v>23</v>
      </c>
      <c r="D17" s="10">
        <v>970</v>
      </c>
    </row>
    <row r="18" spans="3:4" x14ac:dyDescent="0.25">
      <c r="C18" s="9" t="s">
        <v>31</v>
      </c>
      <c r="D18" s="10">
        <v>1400</v>
      </c>
    </row>
    <row r="19" spans="3:4" x14ac:dyDescent="0.25">
      <c r="C19" s="9" t="s">
        <v>17</v>
      </c>
      <c r="D19" s="10">
        <v>800</v>
      </c>
    </row>
    <row r="20" spans="3:4" x14ac:dyDescent="0.25">
      <c r="C20" s="9" t="s">
        <v>54</v>
      </c>
      <c r="D20" s="10">
        <v>250</v>
      </c>
    </row>
    <row r="21" spans="3:4" x14ac:dyDescent="0.25">
      <c r="C21" s="9" t="s">
        <v>35</v>
      </c>
      <c r="D21" s="10">
        <v>1250</v>
      </c>
    </row>
    <row r="22" spans="3:4" x14ac:dyDescent="0.25">
      <c r="C22" s="9" t="s">
        <v>27</v>
      </c>
      <c r="D22" s="10">
        <v>1500</v>
      </c>
    </row>
    <row r="23" spans="3:4" x14ac:dyDescent="0.25">
      <c r="C23" s="9" t="s">
        <v>43</v>
      </c>
      <c r="D23" s="10">
        <v>1250</v>
      </c>
    </row>
    <row r="24" spans="3:4" x14ac:dyDescent="0.25">
      <c r="C24" s="9" t="s">
        <v>73</v>
      </c>
      <c r="D24" s="10">
        <v>15700</v>
      </c>
    </row>
  </sheetData>
  <pageMargins left="0.511811024" right="0.511811024" top="0.78740157499999996" bottom="0.78740157499999996" header="0.31496062000000002" footer="0.31496062000000002"/>
  <pageSetup paperSize="9" orientation="portrait" r:id="rId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5945-24F8-4702-B613-6AD7BFEA090C}">
  <dimension ref="A131:XFD131"/>
  <sheetViews>
    <sheetView showGridLines="0" showRowColHeaders="0" tabSelected="1" zoomScale="110" zoomScaleNormal="110" workbookViewId="0">
      <selection activeCell="S10" sqref="S10"/>
    </sheetView>
  </sheetViews>
  <sheetFormatPr defaultColWidth="9.140625" defaultRowHeight="15" x14ac:dyDescent="0.25"/>
  <cols>
    <col min="1" max="1" width="23.140625" style="13" customWidth="1"/>
    <col min="2" max="19" width="9.140625" style="11" customWidth="1"/>
    <col min="20" max="20" width="0.28515625" style="11" hidden="1" customWidth="1"/>
    <col min="21" max="21" width="8.5703125" style="11" hidden="1" customWidth="1"/>
    <col min="22" max="16384" width="0" hidden="1" customWidth="1"/>
  </cols>
  <sheetData>
    <row r="131" spans="8:8" x14ac:dyDescent="0.25">
      <c r="H13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41E4-3FB3-46B4-B573-9482E3871013}">
  <sheetPr>
    <tabColor rgb="FF00B0F0"/>
  </sheetPr>
  <dimension ref="B1:E34"/>
  <sheetViews>
    <sheetView topLeftCell="A2" workbookViewId="0">
      <selection activeCell="M20" sqref="M20"/>
    </sheetView>
  </sheetViews>
  <sheetFormatPr defaultRowHeight="15" x14ac:dyDescent="0.25"/>
  <cols>
    <col min="2" max="2" width="21" style="17" customWidth="1"/>
    <col min="3" max="3" width="20.85546875" customWidth="1"/>
  </cols>
  <sheetData>
    <row r="1" spans="2:5" s="14" customFormat="1" ht="76.5" customHeight="1" x14ac:dyDescent="0.25">
      <c r="B1" s="16"/>
    </row>
    <row r="4" spans="2:5" x14ac:dyDescent="0.25">
      <c r="B4" s="18" t="s">
        <v>77</v>
      </c>
      <c r="C4" t="s">
        <v>78</v>
      </c>
      <c r="E4" s="15"/>
    </row>
    <row r="5" spans="2:5" x14ac:dyDescent="0.25">
      <c r="B5" s="19">
        <v>45603</v>
      </c>
      <c r="C5" s="10">
        <v>80</v>
      </c>
    </row>
    <row r="6" spans="2:5" x14ac:dyDescent="0.25">
      <c r="B6" s="18"/>
      <c r="C6" s="10">
        <v>102</v>
      </c>
    </row>
    <row r="7" spans="2:5" x14ac:dyDescent="0.25">
      <c r="B7" s="18"/>
      <c r="C7" s="10">
        <v>751</v>
      </c>
    </row>
    <row r="8" spans="2:5" x14ac:dyDescent="0.25">
      <c r="B8" s="18"/>
      <c r="C8" s="10">
        <v>755</v>
      </c>
    </row>
    <row r="9" spans="2:5" x14ac:dyDescent="0.25">
      <c r="B9" s="18"/>
      <c r="C9" s="10">
        <v>981</v>
      </c>
    </row>
    <row r="10" spans="2:5" x14ac:dyDescent="0.25">
      <c r="B10" s="18"/>
      <c r="C10" s="10">
        <v>1329</v>
      </c>
    </row>
    <row r="11" spans="2:5" x14ac:dyDescent="0.25">
      <c r="B11" s="18"/>
      <c r="C11" s="10">
        <v>1303</v>
      </c>
    </row>
    <row r="12" spans="2:5" x14ac:dyDescent="0.25">
      <c r="B12" s="18"/>
      <c r="C12" s="10">
        <v>489</v>
      </c>
    </row>
    <row r="13" spans="2:5" x14ac:dyDescent="0.25">
      <c r="B13" s="18"/>
      <c r="C13" s="10">
        <v>384</v>
      </c>
    </row>
    <row r="14" spans="2:5" x14ac:dyDescent="0.25">
      <c r="B14" s="18"/>
      <c r="C14" s="10">
        <v>555</v>
      </c>
    </row>
    <row r="15" spans="2:5" x14ac:dyDescent="0.25">
      <c r="B15" s="18"/>
      <c r="C15" s="10">
        <v>965</v>
      </c>
    </row>
    <row r="16" spans="2:5" x14ac:dyDescent="0.25">
      <c r="B16" s="18"/>
      <c r="C16" s="10">
        <v>766</v>
      </c>
    </row>
    <row r="17" spans="2:3" x14ac:dyDescent="0.25">
      <c r="B17" s="18"/>
      <c r="C17" s="10">
        <v>742</v>
      </c>
    </row>
    <row r="18" spans="2:3" x14ac:dyDescent="0.25">
      <c r="B18" s="18"/>
      <c r="C18" s="10">
        <v>953</v>
      </c>
    </row>
    <row r="19" spans="2:3" x14ac:dyDescent="0.25">
      <c r="B19" s="18"/>
      <c r="C19" s="10">
        <v>1202</v>
      </c>
    </row>
    <row r="20" spans="2:3" x14ac:dyDescent="0.25">
      <c r="B20" s="18"/>
      <c r="C20" s="10">
        <v>285</v>
      </c>
    </row>
    <row r="21" spans="2:3" x14ac:dyDescent="0.25">
      <c r="B21" s="18"/>
      <c r="C21" s="10">
        <v>1171</v>
      </c>
    </row>
    <row r="22" spans="2:3" x14ac:dyDescent="0.25">
      <c r="B22" s="18"/>
      <c r="C22" s="10">
        <v>835</v>
      </c>
    </row>
    <row r="23" spans="2:3" x14ac:dyDescent="0.25">
      <c r="B23" s="18"/>
      <c r="C23" s="10">
        <v>237</v>
      </c>
    </row>
    <row r="24" spans="2:3" x14ac:dyDescent="0.25">
      <c r="B24" s="18"/>
      <c r="C24" s="10">
        <v>917</v>
      </c>
    </row>
    <row r="25" spans="2:3" x14ac:dyDescent="0.25">
      <c r="B25" s="18"/>
      <c r="C25" s="10">
        <v>622</v>
      </c>
    </row>
    <row r="26" spans="2:3" x14ac:dyDescent="0.25">
      <c r="B26" s="18"/>
      <c r="C26" s="10">
        <v>560</v>
      </c>
    </row>
    <row r="27" spans="2:3" x14ac:dyDescent="0.25">
      <c r="B27" s="18"/>
      <c r="C27" s="10">
        <v>375</v>
      </c>
    </row>
    <row r="28" spans="2:3" x14ac:dyDescent="0.25">
      <c r="B28" s="18"/>
      <c r="C28" s="10">
        <v>454</v>
      </c>
    </row>
    <row r="29" spans="2:3" x14ac:dyDescent="0.25">
      <c r="B29" s="18"/>
      <c r="C29" s="10">
        <v>932</v>
      </c>
    </row>
    <row r="30" spans="2:3" x14ac:dyDescent="0.25">
      <c r="B30" s="18"/>
      <c r="C30" s="10">
        <v>118</v>
      </c>
    </row>
    <row r="31" spans="2:3" x14ac:dyDescent="0.25">
      <c r="B31" s="18"/>
      <c r="C31" s="10">
        <v>550</v>
      </c>
    </row>
    <row r="32" spans="2:3" x14ac:dyDescent="0.25">
      <c r="B32" s="18"/>
      <c r="C32" s="10">
        <v>962</v>
      </c>
    </row>
    <row r="33" spans="2:3" x14ac:dyDescent="0.25">
      <c r="B33" s="20" t="s">
        <v>79</v>
      </c>
      <c r="C33" s="10">
        <f>SUM(Tabela2[Depósito Reservado])</f>
        <v>19375</v>
      </c>
    </row>
    <row r="34" spans="2:3" x14ac:dyDescent="0.25">
      <c r="B34" s="20" t="s">
        <v>80</v>
      </c>
      <c r="C34" s="10">
        <v>50000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6C29-1FE4-404B-8F99-CE437D24CCD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Data</vt:lpstr>
      <vt:lpstr>Controller</vt:lpstr>
      <vt:lpstr>Dashboard</vt:lpstr>
      <vt:lpstr>Caixinha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Patricia Siqueira Moreschi</dc:creator>
  <cp:lastModifiedBy>Mayara Patricia Siqueira Moreschi</cp:lastModifiedBy>
  <dcterms:created xsi:type="dcterms:W3CDTF">2025-01-08T13:34:34Z</dcterms:created>
  <dcterms:modified xsi:type="dcterms:W3CDTF">2025-01-09T18:56:08Z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33b259-87ee-4762-9a8c-7b0d155dd87f_Enabled">
    <vt:lpwstr>true</vt:lpwstr>
  </property>
  <property fmtid="{D5CDD505-2E9C-101B-9397-08002B2CF9AE}" pid="3" name="MSIP_Label_9333b259-87ee-4762-9a8c-7b0d155dd87f_SetDate">
    <vt:lpwstr>2025-01-08T17:01:26Z</vt:lpwstr>
  </property>
  <property fmtid="{D5CDD505-2E9C-101B-9397-08002B2CF9AE}" pid="4" name="MSIP_Label_9333b259-87ee-4762-9a8c-7b0d155dd87f_Method">
    <vt:lpwstr>Privileged</vt:lpwstr>
  </property>
  <property fmtid="{D5CDD505-2E9C-101B-9397-08002B2CF9AE}" pid="5" name="MSIP_Label_9333b259-87ee-4762-9a8c-7b0d155dd87f_Name">
    <vt:lpwstr>_PESSOAL</vt:lpwstr>
  </property>
  <property fmtid="{D5CDD505-2E9C-101B-9397-08002B2CF9AE}" pid="6" name="MSIP_Label_9333b259-87ee-4762-9a8c-7b0d155dd87f_SiteId">
    <vt:lpwstr>ab9bba98-684a-43fb-add8-9c2bebede229</vt:lpwstr>
  </property>
  <property fmtid="{D5CDD505-2E9C-101B-9397-08002B2CF9AE}" pid="7" name="MSIP_Label_9333b259-87ee-4762-9a8c-7b0d155dd87f_ActionId">
    <vt:lpwstr>49fabd86-d33e-46f7-98d3-25260962a323</vt:lpwstr>
  </property>
  <property fmtid="{D5CDD505-2E9C-101B-9397-08002B2CF9AE}" pid="8" name="MSIP_Label_9333b259-87ee-4762-9a8c-7b0d155dd87f_ContentBits">
    <vt:lpwstr>1</vt:lpwstr>
  </property>
</Properties>
</file>