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yank/Desktop/Assignment 4/"/>
    </mc:Choice>
  </mc:AlternateContent>
  <xr:revisionPtr revIDLastSave="0" documentId="13_ncr:1_{11418065-D7AC-8D40-B5BC-A7F654EC708D}" xr6:coauthVersionLast="47" xr6:coauthVersionMax="47" xr10:uidLastSave="{00000000-0000-0000-0000-000000000000}"/>
  <bookViews>
    <workbookView xWindow="0" yWindow="500" windowWidth="28800" windowHeight="16180" tabRatio="500" activeTab="2" xr2:uid="{00000000-000D-0000-FFFF-FFFF00000000}"/>
  </bookViews>
  <sheets>
    <sheet name="Predicted Profitability" sheetId="5" r:id="rId1"/>
    <sheet name="Part 3" sheetId="2" r:id="rId2"/>
    <sheet name="Part 4" sheetId="3" r:id="rId3"/>
  </sheets>
  <definedNames>
    <definedName name="solver_adj" localSheetId="1" hidden="1">'Part 3'!$C$3:$R$3</definedName>
    <definedName name="solver_adj" localSheetId="2" hidden="1">'Part 4'!$C$3:$R$3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2</definedName>
    <definedName name="solver_eng" localSheetId="2" hidden="1">2</definedName>
    <definedName name="solver_itr" localSheetId="1" hidden="1">2147483647</definedName>
    <definedName name="solver_itr" localSheetId="2" hidden="1">2147483647</definedName>
    <definedName name="solver_lhs1" localSheetId="1" hidden="1">'Part 3'!$B$8</definedName>
    <definedName name="solver_lhs1" localSheetId="2" hidden="1">'Part 4'!$B$8</definedName>
    <definedName name="solver_lhs2" localSheetId="1" hidden="1">'Part 3'!$B$9</definedName>
    <definedName name="solver_lhs2" localSheetId="2" hidden="1">'Part 4'!$B$9</definedName>
    <definedName name="solver_lhs3" localSheetId="1" hidden="1">'Part 3'!$C$3:$R$3</definedName>
    <definedName name="solver_lhs3" localSheetId="2" hidden="1">'Part 4'!$B$10</definedName>
    <definedName name="solver_lhs4" localSheetId="2" hidden="1">'Part 4'!$B$11</definedName>
    <definedName name="solver_lhs5" localSheetId="2" hidden="1">'Part 4'!$B$12</definedName>
    <definedName name="solver_lhs6" localSheetId="2" hidden="1">'Part 4'!$C$3:$R$3</definedName>
    <definedName name="solver_lin" localSheetId="1" hidden="1">1</definedName>
    <definedName name="solver_lin" localSheetId="2" hidden="1">1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3</definedName>
    <definedName name="solver_num" localSheetId="2" hidden="1">6</definedName>
    <definedName name="solver_opt" localSheetId="1" hidden="1">'Part 3'!$C$11</definedName>
    <definedName name="solver_opt" localSheetId="2" hidden="1">'Part 4'!$C$14</definedName>
    <definedName name="solver_pre" localSheetId="1" hidden="1">1E-20</definedName>
    <definedName name="solver_pre" localSheetId="2" hidden="1">1E-20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1" localSheetId="2" hidden="1">1</definedName>
    <definedName name="solver_rel2" localSheetId="1" hidden="1">1</definedName>
    <definedName name="solver_rel2" localSheetId="2" hidden="1">1</definedName>
    <definedName name="solver_rel3" localSheetId="1" hidden="1">5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5</definedName>
    <definedName name="solver_rhs1" localSheetId="1" hidden="1">'Part 3'!$D$8</definedName>
    <definedName name="solver_rhs1" localSheetId="2" hidden="1">'Part 4'!$D$8</definedName>
    <definedName name="solver_rhs2" localSheetId="1" hidden="1">'Part 3'!$D$9</definedName>
    <definedName name="solver_rhs2" localSheetId="2" hidden="1">'Part 4'!$D$9</definedName>
    <definedName name="solver_rhs3" localSheetId="1" hidden="1">"binary"</definedName>
    <definedName name="solver_rhs3" localSheetId="2" hidden="1">'Part 4'!$D$10</definedName>
    <definedName name="solver_rhs4" localSheetId="2" hidden="1">'Part 4'!$D$11</definedName>
    <definedName name="solver_rhs5" localSheetId="2" hidden="1">'Part 4'!$D$12</definedName>
    <definedName name="solver_rhs6" localSheetId="2" hidden="1">"binary"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3" l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4" i="5"/>
  <c r="B12" i="3"/>
  <c r="B11" i="3"/>
  <c r="C14" i="3"/>
  <c r="B9" i="3"/>
  <c r="B8" i="3"/>
  <c r="B8" i="2"/>
  <c r="C11" i="2"/>
  <c r="B9" i="2"/>
</calcChain>
</file>

<file path=xl/sharedStrings.xml><?xml version="1.0" encoding="utf-8"?>
<sst xmlns="http://schemas.openxmlformats.org/spreadsheetml/2006/main" count="80" uniqueCount="40">
  <si>
    <t xml:space="preserve">SELECTING PROFITABLE HOTELS </t>
  </si>
  <si>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</si>
  <si>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</si>
  <si>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</si>
  <si>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</si>
  <si>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</si>
  <si>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</si>
  <si>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</si>
  <si>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</si>
  <si>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</si>
  <si>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</si>
  <si>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</si>
  <si>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</si>
  <si>
    <t>Predictions</t>
  </si>
  <si>
    <t>Decision Variables</t>
  </si>
  <si>
    <t>Operator</t>
  </si>
  <si>
    <t>&lt;=</t>
  </si>
  <si>
    <t>Hotel_i</t>
  </si>
  <si>
    <t>Hotel_1</t>
  </si>
  <si>
    <t>Hotel_2</t>
  </si>
  <si>
    <t>Hotel_3</t>
  </si>
  <si>
    <t>Hotel_4</t>
  </si>
  <si>
    <t>Hotel_5</t>
  </si>
  <si>
    <t>Hotel_6</t>
  </si>
  <si>
    <t>Hotel_7</t>
  </si>
  <si>
    <t>Hotel_8</t>
  </si>
  <si>
    <t>Hotel_9</t>
  </si>
  <si>
    <t>Hotel_10</t>
  </si>
  <si>
    <t>Hotel_11</t>
  </si>
  <si>
    <t>Hotel_12</t>
  </si>
  <si>
    <t>Hotel_13</t>
  </si>
  <si>
    <t>Hotel_14</t>
  </si>
  <si>
    <t>Hotel_15</t>
  </si>
  <si>
    <t>Hotel_16</t>
  </si>
  <si>
    <t>Constraint_Values</t>
  </si>
  <si>
    <t>Max_Value</t>
  </si>
  <si>
    <t>Price of Hotel ($)</t>
  </si>
  <si>
    <t>Predicted Profitability</t>
  </si>
  <si>
    <t>Max_P =</t>
  </si>
  <si>
    <t xml:space="preserve">Max_P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</si>
</sst>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8" fontId="0" fillId="0" borderId="0" xfId="0" applyNumberFormat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5" xfId="0" applyBorder="1" applyAlignment="1">
      <alignment horizontal="left" vertical="center" wrapText="1"/>
    </xf>
    <xf numFmtId="8" fontId="0" fillId="0" borderId="5" xfId="0" applyNumberFormat="1" applyBorder="1" applyAlignment="1">
      <alignment horizontal="right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0" fillId="0" borderId="7" xfId="0" applyBorder="1"/>
    <xf numFmtId="0" fontId="1" fillId="0" borderId="7" xfId="0" applyFont="1" applyBorder="1" applyAlignment="1">
      <alignment horizontal="center" vertical="center"/>
    </xf>
    <xf numFmtId="8" fontId="0" fillId="0" borderId="0" xfId="0" applyNumberFormat="1"/>
    <xf numFmtId="0" fontId="0" fillId="2" borderId="8" xfId="0" applyFill="1" applyBorder="1"/>
    <xf numFmtId="0" fontId="0" fillId="2" borderId="8" xfId="0" applyFill="1" applyBorder="1" applyAlignment="1">
      <alignment wrapText="1"/>
    </xf>
    <xf numFmtId="0" fontId="0" fillId="0" borderId="8" xfId="0" applyBorder="1"/>
    <xf numFmtId="0" fontId="0" fillId="3" borderId="0" xfId="0" applyFill="1"/>
    <xf numFmtId="0" fontId="0" fillId="0" borderId="9" xfId="0" applyBorder="1"/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3489-2767-AC4F-BE7E-8AFC1AD5A799}">
  <dimension ref="A1:L19"/>
  <sheetViews>
    <sheetView workbookViewId="0">
      <selection activeCell="B10" sqref="B10:B12"/>
    </sheetView>
  </sheetViews>
  <sheetFormatPr baseColWidth="10" defaultRowHeight="16" x14ac:dyDescent="0.2"/>
  <cols>
    <col min="1" max="1" width="11.1640625" bestFit="1" customWidth="1"/>
    <col min="2" max="2" width="30.5" customWidth="1"/>
    <col min="3" max="3" width="14.33203125" bestFit="1" customWidth="1"/>
    <col min="4" max="4" width="19.1640625" customWidth="1"/>
    <col min="5" max="5" width="25" customWidth="1"/>
    <col min="6" max="7" width="19.83203125" customWidth="1"/>
    <col min="12" max="12" width="13.33203125" bestFit="1" customWidth="1"/>
  </cols>
  <sheetData>
    <row r="1" spans="1:12" x14ac:dyDescent="0.2">
      <c r="A1" s="2" t="s">
        <v>0</v>
      </c>
      <c r="B1" s="1"/>
      <c r="C1" s="1"/>
      <c r="D1" s="1"/>
      <c r="E1" s="1"/>
      <c r="F1" s="1"/>
      <c r="G1" s="1"/>
    </row>
    <row r="2" spans="1:12" ht="17" thickBot="1" x14ac:dyDescent="0.25">
      <c r="A2" s="1"/>
      <c r="B2" s="1"/>
      <c r="C2" s="1"/>
      <c r="D2" s="1"/>
      <c r="E2" s="1"/>
      <c r="F2" s="1"/>
      <c r="G2" s="1"/>
    </row>
    <row r="3" spans="1:12" ht="35" thickBo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15" t="s">
        <v>13</v>
      </c>
    </row>
    <row r="4" spans="1:12" ht="18" thickBot="1" x14ac:dyDescent="0.25">
      <c r="A4" s="5">
        <v>1</v>
      </c>
      <c r="B4" s="6" t="s">
        <v>8</v>
      </c>
      <c r="C4" s="7">
        <v>2925000</v>
      </c>
      <c r="D4" s="11">
        <v>-0.30182331820000002</v>
      </c>
      <c r="E4" s="11">
        <v>-0.81277973820000005</v>
      </c>
      <c r="F4" s="11">
        <v>-0.53641347309999998</v>
      </c>
      <c r="G4" s="13">
        <v>-0.99598662130000004</v>
      </c>
      <c r="H4" s="14">
        <f xml:space="preserve"> 42 + (4*G4) + (6*D4) - (3*E4) + (2*F4)</f>
        <v>37.570625873999994</v>
      </c>
      <c r="L4" s="16"/>
    </row>
    <row r="5" spans="1:12" ht="18" thickBot="1" x14ac:dyDescent="0.25">
      <c r="A5" s="5">
        <v>2</v>
      </c>
      <c r="B5" s="6" t="s">
        <v>9</v>
      </c>
      <c r="C5" s="7">
        <v>10000000</v>
      </c>
      <c r="D5" s="11">
        <v>1.699076193</v>
      </c>
      <c r="E5" s="11">
        <v>-0.40819856339999999</v>
      </c>
      <c r="F5" s="11">
        <v>0.31166914750000002</v>
      </c>
      <c r="G5" s="11">
        <v>-0.47427934350000001</v>
      </c>
      <c r="H5" s="14">
        <f t="shared" ref="H5:H19" si="0" xml:space="preserve"> 42 + (4*G5) + (6*D5) - (3*E5) + (2*F5)</f>
        <v>52.145273769200003</v>
      </c>
      <c r="L5" s="16"/>
    </row>
    <row r="6" spans="1:12" ht="18" thickBot="1" x14ac:dyDescent="0.25">
      <c r="A6" s="5">
        <v>3</v>
      </c>
      <c r="B6" s="6" t="s">
        <v>9</v>
      </c>
      <c r="C6" s="7">
        <v>3750000</v>
      </c>
      <c r="D6" s="11">
        <v>-6.8502880500000002E-2</v>
      </c>
      <c r="E6" s="11">
        <v>-0.40819856339999999</v>
      </c>
      <c r="F6" s="11">
        <v>0.31166914750000002</v>
      </c>
      <c r="G6" s="11">
        <v>-0.47427934350000001</v>
      </c>
      <c r="H6" s="14">
        <f t="shared" si="0"/>
        <v>41.539799328200004</v>
      </c>
    </row>
    <row r="7" spans="1:12" ht="18" thickBot="1" x14ac:dyDescent="0.25">
      <c r="A7" s="5">
        <v>4</v>
      </c>
      <c r="B7" s="6" t="s">
        <v>9</v>
      </c>
      <c r="C7" s="7">
        <v>3500000</v>
      </c>
      <c r="D7" s="11">
        <v>-0.13920604349999999</v>
      </c>
      <c r="E7" s="11">
        <v>-0.40819856339999999</v>
      </c>
      <c r="F7" s="11">
        <v>0.31166914750000002</v>
      </c>
      <c r="G7" s="11">
        <v>-0.47427934350000001</v>
      </c>
      <c r="H7" s="14">
        <f t="shared" si="0"/>
        <v>41.115580350200005</v>
      </c>
    </row>
    <row r="8" spans="1:12" ht="18" thickBot="1" x14ac:dyDescent="0.25">
      <c r="A8" s="5">
        <v>5</v>
      </c>
      <c r="B8" s="6" t="s">
        <v>9</v>
      </c>
      <c r="C8" s="7">
        <v>325000</v>
      </c>
      <c r="D8" s="11">
        <v>-1.0371362127999999</v>
      </c>
      <c r="E8" s="11">
        <v>-0.40819856339999999</v>
      </c>
      <c r="F8" s="11">
        <v>0.31166914750000002</v>
      </c>
      <c r="G8" s="11">
        <v>-0.47427934350000001</v>
      </c>
      <c r="H8" s="14">
        <f t="shared" si="0"/>
        <v>35.727999334400003</v>
      </c>
    </row>
    <row r="9" spans="1:12" ht="18" thickBot="1" x14ac:dyDescent="0.25">
      <c r="A9" s="5">
        <v>6</v>
      </c>
      <c r="B9" s="6" t="s">
        <v>10</v>
      </c>
      <c r="C9" s="7">
        <v>8950000</v>
      </c>
      <c r="D9" s="11">
        <v>1.4021229087</v>
      </c>
      <c r="E9" s="11">
        <v>0.65784481559999997</v>
      </c>
      <c r="F9" s="11">
        <v>0.48371113469999999</v>
      </c>
      <c r="G9" s="11">
        <v>-0.55727822859999998</v>
      </c>
      <c r="H9" s="14">
        <f t="shared" si="0"/>
        <v>47.177512360399994</v>
      </c>
    </row>
    <row r="10" spans="1:12" ht="18" thickBot="1" x14ac:dyDescent="0.25">
      <c r="A10" s="5">
        <v>7</v>
      </c>
      <c r="B10" s="6" t="s">
        <v>11</v>
      </c>
      <c r="C10" s="7">
        <v>1950000</v>
      </c>
      <c r="D10" s="11">
        <v>-0.57756565370000001</v>
      </c>
      <c r="E10" s="11">
        <v>0.16768586129999999</v>
      </c>
      <c r="F10" s="11">
        <v>3.106214504</v>
      </c>
      <c r="G10" s="11">
        <v>3.1065296996999998</v>
      </c>
      <c r="H10" s="14">
        <f t="shared" si="0"/>
        <v>56.670096300699996</v>
      </c>
    </row>
    <row r="11" spans="1:12" ht="18" thickBot="1" x14ac:dyDescent="0.25">
      <c r="A11" s="5">
        <v>8</v>
      </c>
      <c r="B11" s="6" t="s">
        <v>11</v>
      </c>
      <c r="C11" s="7">
        <v>1750000</v>
      </c>
      <c r="D11" s="11">
        <v>-0.63412818400000004</v>
      </c>
      <c r="E11" s="11">
        <v>0.16768586129999999</v>
      </c>
      <c r="F11" s="11">
        <v>3.106214504</v>
      </c>
      <c r="G11" s="11">
        <v>3.1065296996999998</v>
      </c>
      <c r="H11" s="14">
        <f t="shared" si="0"/>
        <v>56.330721118899994</v>
      </c>
    </row>
    <row r="12" spans="1:12" ht="18" thickBot="1" x14ac:dyDescent="0.25">
      <c r="A12" s="5">
        <v>9</v>
      </c>
      <c r="B12" s="6" t="s">
        <v>11</v>
      </c>
      <c r="C12" s="7">
        <v>4900000</v>
      </c>
      <c r="D12" s="11">
        <v>0.256731669</v>
      </c>
      <c r="E12" s="11">
        <v>0.16768586129999999</v>
      </c>
      <c r="F12" s="11">
        <v>3.106214504</v>
      </c>
      <c r="G12" s="11">
        <v>3.1065296996999998</v>
      </c>
      <c r="H12" s="14">
        <f t="shared" si="0"/>
        <v>61.675880236899999</v>
      </c>
    </row>
    <row r="13" spans="1:12" ht="18" thickBot="1" x14ac:dyDescent="0.25">
      <c r="A13" s="5">
        <v>10</v>
      </c>
      <c r="B13" s="6" t="s">
        <v>12</v>
      </c>
      <c r="C13" s="7">
        <v>1650000</v>
      </c>
      <c r="D13" s="11">
        <v>-0.6624094492</v>
      </c>
      <c r="E13" s="11">
        <v>-0.7910064456</v>
      </c>
      <c r="F13" s="11">
        <v>-0.59490488860000001</v>
      </c>
      <c r="G13" s="11">
        <v>-0.42685140910000002</v>
      </c>
      <c r="H13" s="14">
        <f t="shared" si="0"/>
        <v>37.501347228000007</v>
      </c>
    </row>
    <row r="14" spans="1:12" ht="18" thickBot="1" x14ac:dyDescent="0.25">
      <c r="A14" s="5">
        <v>11</v>
      </c>
      <c r="B14" s="6" t="s">
        <v>12</v>
      </c>
      <c r="C14" s="7">
        <v>1125000</v>
      </c>
      <c r="D14" s="11">
        <v>-0.81088609140000001</v>
      </c>
      <c r="E14" s="11">
        <v>-0.7910064456</v>
      </c>
      <c r="F14" s="11">
        <v>-0.59490488860000001</v>
      </c>
      <c r="G14" s="11">
        <v>-0.42685140910000002</v>
      </c>
      <c r="H14" s="14">
        <f t="shared" si="0"/>
        <v>36.610487374800002</v>
      </c>
    </row>
    <row r="15" spans="1:12" ht="18" thickBot="1" x14ac:dyDescent="0.25">
      <c r="A15" s="5">
        <v>12</v>
      </c>
      <c r="B15" s="6" t="s">
        <v>12</v>
      </c>
      <c r="C15" s="7">
        <v>2500000</v>
      </c>
      <c r="D15" s="11">
        <v>-0.42201869520000002</v>
      </c>
      <c r="E15" s="11">
        <v>-0.7910064456</v>
      </c>
      <c r="F15" s="11">
        <v>-0.59490488860000001</v>
      </c>
      <c r="G15" s="11">
        <v>-0.42685140910000002</v>
      </c>
      <c r="H15" s="14">
        <f t="shared" si="0"/>
        <v>38.943691752000007</v>
      </c>
    </row>
    <row r="16" spans="1:12" ht="18" thickBot="1" x14ac:dyDescent="0.25">
      <c r="A16" s="5">
        <v>13</v>
      </c>
      <c r="B16" s="6" t="s">
        <v>12</v>
      </c>
      <c r="C16" s="7">
        <v>1975000</v>
      </c>
      <c r="D16" s="11">
        <v>-0.57049533740000002</v>
      </c>
      <c r="E16" s="11">
        <v>-0.7910064456</v>
      </c>
      <c r="F16" s="11">
        <v>-0.59490488860000001</v>
      </c>
      <c r="G16" s="11">
        <v>-0.42685140910000002</v>
      </c>
      <c r="H16" s="14">
        <f t="shared" si="0"/>
        <v>38.052831898800008</v>
      </c>
    </row>
    <row r="17" spans="1:8" ht="18" thickBot="1" x14ac:dyDescent="0.25">
      <c r="A17" s="5">
        <v>14</v>
      </c>
      <c r="B17" s="6" t="s">
        <v>12</v>
      </c>
      <c r="C17" s="7">
        <v>3750000</v>
      </c>
      <c r="D17" s="11">
        <v>-6.8502880500000002E-2</v>
      </c>
      <c r="E17" s="11">
        <v>-0.7910064456</v>
      </c>
      <c r="F17" s="11">
        <v>-0.59490488860000001</v>
      </c>
      <c r="G17" s="11">
        <v>-0.42685140910000002</v>
      </c>
      <c r="H17" s="14">
        <f t="shared" si="0"/>
        <v>41.064786640200005</v>
      </c>
    </row>
    <row r="18" spans="1:8" ht="18" thickBot="1" x14ac:dyDescent="0.25">
      <c r="A18" s="5">
        <v>15</v>
      </c>
      <c r="B18" s="6" t="s">
        <v>12</v>
      </c>
      <c r="C18" s="7">
        <v>1475000</v>
      </c>
      <c r="D18" s="11">
        <v>-0.71190166330000004</v>
      </c>
      <c r="E18" s="11">
        <v>-0.7910064456</v>
      </c>
      <c r="F18" s="11">
        <v>-0.59490488860000001</v>
      </c>
      <c r="G18" s="11">
        <v>-0.42685140910000002</v>
      </c>
      <c r="H18" s="14">
        <f t="shared" si="0"/>
        <v>37.204393943400007</v>
      </c>
    </row>
    <row r="19" spans="1:8" ht="18" thickBot="1" x14ac:dyDescent="0.25">
      <c r="A19" s="8">
        <v>16</v>
      </c>
      <c r="B19" s="9" t="s">
        <v>12</v>
      </c>
      <c r="C19" s="10">
        <v>750000</v>
      </c>
      <c r="D19" s="12">
        <v>-0.91694083579999996</v>
      </c>
      <c r="E19" s="12">
        <v>-0.7910064456</v>
      </c>
      <c r="F19" s="12">
        <v>-0.59490488860000001</v>
      </c>
      <c r="G19" s="12">
        <v>-0.42685140910000002</v>
      </c>
      <c r="H19" s="21">
        <f t="shared" si="0"/>
        <v>35.974158908400007</v>
      </c>
    </row>
  </sheetData>
  <sortState xmlns:xlrd2="http://schemas.microsoft.com/office/spreadsheetml/2017/richdata2" ref="A4:H19">
    <sortCondition ref="A4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B27B-DB13-D749-9028-489E5081B014}">
  <dimension ref="B2:U11"/>
  <sheetViews>
    <sheetView zoomScale="113" zoomScaleNormal="100" workbookViewId="0">
      <selection activeCell="R2" sqref="B2:R2"/>
    </sheetView>
  </sheetViews>
  <sheetFormatPr baseColWidth="10" defaultRowHeight="16" x14ac:dyDescent="0.2"/>
  <cols>
    <col min="1" max="1" width="8.83203125" customWidth="1"/>
    <col min="2" max="2" width="18.5" customWidth="1"/>
    <col min="18" max="18" width="13.5" bestFit="1" customWidth="1"/>
    <col min="19" max="19" width="16.83203125" customWidth="1"/>
  </cols>
  <sheetData>
    <row r="2" spans="2:21" x14ac:dyDescent="0.2">
      <c r="B2" s="17" t="s">
        <v>17</v>
      </c>
      <c r="C2" s="17" t="s">
        <v>18</v>
      </c>
      <c r="D2" s="17" t="s">
        <v>19</v>
      </c>
      <c r="E2" s="17" t="s">
        <v>20</v>
      </c>
      <c r="F2" s="17" t="s">
        <v>21</v>
      </c>
      <c r="G2" s="17" t="s">
        <v>22</v>
      </c>
      <c r="H2" s="17" t="s">
        <v>23</v>
      </c>
      <c r="I2" s="17" t="s">
        <v>24</v>
      </c>
      <c r="J2" s="17" t="s">
        <v>25</v>
      </c>
      <c r="K2" s="17" t="s">
        <v>26</v>
      </c>
      <c r="L2" s="17" t="s">
        <v>27</v>
      </c>
      <c r="M2" s="17" t="s">
        <v>28</v>
      </c>
      <c r="N2" s="17" t="s">
        <v>29</v>
      </c>
      <c r="O2" s="17" t="s">
        <v>30</v>
      </c>
      <c r="P2" s="17" t="s">
        <v>31</v>
      </c>
      <c r="Q2" s="17" t="s">
        <v>32</v>
      </c>
      <c r="R2" s="17" t="s">
        <v>33</v>
      </c>
    </row>
    <row r="3" spans="2:21" ht="17" x14ac:dyDescent="0.2">
      <c r="B3" s="18" t="s">
        <v>14</v>
      </c>
      <c r="C3" s="19">
        <v>0</v>
      </c>
      <c r="D3" s="19">
        <v>0</v>
      </c>
      <c r="E3" s="19">
        <v>0</v>
      </c>
      <c r="F3" s="19">
        <v>0</v>
      </c>
      <c r="G3" s="19">
        <v>1</v>
      </c>
      <c r="H3" s="19">
        <v>0</v>
      </c>
      <c r="I3" s="19">
        <v>1</v>
      </c>
      <c r="J3" s="19">
        <v>1</v>
      </c>
      <c r="K3" s="19">
        <v>0</v>
      </c>
      <c r="L3" s="19">
        <v>0</v>
      </c>
      <c r="M3" s="19">
        <v>1</v>
      </c>
      <c r="N3" s="19">
        <v>1</v>
      </c>
      <c r="O3" s="19">
        <v>0</v>
      </c>
      <c r="P3" s="19">
        <v>0</v>
      </c>
      <c r="Q3" s="19">
        <v>1</v>
      </c>
      <c r="R3" s="19">
        <v>1</v>
      </c>
    </row>
    <row r="4" spans="2:21" x14ac:dyDescent="0.2">
      <c r="B4" s="17" t="s">
        <v>36</v>
      </c>
      <c r="C4" s="19">
        <v>2925000</v>
      </c>
      <c r="D4" s="19">
        <v>10000000</v>
      </c>
      <c r="E4" s="19">
        <v>3750000</v>
      </c>
      <c r="F4" s="19">
        <v>3500000</v>
      </c>
      <c r="G4" s="19">
        <v>325000</v>
      </c>
      <c r="H4" s="19">
        <v>8950000</v>
      </c>
      <c r="I4" s="19">
        <v>1950000</v>
      </c>
      <c r="J4" s="19">
        <v>1750000</v>
      </c>
      <c r="K4" s="19">
        <v>4900000</v>
      </c>
      <c r="L4" s="19">
        <v>1650000</v>
      </c>
      <c r="M4" s="19">
        <v>1125000</v>
      </c>
      <c r="N4" s="19">
        <v>2500000</v>
      </c>
      <c r="O4" s="19">
        <v>1975000</v>
      </c>
      <c r="P4" s="19">
        <v>3750000</v>
      </c>
      <c r="Q4" s="19">
        <v>1475000</v>
      </c>
      <c r="R4" s="19">
        <v>750000</v>
      </c>
    </row>
    <row r="5" spans="2:21" x14ac:dyDescent="0.2">
      <c r="B5" s="17" t="s">
        <v>37</v>
      </c>
      <c r="C5" s="19">
        <v>37.570625873999994</v>
      </c>
      <c r="D5" s="19">
        <v>52.145273769200003</v>
      </c>
      <c r="E5" s="19">
        <v>41.539799328200004</v>
      </c>
      <c r="F5" s="19">
        <v>41.115580350200005</v>
      </c>
      <c r="G5" s="19">
        <v>35.727999334400003</v>
      </c>
      <c r="H5" s="19">
        <v>47.177512360399994</v>
      </c>
      <c r="I5" s="19">
        <v>56.670096300699996</v>
      </c>
      <c r="J5" s="19">
        <v>56.330721118899994</v>
      </c>
      <c r="K5" s="19">
        <v>61.675880236899999</v>
      </c>
      <c r="L5" s="19">
        <v>37.501347228000007</v>
      </c>
      <c r="M5" s="19">
        <v>36.610487374800002</v>
      </c>
      <c r="N5" s="19">
        <v>38.943691752000007</v>
      </c>
      <c r="O5" s="19">
        <v>38.052831898800008</v>
      </c>
      <c r="P5" s="19">
        <v>41.064786640200005</v>
      </c>
      <c r="Q5" s="19">
        <v>37.204393943400007</v>
      </c>
      <c r="R5" s="19">
        <v>35.974158908400007</v>
      </c>
      <c r="U5" s="19"/>
    </row>
    <row r="7" spans="2:21" x14ac:dyDescent="0.2">
      <c r="B7" s="17" t="s">
        <v>34</v>
      </c>
      <c r="C7" s="17" t="s">
        <v>15</v>
      </c>
      <c r="D7" s="17" t="s">
        <v>35</v>
      </c>
    </row>
    <row r="8" spans="2:21" x14ac:dyDescent="0.2">
      <c r="B8" s="19">
        <f>SUM(C3:R3)</f>
        <v>7</v>
      </c>
      <c r="C8" s="19" t="s">
        <v>16</v>
      </c>
      <c r="D8" s="19">
        <v>16</v>
      </c>
    </row>
    <row r="9" spans="2:21" x14ac:dyDescent="0.2">
      <c r="B9" s="19">
        <f>SUMPRODUCT(C4:R4,C3:R3)</f>
        <v>9875000</v>
      </c>
      <c r="C9" s="19" t="s">
        <v>16</v>
      </c>
      <c r="D9" s="19">
        <v>10000000</v>
      </c>
    </row>
    <row r="11" spans="2:21" x14ac:dyDescent="0.2">
      <c r="B11" s="20" t="s">
        <v>38</v>
      </c>
      <c r="C11" s="20">
        <f>SUMPRODUCT(C5:R5,C3:R3)</f>
        <v>297.46154873260002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56B8-3098-BD4E-A9B9-7E6B65B2C3C6}">
  <dimension ref="B2:R14"/>
  <sheetViews>
    <sheetView tabSelected="1" workbookViewId="0">
      <selection activeCell="C19" sqref="C19"/>
    </sheetView>
  </sheetViews>
  <sheetFormatPr baseColWidth="10" defaultRowHeight="16" x14ac:dyDescent="0.2"/>
  <cols>
    <col min="2" max="2" width="19" bestFit="1" customWidth="1"/>
    <col min="3" max="3" width="12.1640625" customWidth="1"/>
    <col min="4" max="8" width="12.1640625" bestFit="1" customWidth="1"/>
    <col min="9" max="9" width="11.1640625" bestFit="1" customWidth="1"/>
    <col min="10" max="14" width="12.1640625" bestFit="1" customWidth="1"/>
    <col min="15" max="15" width="11.1640625" bestFit="1" customWidth="1"/>
    <col min="16" max="18" width="12.1640625" bestFit="1" customWidth="1"/>
    <col min="19" max="19" width="13.5" bestFit="1" customWidth="1"/>
    <col min="20" max="20" width="12.1640625" bestFit="1" customWidth="1"/>
    <col min="21" max="21" width="9.83203125" bestFit="1" customWidth="1"/>
  </cols>
  <sheetData>
    <row r="2" spans="2:18" x14ac:dyDescent="0.2">
      <c r="B2" s="17" t="s">
        <v>17</v>
      </c>
      <c r="C2" s="17" t="s">
        <v>18</v>
      </c>
      <c r="D2" s="17" t="s">
        <v>19</v>
      </c>
      <c r="E2" s="17" t="s">
        <v>20</v>
      </c>
      <c r="F2" s="17" t="s">
        <v>21</v>
      </c>
      <c r="G2" s="17" t="s">
        <v>22</v>
      </c>
      <c r="H2" s="17" t="s">
        <v>23</v>
      </c>
      <c r="I2" s="17" t="s">
        <v>24</v>
      </c>
      <c r="J2" s="17" t="s">
        <v>25</v>
      </c>
      <c r="K2" s="17" t="s">
        <v>26</v>
      </c>
      <c r="L2" s="17" t="s">
        <v>27</v>
      </c>
      <c r="M2" s="17" t="s">
        <v>28</v>
      </c>
      <c r="N2" s="17" t="s">
        <v>29</v>
      </c>
      <c r="O2" s="17" t="s">
        <v>30</v>
      </c>
      <c r="P2" s="17" t="s">
        <v>31</v>
      </c>
      <c r="Q2" s="17" t="s">
        <v>32</v>
      </c>
      <c r="R2" s="17" t="s">
        <v>33</v>
      </c>
    </row>
    <row r="3" spans="2:18" ht="17" x14ac:dyDescent="0.2">
      <c r="B3" s="18" t="s">
        <v>14</v>
      </c>
      <c r="C3" s="19">
        <v>0</v>
      </c>
      <c r="D3" s="19">
        <v>0</v>
      </c>
      <c r="E3" s="19">
        <v>1</v>
      </c>
      <c r="F3" s="19">
        <v>0</v>
      </c>
      <c r="G3" s="19">
        <v>1</v>
      </c>
      <c r="H3" s="19">
        <v>0</v>
      </c>
      <c r="I3" s="19">
        <v>1</v>
      </c>
      <c r="J3" s="19">
        <v>1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1</v>
      </c>
      <c r="R3" s="19">
        <v>1</v>
      </c>
    </row>
    <row r="4" spans="2:18" x14ac:dyDescent="0.2">
      <c r="B4" s="17" t="s">
        <v>36</v>
      </c>
      <c r="C4" s="19">
        <v>2925000</v>
      </c>
      <c r="D4" s="19">
        <v>10000000</v>
      </c>
      <c r="E4" s="19">
        <v>3750000</v>
      </c>
      <c r="F4" s="19">
        <v>3500000</v>
      </c>
      <c r="G4" s="19">
        <v>325000</v>
      </c>
      <c r="H4" s="19">
        <v>8950000</v>
      </c>
      <c r="I4" s="19">
        <v>1950000</v>
      </c>
      <c r="J4" s="19">
        <v>1750000</v>
      </c>
      <c r="K4" s="19">
        <v>4900000</v>
      </c>
      <c r="L4" s="19">
        <v>1650000</v>
      </c>
      <c r="M4" s="19">
        <v>1125000</v>
      </c>
      <c r="N4" s="19">
        <v>2500000</v>
      </c>
      <c r="O4" s="19">
        <v>1975000</v>
      </c>
      <c r="P4" s="19">
        <v>3750000</v>
      </c>
      <c r="Q4" s="19">
        <v>1475000</v>
      </c>
      <c r="R4" s="19">
        <v>750000</v>
      </c>
    </row>
    <row r="5" spans="2:18" x14ac:dyDescent="0.2">
      <c r="B5" s="17" t="s">
        <v>37</v>
      </c>
      <c r="C5" s="19">
        <v>37.570625873999994</v>
      </c>
      <c r="D5" s="19">
        <v>52.145273769200003</v>
      </c>
      <c r="E5" s="19">
        <v>41.539799328200004</v>
      </c>
      <c r="F5" s="19">
        <v>41.115580350200005</v>
      </c>
      <c r="G5" s="19">
        <v>35.727999334400003</v>
      </c>
      <c r="H5" s="19">
        <v>47.177512360399994</v>
      </c>
      <c r="I5" s="19">
        <v>56.670096300699996</v>
      </c>
      <c r="J5" s="19">
        <v>56.330721118899994</v>
      </c>
      <c r="K5" s="19">
        <v>61.675880236899999</v>
      </c>
      <c r="L5" s="19">
        <v>37.501347228000007</v>
      </c>
      <c r="M5" s="19">
        <v>36.610487374800002</v>
      </c>
      <c r="N5" s="19">
        <v>38.943691752000007</v>
      </c>
      <c r="O5" s="19">
        <v>38.052831898800008</v>
      </c>
      <c r="P5" s="19">
        <v>41.064786640200005</v>
      </c>
      <c r="Q5" s="19">
        <v>37.204393943400007</v>
      </c>
      <c r="R5" s="19">
        <v>35.974158908400007</v>
      </c>
    </row>
    <row r="7" spans="2:18" x14ac:dyDescent="0.2">
      <c r="B7" s="17" t="s">
        <v>34</v>
      </c>
      <c r="C7" s="17" t="s">
        <v>15</v>
      </c>
      <c r="D7" s="17" t="s">
        <v>35</v>
      </c>
    </row>
    <row r="8" spans="2:18" x14ac:dyDescent="0.2">
      <c r="B8" s="19">
        <f>SUM(C3:R3)</f>
        <v>6</v>
      </c>
      <c r="C8" s="19" t="s">
        <v>16</v>
      </c>
      <c r="D8" s="19">
        <v>16</v>
      </c>
    </row>
    <row r="9" spans="2:18" x14ac:dyDescent="0.2">
      <c r="B9" s="19">
        <f>SUMPRODUCT(C4:R4,C3:R3)</f>
        <v>10000000</v>
      </c>
      <c r="C9" s="19" t="s">
        <v>16</v>
      </c>
      <c r="D9" s="19">
        <v>10000000</v>
      </c>
    </row>
    <row r="10" spans="2:18" x14ac:dyDescent="0.2">
      <c r="B10" s="19">
        <f>SUM(D3:G3)</f>
        <v>2</v>
      </c>
      <c r="C10" s="19" t="s">
        <v>16</v>
      </c>
      <c r="D10" s="19">
        <v>2</v>
      </c>
    </row>
    <row r="11" spans="2:18" x14ac:dyDescent="0.2">
      <c r="B11" s="19">
        <f>SUM(I3:K3)</f>
        <v>2</v>
      </c>
      <c r="C11" s="22" t="s">
        <v>16</v>
      </c>
      <c r="D11" s="19">
        <v>2</v>
      </c>
    </row>
    <row r="12" spans="2:18" x14ac:dyDescent="0.2">
      <c r="B12" s="19">
        <f>SUM(L3:R3)</f>
        <v>2</v>
      </c>
      <c r="C12" s="19" t="s">
        <v>16</v>
      </c>
      <c r="D12" s="19">
        <v>2</v>
      </c>
    </row>
    <row r="14" spans="2:18" x14ac:dyDescent="0.2">
      <c r="B14" s="20" t="s">
        <v>39</v>
      </c>
      <c r="C14" s="20">
        <f>SUMPRODUCT(C5:R5,C3:R3)</f>
        <v>263.44716893399999</v>
      </c>
      <c r="D1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 Profitability</vt:lpstr>
      <vt:lpstr>Part 3</vt:lpstr>
      <vt:lpstr>Part 4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Mayank Mayank</cp:lastModifiedBy>
  <dcterms:created xsi:type="dcterms:W3CDTF">2014-01-19T14:37:26Z</dcterms:created>
  <dcterms:modified xsi:type="dcterms:W3CDTF">2024-07-26T08:22:59Z</dcterms:modified>
</cp:coreProperties>
</file>