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ayank\Downloads\"/>
    </mc:Choice>
  </mc:AlternateContent>
  <xr:revisionPtr revIDLastSave="0" documentId="13_ncr:1_{C96EE570-1BBE-418B-AF62-9ED55F8CBAF6}" xr6:coauthVersionLast="47" xr6:coauthVersionMax="47" xr10:uidLastSave="{00000000-0000-0000-0000-000000000000}"/>
  <bookViews>
    <workbookView xWindow="-108" yWindow="-108" windowWidth="23256" windowHeight="12456" activeTab="1" xr2:uid="{00000000-000D-0000-FFFF-FFFF00000000}"/>
  </bookViews>
  <sheets>
    <sheet name="Sheet1" sheetId="3" r:id="rId1"/>
    <sheet name="Expense" sheetId="1" r:id="rId2"/>
    <sheet name="Tasks" sheetId="2" r:id="rId3"/>
  </sheets>
  <definedNames>
    <definedName name="_xlnm._FilterDatabase" localSheetId="1" hidden="1">Expense!$A$1:$C$51</definedName>
  </definedNames>
  <calcPr calcId="191029"/>
  <pivotCaches>
    <pivotCache cacheId="4"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 l="1" a="1"/>
  <c r="G2" i="1" s="1"/>
  <c r="E2" i="1" a="1"/>
  <c r="E2" i="1" s="1"/>
  <c r="D2" i="1" a="1"/>
  <c r="D2" i="1" s="1"/>
  <c r="J37" i="1" l="1"/>
  <c r="J36" i="1"/>
  <c r="J35" i="1"/>
  <c r="J34" i="1"/>
  <c r="J33" i="1"/>
  <c r="J32" i="1"/>
  <c r="J31" i="1"/>
  <c r="J30" i="1"/>
  <c r="J29" i="1"/>
  <c r="J28" i="1"/>
  <c r="J27" i="1"/>
  <c r="J26" i="1"/>
  <c r="J21" i="1"/>
  <c r="J20" i="1"/>
  <c r="J19" i="1"/>
  <c r="J18" i="1"/>
  <c r="J17" i="1"/>
  <c r="J16" i="1"/>
  <c r="J15" i="1"/>
  <c r="J14" i="1"/>
  <c r="J13" i="1"/>
  <c r="J12" i="1"/>
  <c r="J11" i="1"/>
  <c r="J10" i="1"/>
  <c r="K10" i="1" l="1" a="1"/>
  <c r="K10" i="1" s="1"/>
  <c r="I5" i="1" a="1"/>
  <c r="I5" i="1" s="1"/>
  <c r="C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<sst xmlns="http://schemas.openxmlformats.org/spreadsheetml/2006/main" count="114" uniqueCount="44">
  <si>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</si>
  <si>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</si>
  <si>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</si>
  <si>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</si>
  <si>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</si>
  <si>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</si>
  <si>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</si>
  <si>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</si>
  <si>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</si>
  <si>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</si>
  <si>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</si>
  <si>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</si>
  <si>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</si>
  <si>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</si>
  <si>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</si>
  <si>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</si>
  <si>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</si>
  <si>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</si>
  <si>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</si>
  <si>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</si>
  <si>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</si>
  <si>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</si>
  <si>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</si>
  <si>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</si>
  <si>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Q.no1 How many times has Priya done transactions on online shopping, ordering food and gifts?</t>
  </si>
  <si>
    <t>MedicineB2:B51</t>
  </si>
  <si>
    <t>Total Expenses</t>
  </si>
  <si>
    <t xml:space="preserve">Items  </t>
  </si>
  <si>
    <t>IN ORDER</t>
  </si>
  <si>
    <t>Q.no2 Calculate the total expenses against each distinct item.  , Q.no 3 Arrange the item-wise total expense in descending order.</t>
  </si>
  <si>
    <t>Q.no 4  Present the item-wise total expense through a chart that shows the expense of each item as a percentage of the total expense. Don’t take trip expenses into consideration.</t>
  </si>
  <si>
    <t>Month</t>
  </si>
  <si>
    <t>Month name</t>
  </si>
  <si>
    <t>Task 1. Extract only month value from data . Task 2  If the month number is given then print it name.</t>
  </si>
  <si>
    <t>Essential</t>
  </si>
  <si>
    <t>Category</t>
  </si>
  <si>
    <t>Non-Essential</t>
  </si>
  <si>
    <t xml:space="preserve">Expense Type </t>
  </si>
  <si>
    <t>Row Labels</t>
  </si>
  <si>
    <t>Grand Total</t>
  </si>
  <si>
    <t>Oct</t>
  </si>
  <si>
    <t>Nov</t>
  </si>
  <si>
    <t>Dec</t>
  </si>
  <si>
    <t>Sum of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</si>
</sst>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6"/>
      <color theme="1"/>
      <name val="Calibri"/>
      <family val="2"/>
      <scheme val="minor"/>
    </font>
    <font>
      <sz val="11"/>
      <color theme="1"/>
      <name val="Verdana"/>
      <family val="2"/>
    </font>
    <font>
      <b/>
      <sz val="11"/>
      <color theme="1"/>
      <name val="Verdana"/>
      <family val="2"/>
    </font>
    <font>
      <b/>
      <sz val="11"/>
      <color theme="8" tint="-0.249977111117893"/>
      <name val="Verdana"/>
      <family val="2"/>
    </font>
    <font>
      <b/>
      <sz val="14"/>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6" fillId="0" borderId="0" xfId="0" applyFont="1"/>
    <xf numFmtId="0" fontId="7" fillId="0" borderId="0" xfId="0" applyFont="1"/>
    <xf numFmtId="0" fontId="8" fillId="0" borderId="0" xfId="0" applyFont="1"/>
    <xf numFmtId="0" fontId="9" fillId="0" borderId="0" xfId="0" applyFont="1" applyAlignment="1">
      <alignment horizontal="center"/>
    </xf>
    <xf numFmtId="0" fontId="10"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(5).xlsx]Sheet1!PivotTable1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EXPENSE PATTERN OVER 3 MONTHS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Sheet1!$A$4:$A$7</c:f>
              <c:strCache>
                <c:ptCount val="3"/>
                <c:pt idx="0">
                  <c:v>Oct</c:v>
                </c:pt>
                <c:pt idx="1">
                  <c:v>Nov</c:v>
                </c:pt>
                <c:pt idx="2">
                  <c:v>Dec</c:v>
                </c:pt>
              </c:strCache>
            </c:strRef>
          </c:cat>
          <c:val>
            <c:numRef>
              <c:f>Sheet1!$B$4:$B$7</c:f>
              <c:numCache>
                <c:formatCode>General</c:formatCode>
                <c:ptCount val="3"/>
                <c:pt idx="0">
                  <c:v>17443.37</c:v>
                </c:pt>
                <c:pt idx="1">
                  <c:v>18764.269999999997</c:v>
                </c:pt>
                <c:pt idx="2">
                  <c:v>20837.63</c:v>
                </c:pt>
              </c:numCache>
            </c:numRef>
          </c:val>
          <c:smooth val="0"/>
          <c:extLst>
            <c:ext xmlns:c16="http://schemas.microsoft.com/office/drawing/2014/chart" uri="{C3380CC4-5D6E-409C-BE32-E72D297353CC}">
              <c16:uniqueId val="{00000000-6671-4403-B56B-6AC9E63439B9}"/>
            </c:ext>
          </c:extLst>
        </c:ser>
        <c:dLbls>
          <c:showLegendKey val="0"/>
          <c:showVal val="0"/>
          <c:showCatName val="0"/>
          <c:showSerName val="0"/>
          <c:showPercent val="0"/>
          <c:showBubbleSize val="0"/>
        </c:dLbls>
        <c:marker val="1"/>
        <c:smooth val="0"/>
        <c:axId val="1369934255"/>
        <c:axId val="1369933295"/>
      </c:lineChart>
      <c:catAx>
        <c:axId val="136993425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69933295"/>
        <c:crosses val="autoZero"/>
        <c:auto val="1"/>
        <c:lblAlgn val="ctr"/>
        <c:lblOffset val="100"/>
        <c:noMultiLvlLbl val="0"/>
      </c:catAx>
      <c:valAx>
        <c:axId val="136993329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6993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Expense!$J$24</c:f>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AFD-46FF-90D5-2BA2A8CA6F1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AFD-46FF-90D5-2BA2A8CA6F1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AFD-46FF-90D5-2BA2A8CA6F1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AFD-46FF-90D5-2BA2A8CA6F1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AFD-46FF-90D5-2BA2A8CA6F1A}"/>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AFD-46FF-90D5-2BA2A8CA6F1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AFD-46FF-90D5-2BA2A8CA6F1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EAFD-46FF-90D5-2BA2A8CA6F1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EAFD-46FF-90D5-2BA2A8CA6F1A}"/>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EAFD-46FF-90D5-2BA2A8CA6F1A}"/>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EAFD-46FF-90D5-2BA2A8CA6F1A}"/>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EAFD-46FF-90D5-2BA2A8CA6F1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Expense!$I$25:$I$37</c15:sqref>
                  </c15:fullRef>
                </c:ext>
              </c:extLst>
              <c:f>Expense!$I$25:$I$36</c:f>
              <c:strCache>
                <c:ptCount val="12"/>
                <c:pt idx="0">
                  <c:v>Items  </c:v>
                </c:pt>
                <c:pt idx="1">
                  <c:v>MedicineB2:B51</c:v>
                </c:pt>
                <c:pt idx="2">
                  <c:v>Online shopping</c:v>
                </c:pt>
                <c:pt idx="3">
                  <c:v>Other essential items</c:v>
                </c:pt>
                <c:pt idx="4">
                  <c:v>Vegetables &amp; Fruit</c:v>
                </c:pt>
                <c:pt idx="5">
                  <c:v>Fish &amp; Chicken</c:v>
                </c:pt>
                <c:pt idx="6">
                  <c:v>Gifts</c:v>
                </c:pt>
                <c:pt idx="7">
                  <c:v>Ordering food</c:v>
                </c:pt>
                <c:pt idx="8">
                  <c:v>Movie with friends</c:v>
                </c:pt>
                <c:pt idx="9">
                  <c:v>Mobile Bill Payment</c:v>
                </c:pt>
                <c:pt idx="10">
                  <c:v>Medicine</c:v>
                </c:pt>
                <c:pt idx="11">
                  <c:v>Cab to office</c:v>
                </c:pt>
              </c:strCache>
            </c:strRef>
          </c:cat>
          <c:val>
            <c:numRef>
              <c:extLst>
                <c:ext xmlns:c15="http://schemas.microsoft.com/office/drawing/2012/chart" uri="{02D57815-91ED-43cb-92C2-25804820EDAC}">
                  <c15:fullRef>
                    <c15:sqref>Expense!$J$25:$J$37</c15:sqref>
                  </c15:fullRef>
                </c:ext>
              </c:extLst>
              <c:f>Expense!$J$25:$J$36</c:f>
              <c:numCache>
                <c:formatCode>General</c:formatCode>
                <c:ptCount val="12"/>
                <c:pt idx="0">
                  <c:v>0</c:v>
                </c:pt>
                <c:pt idx="1">
                  <c:v>2300</c:v>
                </c:pt>
                <c:pt idx="2">
                  <c:v>7464</c:v>
                </c:pt>
                <c:pt idx="3">
                  <c:v>10194.1</c:v>
                </c:pt>
                <c:pt idx="4">
                  <c:v>3217</c:v>
                </c:pt>
                <c:pt idx="5">
                  <c:v>3342</c:v>
                </c:pt>
                <c:pt idx="6">
                  <c:v>5688</c:v>
                </c:pt>
                <c:pt idx="7">
                  <c:v>1857</c:v>
                </c:pt>
                <c:pt idx="8">
                  <c:v>2586</c:v>
                </c:pt>
                <c:pt idx="9">
                  <c:v>1411.26</c:v>
                </c:pt>
                <c:pt idx="10">
                  <c:v>5475</c:v>
                </c:pt>
                <c:pt idx="11">
                  <c:v>1510.9099999999999</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A5DD-45E5-93B1-FBBB67102B4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213360</xdr:colOff>
      <xdr:row>10</xdr:row>
      <xdr:rowOff>0</xdr:rowOff>
    </xdr:from>
    <xdr:to>
      <xdr:col>10</xdr:col>
      <xdr:colOff>1272540</xdr:colOff>
      <xdr:row>25</xdr:row>
      <xdr:rowOff>167640</xdr:rowOff>
    </xdr:to>
    <xdr:graphicFrame macro="">
      <xdr:nvGraphicFramePr>
        <xdr:cNvPr id="2" name="Chart 1">
          <a:extLst>
            <a:ext uri="{FF2B5EF4-FFF2-40B4-BE49-F238E27FC236}">
              <a16:creationId xmlns:a16="http://schemas.microsoft.com/office/drawing/2014/main" id="{F9EAE554-D0A5-F6FE-2409-C2B692FD0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202046</xdr:colOff>
      <xdr:row>23</xdr:row>
      <xdr:rowOff>92364</xdr:rowOff>
    </xdr:from>
    <xdr:to>
      <xdr:col>16</xdr:col>
      <xdr:colOff>40410</xdr:colOff>
      <xdr:row>36</xdr:row>
      <xdr:rowOff>138545</xdr:rowOff>
    </xdr:to>
    <xdr:graphicFrame macro="">
      <xdr:nvGraphicFramePr>
        <xdr:cNvPr id="2" name="Chart 1">
          <a:extLst>
            <a:ext uri="{FF2B5EF4-FFF2-40B4-BE49-F238E27FC236}">
              <a16:creationId xmlns:a16="http://schemas.microsoft.com/office/drawing/2014/main" id="{2F5448EC-D255-9121-BC93-60B48B773D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ank semwal" refreshedDate="45601.693829745367" createdVersion="8" refreshedVersion="8" minRefreshableVersion="3" recordCount="50" xr:uid="{F6E53A40-36CC-4671-868D-86B4089A9119}">
  <cacheSource type="worksheet">
    <worksheetSource ref="A1:C51" sheet="Expense"/>
  </cacheSource>
  <cacheFields count="5">
    <cacheField name="Date" numFmtId="14">
      <sharedItems containsSemiMixedTypes="0" containsNonDate="0" containsDate="1" containsString="0" minDate="2021-10-01T00:00:00" maxDate="2021-12-24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fieldGroup par="4"/>
    </cacheField>
    <cacheField name="Items" numFmtId="0">
      <sharedItems count="12">
        <s v="MedicineB2:B51"/>
        <s v="Online shopping"/>
        <s v="Other essential items"/>
        <s v="Vegetables &amp; Fruit"/>
        <s v="Fish &amp; Chicken"/>
        <s v="Gifts"/>
        <s v="Ordering food"/>
        <s v="Movie with friends"/>
        <s v="Mobile Bill Payment"/>
        <s v="Medicine"/>
        <s v="Cab to office"/>
        <s v="Trip"/>
      </sharedItems>
    </cacheField>
    <cacheField name="Expense" numFmtId="0">
      <sharedItems containsSemiMixedTypes="0" containsString="0" containsNumber="1" minValue="150" maxValue="12000"/>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2300"/>
  </r>
  <r>
    <x v="0"/>
    <x v="1"/>
    <n v="767"/>
  </r>
  <r>
    <x v="0"/>
    <x v="2"/>
    <n v="2500"/>
  </r>
  <r>
    <x v="1"/>
    <x v="3"/>
    <n v="710"/>
  </r>
  <r>
    <x v="1"/>
    <x v="4"/>
    <n v="760"/>
  </r>
  <r>
    <x v="2"/>
    <x v="5"/>
    <n v="1900"/>
  </r>
  <r>
    <x v="3"/>
    <x v="6"/>
    <n v="450"/>
  </r>
  <r>
    <x v="4"/>
    <x v="7"/>
    <n v="620"/>
  </r>
  <r>
    <x v="5"/>
    <x v="8"/>
    <n v="470"/>
  </r>
  <r>
    <x v="6"/>
    <x v="1"/>
    <n v="970"/>
  </r>
  <r>
    <x v="6"/>
    <x v="9"/>
    <n v="1075"/>
  </r>
  <r>
    <x v="7"/>
    <x v="6"/>
    <n v="489"/>
  </r>
  <r>
    <x v="8"/>
    <x v="2"/>
    <n v="1574.1"/>
  </r>
  <r>
    <x v="8"/>
    <x v="4"/>
    <n v="550"/>
  </r>
  <r>
    <x v="9"/>
    <x v="10"/>
    <n v="423"/>
  </r>
  <r>
    <x v="10"/>
    <x v="10"/>
    <n v="358.22"/>
  </r>
  <r>
    <x v="10"/>
    <x v="7"/>
    <n v="520"/>
  </r>
  <r>
    <x v="11"/>
    <x v="3"/>
    <n v="300"/>
  </r>
  <r>
    <x v="12"/>
    <x v="10"/>
    <n v="407.05"/>
  </r>
  <r>
    <x v="13"/>
    <x v="2"/>
    <n v="300"/>
  </r>
  <r>
    <x v="14"/>
    <x v="1"/>
    <n v="2327"/>
  </r>
  <r>
    <x v="15"/>
    <x v="5"/>
    <n v="1150"/>
  </r>
  <r>
    <x v="16"/>
    <x v="5"/>
    <n v="1138"/>
  </r>
  <r>
    <x v="17"/>
    <x v="1"/>
    <n v="500"/>
  </r>
  <r>
    <x v="18"/>
    <x v="4"/>
    <n v="702"/>
  </r>
  <r>
    <x v="19"/>
    <x v="2"/>
    <n v="1600"/>
  </r>
  <r>
    <x v="20"/>
    <x v="3"/>
    <n v="600"/>
  </r>
  <r>
    <x v="21"/>
    <x v="1"/>
    <n v="900"/>
  </r>
  <r>
    <x v="21"/>
    <x v="4"/>
    <n v="150"/>
  </r>
  <r>
    <x v="21"/>
    <x v="9"/>
    <n v="2100"/>
  </r>
  <r>
    <x v="22"/>
    <x v="8"/>
    <n v="470.63"/>
  </r>
  <r>
    <x v="22"/>
    <x v="10"/>
    <n v="322.64"/>
  </r>
  <r>
    <x v="23"/>
    <x v="7"/>
    <n v="428"/>
  </r>
  <r>
    <x v="24"/>
    <x v="3"/>
    <n v="447"/>
  </r>
  <r>
    <x v="25"/>
    <x v="2"/>
    <n v="1720"/>
  </r>
  <r>
    <x v="26"/>
    <x v="4"/>
    <n v="540"/>
  </r>
  <r>
    <x v="27"/>
    <x v="6"/>
    <n v="314"/>
  </r>
  <r>
    <x v="28"/>
    <x v="7"/>
    <n v="518"/>
  </r>
  <r>
    <x v="28"/>
    <x v="1"/>
    <n v="2000"/>
  </r>
  <r>
    <x v="29"/>
    <x v="6"/>
    <n v="337"/>
  </r>
  <r>
    <x v="30"/>
    <x v="7"/>
    <n v="500"/>
  </r>
  <r>
    <x v="31"/>
    <x v="2"/>
    <n v="2500"/>
  </r>
  <r>
    <x v="32"/>
    <x v="3"/>
    <n v="710"/>
  </r>
  <r>
    <x v="33"/>
    <x v="9"/>
    <n v="2300"/>
  </r>
  <r>
    <x v="34"/>
    <x v="11"/>
    <n v="12000"/>
  </r>
  <r>
    <x v="35"/>
    <x v="5"/>
    <n v="1500"/>
  </r>
  <r>
    <x v="36"/>
    <x v="8"/>
    <n v="470.63"/>
  </r>
  <r>
    <x v="37"/>
    <x v="6"/>
    <n v="267"/>
  </r>
  <r>
    <x v="38"/>
    <x v="4"/>
    <n v="640"/>
  </r>
  <r>
    <x v="38"/>
    <x v="3"/>
    <n v="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59A415-BA3E-4342-9648-38E6964603E2}"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5">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items count="13">
        <item x="10"/>
        <item x="4"/>
        <item x="5"/>
        <item x="9"/>
        <item x="0"/>
        <item x="8"/>
        <item x="7"/>
        <item x="1"/>
        <item x="6"/>
        <item x="2"/>
        <item x="11"/>
        <item x="3"/>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sd="0" x="1"/>
        <item sd="0" x="2"/>
        <item sd="0" x="3"/>
        <item sd="0" x="4"/>
        <item sd="0" x="5"/>
        <item sd="0" x="6"/>
        <item sd="0" x="7"/>
        <item sd="0" x="8"/>
        <item sd="0" x="9"/>
        <item sd="0" x="10"/>
        <item sd="0" x="11"/>
        <item sd="0" x="12"/>
        <item sd="0" x="13"/>
        <item t="default"/>
      </items>
    </pivotField>
  </pivotFields>
  <rowFields count="1">
    <field x="4"/>
  </rowFields>
  <rowItems count="4">
    <i>
      <x v="10"/>
    </i>
    <i>
      <x v="11"/>
    </i>
    <i>
      <x v="12"/>
    </i>
    <i t="grand">
      <x/>
    </i>
  </rowItems>
  <colItems count="1">
    <i/>
  </colItems>
  <dataFields count="1">
    <dataField name="Sum of Expense" fld="2" baseField="0" baseItem="0"/>
  </dataFields>
  <chartFormats count="1">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3AA4C-B5F9-471C-9376-400169EAD7B9}">
  <dimension ref="A3:B7"/>
  <sheetViews>
    <sheetView workbookViewId="0">
      <selection activeCell="K9" sqref="K9"/>
    </sheetView>
  </sheetViews>
  <sheetFormatPr defaultRowHeight="14.4"/>
  <cols>
    <col min="1" max="1" width="12.5546875" bestFit="1" customWidth="1"/>
    <col min="2" max="2" width="14.44140625" bestFit="1" customWidth="1"/>
    <col min="3" max="3" width="13.33203125" bestFit="1" customWidth="1"/>
    <col min="4" max="4" width="5" bestFit="1" customWidth="1"/>
    <col min="5" max="5" width="8.77734375" bestFit="1" customWidth="1"/>
    <col min="6" max="6" width="14.6640625" bestFit="1" customWidth="1"/>
    <col min="7" max="7" width="18" bestFit="1" customWidth="1"/>
    <col min="8" max="8" width="16.77734375" bestFit="1" customWidth="1"/>
    <col min="9" max="9" width="14.77734375" bestFit="1" customWidth="1"/>
    <col min="10" max="10" width="12.77734375" bestFit="1" customWidth="1"/>
    <col min="11" max="11" width="18.6640625" bestFit="1" customWidth="1"/>
    <col min="12" max="12" width="6" bestFit="1" customWidth="1"/>
    <col min="13" max="13" width="16.44140625" bestFit="1" customWidth="1"/>
    <col min="14" max="14" width="10.77734375" bestFit="1" customWidth="1"/>
  </cols>
  <sheetData>
    <row r="3" spans="1:2">
      <c r="A3" s="19" t="s">
        <v>38</v>
      </c>
      <c r="B3" t="s">
        <v>43</v>
      </c>
    </row>
    <row r="4" spans="1:2">
      <c r="A4" s="20" t="s">
        <v>40</v>
      </c>
      <c r="B4" s="21">
        <v>17443.37</v>
      </c>
    </row>
    <row r="5" spans="1:2">
      <c r="A5" s="20" t="s">
        <v>41</v>
      </c>
      <c r="B5" s="21">
        <v>18764.269999999997</v>
      </c>
    </row>
    <row r="6" spans="1:2">
      <c r="A6" s="20" t="s">
        <v>42</v>
      </c>
      <c r="B6" s="21">
        <v>20837.63</v>
      </c>
    </row>
    <row r="7" spans="1:2">
      <c r="A7" s="20" t="s">
        <v>39</v>
      </c>
      <c r="B7" s="21">
        <v>57045.270000000004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tabSelected="1" topLeftCell="A6" zoomScale="55" zoomScaleNormal="66" workbookViewId="0">
      <selection activeCell="R38" sqref="R38"/>
    </sheetView>
  </sheetViews>
  <sheetFormatPr defaultRowHeight="14.4"/>
  <cols>
    <col min="1" max="1" width="17.109375" customWidth="1"/>
    <col min="2" max="2" width="24.5546875" customWidth="1"/>
    <col min="3" max="3" width="14.44140625" style="11" customWidth="1"/>
    <col min="4" max="4" width="11.21875" customWidth="1"/>
    <col min="5" max="5" width="15.21875" customWidth="1"/>
    <col min="6" max="7" width="23.88671875" customWidth="1"/>
    <col min="8" max="8" width="24.44140625" customWidth="1"/>
    <col min="9" max="9" width="208.88671875" bestFit="1" customWidth="1"/>
    <col min="10" max="10" width="18.44140625" bestFit="1" customWidth="1"/>
    <col min="11" max="11" width="24.33203125" bestFit="1" customWidth="1"/>
  </cols>
  <sheetData>
    <row r="1" spans="1:12" ht="13.8" customHeight="1">
      <c r="A1" s="3" t="s">
        <v>0</v>
      </c>
      <c r="B1" s="3" t="s">
        <v>14</v>
      </c>
      <c r="C1" s="8" t="s">
        <v>1</v>
      </c>
      <c r="D1" s="17" t="s">
        <v>31</v>
      </c>
      <c r="E1" s="17" t="s">
        <v>32</v>
      </c>
      <c r="F1" s="17" t="s">
        <v>35</v>
      </c>
      <c r="G1" s="17" t="s">
        <v>37</v>
      </c>
      <c r="H1" s="17"/>
    </row>
    <row r="2" spans="1:12" ht="18" customHeight="1">
      <c r="A2" s="4">
        <v>44470</v>
      </c>
      <c r="B2" s="5" t="s">
        <v>25</v>
      </c>
      <c r="C2" s="9">
        <v>2300</v>
      </c>
      <c r="D2" s="15" cm="1">
        <f t="array" ref="D2:D51">MONTH($A$2:$A$51)</f>
        <v>10</v>
      </c>
      <c r="E2" s="15" t="str" cm="1">
        <f t="array" ref="E2:E51">TEXT($A$2:$A$51, "mmmm")</f>
        <v>October</v>
      </c>
      <c r="F2" t="s">
        <v>34</v>
      </c>
      <c r="G2" t="str" cm="1">
        <f t="array" ref="G2:G51">IF($C$2:$C$51 &gt; 2000, "Over budget", "Within budget")</f>
        <v>Over budget</v>
      </c>
    </row>
    <row r="3" spans="1:12" ht="21">
      <c r="A3" s="6">
        <v>44470</v>
      </c>
      <c r="B3" s="7" t="s">
        <v>3</v>
      </c>
      <c r="C3" s="9">
        <v>767</v>
      </c>
      <c r="D3" s="15">
        <v>10</v>
      </c>
      <c r="E3" s="15" t="str">
        <v>October</v>
      </c>
      <c r="F3" t="s">
        <v>36</v>
      </c>
      <c r="G3" t="str">
        <v>Within budget</v>
      </c>
      <c r="I3" s="14" t="s">
        <v>24</v>
      </c>
    </row>
    <row r="4" spans="1:12">
      <c r="A4" s="6">
        <v>44470</v>
      </c>
      <c r="B4" s="7" t="s">
        <v>4</v>
      </c>
      <c r="C4" s="10">
        <v>2500</v>
      </c>
      <c r="D4" s="15">
        <v>10</v>
      </c>
      <c r="E4" s="15" t="str">
        <v>October</v>
      </c>
      <c r="F4" t="s">
        <v>36</v>
      </c>
      <c r="G4" t="str">
        <v>Over budget</v>
      </c>
    </row>
    <row r="5" spans="1:12">
      <c r="A5" s="6">
        <v>44473</v>
      </c>
      <c r="B5" s="7" t="s">
        <v>5</v>
      </c>
      <c r="C5" s="9">
        <v>710</v>
      </c>
      <c r="D5" s="15">
        <v>10</v>
      </c>
      <c r="E5" s="15" t="str">
        <v>October</v>
      </c>
      <c r="G5" t="str">
        <v>Within budget</v>
      </c>
      <c r="I5" cm="1">
        <f t="array" ref="I5:K5">COUNTIF(B2:B51,{"Online Shopping","ordering food","gifts"})</f>
        <v>6</v>
      </c>
      <c r="J5">
        <v>5</v>
      </c>
      <c r="K5">
        <v>4</v>
      </c>
    </row>
    <row r="6" spans="1:12">
      <c r="A6" s="4">
        <v>44473</v>
      </c>
      <c r="B6" s="5" t="s">
        <v>6</v>
      </c>
      <c r="C6" s="9">
        <v>760</v>
      </c>
      <c r="D6" s="15">
        <v>10</v>
      </c>
      <c r="E6" s="15" t="str">
        <v>October</v>
      </c>
      <c r="F6" t="s">
        <v>36</v>
      </c>
      <c r="G6" t="str">
        <v>Within budget</v>
      </c>
    </row>
    <row r="7" spans="1:12" ht="21">
      <c r="A7" s="6">
        <v>44476</v>
      </c>
      <c r="B7" s="7" t="s">
        <v>10</v>
      </c>
      <c r="C7" s="10">
        <v>1900</v>
      </c>
      <c r="D7" s="15">
        <v>10</v>
      </c>
      <c r="E7" s="15" t="str">
        <v>October</v>
      </c>
      <c r="F7" t="s">
        <v>36</v>
      </c>
      <c r="G7" t="str">
        <v>Within budget</v>
      </c>
      <c r="I7" s="14" t="s">
        <v>29</v>
      </c>
    </row>
    <row r="8" spans="1:12">
      <c r="A8" s="4">
        <v>44477</v>
      </c>
      <c r="B8" s="5" t="s">
        <v>7</v>
      </c>
      <c r="C8" s="9">
        <v>450</v>
      </c>
      <c r="D8" s="15">
        <v>10</v>
      </c>
      <c r="E8" s="15" t="str">
        <v>October</v>
      </c>
      <c r="F8" t="s">
        <v>34</v>
      </c>
      <c r="G8" t="str">
        <v>Within budget</v>
      </c>
    </row>
    <row r="9" spans="1:12">
      <c r="A9" s="6">
        <v>44484</v>
      </c>
      <c r="B9" s="7" t="s">
        <v>8</v>
      </c>
      <c r="C9" s="9">
        <v>620</v>
      </c>
      <c r="D9" s="15">
        <v>10</v>
      </c>
      <c r="E9" s="15" t="str">
        <v>October</v>
      </c>
      <c r="G9" t="str">
        <v>Within budget</v>
      </c>
      <c r="I9" s="3" t="s">
        <v>27</v>
      </c>
      <c r="J9" s="16" t="s">
        <v>26</v>
      </c>
      <c r="K9" s="16" t="s">
        <v>28</v>
      </c>
    </row>
    <row r="10" spans="1:12">
      <c r="A10" s="6">
        <v>44485</v>
      </c>
      <c r="B10" s="7" t="s">
        <v>11</v>
      </c>
      <c r="C10" s="9">
        <v>470</v>
      </c>
      <c r="D10" s="15">
        <v>10</v>
      </c>
      <c r="E10" s="15" t="str">
        <v>October</v>
      </c>
      <c r="F10" t="s">
        <v>36</v>
      </c>
      <c r="G10" t="str">
        <v>Within budget</v>
      </c>
      <c r="I10" s="5" t="s">
        <v>25</v>
      </c>
      <c r="J10">
        <f t="shared" ref="J10:J21" si="0">SUMIF($B$2:$B$51,I10,$C$2:$C$51)</f>
        <v>2300</v>
      </c>
      <c r="K10" s="15" t="str" cm="1">
        <f t="array" ref="K10:L21">_xlfn._xlws.SORT(I10:J21,2,-1)</f>
        <v>Trip</v>
      </c>
      <c r="L10">
        <v>12000</v>
      </c>
    </row>
    <row r="11" spans="1:12">
      <c r="A11" s="6">
        <v>44487</v>
      </c>
      <c r="B11" s="7" t="s">
        <v>3</v>
      </c>
      <c r="C11" s="9">
        <v>970</v>
      </c>
      <c r="D11" s="15">
        <v>10</v>
      </c>
      <c r="E11" s="15" t="str">
        <v>October</v>
      </c>
      <c r="F11" t="s">
        <v>36</v>
      </c>
      <c r="G11" t="str">
        <v>Within budget</v>
      </c>
      <c r="I11" s="7" t="s">
        <v>3</v>
      </c>
      <c r="J11">
        <f t="shared" si="0"/>
        <v>7464</v>
      </c>
      <c r="K11" s="15" t="str">
        <v>Other essential items</v>
      </c>
      <c r="L11">
        <v>10194.1</v>
      </c>
    </row>
    <row r="12" spans="1:12">
      <c r="A12" s="6">
        <v>44487</v>
      </c>
      <c r="B12" s="5" t="s">
        <v>2</v>
      </c>
      <c r="C12" s="10">
        <v>1075</v>
      </c>
      <c r="D12" s="15">
        <v>10</v>
      </c>
      <c r="E12" s="15" t="str">
        <v>October</v>
      </c>
      <c r="G12" t="str">
        <v>Within budget</v>
      </c>
      <c r="I12" s="7" t="s">
        <v>4</v>
      </c>
      <c r="J12">
        <f t="shared" si="0"/>
        <v>10194.1</v>
      </c>
      <c r="K12" s="15" t="str">
        <v>Online shopping</v>
      </c>
      <c r="L12">
        <v>7464</v>
      </c>
    </row>
    <row r="13" spans="1:12">
      <c r="A13" s="6">
        <v>44488</v>
      </c>
      <c r="B13" s="7" t="s">
        <v>7</v>
      </c>
      <c r="C13" s="9">
        <v>489</v>
      </c>
      <c r="D13" s="15">
        <v>10</v>
      </c>
      <c r="E13" s="15" t="str">
        <v>October</v>
      </c>
      <c r="F13" t="s">
        <v>34</v>
      </c>
      <c r="G13" t="str">
        <v>Within budget</v>
      </c>
      <c r="I13" s="7" t="s">
        <v>5</v>
      </c>
      <c r="J13">
        <f t="shared" si="0"/>
        <v>3217</v>
      </c>
      <c r="K13" s="15" t="str">
        <v>Gifts</v>
      </c>
      <c r="L13">
        <v>5688</v>
      </c>
    </row>
    <row r="14" spans="1:12">
      <c r="A14" s="6">
        <v>44491</v>
      </c>
      <c r="B14" s="7" t="s">
        <v>4</v>
      </c>
      <c r="C14" s="10">
        <v>1574.1</v>
      </c>
      <c r="D14" s="15">
        <v>10</v>
      </c>
      <c r="E14" s="15" t="str">
        <v>October</v>
      </c>
      <c r="G14" t="str">
        <v>Within budget</v>
      </c>
      <c r="I14" s="5" t="s">
        <v>6</v>
      </c>
      <c r="J14">
        <f t="shared" si="0"/>
        <v>3342</v>
      </c>
      <c r="K14" s="15" t="str">
        <v>Medicine</v>
      </c>
      <c r="L14">
        <v>5475</v>
      </c>
    </row>
    <row r="15" spans="1:12">
      <c r="A15" s="6">
        <v>44491</v>
      </c>
      <c r="B15" s="7" t="s">
        <v>6</v>
      </c>
      <c r="C15" s="9">
        <v>550</v>
      </c>
      <c r="D15" s="15">
        <v>10</v>
      </c>
      <c r="E15" s="15" t="str">
        <v>October</v>
      </c>
      <c r="G15" t="str">
        <v>Within budget</v>
      </c>
      <c r="I15" s="7" t="s">
        <v>10</v>
      </c>
      <c r="J15">
        <f t="shared" si="0"/>
        <v>5688</v>
      </c>
      <c r="K15" s="15" t="str">
        <v>Fish &amp; Chicken</v>
      </c>
      <c r="L15">
        <v>3342</v>
      </c>
    </row>
    <row r="16" spans="1:12">
      <c r="A16" s="6">
        <v>44494</v>
      </c>
      <c r="B16" s="7" t="s">
        <v>9</v>
      </c>
      <c r="C16" s="9">
        <v>423</v>
      </c>
      <c r="D16" s="15">
        <v>10</v>
      </c>
      <c r="E16" s="15" t="str">
        <v>October</v>
      </c>
      <c r="G16" t="str">
        <v>Within budget</v>
      </c>
      <c r="I16" s="5" t="s">
        <v>7</v>
      </c>
      <c r="J16">
        <f t="shared" si="0"/>
        <v>1857</v>
      </c>
      <c r="K16" s="15" t="str">
        <v>Vegetables &amp; Fruit</v>
      </c>
      <c r="L16">
        <v>3217</v>
      </c>
    </row>
    <row r="17" spans="1:12">
      <c r="A17" s="6">
        <v>44496</v>
      </c>
      <c r="B17" s="7" t="s">
        <v>9</v>
      </c>
      <c r="C17" s="9">
        <v>358.22</v>
      </c>
      <c r="D17" s="15">
        <v>10</v>
      </c>
      <c r="E17" s="15" t="str">
        <v>October</v>
      </c>
      <c r="G17" t="str">
        <v>Within budget</v>
      </c>
      <c r="I17" s="7" t="s">
        <v>8</v>
      </c>
      <c r="J17">
        <f t="shared" si="0"/>
        <v>2586</v>
      </c>
      <c r="K17" s="15" t="str">
        <v>Movie with friends</v>
      </c>
      <c r="L17">
        <v>2586</v>
      </c>
    </row>
    <row r="18" spans="1:12">
      <c r="A18" s="6">
        <v>44496</v>
      </c>
      <c r="B18" s="7" t="s">
        <v>8</v>
      </c>
      <c r="C18" s="9">
        <v>520</v>
      </c>
      <c r="D18" s="15">
        <v>10</v>
      </c>
      <c r="E18" s="15" t="str">
        <v>October</v>
      </c>
      <c r="G18" t="str">
        <v>Within budget</v>
      </c>
      <c r="I18" s="7" t="s">
        <v>11</v>
      </c>
      <c r="J18">
        <f t="shared" si="0"/>
        <v>1411.26</v>
      </c>
      <c r="K18" s="15" t="str">
        <v>MedicineB2:B51</v>
      </c>
      <c r="L18">
        <v>2300</v>
      </c>
    </row>
    <row r="19" spans="1:12">
      <c r="A19" s="4">
        <v>44497</v>
      </c>
      <c r="B19" s="5" t="s">
        <v>5</v>
      </c>
      <c r="C19" s="9">
        <v>300</v>
      </c>
      <c r="D19" s="15">
        <v>10</v>
      </c>
      <c r="E19" s="15" t="str">
        <v>October</v>
      </c>
      <c r="G19" t="str">
        <v>Within budget</v>
      </c>
      <c r="I19" s="5" t="s">
        <v>2</v>
      </c>
      <c r="J19">
        <f t="shared" si="0"/>
        <v>5475</v>
      </c>
      <c r="K19" s="15" t="str">
        <v>Ordering food</v>
      </c>
      <c r="L19">
        <v>1857</v>
      </c>
    </row>
    <row r="20" spans="1:12">
      <c r="A20" s="4">
        <v>44498</v>
      </c>
      <c r="B20" s="5" t="s">
        <v>9</v>
      </c>
      <c r="C20" s="9">
        <v>407.05</v>
      </c>
      <c r="D20" s="15">
        <v>10</v>
      </c>
      <c r="E20" s="15" t="str">
        <v>October</v>
      </c>
      <c r="G20" t="str">
        <v>Within budget</v>
      </c>
      <c r="I20" s="7" t="s">
        <v>9</v>
      </c>
      <c r="J20">
        <f t="shared" si="0"/>
        <v>1510.9099999999999</v>
      </c>
      <c r="K20" s="15" t="str">
        <v>Cab to office</v>
      </c>
      <c r="L20">
        <v>1510.9099999999999</v>
      </c>
    </row>
    <row r="21" spans="1:12">
      <c r="A21" s="4">
        <v>44499</v>
      </c>
      <c r="B21" s="5" t="s">
        <v>4</v>
      </c>
      <c r="C21" s="9">
        <v>300</v>
      </c>
      <c r="D21" s="15">
        <v>10</v>
      </c>
      <c r="E21" s="15" t="str">
        <v>October</v>
      </c>
      <c r="G21" t="str">
        <v>Within budget</v>
      </c>
      <c r="I21" s="5" t="s">
        <v>12</v>
      </c>
      <c r="J21">
        <f t="shared" si="0"/>
        <v>12000</v>
      </c>
      <c r="K21" s="15" t="str">
        <v>Mobile Bill Payment</v>
      </c>
      <c r="L21">
        <v>1411.26</v>
      </c>
    </row>
    <row r="22" spans="1:12">
      <c r="A22" s="6">
        <v>44501</v>
      </c>
      <c r="B22" s="7" t="s">
        <v>3</v>
      </c>
      <c r="C22" s="10">
        <v>2327</v>
      </c>
      <c r="D22" s="15">
        <v>11</v>
      </c>
      <c r="E22" s="15" t="str">
        <v>November</v>
      </c>
      <c r="G22" t="str">
        <v>Over budget</v>
      </c>
    </row>
    <row r="23" spans="1:12">
      <c r="A23" s="6">
        <v>44502</v>
      </c>
      <c r="B23" s="7" t="s">
        <v>10</v>
      </c>
      <c r="C23" s="9">
        <v>1150</v>
      </c>
      <c r="D23" s="15">
        <v>11</v>
      </c>
      <c r="E23" s="15" t="str">
        <v>November</v>
      </c>
      <c r="G23" t="str">
        <v>Within budget</v>
      </c>
      <c r="I23" s="16" t="s">
        <v>30</v>
      </c>
    </row>
    <row r="24" spans="1:12">
      <c r="A24" s="6">
        <v>44504</v>
      </c>
      <c r="B24" s="7" t="s">
        <v>10</v>
      </c>
      <c r="C24" s="10">
        <v>1138</v>
      </c>
      <c r="D24" s="15">
        <v>11</v>
      </c>
      <c r="E24" s="15" t="str">
        <v>November</v>
      </c>
      <c r="G24" t="str">
        <v>Within budget</v>
      </c>
    </row>
    <row r="25" spans="1:12">
      <c r="A25" s="4">
        <v>44505</v>
      </c>
      <c r="B25" s="5" t="s">
        <v>13</v>
      </c>
      <c r="C25" s="9">
        <v>500</v>
      </c>
      <c r="D25" s="15">
        <v>11</v>
      </c>
      <c r="E25" s="15" t="str">
        <v>November</v>
      </c>
      <c r="G25" t="str">
        <v>Within budget</v>
      </c>
      <c r="I25" s="3" t="s">
        <v>27</v>
      </c>
      <c r="J25" s="16" t="s">
        <v>26</v>
      </c>
    </row>
    <row r="26" spans="1:12">
      <c r="A26" s="4">
        <v>44508</v>
      </c>
      <c r="B26" s="5" t="s">
        <v>6</v>
      </c>
      <c r="C26" s="9">
        <v>702</v>
      </c>
      <c r="D26" s="15">
        <v>11</v>
      </c>
      <c r="E26" s="15" t="str">
        <v>November</v>
      </c>
      <c r="G26" t="str">
        <v>Within budget</v>
      </c>
      <c r="I26" s="5" t="s">
        <v>25</v>
      </c>
      <c r="J26">
        <f t="shared" ref="J26:J37" si="1">SUMIF($B$2:$B$51,I26,$C$2:$C$51)</f>
        <v>2300</v>
      </c>
    </row>
    <row r="27" spans="1:12">
      <c r="A27" s="6">
        <v>44509</v>
      </c>
      <c r="B27" s="7" t="s">
        <v>4</v>
      </c>
      <c r="C27" s="10">
        <v>1600</v>
      </c>
      <c r="D27" s="15">
        <v>11</v>
      </c>
      <c r="E27" s="15" t="str">
        <v>November</v>
      </c>
      <c r="G27" t="str">
        <v>Within budget</v>
      </c>
      <c r="I27" s="7" t="s">
        <v>3</v>
      </c>
      <c r="J27">
        <f t="shared" si="1"/>
        <v>7464</v>
      </c>
    </row>
    <row r="28" spans="1:12">
      <c r="A28" s="6">
        <v>44512</v>
      </c>
      <c r="B28" s="7" t="s">
        <v>5</v>
      </c>
      <c r="C28" s="9">
        <v>600</v>
      </c>
      <c r="D28" s="15">
        <v>11</v>
      </c>
      <c r="E28" s="15" t="str">
        <v>November</v>
      </c>
      <c r="G28" t="str">
        <v>Within budget</v>
      </c>
      <c r="I28" s="7" t="s">
        <v>4</v>
      </c>
      <c r="J28">
        <f t="shared" si="1"/>
        <v>10194.1</v>
      </c>
    </row>
    <row r="29" spans="1:12" ht="19.2" customHeight="1">
      <c r="A29" s="4">
        <v>44515</v>
      </c>
      <c r="B29" s="5" t="s">
        <v>13</v>
      </c>
      <c r="C29" s="9">
        <v>900</v>
      </c>
      <c r="D29" s="15">
        <v>11</v>
      </c>
      <c r="E29" s="15" t="str">
        <v>November</v>
      </c>
      <c r="G29" t="str">
        <v>Within budget</v>
      </c>
      <c r="I29" s="7" t="s">
        <v>5</v>
      </c>
      <c r="J29">
        <f t="shared" si="1"/>
        <v>3217</v>
      </c>
    </row>
    <row r="30" spans="1:12">
      <c r="A30" s="6">
        <v>44515</v>
      </c>
      <c r="B30" s="5" t="s">
        <v>6</v>
      </c>
      <c r="C30" s="9">
        <v>150</v>
      </c>
      <c r="D30" s="15">
        <v>11</v>
      </c>
      <c r="E30" s="15" t="str">
        <v>November</v>
      </c>
      <c r="G30" t="str">
        <v>Within budget</v>
      </c>
      <c r="I30" s="5" t="s">
        <v>6</v>
      </c>
      <c r="J30">
        <f t="shared" si="1"/>
        <v>3342</v>
      </c>
    </row>
    <row r="31" spans="1:12">
      <c r="A31" s="4">
        <v>44515</v>
      </c>
      <c r="B31" s="5" t="s">
        <v>2</v>
      </c>
      <c r="C31" s="9">
        <v>2100</v>
      </c>
      <c r="D31" s="15">
        <v>11</v>
      </c>
      <c r="E31" s="15" t="str">
        <v>November</v>
      </c>
      <c r="G31" t="str">
        <v>Over budget</v>
      </c>
      <c r="I31" s="7" t="s">
        <v>10</v>
      </c>
      <c r="J31">
        <f t="shared" si="1"/>
        <v>5688</v>
      </c>
    </row>
    <row r="32" spans="1:12">
      <c r="A32" s="4">
        <v>44517</v>
      </c>
      <c r="B32" s="5" t="s">
        <v>11</v>
      </c>
      <c r="C32" s="9">
        <v>470.63</v>
      </c>
      <c r="D32" s="15">
        <v>11</v>
      </c>
      <c r="E32" s="15" t="str">
        <v>November</v>
      </c>
      <c r="G32" t="str">
        <v>Within budget</v>
      </c>
      <c r="I32" s="5" t="s">
        <v>7</v>
      </c>
      <c r="J32">
        <f t="shared" si="1"/>
        <v>1857</v>
      </c>
    </row>
    <row r="33" spans="1:10">
      <c r="A33" s="4">
        <v>44517</v>
      </c>
      <c r="B33" s="5" t="s">
        <v>9</v>
      </c>
      <c r="C33" s="9">
        <v>322.64</v>
      </c>
      <c r="D33" s="15">
        <v>11</v>
      </c>
      <c r="E33" s="15" t="str">
        <v>November</v>
      </c>
      <c r="G33" t="str">
        <v>Within budget</v>
      </c>
      <c r="I33" s="7" t="s">
        <v>8</v>
      </c>
      <c r="J33">
        <f t="shared" si="1"/>
        <v>2586</v>
      </c>
    </row>
    <row r="34" spans="1:10">
      <c r="A34" s="4">
        <v>44518</v>
      </c>
      <c r="B34" s="7" t="s">
        <v>8</v>
      </c>
      <c r="C34" s="9">
        <v>428</v>
      </c>
      <c r="D34" s="15">
        <v>11</v>
      </c>
      <c r="E34" s="15" t="str">
        <v>November</v>
      </c>
      <c r="G34" t="str">
        <v>Within budget</v>
      </c>
      <c r="I34" s="7" t="s">
        <v>11</v>
      </c>
      <c r="J34">
        <f t="shared" si="1"/>
        <v>1411.26</v>
      </c>
    </row>
    <row r="35" spans="1:10">
      <c r="A35" s="4">
        <v>44519</v>
      </c>
      <c r="B35" s="5" t="s">
        <v>5</v>
      </c>
      <c r="C35" s="9">
        <v>447</v>
      </c>
      <c r="D35" s="15">
        <v>11</v>
      </c>
      <c r="E35" s="15" t="str">
        <v>November</v>
      </c>
      <c r="G35" t="str">
        <v>Within budget</v>
      </c>
      <c r="I35" s="5" t="s">
        <v>2</v>
      </c>
      <c r="J35">
        <f t="shared" si="1"/>
        <v>5475</v>
      </c>
    </row>
    <row r="36" spans="1:10">
      <c r="A36" s="4">
        <v>44522</v>
      </c>
      <c r="B36" s="5" t="s">
        <v>4</v>
      </c>
      <c r="C36" s="10">
        <v>1720</v>
      </c>
      <c r="D36" s="15">
        <v>11</v>
      </c>
      <c r="E36" s="15" t="str">
        <v>November</v>
      </c>
      <c r="G36" t="str">
        <v>Within budget</v>
      </c>
      <c r="I36" s="7" t="s">
        <v>9</v>
      </c>
      <c r="J36">
        <f t="shared" si="1"/>
        <v>1510.9099999999999</v>
      </c>
    </row>
    <row r="37" spans="1:10">
      <c r="A37" s="6">
        <v>44524</v>
      </c>
      <c r="B37" s="7" t="s">
        <v>6</v>
      </c>
      <c r="C37" s="9">
        <v>540</v>
      </c>
      <c r="D37" s="15">
        <v>11</v>
      </c>
      <c r="E37" s="15" t="str">
        <v>November</v>
      </c>
      <c r="G37" t="str">
        <v>Within budget</v>
      </c>
      <c r="I37" s="5" t="s">
        <v>12</v>
      </c>
      <c r="J37">
        <f t="shared" si="1"/>
        <v>12000</v>
      </c>
    </row>
    <row r="38" spans="1:10">
      <c r="A38" s="4">
        <v>44525</v>
      </c>
      <c r="B38" s="5" t="s">
        <v>7</v>
      </c>
      <c r="C38" s="9">
        <v>314</v>
      </c>
      <c r="D38" s="15">
        <v>11</v>
      </c>
      <c r="E38" s="15" t="str">
        <v>November</v>
      </c>
      <c r="G38" t="str">
        <v>Within budget</v>
      </c>
    </row>
    <row r="39" spans="1:10" ht="18" customHeight="1">
      <c r="A39" s="4">
        <v>44526</v>
      </c>
      <c r="B39" s="5" t="s">
        <v>8</v>
      </c>
      <c r="C39" s="9">
        <v>518</v>
      </c>
      <c r="D39" s="15">
        <v>11</v>
      </c>
      <c r="E39" s="15" t="str">
        <v>November</v>
      </c>
      <c r="G39" t="str">
        <v>Within budget</v>
      </c>
    </row>
    <row r="40" spans="1:10" ht="15.6" customHeight="1">
      <c r="A40" s="4">
        <v>44526</v>
      </c>
      <c r="B40" s="7" t="s">
        <v>3</v>
      </c>
      <c r="C40" s="10">
        <v>2000</v>
      </c>
      <c r="D40" s="15">
        <v>11</v>
      </c>
      <c r="E40" s="15" t="str">
        <v>November</v>
      </c>
      <c r="G40" t="str">
        <v>Within budget</v>
      </c>
      <c r="I40" s="18" t="s">
        <v>33</v>
      </c>
    </row>
    <row r="41" spans="1:10">
      <c r="A41" s="6">
        <v>44529</v>
      </c>
      <c r="B41" s="7" t="s">
        <v>7</v>
      </c>
      <c r="C41" s="9">
        <v>337</v>
      </c>
      <c r="D41" s="15">
        <v>11</v>
      </c>
      <c r="E41" s="15" t="str">
        <v>November</v>
      </c>
      <c r="G41" t="str">
        <v>Within budget</v>
      </c>
    </row>
    <row r="42" spans="1:10">
      <c r="A42" s="4">
        <v>44530</v>
      </c>
      <c r="B42" s="5" t="s">
        <v>8</v>
      </c>
      <c r="C42" s="9">
        <v>500</v>
      </c>
      <c r="D42" s="15">
        <v>11</v>
      </c>
      <c r="E42" s="15" t="str">
        <v>November</v>
      </c>
      <c r="G42" t="str">
        <v>Within budget</v>
      </c>
    </row>
    <row r="43" spans="1:10">
      <c r="A43" s="4">
        <v>44531</v>
      </c>
      <c r="B43" s="5" t="s">
        <v>4</v>
      </c>
      <c r="C43" s="10">
        <v>2500</v>
      </c>
      <c r="D43" s="15">
        <v>12</v>
      </c>
      <c r="E43" s="15" t="str">
        <v>December</v>
      </c>
      <c r="G43" t="str">
        <v>Over budget</v>
      </c>
    </row>
    <row r="44" spans="1:10">
      <c r="A44" s="6">
        <v>44534</v>
      </c>
      <c r="B44" s="7" t="s">
        <v>5</v>
      </c>
      <c r="C44" s="9">
        <v>710</v>
      </c>
      <c r="D44" s="15">
        <v>12</v>
      </c>
      <c r="E44" s="15" t="str">
        <v>December</v>
      </c>
      <c r="G44" t="str">
        <v>Within budget</v>
      </c>
    </row>
    <row r="45" spans="1:10">
      <c r="A45" s="4">
        <v>44537</v>
      </c>
      <c r="B45" s="5" t="s">
        <v>2</v>
      </c>
      <c r="C45" s="9">
        <v>2300</v>
      </c>
      <c r="D45" s="15">
        <v>12</v>
      </c>
      <c r="E45" s="15" t="str">
        <v>December</v>
      </c>
      <c r="G45" t="str">
        <v>Over budget</v>
      </c>
    </row>
    <row r="46" spans="1:10">
      <c r="A46" s="4">
        <v>44539</v>
      </c>
      <c r="B46" s="5" t="s">
        <v>12</v>
      </c>
      <c r="C46" s="9">
        <v>12000</v>
      </c>
      <c r="D46" s="15">
        <v>12</v>
      </c>
      <c r="E46" s="15" t="str">
        <v>December</v>
      </c>
      <c r="G46" t="str">
        <v>Over budget</v>
      </c>
    </row>
    <row r="47" spans="1:10">
      <c r="A47" s="4">
        <v>44545</v>
      </c>
      <c r="B47" s="7" t="s">
        <v>10</v>
      </c>
      <c r="C47" s="9">
        <v>1500</v>
      </c>
      <c r="D47" s="15">
        <v>12</v>
      </c>
      <c r="E47" s="15" t="str">
        <v>December</v>
      </c>
      <c r="G47" t="str">
        <v>Within budget</v>
      </c>
    </row>
    <row r="48" spans="1:10">
      <c r="A48" s="4">
        <v>44547</v>
      </c>
      <c r="B48" s="5" t="s">
        <v>11</v>
      </c>
      <c r="C48" s="9">
        <v>470.63</v>
      </c>
      <c r="D48" s="15">
        <v>12</v>
      </c>
      <c r="E48" s="15" t="str">
        <v>December</v>
      </c>
      <c r="G48" t="str">
        <v>Within budget</v>
      </c>
    </row>
    <row r="49" spans="1:7">
      <c r="A49" s="4">
        <v>44550</v>
      </c>
      <c r="B49" s="5" t="s">
        <v>7</v>
      </c>
      <c r="C49" s="9">
        <v>267</v>
      </c>
      <c r="D49" s="15">
        <v>12</v>
      </c>
      <c r="E49" s="15" t="str">
        <v>December</v>
      </c>
      <c r="G49" t="str">
        <v>Within budget</v>
      </c>
    </row>
    <row r="50" spans="1:7">
      <c r="A50" s="4">
        <v>44553</v>
      </c>
      <c r="B50" s="5" t="s">
        <v>6</v>
      </c>
      <c r="C50" s="9">
        <v>640</v>
      </c>
      <c r="D50" s="15">
        <v>12</v>
      </c>
      <c r="E50" s="15" t="str">
        <v>December</v>
      </c>
      <c r="G50" t="str">
        <v>Within budget</v>
      </c>
    </row>
    <row r="51" spans="1:7">
      <c r="A51" s="4">
        <v>44553</v>
      </c>
      <c r="B51" s="5" t="s">
        <v>5</v>
      </c>
      <c r="C51" s="9">
        <v>450</v>
      </c>
      <c r="D51" s="15">
        <v>12</v>
      </c>
      <c r="E51" s="15" t="str">
        <v>December</v>
      </c>
      <c r="G51" t="str">
        <v>Within budget</v>
      </c>
    </row>
    <row r="52" spans="1:7" ht="31.2">
      <c r="A52" s="2"/>
      <c r="C52" s="11">
        <f>SUM(C2:C51)</f>
        <v>57045.27</v>
      </c>
    </row>
    <row r="53" spans="1:7" ht="15.6">
      <c r="A53" s="1"/>
    </row>
  </sheetData>
  <dataConsolidate/>
  <dataValidations count="1">
    <dataValidation type="list" allowBlank="1" showInputMessage="1" showErrorMessage="1" sqref="F2:F13 F16:F51" xr:uid="{FA43FC6D-F742-45C2-9EAB-621263D092F1}">
      <formula1>"Essential, Non-Essential"</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zoomScaleNormal="100" workbookViewId="0">
      <selection activeCell="B6" sqref="B6"/>
    </sheetView>
  </sheetViews>
  <sheetFormatPr defaultRowHeight="14.4"/>
  <cols>
    <col min="2" max="2" width="61.44140625" customWidth="1"/>
  </cols>
  <sheetData>
    <row r="1" spans="2:2">
      <c r="B1" s="12" t="s">
        <v>23</v>
      </c>
    </row>
    <row r="2" spans="2:2" ht="39" customHeight="1">
      <c r="B2" s="13" t="s">
        <v>15</v>
      </c>
    </row>
    <row r="3" spans="2:2" ht="25.2" customHeight="1">
      <c r="B3" s="13" t="s">
        <v>16</v>
      </c>
    </row>
    <row r="4" spans="2:2" ht="37.200000000000003" customHeight="1">
      <c r="B4" s="13" t="s">
        <v>17</v>
      </c>
    </row>
    <row r="5" spans="2:2" ht="41.4" customHeight="1">
      <c r="B5" s="13" t="s">
        <v>18</v>
      </c>
    </row>
    <row r="6" spans="2:2" ht="32.4" customHeight="1">
      <c r="B6" s="13" t="s">
        <v>19</v>
      </c>
    </row>
    <row r="7" spans="2:2" ht="51" customHeight="1">
      <c r="B7" s="13" t="s">
        <v>20</v>
      </c>
    </row>
    <row r="8" spans="2:2" ht="42" customHeight="1">
      <c r="B8" s="13" t="s">
        <v>21</v>
      </c>
    </row>
    <row r="9" spans="2:2" ht="31.2" customHeight="1">
      <c r="B9" s="1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Expense</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Mayank semwal</cp:lastModifiedBy>
  <dcterms:created xsi:type="dcterms:W3CDTF">2015-06-05T18:17:20Z</dcterms:created>
  <dcterms:modified xsi:type="dcterms:W3CDTF">2024-11-05T11:42:06Z</dcterms:modified>
</cp:coreProperties>
</file>